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Lawal Bukola\Downloads\DSA data analysis\amazon_review_analysis.xlsx\"/>
    </mc:Choice>
  </mc:AlternateContent>
  <xr:revisionPtr revIDLastSave="0" documentId="13_ncr:1_{E45E6BD0-0341-4009-BE1A-906A32CC6A1A}" xr6:coauthVersionLast="47" xr6:coauthVersionMax="47" xr10:uidLastSave="{00000000-0000-0000-0000-000000000000}"/>
  <bookViews>
    <workbookView xWindow="-110" yWindow="-110" windowWidth="19420" windowHeight="10300" firstSheet="1" activeTab="4" xr2:uid="{04E2F42B-B0E7-C14E-A690-B41CAFCE17AF}"/>
  </bookViews>
  <sheets>
    <sheet name="amazon (2)" sheetId="2" r:id="rId1"/>
    <sheet name="amazon cleaned data" sheetId="1" r:id="rId2"/>
    <sheet name="Case 1 pivot data" sheetId="4" r:id="rId3"/>
    <sheet name="count pivot table" sheetId="7" r:id="rId4"/>
    <sheet name="Dashboard" sheetId="3" r:id="rId5"/>
  </sheets>
  <definedNames>
    <definedName name="Slicer_discount_percentage">#N/A</definedName>
    <definedName name="Slicer_main_category">#N/A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7" l="1"/>
  <c r="M14" i="3" s="1"/>
  <c r="E3" i="7"/>
  <c r="M7" i="3" s="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2" i="1"/>
  <c r="K3" i="1" a="1"/>
  <c r="K3" i="1" s="1"/>
  <c r="K4" i="1" a="1"/>
  <c r="K4" i="1" s="1"/>
  <c r="K5" i="1" a="1"/>
  <c r="K5" i="1" s="1"/>
  <c r="K6" i="1" a="1"/>
  <c r="K6" i="1" s="1"/>
  <c r="K7" i="1" a="1"/>
  <c r="K7" i="1" s="1"/>
  <c r="K8" i="1" a="1"/>
  <c r="K8" i="1" s="1"/>
  <c r="K9" i="1" a="1"/>
  <c r="K9"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c r="K31" i="1" a="1"/>
  <c r="K31" i="1" s="1"/>
  <c r="K32" i="1" a="1"/>
  <c r="K32" i="1" s="1"/>
  <c r="K33" i="1" a="1"/>
  <c r="K33" i="1" s="1"/>
  <c r="K34" i="1" a="1"/>
  <c r="K34" i="1" s="1"/>
  <c r="K35" i="1" a="1"/>
  <c r="K35" i="1" s="1"/>
  <c r="K36" i="1" a="1"/>
  <c r="K36" i="1" s="1"/>
  <c r="K37" i="1" a="1"/>
  <c r="K37" i="1" s="1"/>
  <c r="K38" i="1" a="1"/>
  <c r="K38" i="1" s="1"/>
  <c r="K39" i="1" a="1"/>
  <c r="K39" i="1" s="1"/>
  <c r="K40" i="1" a="1"/>
  <c r="K40" i="1" s="1"/>
  <c r="K41" i="1" a="1"/>
  <c r="K41" i="1" s="1"/>
  <c r="K42" i="1" a="1"/>
  <c r="K42" i="1" s="1"/>
  <c r="K43" i="1" a="1"/>
  <c r="K43" i="1" s="1"/>
  <c r="K44" i="1" a="1"/>
  <c r="K44" i="1" s="1"/>
  <c r="K45" i="1" a="1"/>
  <c r="K45" i="1" s="1"/>
  <c r="K46" i="1" a="1"/>
  <c r="K46" i="1" s="1"/>
  <c r="K47" i="1" a="1"/>
  <c r="K47" i="1" s="1"/>
  <c r="K48" i="1" a="1"/>
  <c r="K48" i="1"/>
  <c r="K49" i="1" a="1"/>
  <c r="K49" i="1" s="1"/>
  <c r="K50" i="1" a="1"/>
  <c r="K50" i="1"/>
  <c r="K51" i="1" a="1"/>
  <c r="K51" i="1" s="1"/>
  <c r="K52" i="1" a="1"/>
  <c r="K52" i="1" s="1"/>
  <c r="K53" i="1" a="1"/>
  <c r="K53" i="1" s="1"/>
  <c r="K54" i="1" a="1"/>
  <c r="K54" i="1" s="1"/>
  <c r="K55" i="1" a="1"/>
  <c r="K55" i="1" s="1"/>
  <c r="K56" i="1" a="1"/>
  <c r="K56" i="1" s="1"/>
  <c r="K57" i="1" a="1"/>
  <c r="K57" i="1" s="1"/>
  <c r="K58" i="1" a="1"/>
  <c r="K58" i="1" s="1"/>
  <c r="K59" i="1" a="1"/>
  <c r="K59" i="1"/>
  <c r="K60" i="1" a="1"/>
  <c r="K60" i="1" s="1"/>
  <c r="K61" i="1" a="1"/>
  <c r="K61" i="1" s="1"/>
  <c r="K62" i="1" a="1"/>
  <c r="K62" i="1"/>
  <c r="K63" i="1" a="1"/>
  <c r="K63" i="1" s="1"/>
  <c r="K64" i="1" a="1"/>
  <c r="K64" i="1" s="1"/>
  <c r="K65" i="1" a="1"/>
  <c r="K65" i="1" s="1"/>
  <c r="K66" i="1" a="1"/>
  <c r="K66" i="1" s="1"/>
  <c r="K67" i="1" a="1"/>
  <c r="K67" i="1" s="1"/>
  <c r="K68" i="1" a="1"/>
  <c r="K68" i="1" s="1"/>
  <c r="K69" i="1" a="1"/>
  <c r="K69" i="1" s="1"/>
  <c r="K70" i="1" a="1"/>
  <c r="K70" i="1" s="1"/>
  <c r="K71" i="1" a="1"/>
  <c r="K71" i="1" s="1"/>
  <c r="K72" i="1" a="1"/>
  <c r="K72" i="1" s="1"/>
  <c r="K73" i="1" a="1"/>
  <c r="K73" i="1" s="1"/>
  <c r="K74" i="1" a="1"/>
  <c r="K74" i="1" s="1"/>
  <c r="K75" i="1" a="1"/>
  <c r="K75" i="1" s="1"/>
  <c r="K76" i="1" a="1"/>
  <c r="K76" i="1" s="1"/>
  <c r="K77" i="1" a="1"/>
  <c r="K77" i="1"/>
  <c r="K78" i="1" a="1"/>
  <c r="K78" i="1" s="1"/>
  <c r="K79" i="1" a="1"/>
  <c r="K79" i="1" s="1"/>
  <c r="K80" i="1" a="1"/>
  <c r="K80" i="1" s="1"/>
  <c r="K81" i="1" a="1"/>
  <c r="K81" i="1" s="1"/>
  <c r="K82" i="1" a="1"/>
  <c r="K82" i="1" s="1"/>
  <c r="K83" i="1" a="1"/>
  <c r="K83" i="1" s="1"/>
  <c r="K84" i="1" a="1"/>
  <c r="K84" i="1" s="1"/>
  <c r="K85" i="1" a="1"/>
  <c r="K85" i="1" s="1"/>
  <c r="K86" i="1" a="1"/>
  <c r="K86" i="1" s="1"/>
  <c r="K87" i="1" a="1"/>
  <c r="K87" i="1" s="1"/>
  <c r="K88" i="1" a="1"/>
  <c r="K88" i="1" s="1"/>
  <c r="K89" i="1" a="1"/>
  <c r="K89" i="1" s="1"/>
  <c r="K90" i="1" a="1"/>
  <c r="K90" i="1" s="1"/>
  <c r="K91" i="1" a="1"/>
  <c r="K91" i="1" s="1"/>
  <c r="K92" i="1" a="1"/>
  <c r="K92" i="1" s="1"/>
  <c r="K93" i="1" a="1"/>
  <c r="K93" i="1" s="1"/>
  <c r="K94" i="1" a="1"/>
  <c r="K94" i="1" s="1"/>
  <c r="K95" i="1" a="1"/>
  <c r="K95" i="1" s="1"/>
  <c r="K96" i="1" a="1"/>
  <c r="K96" i="1" s="1"/>
  <c r="K97" i="1" a="1"/>
  <c r="K97" i="1" s="1"/>
  <c r="K98" i="1" a="1"/>
  <c r="K98" i="1" s="1"/>
  <c r="K99" i="1" a="1"/>
  <c r="K99" i="1" s="1"/>
  <c r="K100" i="1" a="1"/>
  <c r="K100" i="1" s="1"/>
  <c r="K101" i="1" a="1"/>
  <c r="K101" i="1" s="1"/>
  <c r="K102" i="1" a="1"/>
  <c r="K102" i="1" s="1"/>
  <c r="K103" i="1" a="1"/>
  <c r="K103" i="1" s="1"/>
  <c r="K104" i="1" a="1"/>
  <c r="K104" i="1" s="1"/>
  <c r="K105" i="1" a="1"/>
  <c r="K105" i="1"/>
  <c r="K106" i="1" a="1"/>
  <c r="K106" i="1" s="1"/>
  <c r="K107" i="1" a="1"/>
  <c r="K107" i="1" s="1"/>
  <c r="K108" i="1" a="1"/>
  <c r="K108" i="1" s="1"/>
  <c r="K109" i="1" a="1"/>
  <c r="K109" i="1" s="1"/>
  <c r="K110" i="1" a="1"/>
  <c r="K110" i="1"/>
  <c r="K111" i="1" a="1"/>
  <c r="K111" i="1" s="1"/>
  <c r="K112" i="1" a="1"/>
  <c r="K112" i="1" s="1"/>
  <c r="K113" i="1" a="1"/>
  <c r="K113" i="1" s="1"/>
  <c r="K114" i="1" a="1"/>
  <c r="K114" i="1" s="1"/>
  <c r="K115" i="1" a="1"/>
  <c r="K115" i="1" s="1"/>
  <c r="K116" i="1" a="1"/>
  <c r="K116" i="1" s="1"/>
  <c r="K117" i="1" a="1"/>
  <c r="K117" i="1" s="1"/>
  <c r="K118" i="1" a="1"/>
  <c r="K118" i="1" s="1"/>
  <c r="K119" i="1" a="1"/>
  <c r="K119" i="1" s="1"/>
  <c r="K120" i="1" a="1"/>
  <c r="K120" i="1"/>
  <c r="K121" i="1" a="1"/>
  <c r="K121" i="1" s="1"/>
  <c r="K122" i="1" a="1"/>
  <c r="K122" i="1" s="1"/>
  <c r="K123" i="1" a="1"/>
  <c r="K123" i="1" s="1"/>
  <c r="K124" i="1" a="1"/>
  <c r="K124" i="1" s="1"/>
  <c r="K125" i="1" a="1"/>
  <c r="K125" i="1" s="1"/>
  <c r="K126" i="1" a="1"/>
  <c r="K126" i="1" s="1"/>
  <c r="K127" i="1" a="1"/>
  <c r="K127" i="1" s="1"/>
  <c r="K128" i="1" a="1"/>
  <c r="K128" i="1" s="1"/>
  <c r="K129" i="1" a="1"/>
  <c r="K129" i="1" s="1"/>
  <c r="K130" i="1" a="1"/>
  <c r="K130" i="1" s="1"/>
  <c r="K131" i="1" a="1"/>
  <c r="K131" i="1"/>
  <c r="K132" i="1" a="1"/>
  <c r="K132" i="1" s="1"/>
  <c r="K133" i="1" a="1"/>
  <c r="K133" i="1" s="1"/>
  <c r="K134" i="1" a="1"/>
  <c r="K134" i="1" s="1"/>
  <c r="K135" i="1" a="1"/>
  <c r="K135" i="1" s="1"/>
  <c r="K136" i="1" a="1"/>
  <c r="K136" i="1" s="1"/>
  <c r="K137" i="1" a="1"/>
  <c r="K137" i="1" s="1"/>
  <c r="K138" i="1" a="1"/>
  <c r="K138" i="1" s="1"/>
  <c r="K139" i="1" a="1"/>
  <c r="K139" i="1" s="1"/>
  <c r="K140" i="1" a="1"/>
  <c r="K140" i="1" s="1"/>
  <c r="K141" i="1" a="1"/>
  <c r="K141" i="1" s="1"/>
  <c r="K142" i="1" a="1"/>
  <c r="K142" i="1" s="1"/>
  <c r="K143" i="1" a="1"/>
  <c r="K143" i="1" s="1"/>
  <c r="K144" i="1" a="1"/>
  <c r="K144" i="1" s="1"/>
  <c r="K145" i="1" a="1"/>
  <c r="K145" i="1" s="1"/>
  <c r="K146" i="1" a="1"/>
  <c r="K146" i="1" s="1"/>
  <c r="K147" i="1" a="1"/>
  <c r="K147" i="1" s="1"/>
  <c r="K148" i="1" a="1"/>
  <c r="K148" i="1" s="1"/>
  <c r="K149" i="1" a="1"/>
  <c r="K149" i="1" s="1"/>
  <c r="K150" i="1" a="1"/>
  <c r="K150" i="1" s="1"/>
  <c r="K151" i="1" a="1"/>
  <c r="K151" i="1" s="1"/>
  <c r="K152" i="1" a="1"/>
  <c r="K152" i="1" s="1"/>
  <c r="K153" i="1" a="1"/>
  <c r="K153" i="1" s="1"/>
  <c r="K154" i="1" a="1"/>
  <c r="K154" i="1" s="1"/>
  <c r="K155" i="1" a="1"/>
  <c r="K155" i="1" s="1"/>
  <c r="K156" i="1" a="1"/>
  <c r="K156" i="1"/>
  <c r="K157" i="1" a="1"/>
  <c r="K157" i="1" s="1"/>
  <c r="K158" i="1" a="1"/>
  <c r="K158" i="1" s="1"/>
  <c r="K159" i="1" a="1"/>
  <c r="K159" i="1" s="1"/>
  <c r="K160" i="1" a="1"/>
  <c r="K160" i="1" s="1"/>
  <c r="K161" i="1" a="1"/>
  <c r="K161" i="1" s="1"/>
  <c r="K162" i="1" a="1"/>
  <c r="K162" i="1" s="1"/>
  <c r="K163" i="1" a="1"/>
  <c r="K163" i="1" s="1"/>
  <c r="K164" i="1" a="1"/>
  <c r="K164" i="1" s="1"/>
  <c r="K165" i="1" a="1"/>
  <c r="K165" i="1" s="1"/>
  <c r="K166" i="1" a="1"/>
  <c r="K166" i="1" s="1"/>
  <c r="K167" i="1" a="1"/>
  <c r="K167" i="1"/>
  <c r="K168" i="1" a="1"/>
  <c r="K168" i="1" s="1"/>
  <c r="K169" i="1" a="1"/>
  <c r="K169" i="1" s="1"/>
  <c r="K170" i="1" a="1"/>
  <c r="K170" i="1" s="1"/>
  <c r="K171" i="1" a="1"/>
  <c r="K171" i="1" s="1"/>
  <c r="K172" i="1" a="1"/>
  <c r="K172" i="1" s="1"/>
  <c r="K173" i="1" a="1"/>
  <c r="K173" i="1" s="1"/>
  <c r="K174" i="1" a="1"/>
  <c r="K174" i="1" s="1"/>
  <c r="K175" i="1" a="1"/>
  <c r="K175" i="1" s="1"/>
  <c r="K176" i="1" a="1"/>
  <c r="K176" i="1" s="1"/>
  <c r="K177" i="1" a="1"/>
  <c r="K177" i="1" s="1"/>
  <c r="K178" i="1" a="1"/>
  <c r="K178" i="1" s="1"/>
  <c r="K179" i="1" a="1"/>
  <c r="K179" i="1" s="1"/>
  <c r="K180" i="1" a="1"/>
  <c r="K180" i="1" s="1"/>
  <c r="K181" i="1" a="1"/>
  <c r="K181" i="1" s="1"/>
  <c r="K182" i="1" a="1"/>
  <c r="K182" i="1" s="1"/>
  <c r="K183" i="1" a="1"/>
  <c r="K183" i="1" s="1"/>
  <c r="K184" i="1" a="1"/>
  <c r="K184" i="1" s="1"/>
  <c r="K185" i="1" a="1"/>
  <c r="K185" i="1" s="1"/>
  <c r="K186" i="1" a="1"/>
  <c r="K186" i="1" s="1"/>
  <c r="K187" i="1" a="1"/>
  <c r="K187" i="1" s="1"/>
  <c r="K188" i="1" a="1"/>
  <c r="K188" i="1" s="1"/>
  <c r="K189" i="1" a="1"/>
  <c r="K189" i="1" s="1"/>
  <c r="K190" i="1" a="1"/>
  <c r="K190" i="1" s="1"/>
  <c r="K191" i="1" a="1"/>
  <c r="K191" i="1" s="1"/>
  <c r="K192" i="1" a="1"/>
  <c r="K192" i="1"/>
  <c r="K193" i="1" a="1"/>
  <c r="K193" i="1" s="1"/>
  <c r="K194" i="1" a="1"/>
  <c r="K194" i="1" s="1"/>
  <c r="K195" i="1" a="1"/>
  <c r="K195" i="1" s="1"/>
  <c r="K196" i="1" a="1"/>
  <c r="K196" i="1" s="1"/>
  <c r="K197" i="1" a="1"/>
  <c r="K197" i="1" s="1"/>
  <c r="K198" i="1" a="1"/>
  <c r="K198" i="1" s="1"/>
  <c r="K199" i="1" a="1"/>
  <c r="K199" i="1" s="1"/>
  <c r="K200" i="1" a="1"/>
  <c r="K200" i="1" s="1"/>
  <c r="K201" i="1" a="1"/>
  <c r="K201" i="1" s="1"/>
  <c r="K202" i="1" a="1"/>
  <c r="K202" i="1" s="1"/>
  <c r="K203" i="1" a="1"/>
  <c r="K203" i="1"/>
  <c r="K204" i="1" a="1"/>
  <c r="K204" i="1" s="1"/>
  <c r="K205" i="1" a="1"/>
  <c r="K205" i="1" s="1"/>
  <c r="K206" i="1" a="1"/>
  <c r="K206" i="1" s="1"/>
  <c r="K207" i="1" a="1"/>
  <c r="K207" i="1" s="1"/>
  <c r="K208" i="1" a="1"/>
  <c r="K208" i="1" s="1"/>
  <c r="K209" i="1" a="1"/>
  <c r="K209" i="1" s="1"/>
  <c r="K210" i="1" a="1"/>
  <c r="K210" i="1" s="1"/>
  <c r="K211" i="1" a="1"/>
  <c r="K211" i="1" s="1"/>
  <c r="K212" i="1" a="1"/>
  <c r="K212" i="1" s="1"/>
  <c r="K213" i="1" a="1"/>
  <c r="K213" i="1" s="1"/>
  <c r="K214" i="1" a="1"/>
  <c r="K214" i="1" s="1"/>
  <c r="K215" i="1" a="1"/>
  <c r="K215" i="1" s="1"/>
  <c r="K216" i="1" a="1"/>
  <c r="K216" i="1" s="1"/>
  <c r="K217" i="1" a="1"/>
  <c r="K217" i="1" s="1"/>
  <c r="K218" i="1" a="1"/>
  <c r="K218" i="1" s="1"/>
  <c r="K219" i="1" a="1"/>
  <c r="K219" i="1" s="1"/>
  <c r="K220" i="1" a="1"/>
  <c r="K220" i="1" s="1"/>
  <c r="K221" i="1" a="1"/>
  <c r="K221" i="1" s="1"/>
  <c r="K222" i="1" a="1"/>
  <c r="K222" i="1" s="1"/>
  <c r="K223" i="1" a="1"/>
  <c r="K223" i="1" s="1"/>
  <c r="K224" i="1" a="1"/>
  <c r="K224" i="1" s="1"/>
  <c r="K225" i="1" a="1"/>
  <c r="K225" i="1" s="1"/>
  <c r="K226" i="1" a="1"/>
  <c r="K226" i="1" s="1"/>
  <c r="K227" i="1" a="1"/>
  <c r="K227" i="1" s="1"/>
  <c r="K228" i="1" a="1"/>
  <c r="K228" i="1"/>
  <c r="K229" i="1" a="1"/>
  <c r="K229" i="1" s="1"/>
  <c r="K230" i="1" a="1"/>
  <c r="K230" i="1" s="1"/>
  <c r="K231" i="1" a="1"/>
  <c r="K231" i="1" s="1"/>
  <c r="K232" i="1" a="1"/>
  <c r="K232" i="1" s="1"/>
  <c r="K233" i="1" a="1"/>
  <c r="K233" i="1" s="1"/>
  <c r="K234" i="1" a="1"/>
  <c r="K234" i="1" s="1"/>
  <c r="K235" i="1" a="1"/>
  <c r="K235" i="1" s="1"/>
  <c r="K236" i="1" a="1"/>
  <c r="K236" i="1" s="1"/>
  <c r="K237" i="1" a="1"/>
  <c r="K237" i="1" s="1"/>
  <c r="K238" i="1" a="1"/>
  <c r="K238" i="1" s="1"/>
  <c r="K239" i="1" a="1"/>
  <c r="K239" i="1" s="1"/>
  <c r="K240" i="1" a="1"/>
  <c r="K240" i="1" s="1"/>
  <c r="K241" i="1" a="1"/>
  <c r="K241" i="1" s="1"/>
  <c r="K242" i="1" a="1"/>
  <c r="K242" i="1" s="1"/>
  <c r="K243" i="1" a="1"/>
  <c r="K243" i="1"/>
  <c r="K244" i="1" a="1"/>
  <c r="K244" i="1" s="1"/>
  <c r="K245" i="1" a="1"/>
  <c r="K245" i="1" s="1"/>
  <c r="K246" i="1" a="1"/>
  <c r="K246" i="1" s="1"/>
  <c r="K247" i="1" a="1"/>
  <c r="K247" i="1" s="1"/>
  <c r="K248" i="1" a="1"/>
  <c r="K248" i="1" s="1"/>
  <c r="K249" i="1" a="1"/>
  <c r="K249" i="1" s="1"/>
  <c r="K250" i="1" a="1"/>
  <c r="K250" i="1" s="1"/>
  <c r="K251" i="1" a="1"/>
  <c r="K251" i="1" s="1"/>
  <c r="K252" i="1" a="1"/>
  <c r="K252" i="1" s="1"/>
  <c r="K253" i="1" a="1"/>
  <c r="K253" i="1" s="1"/>
  <c r="K254" i="1" a="1"/>
  <c r="K254" i="1" s="1"/>
  <c r="K255" i="1" a="1"/>
  <c r="K255" i="1" s="1"/>
  <c r="K256" i="1" a="1"/>
  <c r="K256" i="1" s="1"/>
  <c r="K257" i="1" a="1"/>
  <c r="K257" i="1"/>
  <c r="K258" i="1" a="1"/>
  <c r="K258" i="1" s="1"/>
  <c r="K259" i="1" a="1"/>
  <c r="K259" i="1" s="1"/>
  <c r="K260" i="1" a="1"/>
  <c r="K260" i="1" s="1"/>
  <c r="K261" i="1" a="1"/>
  <c r="K261" i="1" s="1"/>
  <c r="K262" i="1" a="1"/>
  <c r="K262" i="1" s="1"/>
  <c r="K263" i="1" a="1"/>
  <c r="K263" i="1" s="1"/>
  <c r="K264" i="1" a="1"/>
  <c r="K264" i="1" s="1"/>
  <c r="K265" i="1" a="1"/>
  <c r="K265" i="1" s="1"/>
  <c r="K266" i="1" a="1"/>
  <c r="K266" i="1"/>
  <c r="K267" i="1" a="1"/>
  <c r="K267" i="1" s="1"/>
  <c r="K268" i="1" a="1"/>
  <c r="K268" i="1" s="1"/>
  <c r="K269" i="1" a="1"/>
  <c r="K269" i="1" s="1"/>
  <c r="K270" i="1" a="1"/>
  <c r="K270" i="1" s="1"/>
  <c r="K271" i="1" a="1"/>
  <c r="K271" i="1" s="1"/>
  <c r="K272" i="1" a="1"/>
  <c r="K272" i="1" s="1"/>
  <c r="K273" i="1" a="1"/>
  <c r="K273" i="1" s="1"/>
  <c r="K274" i="1" a="1"/>
  <c r="K274" i="1" s="1"/>
  <c r="K275" i="1" a="1"/>
  <c r="K275" i="1" s="1"/>
  <c r="K276" i="1" a="1"/>
  <c r="K276" i="1" s="1"/>
  <c r="K277" i="1" a="1"/>
  <c r="K277" i="1" s="1"/>
  <c r="K278" i="1" a="1"/>
  <c r="K278" i="1" s="1"/>
  <c r="K279" i="1" a="1"/>
  <c r="K279" i="1" s="1"/>
  <c r="K280" i="1" a="1"/>
  <c r="K280" i="1" s="1"/>
  <c r="K281" i="1" a="1"/>
  <c r="K281" i="1" s="1"/>
  <c r="K282" i="1" a="1"/>
  <c r="K282" i="1" s="1"/>
  <c r="K283" i="1" a="1"/>
  <c r="K283" i="1" s="1"/>
  <c r="K284" i="1" a="1"/>
  <c r="K284" i="1"/>
  <c r="K285" i="1" a="1"/>
  <c r="K285" i="1" s="1"/>
  <c r="K286" i="1" a="1"/>
  <c r="K286" i="1" s="1"/>
  <c r="K287" i="1" a="1"/>
  <c r="K287" i="1"/>
  <c r="K288" i="1" a="1"/>
  <c r="K288" i="1" s="1"/>
  <c r="K289" i="1" a="1"/>
  <c r="K289" i="1" s="1"/>
  <c r="K290" i="1" a="1"/>
  <c r="K290" i="1" s="1"/>
  <c r="K291" i="1" a="1"/>
  <c r="K291" i="1" s="1"/>
  <c r="K292" i="1" a="1"/>
  <c r="K292" i="1" s="1"/>
  <c r="K293" i="1" a="1"/>
  <c r="K293" i="1" s="1"/>
  <c r="K294" i="1" a="1"/>
  <c r="K294" i="1" s="1"/>
  <c r="K295" i="1" a="1"/>
  <c r="K295" i="1" s="1"/>
  <c r="K296" i="1" a="1"/>
  <c r="K296" i="1" s="1"/>
  <c r="K297" i="1" a="1"/>
  <c r="K297" i="1" s="1"/>
  <c r="K298" i="1" a="1"/>
  <c r="K298" i="1" s="1"/>
  <c r="K299" i="1" a="1"/>
  <c r="K299" i="1" s="1"/>
  <c r="K300" i="1" a="1"/>
  <c r="K300" i="1" s="1"/>
  <c r="K301" i="1" a="1"/>
  <c r="K301" i="1" s="1"/>
  <c r="K302" i="1" a="1"/>
  <c r="K302" i="1" s="1"/>
  <c r="K303" i="1" a="1"/>
  <c r="K303" i="1" s="1"/>
  <c r="K304" i="1" a="1"/>
  <c r="K304" i="1" s="1"/>
  <c r="K305" i="1" a="1"/>
  <c r="K305" i="1" s="1"/>
  <c r="K306" i="1" a="1"/>
  <c r="K306" i="1" s="1"/>
  <c r="K307" i="1" a="1"/>
  <c r="K307" i="1" s="1"/>
  <c r="K308" i="1" a="1"/>
  <c r="K308" i="1" s="1"/>
  <c r="K309" i="1" a="1"/>
  <c r="K309" i="1" s="1"/>
  <c r="K310" i="1" a="1"/>
  <c r="K310" i="1" s="1"/>
  <c r="K311" i="1" a="1"/>
  <c r="K311" i="1" s="1"/>
  <c r="K312" i="1" a="1"/>
  <c r="K312" i="1" s="1"/>
  <c r="K313" i="1" a="1"/>
  <c r="K313" i="1" s="1"/>
  <c r="K314" i="1" a="1"/>
  <c r="K314" i="1"/>
  <c r="K315" i="1" a="1"/>
  <c r="K315" i="1" s="1"/>
  <c r="K316" i="1" a="1"/>
  <c r="K316" i="1" s="1"/>
  <c r="K317" i="1" a="1"/>
  <c r="K317" i="1" s="1"/>
  <c r="K318" i="1" a="1"/>
  <c r="K318" i="1" s="1"/>
  <c r="K319" i="1" a="1"/>
  <c r="K319" i="1" s="1"/>
  <c r="K320" i="1" a="1"/>
  <c r="K320" i="1" s="1"/>
  <c r="K321" i="1" a="1"/>
  <c r="K321" i="1" s="1"/>
  <c r="K322" i="1" a="1"/>
  <c r="K322" i="1" s="1"/>
  <c r="K323" i="1" a="1"/>
  <c r="K323" i="1" s="1"/>
  <c r="K324" i="1" a="1"/>
  <c r="K324" i="1" s="1"/>
  <c r="K325" i="1" a="1"/>
  <c r="K325" i="1" s="1"/>
  <c r="K326" i="1" a="1"/>
  <c r="K326" i="1" s="1"/>
  <c r="K327" i="1" a="1"/>
  <c r="K327" i="1" s="1"/>
  <c r="K328" i="1" a="1"/>
  <c r="K328" i="1" s="1"/>
  <c r="K329" i="1" a="1"/>
  <c r="K329" i="1"/>
  <c r="K330" i="1" a="1"/>
  <c r="K330" i="1" s="1"/>
  <c r="K331" i="1" a="1"/>
  <c r="K331" i="1" s="1"/>
  <c r="K332" i="1" a="1"/>
  <c r="K332" i="1" s="1"/>
  <c r="K333" i="1" a="1"/>
  <c r="K333" i="1" s="1"/>
  <c r="K334" i="1" a="1"/>
  <c r="K334" i="1" s="1"/>
  <c r="K335" i="1" a="1"/>
  <c r="K335" i="1" s="1"/>
  <c r="K336" i="1" a="1"/>
  <c r="K336" i="1" s="1"/>
  <c r="K337" i="1" a="1"/>
  <c r="K337" i="1" s="1"/>
  <c r="K338" i="1" a="1"/>
  <c r="K338" i="1"/>
  <c r="K339" i="1" a="1"/>
  <c r="K339" i="1" s="1"/>
  <c r="K340" i="1" a="1"/>
  <c r="K340" i="1" s="1"/>
  <c r="K341" i="1" a="1"/>
  <c r="K341" i="1" s="1"/>
  <c r="K342" i="1" a="1"/>
  <c r="K342" i="1" s="1"/>
  <c r="K343" i="1" a="1"/>
  <c r="K343" i="1" s="1"/>
  <c r="K344" i="1" a="1"/>
  <c r="K344" i="1" s="1"/>
  <c r="K345" i="1" a="1"/>
  <c r="K345" i="1" s="1"/>
  <c r="K346" i="1" a="1"/>
  <c r="K346" i="1" s="1"/>
  <c r="K347" i="1" a="1"/>
  <c r="K347" i="1" s="1"/>
  <c r="K348" i="1" a="1"/>
  <c r="K348" i="1" s="1"/>
  <c r="K349" i="1" a="1"/>
  <c r="K349" i="1" s="1"/>
  <c r="K350" i="1" a="1"/>
  <c r="K350" i="1" s="1"/>
  <c r="K351" i="1" a="1"/>
  <c r="K351" i="1" s="1"/>
  <c r="K352" i="1" a="1"/>
  <c r="K352" i="1" s="1"/>
  <c r="K353" i="1" a="1"/>
  <c r="K353" i="1" s="1"/>
  <c r="K354" i="1" a="1"/>
  <c r="K354" i="1" s="1"/>
  <c r="K355" i="1" a="1"/>
  <c r="K355" i="1" s="1"/>
  <c r="K356" i="1" a="1"/>
  <c r="K356" i="1" s="1"/>
  <c r="K357" i="1" a="1"/>
  <c r="K357" i="1"/>
  <c r="K358" i="1" a="1"/>
  <c r="K358" i="1" s="1"/>
  <c r="K359" i="1" a="1"/>
  <c r="K359" i="1" s="1"/>
  <c r="K360" i="1" a="1"/>
  <c r="K360" i="1" s="1"/>
  <c r="K361" i="1" a="1"/>
  <c r="K361" i="1" s="1"/>
  <c r="K362" i="1" a="1"/>
  <c r="K362" i="1" s="1"/>
  <c r="K363" i="1" a="1"/>
  <c r="K363" i="1"/>
  <c r="K364" i="1" a="1"/>
  <c r="K364" i="1" s="1"/>
  <c r="K365" i="1" a="1"/>
  <c r="K365" i="1"/>
  <c r="K366" i="1" a="1"/>
  <c r="K366" i="1" s="1"/>
  <c r="K367" i="1" a="1"/>
  <c r="K367" i="1" s="1"/>
  <c r="K368" i="1" a="1"/>
  <c r="K368" i="1" s="1"/>
  <c r="K369" i="1" a="1"/>
  <c r="K369" i="1" s="1"/>
  <c r="K370" i="1" a="1"/>
  <c r="K370" i="1" s="1"/>
  <c r="K371" i="1" a="1"/>
  <c r="K371" i="1" s="1"/>
  <c r="K372" i="1" a="1"/>
  <c r="K372" i="1" s="1"/>
  <c r="K373" i="1" a="1"/>
  <c r="K373" i="1" s="1"/>
  <c r="K374" i="1" a="1"/>
  <c r="K374" i="1" s="1"/>
  <c r="K375" i="1" a="1"/>
  <c r="K375" i="1" s="1"/>
  <c r="K376" i="1" a="1"/>
  <c r="K376" i="1" s="1"/>
  <c r="K377" i="1" a="1"/>
  <c r="K377" i="1" s="1"/>
  <c r="K378" i="1" a="1"/>
  <c r="K378" i="1" s="1"/>
  <c r="K379" i="1" a="1"/>
  <c r="K379" i="1" s="1"/>
  <c r="K380" i="1" a="1"/>
  <c r="K380" i="1" s="1"/>
  <c r="K381" i="1" a="1"/>
  <c r="K381" i="1" s="1"/>
  <c r="K382" i="1" a="1"/>
  <c r="K382" i="1" s="1"/>
  <c r="K383" i="1" a="1"/>
  <c r="K383" i="1"/>
  <c r="K384" i="1" a="1"/>
  <c r="K384" i="1"/>
  <c r="K385" i="1" a="1"/>
  <c r="K385" i="1" s="1"/>
  <c r="K386" i="1" a="1"/>
  <c r="K386" i="1"/>
  <c r="K387" i="1" a="1"/>
  <c r="K387" i="1" s="1"/>
  <c r="K388" i="1" a="1"/>
  <c r="K388" i="1" s="1"/>
  <c r="K389" i="1" a="1"/>
  <c r="K389" i="1" s="1"/>
  <c r="K390" i="1" a="1"/>
  <c r="K390" i="1" s="1"/>
  <c r="K391" i="1" a="1"/>
  <c r="K391" i="1" s="1"/>
  <c r="K392" i="1" a="1"/>
  <c r="K392" i="1" s="1"/>
  <c r="K393" i="1" a="1"/>
  <c r="K393" i="1" s="1"/>
  <c r="K394" i="1" a="1"/>
  <c r="K394" i="1" s="1"/>
  <c r="K395" i="1" a="1"/>
  <c r="K395" i="1" s="1"/>
  <c r="K396" i="1" a="1"/>
  <c r="K396" i="1" s="1"/>
  <c r="K397" i="1" a="1"/>
  <c r="K397" i="1" s="1"/>
  <c r="K398" i="1" a="1"/>
  <c r="K398" i="1" s="1"/>
  <c r="K399" i="1" a="1"/>
  <c r="K399" i="1" s="1"/>
  <c r="K400" i="1" a="1"/>
  <c r="K400" i="1" s="1"/>
  <c r="K401" i="1" a="1"/>
  <c r="K401" i="1" s="1"/>
  <c r="K402" i="1" a="1"/>
  <c r="K402" i="1"/>
  <c r="K403" i="1" a="1"/>
  <c r="K403" i="1" s="1"/>
  <c r="K404" i="1" a="1"/>
  <c r="K404" i="1"/>
  <c r="K405" i="1" a="1"/>
  <c r="K405" i="1" s="1"/>
  <c r="K406" i="1" a="1"/>
  <c r="K406" i="1" s="1"/>
  <c r="K407" i="1" a="1"/>
  <c r="K407" i="1" s="1"/>
  <c r="K408" i="1" a="1"/>
  <c r="K408" i="1" s="1"/>
  <c r="K409" i="1" a="1"/>
  <c r="K409" i="1" s="1"/>
  <c r="K410" i="1" a="1"/>
  <c r="K410" i="1" s="1"/>
  <c r="K411" i="1" a="1"/>
  <c r="K411" i="1" s="1"/>
  <c r="K412" i="1" a="1"/>
  <c r="K412" i="1" s="1"/>
  <c r="K413" i="1" a="1"/>
  <c r="K413" i="1"/>
  <c r="K414" i="1" a="1"/>
  <c r="K414" i="1" s="1"/>
  <c r="K415" i="1" a="1"/>
  <c r="K415" i="1" s="1"/>
  <c r="K416" i="1" a="1"/>
  <c r="K416" i="1" s="1"/>
  <c r="K417" i="1" a="1"/>
  <c r="K417" i="1"/>
  <c r="K418" i="1" a="1"/>
  <c r="K418" i="1" s="1"/>
  <c r="K419" i="1" a="1"/>
  <c r="K419" i="1" s="1"/>
  <c r="K420" i="1" a="1"/>
  <c r="K420" i="1" s="1"/>
  <c r="K421" i="1" a="1"/>
  <c r="K421" i="1" s="1"/>
  <c r="K422" i="1" a="1"/>
  <c r="K422" i="1"/>
  <c r="K423" i="1" a="1"/>
  <c r="K423" i="1" s="1"/>
  <c r="K424" i="1" a="1"/>
  <c r="K424" i="1" s="1"/>
  <c r="K425" i="1" a="1"/>
  <c r="K425" i="1" s="1"/>
  <c r="K426" i="1" a="1"/>
  <c r="K426" i="1" s="1"/>
  <c r="K427" i="1" a="1"/>
  <c r="K427" i="1" s="1"/>
  <c r="K428" i="1" a="1"/>
  <c r="K428" i="1" s="1"/>
  <c r="K429" i="1" a="1"/>
  <c r="K429" i="1" s="1"/>
  <c r="K430" i="1" a="1"/>
  <c r="K430" i="1" s="1"/>
  <c r="K431" i="1" a="1"/>
  <c r="K431" i="1"/>
  <c r="K432" i="1" a="1"/>
  <c r="K432" i="1"/>
  <c r="K433" i="1" a="1"/>
  <c r="K433" i="1" s="1"/>
  <c r="K434" i="1" a="1"/>
  <c r="K434" i="1"/>
  <c r="K435" i="1" a="1"/>
  <c r="K435" i="1" s="1"/>
  <c r="K436" i="1" a="1"/>
  <c r="K436" i="1" s="1"/>
  <c r="K437" i="1" a="1"/>
  <c r="K437" i="1" s="1"/>
  <c r="K438" i="1" a="1"/>
  <c r="K438" i="1"/>
  <c r="K439" i="1" a="1"/>
  <c r="K439" i="1" s="1"/>
  <c r="K440" i="1" a="1"/>
  <c r="K440" i="1" s="1"/>
  <c r="K441" i="1" a="1"/>
  <c r="K441" i="1" s="1"/>
  <c r="K442" i="1" a="1"/>
  <c r="K442" i="1" s="1"/>
  <c r="K443" i="1" a="1"/>
  <c r="K443" i="1" s="1"/>
  <c r="K444" i="1" a="1"/>
  <c r="K444" i="1" s="1"/>
  <c r="K445" i="1" a="1"/>
  <c r="K445" i="1" s="1"/>
  <c r="K446" i="1" a="1"/>
  <c r="K446" i="1"/>
  <c r="K447" i="1" a="1"/>
  <c r="K447" i="1"/>
  <c r="K448" i="1" a="1"/>
  <c r="K448" i="1" s="1"/>
  <c r="K449" i="1" a="1"/>
  <c r="K449" i="1" s="1"/>
  <c r="K450" i="1" a="1"/>
  <c r="K450" i="1"/>
  <c r="K451" i="1" a="1"/>
  <c r="K451" i="1" s="1"/>
  <c r="K452" i="1" a="1"/>
  <c r="K452" i="1" s="1"/>
  <c r="K453" i="1" a="1"/>
  <c r="K453" i="1" s="1"/>
  <c r="K454" i="1" a="1"/>
  <c r="K454" i="1" s="1"/>
  <c r="K455" i="1" a="1"/>
  <c r="K455" i="1" s="1"/>
  <c r="K456" i="1" a="1"/>
  <c r="K456" i="1"/>
  <c r="K457" i="1" a="1"/>
  <c r="K457" i="1" s="1"/>
  <c r="K458" i="1" a="1"/>
  <c r="K458" i="1"/>
  <c r="K459" i="1" a="1"/>
  <c r="K459" i="1" s="1"/>
  <c r="K460" i="1" a="1"/>
  <c r="K460" i="1" s="1"/>
  <c r="K461" i="1" a="1"/>
  <c r="K461" i="1" s="1"/>
  <c r="K462" i="1" a="1"/>
  <c r="K462" i="1"/>
  <c r="K463" i="1" a="1"/>
  <c r="K463" i="1" s="1"/>
  <c r="K464" i="1" a="1"/>
  <c r="K464" i="1" s="1"/>
  <c r="K465" i="1" a="1"/>
  <c r="K465" i="1"/>
  <c r="K466" i="1" a="1"/>
  <c r="K466" i="1" s="1"/>
  <c r="K467" i="1" a="1"/>
  <c r="K467" i="1" s="1"/>
  <c r="K468" i="1" a="1"/>
  <c r="K468" i="1" s="1"/>
  <c r="K469" i="1" a="1"/>
  <c r="K469" i="1" s="1"/>
  <c r="K470" i="1" a="1"/>
  <c r="K470" i="1" s="1"/>
  <c r="K471" i="1" a="1"/>
  <c r="K471" i="1" s="1"/>
  <c r="K472" i="1" a="1"/>
  <c r="K472" i="1" s="1"/>
  <c r="K473" i="1" a="1"/>
  <c r="K473" i="1" s="1"/>
  <c r="K474" i="1" a="1"/>
  <c r="K474" i="1"/>
  <c r="K475" i="1" a="1"/>
  <c r="K475" i="1" s="1"/>
  <c r="K476" i="1" a="1"/>
  <c r="K476" i="1" s="1"/>
  <c r="K477" i="1" a="1"/>
  <c r="K477" i="1" s="1"/>
  <c r="K478" i="1" a="1"/>
  <c r="K478" i="1" s="1"/>
  <c r="K479" i="1" a="1"/>
  <c r="K479" i="1"/>
  <c r="K480" i="1" a="1"/>
  <c r="K480" i="1" s="1"/>
  <c r="K481" i="1" a="1"/>
  <c r="K481" i="1" s="1"/>
  <c r="K482" i="1" a="1"/>
  <c r="K482" i="1" s="1"/>
  <c r="K483" i="1" a="1"/>
  <c r="K483" i="1"/>
  <c r="K484" i="1" a="1"/>
  <c r="K484" i="1" s="1"/>
  <c r="K485" i="1" a="1"/>
  <c r="K485" i="1" s="1"/>
  <c r="K486" i="1" a="1"/>
  <c r="K486" i="1" s="1"/>
  <c r="K487" i="1" a="1"/>
  <c r="K487" i="1" s="1"/>
  <c r="K488" i="1" a="1"/>
  <c r="K488" i="1" s="1"/>
  <c r="K489" i="1" a="1"/>
  <c r="K489" i="1" s="1"/>
  <c r="K490" i="1" a="1"/>
  <c r="K490" i="1" s="1"/>
  <c r="K491" i="1" a="1"/>
  <c r="K491" i="1" s="1"/>
  <c r="K492" i="1" a="1"/>
  <c r="K492" i="1" s="1"/>
  <c r="K493" i="1" a="1"/>
  <c r="K493" i="1" s="1"/>
  <c r="K494" i="1" a="1"/>
  <c r="K494" i="1" s="1"/>
  <c r="K495" i="1" a="1"/>
  <c r="K495" i="1" s="1"/>
  <c r="K496" i="1" a="1"/>
  <c r="K496" i="1" s="1"/>
  <c r="K497" i="1" a="1"/>
  <c r="K497" i="1" s="1"/>
  <c r="K498" i="1" a="1"/>
  <c r="K498" i="1" s="1"/>
  <c r="K499" i="1" a="1"/>
  <c r="K499" i="1" s="1"/>
  <c r="K500" i="1" a="1"/>
  <c r="K500" i="1"/>
  <c r="K501" i="1" a="1"/>
  <c r="K501" i="1" s="1"/>
  <c r="K502" i="1" a="1"/>
  <c r="K502" i="1" s="1"/>
  <c r="K503" i="1" a="1"/>
  <c r="K503" i="1" s="1"/>
  <c r="K504" i="1" a="1"/>
  <c r="K504" i="1"/>
  <c r="K505" i="1" a="1"/>
  <c r="K505" i="1" s="1"/>
  <c r="K506" i="1" a="1"/>
  <c r="K506" i="1" s="1"/>
  <c r="K507" i="1" a="1"/>
  <c r="K507" i="1"/>
  <c r="K508" i="1" a="1"/>
  <c r="K508" i="1" s="1"/>
  <c r="K509" i="1" a="1"/>
  <c r="K509" i="1" s="1"/>
  <c r="K510" i="1" a="1"/>
  <c r="K510" i="1" s="1"/>
  <c r="K511" i="1" a="1"/>
  <c r="K511" i="1" s="1"/>
  <c r="K512" i="1" a="1"/>
  <c r="K512" i="1" s="1"/>
  <c r="K513" i="1" a="1"/>
  <c r="K513" i="1" s="1"/>
  <c r="K514" i="1" a="1"/>
  <c r="K514" i="1" s="1"/>
  <c r="K515" i="1" a="1"/>
  <c r="K515" i="1" s="1"/>
  <c r="K516" i="1" a="1"/>
  <c r="K516" i="1" s="1"/>
  <c r="K517" i="1" a="1"/>
  <c r="K517" i="1" s="1"/>
  <c r="K518" i="1" a="1"/>
  <c r="K518" i="1" s="1"/>
  <c r="K519" i="1" a="1"/>
  <c r="K519" i="1" s="1"/>
  <c r="K520" i="1" a="1"/>
  <c r="K520" i="1" s="1"/>
  <c r="K521" i="1" a="1"/>
  <c r="K521" i="1" s="1"/>
  <c r="K522" i="1" a="1"/>
  <c r="K522" i="1" s="1"/>
  <c r="K523" i="1" a="1"/>
  <c r="K523" i="1" s="1"/>
  <c r="K524" i="1" a="1"/>
  <c r="K524" i="1" s="1"/>
  <c r="K525" i="1" a="1"/>
  <c r="K525" i="1"/>
  <c r="K526" i="1" a="1"/>
  <c r="K526" i="1" s="1"/>
  <c r="K527" i="1" a="1"/>
  <c r="K527" i="1" s="1"/>
  <c r="K528" i="1" a="1"/>
  <c r="K528" i="1" s="1"/>
  <c r="K529" i="1" a="1"/>
  <c r="K529" i="1" s="1"/>
  <c r="K530" i="1" a="1"/>
  <c r="K530" i="1" s="1"/>
  <c r="K531" i="1" a="1"/>
  <c r="K531" i="1" s="1"/>
  <c r="K532" i="1" a="1"/>
  <c r="K532" i="1" s="1"/>
  <c r="K533" i="1" a="1"/>
  <c r="K533" i="1"/>
  <c r="K534" i="1" a="1"/>
  <c r="K534" i="1" s="1"/>
  <c r="K535" i="1" a="1"/>
  <c r="K535" i="1" s="1"/>
  <c r="K536" i="1" a="1"/>
  <c r="K536" i="1"/>
  <c r="K537" i="1" a="1"/>
  <c r="K537" i="1" s="1"/>
  <c r="K538" i="1" a="1"/>
  <c r="K538" i="1" s="1"/>
  <c r="K539" i="1" a="1"/>
  <c r="K539" i="1" s="1"/>
  <c r="K540" i="1" a="1"/>
  <c r="K540" i="1"/>
  <c r="K541" i="1" a="1"/>
  <c r="K541" i="1" s="1"/>
  <c r="K542" i="1" a="1"/>
  <c r="K542" i="1" s="1"/>
  <c r="K543" i="1" a="1"/>
  <c r="K543" i="1" s="1"/>
  <c r="K544" i="1" a="1"/>
  <c r="K544" i="1" s="1"/>
  <c r="K545" i="1" a="1"/>
  <c r="K545" i="1" s="1"/>
  <c r="K546" i="1" a="1"/>
  <c r="K546" i="1" s="1"/>
  <c r="K547" i="1" a="1"/>
  <c r="K547" i="1" s="1"/>
  <c r="K548" i="1" a="1"/>
  <c r="K548" i="1" s="1"/>
  <c r="K549" i="1" a="1"/>
  <c r="K549" i="1" s="1"/>
  <c r="K550" i="1" a="1"/>
  <c r="K550" i="1" s="1"/>
  <c r="K551" i="1" a="1"/>
  <c r="K551" i="1"/>
  <c r="K552" i="1" a="1"/>
  <c r="K552" i="1" s="1"/>
  <c r="K553" i="1" a="1"/>
  <c r="K553" i="1" s="1"/>
  <c r="K554" i="1" a="1"/>
  <c r="K554" i="1" s="1"/>
  <c r="K555" i="1" a="1"/>
  <c r="K555" i="1"/>
  <c r="K556" i="1" a="1"/>
  <c r="K556" i="1" s="1"/>
  <c r="K557" i="1" a="1"/>
  <c r="K557" i="1" s="1"/>
  <c r="K558" i="1" a="1"/>
  <c r="K558" i="1" s="1"/>
  <c r="K559" i="1" a="1"/>
  <c r="K559" i="1" s="1"/>
  <c r="K560" i="1" a="1"/>
  <c r="K560" i="1" s="1"/>
  <c r="K561" i="1" a="1"/>
  <c r="K561" i="1" s="1"/>
  <c r="K562" i="1" a="1"/>
  <c r="K562" i="1" s="1"/>
  <c r="K563" i="1" a="1"/>
  <c r="K563" i="1" s="1"/>
  <c r="K564" i="1" a="1"/>
  <c r="K564" i="1" s="1"/>
  <c r="K565" i="1" a="1"/>
  <c r="K565" i="1" s="1"/>
  <c r="K566" i="1" a="1"/>
  <c r="K566" i="1"/>
  <c r="K567" i="1" a="1"/>
  <c r="K567" i="1" s="1"/>
  <c r="K568" i="1" a="1"/>
  <c r="K568" i="1" s="1"/>
  <c r="K569" i="1" a="1"/>
  <c r="K569" i="1" s="1"/>
  <c r="K570" i="1" a="1"/>
  <c r="K570" i="1" s="1"/>
  <c r="K571" i="1" a="1"/>
  <c r="K571" i="1" s="1"/>
  <c r="K572" i="1" a="1"/>
  <c r="K572" i="1" s="1"/>
  <c r="K573" i="1" a="1"/>
  <c r="K573" i="1" s="1"/>
  <c r="K574" i="1" a="1"/>
  <c r="K574" i="1" s="1"/>
  <c r="K575" i="1" a="1"/>
  <c r="K575" i="1" s="1"/>
  <c r="K576" i="1" a="1"/>
  <c r="K576" i="1"/>
  <c r="K577" i="1" a="1"/>
  <c r="K577" i="1" s="1"/>
  <c r="K578" i="1" a="1"/>
  <c r="K578" i="1" s="1"/>
  <c r="K579" i="1" a="1"/>
  <c r="K579" i="1" s="1"/>
  <c r="K580" i="1" a="1"/>
  <c r="K580" i="1" s="1"/>
  <c r="K581" i="1" a="1"/>
  <c r="K581" i="1" s="1"/>
  <c r="K582" i="1" a="1"/>
  <c r="K582" i="1" s="1"/>
  <c r="K583" i="1" a="1"/>
  <c r="K583" i="1" s="1"/>
  <c r="K584" i="1" a="1"/>
  <c r="K584" i="1" s="1"/>
  <c r="K585" i="1" a="1"/>
  <c r="K585" i="1" s="1"/>
  <c r="K586" i="1" a="1"/>
  <c r="K586" i="1" s="1"/>
  <c r="K587" i="1" a="1"/>
  <c r="K587" i="1" s="1"/>
  <c r="K588" i="1" a="1"/>
  <c r="K588" i="1" s="1"/>
  <c r="K589" i="1" a="1"/>
  <c r="K589" i="1" s="1"/>
  <c r="K590" i="1" a="1"/>
  <c r="K590" i="1" s="1"/>
  <c r="K591" i="1" a="1"/>
  <c r="K591" i="1" s="1"/>
  <c r="K592" i="1" a="1"/>
  <c r="K592" i="1" s="1"/>
  <c r="K593" i="1" a="1"/>
  <c r="K593" i="1" s="1"/>
  <c r="K594" i="1" a="1"/>
  <c r="K594" i="1" s="1"/>
  <c r="K595" i="1" a="1"/>
  <c r="K595" i="1" s="1"/>
  <c r="K596" i="1" a="1"/>
  <c r="K596" i="1" s="1"/>
  <c r="K597" i="1" a="1"/>
  <c r="K597" i="1" s="1"/>
  <c r="K598" i="1" a="1"/>
  <c r="K598" i="1" s="1"/>
  <c r="K599" i="1" a="1"/>
  <c r="K599" i="1" s="1"/>
  <c r="K600" i="1" a="1"/>
  <c r="K600" i="1" s="1"/>
  <c r="K601" i="1" a="1"/>
  <c r="K601" i="1" s="1"/>
  <c r="K602" i="1" a="1"/>
  <c r="K602" i="1" s="1"/>
  <c r="K603" i="1" a="1"/>
  <c r="K603" i="1" s="1"/>
  <c r="K604" i="1" a="1"/>
  <c r="K604" i="1" s="1"/>
  <c r="K605" i="1" a="1"/>
  <c r="K605" i="1" s="1"/>
  <c r="K606" i="1" a="1"/>
  <c r="K606" i="1" s="1"/>
  <c r="K607" i="1" a="1"/>
  <c r="K607" i="1" s="1"/>
  <c r="K608" i="1" a="1"/>
  <c r="K608" i="1" s="1"/>
  <c r="K609" i="1" a="1"/>
  <c r="K609" i="1"/>
  <c r="K610" i="1" a="1"/>
  <c r="K610" i="1" s="1"/>
  <c r="K611" i="1" a="1"/>
  <c r="K611" i="1" s="1"/>
  <c r="K612" i="1" a="1"/>
  <c r="K612" i="1"/>
  <c r="K613" i="1" a="1"/>
  <c r="K613" i="1" s="1"/>
  <c r="K614" i="1" a="1"/>
  <c r="K614" i="1" s="1"/>
  <c r="K615" i="1" a="1"/>
  <c r="K615" i="1" s="1"/>
  <c r="K616" i="1" a="1"/>
  <c r="K616" i="1" s="1"/>
  <c r="K617" i="1" a="1"/>
  <c r="K617" i="1" s="1"/>
  <c r="K618" i="1" a="1"/>
  <c r="K618" i="1" s="1"/>
  <c r="K619" i="1" a="1"/>
  <c r="K619" i="1" s="1"/>
  <c r="K620" i="1" a="1"/>
  <c r="K620" i="1" s="1"/>
  <c r="K621" i="1" a="1"/>
  <c r="K621" i="1" s="1"/>
  <c r="K622" i="1" a="1"/>
  <c r="K622" i="1" s="1"/>
  <c r="K623" i="1" a="1"/>
  <c r="K623" i="1"/>
  <c r="K624" i="1" a="1"/>
  <c r="K624" i="1" s="1"/>
  <c r="K625" i="1" a="1"/>
  <c r="K625" i="1" s="1"/>
  <c r="K626" i="1" a="1"/>
  <c r="K626" i="1" s="1"/>
  <c r="K627" i="1" a="1"/>
  <c r="K627" i="1" s="1"/>
  <c r="K628" i="1" a="1"/>
  <c r="K628" i="1" s="1"/>
  <c r="K629" i="1" a="1"/>
  <c r="K629" i="1" s="1"/>
  <c r="K630" i="1" a="1"/>
  <c r="K630" i="1"/>
  <c r="K631" i="1" a="1"/>
  <c r="K631" i="1" s="1"/>
  <c r="K632" i="1" a="1"/>
  <c r="K632" i="1" s="1"/>
  <c r="K633" i="1" a="1"/>
  <c r="K633" i="1" s="1"/>
  <c r="K634" i="1" a="1"/>
  <c r="K634" i="1" s="1"/>
  <c r="K635" i="1" a="1"/>
  <c r="K635" i="1" s="1"/>
  <c r="K636" i="1" a="1"/>
  <c r="K636" i="1" s="1"/>
  <c r="K637" i="1" a="1"/>
  <c r="K637" i="1" s="1"/>
  <c r="K638" i="1" a="1"/>
  <c r="K638" i="1"/>
  <c r="K639" i="1" a="1"/>
  <c r="K639" i="1" s="1"/>
  <c r="K640" i="1" a="1"/>
  <c r="K640" i="1" s="1"/>
  <c r="K641" i="1" a="1"/>
  <c r="K641" i="1" s="1"/>
  <c r="K642" i="1" a="1"/>
  <c r="K642" i="1"/>
  <c r="K643" i="1" a="1"/>
  <c r="K643" i="1" s="1"/>
  <c r="K644" i="1" a="1"/>
  <c r="K644" i="1" s="1"/>
  <c r="K645" i="1" a="1"/>
  <c r="K645" i="1" s="1"/>
  <c r="K646" i="1" a="1"/>
  <c r="K646" i="1" s="1"/>
  <c r="K647" i="1" a="1"/>
  <c r="K647" i="1" s="1"/>
  <c r="K648" i="1" a="1"/>
  <c r="K648" i="1"/>
  <c r="K649" i="1" a="1"/>
  <c r="K649" i="1" s="1"/>
  <c r="K650" i="1" a="1"/>
  <c r="K650" i="1" s="1"/>
  <c r="K651" i="1" a="1"/>
  <c r="K651" i="1" s="1"/>
  <c r="K652" i="1" a="1"/>
  <c r="K652" i="1"/>
  <c r="K653" i="1" a="1"/>
  <c r="K653" i="1" s="1"/>
  <c r="K654" i="1" a="1"/>
  <c r="K654" i="1" s="1"/>
  <c r="K655" i="1" a="1"/>
  <c r="K655" i="1" s="1"/>
  <c r="K656" i="1" a="1"/>
  <c r="K656" i="1" s="1"/>
  <c r="K657" i="1" a="1"/>
  <c r="K657" i="1" s="1"/>
  <c r="K658" i="1" a="1"/>
  <c r="K658" i="1" s="1"/>
  <c r="K659" i="1" a="1"/>
  <c r="K659" i="1" s="1"/>
  <c r="K660" i="1" a="1"/>
  <c r="K660" i="1" s="1"/>
  <c r="K661" i="1" a="1"/>
  <c r="K661" i="1" s="1"/>
  <c r="K662" i="1" a="1"/>
  <c r="K662" i="1" s="1"/>
  <c r="K663" i="1" a="1"/>
  <c r="K663" i="1" s="1"/>
  <c r="K664" i="1" a="1"/>
  <c r="K664" i="1"/>
  <c r="K665" i="1" a="1"/>
  <c r="K665" i="1" s="1"/>
  <c r="K666" i="1" a="1"/>
  <c r="K666" i="1" s="1"/>
  <c r="K667" i="1" a="1"/>
  <c r="K667" i="1" s="1"/>
  <c r="K668" i="1" a="1"/>
  <c r="K668" i="1" s="1"/>
  <c r="K669" i="1" a="1"/>
  <c r="K669" i="1" s="1"/>
  <c r="K670" i="1" a="1"/>
  <c r="K670" i="1" s="1"/>
  <c r="K671" i="1" a="1"/>
  <c r="K671" i="1" s="1"/>
  <c r="K672" i="1" a="1"/>
  <c r="K672" i="1" s="1"/>
  <c r="K673" i="1" a="1"/>
  <c r="K673" i="1" s="1"/>
  <c r="K674" i="1" a="1"/>
  <c r="K674" i="1" s="1"/>
  <c r="K675" i="1" a="1"/>
  <c r="K675" i="1" s="1"/>
  <c r="K676" i="1" a="1"/>
  <c r="K676" i="1" s="1"/>
  <c r="K677" i="1" a="1"/>
  <c r="K677" i="1" s="1"/>
  <c r="K678" i="1" a="1"/>
  <c r="K678" i="1" s="1"/>
  <c r="K679" i="1" a="1"/>
  <c r="K679" i="1" s="1"/>
  <c r="K680" i="1" a="1"/>
  <c r="K680" i="1" s="1"/>
  <c r="K681" i="1" a="1"/>
  <c r="K681" i="1" s="1"/>
  <c r="K682" i="1" a="1"/>
  <c r="K682" i="1"/>
  <c r="K683" i="1" a="1"/>
  <c r="K683" i="1" s="1"/>
  <c r="K684" i="1" a="1"/>
  <c r="K684" i="1" s="1"/>
  <c r="K685" i="1" a="1"/>
  <c r="K685" i="1" s="1"/>
  <c r="K686" i="1" a="1"/>
  <c r="K686" i="1" s="1"/>
  <c r="K687" i="1" a="1"/>
  <c r="K687" i="1" s="1"/>
  <c r="K688" i="1" a="1"/>
  <c r="K688" i="1" s="1"/>
  <c r="K689" i="1" a="1"/>
  <c r="K689" i="1" s="1"/>
  <c r="K690" i="1" a="1"/>
  <c r="K690" i="1" s="1"/>
  <c r="K691" i="1" a="1"/>
  <c r="K691" i="1" s="1"/>
  <c r="K692" i="1" a="1"/>
  <c r="K692" i="1"/>
  <c r="K693" i="1" a="1"/>
  <c r="K693" i="1" s="1"/>
  <c r="K694" i="1" a="1"/>
  <c r="K694" i="1" s="1"/>
  <c r="K695" i="1" a="1"/>
  <c r="K695" i="1" s="1"/>
  <c r="K696" i="1" a="1"/>
  <c r="K696" i="1" s="1"/>
  <c r="K697" i="1" a="1"/>
  <c r="K697" i="1" s="1"/>
  <c r="K698" i="1" a="1"/>
  <c r="K698" i="1" s="1"/>
  <c r="K699" i="1" a="1"/>
  <c r="K699" i="1" s="1"/>
  <c r="K700" i="1" a="1"/>
  <c r="K700" i="1"/>
  <c r="K701" i="1" a="1"/>
  <c r="K701" i="1" s="1"/>
  <c r="K702" i="1" a="1"/>
  <c r="K702" i="1" s="1"/>
  <c r="K703" i="1" a="1"/>
  <c r="K703" i="1"/>
  <c r="K704" i="1" a="1"/>
  <c r="K704" i="1" s="1"/>
  <c r="K705" i="1" a="1"/>
  <c r="K705" i="1" s="1"/>
  <c r="K706" i="1" a="1"/>
  <c r="K706" i="1" s="1"/>
  <c r="K707" i="1" a="1"/>
  <c r="K707" i="1" s="1"/>
  <c r="K708" i="1" a="1"/>
  <c r="K708" i="1" s="1"/>
  <c r="K709" i="1" a="1"/>
  <c r="K709" i="1" s="1"/>
  <c r="K710" i="1" a="1"/>
  <c r="K710" i="1" s="1"/>
  <c r="K711" i="1" a="1"/>
  <c r="K711" i="1" s="1"/>
  <c r="K712" i="1" a="1"/>
  <c r="K712" i="1" s="1"/>
  <c r="K713" i="1" a="1"/>
  <c r="K713" i="1" s="1"/>
  <c r="K714" i="1" a="1"/>
  <c r="K714" i="1" s="1"/>
  <c r="K715" i="1" a="1"/>
  <c r="K715" i="1" s="1"/>
  <c r="K716" i="1" a="1"/>
  <c r="K716" i="1" s="1"/>
  <c r="K717" i="1" a="1"/>
  <c r="K717" i="1" s="1"/>
  <c r="K718" i="1" a="1"/>
  <c r="K718" i="1"/>
  <c r="K719" i="1" a="1"/>
  <c r="K719" i="1" s="1"/>
  <c r="K720" i="1" a="1"/>
  <c r="K720" i="1" s="1"/>
  <c r="K721" i="1" a="1"/>
  <c r="K721" i="1" s="1"/>
  <c r="K722" i="1" a="1"/>
  <c r="K722" i="1" s="1"/>
  <c r="K723" i="1" a="1"/>
  <c r="K723" i="1" s="1"/>
  <c r="K724" i="1" a="1"/>
  <c r="K724" i="1" s="1"/>
  <c r="K725" i="1" a="1"/>
  <c r="K725" i="1" s="1"/>
  <c r="K726" i="1" a="1"/>
  <c r="K726" i="1" s="1"/>
  <c r="K727" i="1" a="1"/>
  <c r="K727" i="1" s="1"/>
  <c r="K728" i="1" a="1"/>
  <c r="K728" i="1" s="1"/>
  <c r="K729" i="1" a="1"/>
  <c r="K729" i="1" s="1"/>
  <c r="K730" i="1" a="1"/>
  <c r="K730" i="1" s="1"/>
  <c r="K731" i="1" a="1"/>
  <c r="K731" i="1" s="1"/>
  <c r="K732" i="1" a="1"/>
  <c r="K732" i="1" s="1"/>
  <c r="K733" i="1" a="1"/>
  <c r="K733" i="1" s="1"/>
  <c r="K734" i="1" a="1"/>
  <c r="K734" i="1" s="1"/>
  <c r="K735" i="1" a="1"/>
  <c r="K735" i="1" s="1"/>
  <c r="K736" i="1" a="1"/>
  <c r="K736" i="1" s="1"/>
  <c r="K737" i="1" a="1"/>
  <c r="K737" i="1" s="1"/>
  <c r="K738" i="1" a="1"/>
  <c r="K738" i="1" s="1"/>
  <c r="K739" i="1" a="1"/>
  <c r="K739" i="1" s="1"/>
  <c r="K740" i="1" a="1"/>
  <c r="K740" i="1" s="1"/>
  <c r="K741" i="1" a="1"/>
  <c r="K741" i="1" s="1"/>
  <c r="K742" i="1" a="1"/>
  <c r="K742" i="1" s="1"/>
  <c r="K743" i="1" a="1"/>
  <c r="K743" i="1"/>
  <c r="K744" i="1" a="1"/>
  <c r="K744" i="1" s="1"/>
  <c r="K745" i="1" a="1"/>
  <c r="K745" i="1" s="1"/>
  <c r="K746" i="1" a="1"/>
  <c r="K746" i="1" s="1"/>
  <c r="K747" i="1" a="1"/>
  <c r="K747" i="1" s="1"/>
  <c r="K748" i="1" a="1"/>
  <c r="K748" i="1" s="1"/>
  <c r="K749" i="1" a="1"/>
  <c r="K749" i="1" s="1"/>
  <c r="K750" i="1" a="1"/>
  <c r="K750" i="1" s="1"/>
  <c r="K751" i="1" a="1"/>
  <c r="K751" i="1" s="1"/>
  <c r="K752" i="1" a="1"/>
  <c r="K752" i="1" s="1"/>
  <c r="K753" i="1" a="1"/>
  <c r="K753" i="1" s="1"/>
  <c r="K754" i="1" a="1"/>
  <c r="K754" i="1" s="1"/>
  <c r="K755" i="1" a="1"/>
  <c r="K755" i="1" s="1"/>
  <c r="K756" i="1" a="1"/>
  <c r="K756" i="1" s="1"/>
  <c r="K757" i="1" a="1"/>
  <c r="K757" i="1"/>
  <c r="K758" i="1" a="1"/>
  <c r="K758" i="1" s="1"/>
  <c r="K759" i="1" a="1"/>
  <c r="K759" i="1" s="1"/>
  <c r="K760" i="1" a="1"/>
  <c r="K760" i="1" s="1"/>
  <c r="K761" i="1" a="1"/>
  <c r="K761" i="1" s="1"/>
  <c r="K762" i="1" a="1"/>
  <c r="K762" i="1" s="1"/>
  <c r="K763" i="1" a="1"/>
  <c r="K763" i="1" s="1"/>
  <c r="K764" i="1" a="1"/>
  <c r="K764" i="1" s="1"/>
  <c r="K765" i="1" a="1"/>
  <c r="K765" i="1" s="1"/>
  <c r="K766" i="1" a="1"/>
  <c r="K766" i="1" s="1"/>
  <c r="K767" i="1" a="1"/>
  <c r="K767" i="1" s="1"/>
  <c r="K768" i="1" a="1"/>
  <c r="K768" i="1" s="1"/>
  <c r="K769" i="1" a="1"/>
  <c r="K769" i="1" s="1"/>
  <c r="K770" i="1" a="1"/>
  <c r="K770" i="1" s="1"/>
  <c r="K771" i="1" a="1"/>
  <c r="K771" i="1" s="1"/>
  <c r="K772" i="1" a="1"/>
  <c r="K772" i="1" s="1"/>
  <c r="K773" i="1" a="1"/>
  <c r="K773" i="1" s="1"/>
  <c r="K774" i="1" a="1"/>
  <c r="K774" i="1" s="1"/>
  <c r="K775" i="1" a="1"/>
  <c r="K775" i="1"/>
  <c r="K776" i="1" a="1"/>
  <c r="K776" i="1" s="1"/>
  <c r="K777" i="1" a="1"/>
  <c r="K777" i="1" s="1"/>
  <c r="K778" i="1" a="1"/>
  <c r="K778" i="1" s="1"/>
  <c r="K779" i="1" a="1"/>
  <c r="K779" i="1" s="1"/>
  <c r="K780" i="1" a="1"/>
  <c r="K780" i="1" s="1"/>
  <c r="K781" i="1" a="1"/>
  <c r="K781" i="1" s="1"/>
  <c r="K782" i="1" a="1"/>
  <c r="K782" i="1"/>
  <c r="K783" i="1" a="1"/>
  <c r="K783" i="1" s="1"/>
  <c r="K784" i="1" a="1"/>
  <c r="K784" i="1" s="1"/>
  <c r="K785" i="1" a="1"/>
  <c r="K785" i="1" s="1"/>
  <c r="K786" i="1" a="1"/>
  <c r="K786" i="1" s="1"/>
  <c r="K787" i="1" a="1"/>
  <c r="K787" i="1" s="1"/>
  <c r="K788" i="1" a="1"/>
  <c r="K788" i="1" s="1"/>
  <c r="K789" i="1" a="1"/>
  <c r="K789" i="1" s="1"/>
  <c r="K790" i="1" a="1"/>
  <c r="K790" i="1" s="1"/>
  <c r="K791" i="1" a="1"/>
  <c r="K791" i="1" s="1"/>
  <c r="K792" i="1" a="1"/>
  <c r="K792" i="1" s="1"/>
  <c r="K793" i="1" a="1"/>
  <c r="K793" i="1"/>
  <c r="K794" i="1" a="1"/>
  <c r="K794" i="1" s="1"/>
  <c r="K795" i="1" a="1"/>
  <c r="K795" i="1" s="1"/>
  <c r="K796" i="1" a="1"/>
  <c r="K796" i="1" s="1"/>
  <c r="K797" i="1" a="1"/>
  <c r="K797" i="1" s="1"/>
  <c r="K798" i="1" a="1"/>
  <c r="K798" i="1" s="1"/>
  <c r="K799" i="1" a="1"/>
  <c r="K799" i="1" s="1"/>
  <c r="K800" i="1" a="1"/>
  <c r="K800" i="1"/>
  <c r="K801" i="1" a="1"/>
  <c r="K801" i="1" s="1"/>
  <c r="K802" i="1" a="1"/>
  <c r="K802" i="1" s="1"/>
  <c r="K803" i="1" a="1"/>
  <c r="K803" i="1" s="1"/>
  <c r="K804" i="1" a="1"/>
  <c r="K804" i="1" s="1"/>
  <c r="K805" i="1" a="1"/>
  <c r="K805" i="1" s="1"/>
  <c r="K806" i="1" a="1"/>
  <c r="K806" i="1" s="1"/>
  <c r="K807" i="1" a="1"/>
  <c r="K807" i="1" s="1"/>
  <c r="K808" i="1" a="1"/>
  <c r="K808" i="1"/>
  <c r="K809" i="1" a="1"/>
  <c r="K809" i="1" s="1"/>
  <c r="K810" i="1" a="1"/>
  <c r="K810" i="1" s="1"/>
  <c r="K811" i="1" a="1"/>
  <c r="K811" i="1" s="1"/>
  <c r="K812" i="1" a="1"/>
  <c r="K812" i="1" s="1"/>
  <c r="K813" i="1" a="1"/>
  <c r="K813" i="1" s="1"/>
  <c r="K814" i="1" a="1"/>
  <c r="K814" i="1" s="1"/>
  <c r="K815" i="1" a="1"/>
  <c r="K815" i="1" s="1"/>
  <c r="K816" i="1" a="1"/>
  <c r="K816" i="1" s="1"/>
  <c r="K817" i="1" a="1"/>
  <c r="K817" i="1" s="1"/>
  <c r="K818" i="1" a="1"/>
  <c r="K818" i="1"/>
  <c r="K819" i="1" a="1"/>
  <c r="K819" i="1" s="1"/>
  <c r="K820" i="1" a="1"/>
  <c r="K820" i="1" s="1"/>
  <c r="K821" i="1" a="1"/>
  <c r="K821" i="1" s="1"/>
  <c r="K822" i="1" a="1"/>
  <c r="K822" i="1" s="1"/>
  <c r="K823" i="1" a="1"/>
  <c r="K823" i="1" s="1"/>
  <c r="K824" i="1" a="1"/>
  <c r="K824" i="1" s="1"/>
  <c r="K825" i="1" a="1"/>
  <c r="K825" i="1" s="1"/>
  <c r="K826" i="1" a="1"/>
  <c r="K826" i="1" s="1"/>
  <c r="K827" i="1" a="1"/>
  <c r="K827" i="1" s="1"/>
  <c r="K828" i="1" a="1"/>
  <c r="K828" i="1" s="1"/>
  <c r="K829" i="1" a="1"/>
  <c r="K829" i="1"/>
  <c r="K830" i="1" a="1"/>
  <c r="K830" i="1" s="1"/>
  <c r="K831" i="1" a="1"/>
  <c r="K831" i="1" s="1"/>
  <c r="K832" i="1" a="1"/>
  <c r="K832" i="1" s="1"/>
  <c r="K833" i="1" a="1"/>
  <c r="K833" i="1" s="1"/>
  <c r="K834" i="1" a="1"/>
  <c r="K834" i="1" s="1"/>
  <c r="K835" i="1" a="1"/>
  <c r="K835" i="1" s="1"/>
  <c r="K836" i="1" a="1"/>
  <c r="K836" i="1"/>
  <c r="K837" i="1" a="1"/>
  <c r="K837" i="1" s="1"/>
  <c r="K838" i="1" a="1"/>
  <c r="K838" i="1" s="1"/>
  <c r="K839" i="1" a="1"/>
  <c r="K839" i="1" s="1"/>
  <c r="K840" i="1" a="1"/>
  <c r="K840" i="1" s="1"/>
  <c r="K841" i="1" a="1"/>
  <c r="K841" i="1" s="1"/>
  <c r="K842" i="1" a="1"/>
  <c r="K842" i="1" s="1"/>
  <c r="K843" i="1" a="1"/>
  <c r="K843" i="1" s="1"/>
  <c r="K844" i="1" a="1"/>
  <c r="K844" i="1" s="1"/>
  <c r="K845" i="1" a="1"/>
  <c r="K845" i="1" s="1"/>
  <c r="K846" i="1" a="1"/>
  <c r="K846" i="1" s="1"/>
  <c r="K847" i="1" a="1"/>
  <c r="K847" i="1"/>
  <c r="K848" i="1" a="1"/>
  <c r="K848" i="1" s="1"/>
  <c r="K849" i="1" a="1"/>
  <c r="K849" i="1" s="1"/>
  <c r="K850" i="1" a="1"/>
  <c r="K850" i="1" s="1"/>
  <c r="K851" i="1" a="1"/>
  <c r="K851" i="1" s="1"/>
  <c r="K852" i="1" a="1"/>
  <c r="K852" i="1" s="1"/>
  <c r="K853" i="1" a="1"/>
  <c r="K853" i="1" s="1"/>
  <c r="K854" i="1" a="1"/>
  <c r="K854" i="1"/>
  <c r="K855" i="1" a="1"/>
  <c r="K855" i="1" s="1"/>
  <c r="K856" i="1" a="1"/>
  <c r="K856" i="1" s="1"/>
  <c r="K857" i="1" a="1"/>
  <c r="K857" i="1" s="1"/>
  <c r="K858" i="1" a="1"/>
  <c r="K858" i="1" s="1"/>
  <c r="K859" i="1" a="1"/>
  <c r="K859" i="1" s="1"/>
  <c r="K860" i="1" a="1"/>
  <c r="K860" i="1" s="1"/>
  <c r="K861" i="1" a="1"/>
  <c r="K861" i="1" s="1"/>
  <c r="K862" i="1" a="1"/>
  <c r="K862" i="1"/>
  <c r="K863" i="1" a="1"/>
  <c r="K863" i="1" s="1"/>
  <c r="K864" i="1" a="1"/>
  <c r="K864" i="1" s="1"/>
  <c r="K865" i="1" a="1"/>
  <c r="K865" i="1"/>
  <c r="K866" i="1" a="1"/>
  <c r="K866" i="1" s="1"/>
  <c r="K867" i="1" a="1"/>
  <c r="K867" i="1" s="1"/>
  <c r="K868" i="1" a="1"/>
  <c r="K868" i="1" s="1"/>
  <c r="K869" i="1" a="1"/>
  <c r="K869" i="1"/>
  <c r="K870" i="1" a="1"/>
  <c r="K870" i="1" s="1"/>
  <c r="K871" i="1" a="1"/>
  <c r="K871" i="1" s="1"/>
  <c r="K872" i="1" a="1"/>
  <c r="K872" i="1" s="1"/>
  <c r="K873" i="1" a="1"/>
  <c r="K873" i="1" s="1"/>
  <c r="K874" i="1" a="1"/>
  <c r="K874" i="1" s="1"/>
  <c r="K875" i="1" a="1"/>
  <c r="K875" i="1" s="1"/>
  <c r="K876" i="1" a="1"/>
  <c r="K876" i="1" s="1"/>
  <c r="K877" i="1" a="1"/>
  <c r="K877" i="1" s="1"/>
  <c r="K878" i="1" a="1"/>
  <c r="K878" i="1" s="1"/>
  <c r="K879" i="1" a="1"/>
  <c r="K879" i="1" s="1"/>
  <c r="K880" i="1" a="1"/>
  <c r="K880" i="1" s="1"/>
  <c r="K881" i="1" a="1"/>
  <c r="K881" i="1" s="1"/>
  <c r="K882" i="1" a="1"/>
  <c r="K882" i="1" s="1"/>
  <c r="K883" i="1" a="1"/>
  <c r="K883" i="1" s="1"/>
  <c r="K884" i="1" a="1"/>
  <c r="K884" i="1" s="1"/>
  <c r="K885" i="1" a="1"/>
  <c r="K885" i="1" s="1"/>
  <c r="K886" i="1" a="1"/>
  <c r="K886" i="1" s="1"/>
  <c r="K887" i="1" a="1"/>
  <c r="K887" i="1" s="1"/>
  <c r="K888" i="1" a="1"/>
  <c r="K888" i="1" s="1"/>
  <c r="K889" i="1" a="1"/>
  <c r="K889" i="1" s="1"/>
  <c r="K890" i="1" a="1"/>
  <c r="K890" i="1"/>
  <c r="K891" i="1" a="1"/>
  <c r="K891" i="1" s="1"/>
  <c r="K892" i="1" a="1"/>
  <c r="K892" i="1" s="1"/>
  <c r="K893" i="1" a="1"/>
  <c r="K893" i="1" s="1"/>
  <c r="K894" i="1" a="1"/>
  <c r="K894" i="1" s="1"/>
  <c r="K895" i="1" a="1"/>
  <c r="K895" i="1" s="1"/>
  <c r="K896" i="1" a="1"/>
  <c r="K896" i="1" s="1"/>
  <c r="K897" i="1" a="1"/>
  <c r="K897" i="1" s="1"/>
  <c r="K898" i="1" a="1"/>
  <c r="K898" i="1" s="1"/>
  <c r="K899" i="1" a="1"/>
  <c r="K899" i="1" s="1"/>
  <c r="K900" i="1" a="1"/>
  <c r="K900" i="1" s="1"/>
  <c r="K901" i="1" a="1"/>
  <c r="K901" i="1"/>
  <c r="K902" i="1" a="1"/>
  <c r="K902" i="1" s="1"/>
  <c r="K903" i="1" a="1"/>
  <c r="K903" i="1" s="1"/>
  <c r="K904" i="1" a="1"/>
  <c r="K904" i="1" s="1"/>
  <c r="K905" i="1" a="1"/>
  <c r="K905" i="1"/>
  <c r="K906" i="1" a="1"/>
  <c r="K906" i="1" s="1"/>
  <c r="K907" i="1" a="1"/>
  <c r="K907" i="1" s="1"/>
  <c r="K908" i="1" a="1"/>
  <c r="K908" i="1" s="1"/>
  <c r="K909" i="1" a="1"/>
  <c r="K909" i="1" s="1"/>
  <c r="K910" i="1" a="1"/>
  <c r="K910" i="1" s="1"/>
  <c r="K911" i="1" a="1"/>
  <c r="K911" i="1" s="1"/>
  <c r="K912" i="1" a="1"/>
  <c r="K912" i="1" s="1"/>
  <c r="K913" i="1" a="1"/>
  <c r="K913" i="1" s="1"/>
  <c r="K914" i="1" a="1"/>
  <c r="K914" i="1" s="1"/>
  <c r="K915" i="1" a="1"/>
  <c r="K915" i="1" s="1"/>
  <c r="K916" i="1" a="1"/>
  <c r="K916" i="1"/>
  <c r="K917" i="1" a="1"/>
  <c r="K917" i="1" s="1"/>
  <c r="K918" i="1" a="1"/>
  <c r="K918" i="1" s="1"/>
  <c r="K919" i="1" a="1"/>
  <c r="K919" i="1" s="1"/>
  <c r="K920" i="1" a="1"/>
  <c r="K920" i="1" s="1"/>
  <c r="K921" i="1" a="1"/>
  <c r="K921" i="1" s="1"/>
  <c r="K922" i="1" a="1"/>
  <c r="K922" i="1" s="1"/>
  <c r="K923" i="1" a="1"/>
  <c r="K923" i="1" s="1"/>
  <c r="K924" i="1" a="1"/>
  <c r="K924" i="1" s="1"/>
  <c r="K925" i="1" a="1"/>
  <c r="K925" i="1" s="1"/>
  <c r="K926" i="1" a="1"/>
  <c r="K926" i="1" s="1"/>
  <c r="K927" i="1" a="1"/>
  <c r="K927" i="1" s="1"/>
  <c r="K928" i="1" a="1"/>
  <c r="K928" i="1" s="1"/>
  <c r="K929" i="1" a="1"/>
  <c r="K929" i="1" s="1"/>
  <c r="K930" i="1" a="1"/>
  <c r="K930" i="1" s="1"/>
  <c r="K931" i="1" a="1"/>
  <c r="K931" i="1" s="1"/>
  <c r="K932" i="1" a="1"/>
  <c r="K932" i="1" s="1"/>
  <c r="K933" i="1" a="1"/>
  <c r="K933" i="1" s="1"/>
  <c r="K934" i="1" a="1"/>
  <c r="K934" i="1" s="1"/>
  <c r="K935" i="1" a="1"/>
  <c r="K935" i="1" s="1"/>
  <c r="K936" i="1" a="1"/>
  <c r="K936" i="1" s="1"/>
  <c r="K937" i="1" a="1"/>
  <c r="K937" i="1" s="1"/>
  <c r="K938" i="1" a="1"/>
  <c r="K938" i="1" s="1"/>
  <c r="K939" i="1" a="1"/>
  <c r="K939" i="1" s="1"/>
  <c r="K940" i="1" a="1"/>
  <c r="K940" i="1" s="1"/>
  <c r="K941" i="1" a="1"/>
  <c r="K941" i="1"/>
  <c r="K942" i="1" a="1"/>
  <c r="K942" i="1" s="1"/>
  <c r="K943" i="1" a="1"/>
  <c r="K943" i="1" s="1"/>
  <c r="K944" i="1" a="1"/>
  <c r="K944" i="1" s="1"/>
  <c r="K945" i="1" a="1"/>
  <c r="K945" i="1" s="1"/>
  <c r="K946" i="1" a="1"/>
  <c r="K946" i="1" s="1"/>
  <c r="K947" i="1" a="1"/>
  <c r="K947" i="1" s="1"/>
  <c r="K948" i="1" a="1"/>
  <c r="K948" i="1" s="1"/>
  <c r="K949" i="1" a="1"/>
  <c r="K949" i="1" s="1"/>
  <c r="K950" i="1" a="1"/>
  <c r="K950" i="1" s="1"/>
  <c r="K951" i="1" a="1"/>
  <c r="K951" i="1" s="1"/>
  <c r="K952" i="1" a="1"/>
  <c r="K952" i="1" s="1"/>
  <c r="K953" i="1" a="1"/>
  <c r="K953" i="1" s="1"/>
  <c r="K954" i="1" a="1"/>
  <c r="K954" i="1" s="1"/>
  <c r="K955" i="1" a="1"/>
  <c r="K955" i="1" s="1"/>
  <c r="K956" i="1" a="1"/>
  <c r="K956" i="1" s="1"/>
  <c r="K957" i="1" a="1"/>
  <c r="K957" i="1" s="1"/>
  <c r="K958" i="1" a="1"/>
  <c r="K958" i="1" s="1"/>
  <c r="K959" i="1" a="1"/>
  <c r="K959" i="1" s="1"/>
  <c r="K960" i="1" a="1"/>
  <c r="K960" i="1" s="1"/>
  <c r="K961" i="1" a="1"/>
  <c r="K961" i="1" s="1"/>
  <c r="K962" i="1" a="1"/>
  <c r="K962" i="1" s="1"/>
  <c r="K963" i="1" a="1"/>
  <c r="K963" i="1" s="1"/>
  <c r="K964" i="1" a="1"/>
  <c r="K964" i="1" s="1"/>
  <c r="K965" i="1" a="1"/>
  <c r="K965" i="1" s="1"/>
  <c r="K966" i="1" a="1"/>
  <c r="K966" i="1" s="1"/>
  <c r="K967" i="1" a="1"/>
  <c r="K967" i="1" s="1"/>
  <c r="K968" i="1" a="1"/>
  <c r="K968" i="1" s="1"/>
  <c r="K969" i="1" a="1"/>
  <c r="K969" i="1" s="1"/>
  <c r="K970" i="1" a="1"/>
  <c r="K970" i="1" s="1"/>
  <c r="K971" i="1" a="1"/>
  <c r="K971" i="1" s="1"/>
  <c r="K972" i="1" a="1"/>
  <c r="K972" i="1" s="1"/>
  <c r="K973" i="1" a="1"/>
  <c r="K973" i="1"/>
  <c r="K974" i="1" a="1"/>
  <c r="K974" i="1" s="1"/>
  <c r="K975" i="1" a="1"/>
  <c r="K975" i="1" s="1"/>
  <c r="K976" i="1" a="1"/>
  <c r="K976" i="1" s="1"/>
  <c r="K977" i="1" a="1"/>
  <c r="K977" i="1" s="1"/>
  <c r="K978" i="1" a="1"/>
  <c r="K978" i="1" s="1"/>
  <c r="K979" i="1" a="1"/>
  <c r="K979" i="1" s="1"/>
  <c r="K980" i="1" a="1"/>
  <c r="K980" i="1"/>
  <c r="K981" i="1" a="1"/>
  <c r="K981" i="1" s="1"/>
  <c r="K982" i="1" a="1"/>
  <c r="K982" i="1" s="1"/>
  <c r="K983" i="1" a="1"/>
  <c r="K983" i="1" s="1"/>
  <c r="K984" i="1" a="1"/>
  <c r="K984" i="1" s="1"/>
  <c r="K985" i="1" a="1"/>
  <c r="K985" i="1" s="1"/>
  <c r="K986" i="1" a="1"/>
  <c r="K986" i="1" s="1"/>
  <c r="K987" i="1" a="1"/>
  <c r="K987" i="1" s="1"/>
  <c r="K988" i="1" a="1"/>
  <c r="K988" i="1"/>
  <c r="K989" i="1" a="1"/>
  <c r="K989" i="1" s="1"/>
  <c r="K990" i="1" a="1"/>
  <c r="K990" i="1" s="1"/>
  <c r="K991" i="1" a="1"/>
  <c r="K991" i="1"/>
  <c r="K992" i="1" a="1"/>
  <c r="K992" i="1" s="1"/>
  <c r="K993" i="1" a="1"/>
  <c r="K993" i="1" s="1"/>
  <c r="K994" i="1" a="1"/>
  <c r="K994" i="1" s="1"/>
  <c r="K995" i="1" a="1"/>
  <c r="K995" i="1"/>
  <c r="K996" i="1" a="1"/>
  <c r="K996" i="1" s="1"/>
  <c r="K997" i="1" a="1"/>
  <c r="K997" i="1" s="1"/>
  <c r="K998" i="1" a="1"/>
  <c r="K998" i="1" s="1"/>
  <c r="K999" i="1" a="1"/>
  <c r="K999" i="1" s="1"/>
  <c r="K1000" i="1" a="1"/>
  <c r="K1000" i="1" s="1"/>
  <c r="K1001" i="1" a="1"/>
  <c r="K1001" i="1" s="1"/>
  <c r="K1002" i="1" a="1"/>
  <c r="K1002" i="1" s="1"/>
  <c r="K1003" i="1" a="1"/>
  <c r="K1003" i="1" s="1"/>
  <c r="K1004" i="1" a="1"/>
  <c r="K1004" i="1" s="1"/>
  <c r="K1005" i="1" a="1"/>
  <c r="K1005" i="1" s="1"/>
  <c r="K1006" i="1" a="1"/>
  <c r="K1006" i="1" s="1"/>
  <c r="K1007" i="1" a="1"/>
  <c r="K1007" i="1" s="1"/>
  <c r="K1008" i="1" a="1"/>
  <c r="K1008" i="1" s="1"/>
  <c r="K1009" i="1" a="1"/>
  <c r="K1009" i="1" s="1"/>
  <c r="K1010" i="1" a="1"/>
  <c r="K1010" i="1" s="1"/>
  <c r="K1011" i="1" a="1"/>
  <c r="K1011" i="1" s="1"/>
  <c r="K1012" i="1" a="1"/>
  <c r="K1012" i="1" s="1"/>
  <c r="K1013" i="1" a="1"/>
  <c r="K1013" i="1" s="1"/>
  <c r="K1014" i="1" a="1"/>
  <c r="K1014" i="1" s="1"/>
  <c r="K1015" i="1" a="1"/>
  <c r="K1015" i="1" s="1"/>
  <c r="K1016" i="1" a="1"/>
  <c r="K1016" i="1"/>
  <c r="K1017" i="1" a="1"/>
  <c r="K1017" i="1" s="1"/>
  <c r="K1018" i="1" a="1"/>
  <c r="K1018" i="1" s="1"/>
  <c r="K1019" i="1" a="1"/>
  <c r="K1019" i="1" s="1"/>
  <c r="K1020" i="1" a="1"/>
  <c r="K1020" i="1" s="1"/>
  <c r="K1021" i="1" a="1"/>
  <c r="K1021" i="1" s="1"/>
  <c r="K1022" i="1" a="1"/>
  <c r="K1022" i="1" s="1"/>
  <c r="K1023" i="1" a="1"/>
  <c r="K1023" i="1" s="1"/>
  <c r="K1024" i="1" a="1"/>
  <c r="K1024" i="1" s="1"/>
  <c r="K1025" i="1" a="1"/>
  <c r="K1025" i="1" s="1"/>
  <c r="K1026" i="1" a="1"/>
  <c r="K1026" i="1" s="1"/>
  <c r="K1027" i="1" a="1"/>
  <c r="K1027" i="1" s="1"/>
  <c r="K1028" i="1" a="1"/>
  <c r="K1028" i="1" s="1"/>
  <c r="K1029" i="1" a="1"/>
  <c r="K1029" i="1" s="1"/>
  <c r="K1030" i="1" a="1"/>
  <c r="K1030" i="1" s="1"/>
  <c r="K1031" i="1" a="1"/>
  <c r="K1031" i="1"/>
  <c r="K1032" i="1" a="1"/>
  <c r="K1032" i="1" s="1"/>
  <c r="K1033" i="1" a="1"/>
  <c r="K1033" i="1" s="1"/>
  <c r="K1034" i="1" a="1"/>
  <c r="K1034" i="1" s="1"/>
  <c r="K1035" i="1" a="1"/>
  <c r="K1035" i="1" s="1"/>
  <c r="K1036" i="1" a="1"/>
  <c r="K1036" i="1" s="1"/>
  <c r="K1037" i="1" a="1"/>
  <c r="K1037" i="1" s="1"/>
  <c r="K1038" i="1" a="1"/>
  <c r="K1038" i="1" s="1"/>
  <c r="K1039" i="1" a="1"/>
  <c r="K1039" i="1" s="1"/>
  <c r="K1040" i="1" a="1"/>
  <c r="K1040" i="1" s="1"/>
  <c r="K1041" i="1" a="1"/>
  <c r="K1041" i="1" s="1"/>
  <c r="K1042" i="1" a="1"/>
  <c r="K1042" i="1" s="1"/>
  <c r="K1043" i="1" a="1"/>
  <c r="K1043" i="1" s="1"/>
  <c r="K1044" i="1" a="1"/>
  <c r="K1044" i="1" s="1"/>
  <c r="K1045" i="1" a="1"/>
  <c r="K1045" i="1"/>
  <c r="K1046" i="1" a="1"/>
  <c r="K1046" i="1" s="1"/>
  <c r="K1047" i="1" a="1"/>
  <c r="K1047" i="1" s="1"/>
  <c r="K1048" i="1" a="1"/>
  <c r="K1048" i="1" s="1"/>
  <c r="K1049" i="1" a="1"/>
  <c r="K1049" i="1" s="1"/>
  <c r="K1050" i="1" a="1"/>
  <c r="K1050" i="1" s="1"/>
  <c r="K1051" i="1" a="1"/>
  <c r="K1051" i="1" s="1"/>
  <c r="K1052" i="1" a="1"/>
  <c r="K1052" i="1"/>
  <c r="K1053" i="1" a="1"/>
  <c r="K1053" i="1" s="1"/>
  <c r="K1054" i="1" a="1"/>
  <c r="K1054" i="1" s="1"/>
  <c r="K1055" i="1" a="1"/>
  <c r="K1055" i="1" s="1"/>
  <c r="K1056" i="1" a="1"/>
  <c r="K1056" i="1" s="1"/>
  <c r="K1057" i="1" a="1"/>
  <c r="K1057" i="1" s="1"/>
  <c r="K1058" i="1" a="1"/>
  <c r="K1058" i="1" s="1"/>
  <c r="K1059" i="1" a="1"/>
  <c r="K1059" i="1" s="1"/>
  <c r="K1060" i="1" a="1"/>
  <c r="K1060" i="1" s="1"/>
  <c r="K1061" i="1" a="1"/>
  <c r="K1061" i="1" s="1"/>
  <c r="K1062" i="1" a="1"/>
  <c r="K1062" i="1" s="1"/>
  <c r="K1063" i="1" a="1"/>
  <c r="K1063" i="1" s="1"/>
  <c r="K1064" i="1" a="1"/>
  <c r="K1064" i="1" s="1"/>
  <c r="K1065" i="1" a="1"/>
  <c r="K1065" i="1" s="1"/>
  <c r="K1066" i="1" a="1"/>
  <c r="K1066" i="1" s="1"/>
  <c r="K1067" i="1" a="1"/>
  <c r="K1067" i="1" s="1"/>
  <c r="K1068" i="1" a="1"/>
  <c r="K1068" i="1" s="1"/>
  <c r="K1069" i="1" a="1"/>
  <c r="K1069" i="1" s="1"/>
  <c r="K1070" i="1" a="1"/>
  <c r="K1070" i="1"/>
  <c r="K1071" i="1" a="1"/>
  <c r="K1071" i="1" s="1"/>
  <c r="K1072" i="1" a="1"/>
  <c r="K1072" i="1" s="1"/>
  <c r="K1073" i="1" a="1"/>
  <c r="K1073" i="1" s="1"/>
  <c r="K1074" i="1" a="1"/>
  <c r="K1074" i="1" s="1"/>
  <c r="K1075" i="1" a="1"/>
  <c r="K1075" i="1" s="1"/>
  <c r="K1076" i="1" a="1"/>
  <c r="K1076" i="1" s="1"/>
  <c r="K1077" i="1" a="1"/>
  <c r="K1077" i="1" s="1"/>
  <c r="K1078" i="1" a="1"/>
  <c r="K1078" i="1" s="1"/>
  <c r="K1079" i="1" a="1"/>
  <c r="K1079" i="1" s="1"/>
  <c r="K1080" i="1" a="1"/>
  <c r="K1080" i="1" s="1"/>
  <c r="K1081" i="1" a="1"/>
  <c r="K1081" i="1"/>
  <c r="K1082" i="1" a="1"/>
  <c r="K1082" i="1" s="1"/>
  <c r="K1083" i="1" a="1"/>
  <c r="K1083" i="1" s="1"/>
  <c r="K1084" i="1" a="1"/>
  <c r="K1084" i="1" s="1"/>
  <c r="K1085" i="1" a="1"/>
  <c r="K1085" i="1"/>
  <c r="K1086" i="1" a="1"/>
  <c r="K1086" i="1" s="1"/>
  <c r="K1087" i="1" a="1"/>
  <c r="K1087" i="1" s="1"/>
  <c r="K1088" i="1" a="1"/>
  <c r="K1088" i="1" s="1"/>
  <c r="K1089" i="1" a="1"/>
  <c r="K1089" i="1" s="1"/>
  <c r="K1090" i="1" a="1"/>
  <c r="K1090" i="1" s="1"/>
  <c r="K1091" i="1" a="1"/>
  <c r="K1091" i="1" s="1"/>
  <c r="K1092" i="1" a="1"/>
  <c r="K1092" i="1" s="1"/>
  <c r="K1093" i="1" a="1"/>
  <c r="K1093" i="1" s="1"/>
  <c r="K1094" i="1" a="1"/>
  <c r="K1094" i="1" s="1"/>
  <c r="K1095" i="1" a="1"/>
  <c r="K1095" i="1" s="1"/>
  <c r="K1096" i="1" a="1"/>
  <c r="K1096" i="1" s="1"/>
  <c r="K1097" i="1" a="1"/>
  <c r="K1097" i="1" s="1"/>
  <c r="K1098" i="1" a="1"/>
  <c r="K1098" i="1" s="1"/>
  <c r="K1099" i="1" a="1"/>
  <c r="K1099" i="1"/>
  <c r="K1100" i="1" a="1"/>
  <c r="K1100" i="1" s="1"/>
  <c r="K1101" i="1" a="1"/>
  <c r="K1101" i="1" s="1"/>
  <c r="K1102" i="1" a="1"/>
  <c r="K1102" i="1" s="1"/>
  <c r="K1103" i="1" a="1"/>
  <c r="K1103" i="1" s="1"/>
  <c r="K1104" i="1" a="1"/>
  <c r="K1104" i="1" s="1"/>
  <c r="K1105" i="1" a="1"/>
  <c r="K1105" i="1" s="1"/>
  <c r="K1106" i="1" a="1"/>
  <c r="K1106" i="1" s="1"/>
  <c r="K1107" i="1" a="1"/>
  <c r="K1107" i="1" s="1"/>
  <c r="K1108" i="1" a="1"/>
  <c r="K1108" i="1" s="1"/>
  <c r="K1109" i="1" a="1"/>
  <c r="K1109" i="1" s="1"/>
  <c r="K1110" i="1" a="1"/>
  <c r="K1110" i="1" s="1"/>
  <c r="K1111" i="1" a="1"/>
  <c r="K1111" i="1" s="1"/>
  <c r="K1112" i="1" a="1"/>
  <c r="K1112" i="1" s="1"/>
  <c r="K1113" i="1" a="1"/>
  <c r="K1113" i="1" s="1"/>
  <c r="K1114" i="1" a="1"/>
  <c r="K1114" i="1"/>
  <c r="K1115" i="1" a="1"/>
  <c r="K1115" i="1" s="1"/>
  <c r="K1116" i="1" a="1"/>
  <c r="K1116" i="1" s="1"/>
  <c r="K1117" i="1" a="1"/>
  <c r="K1117" i="1"/>
  <c r="K1118" i="1" a="1"/>
  <c r="K1118" i="1"/>
  <c r="K1119" i="1" a="1"/>
  <c r="K1119" i="1" s="1"/>
  <c r="K1120" i="1" a="1"/>
  <c r="K1120" i="1" s="1"/>
  <c r="K1121" i="1" a="1"/>
  <c r="K1121" i="1" s="1"/>
  <c r="K1122" i="1" a="1"/>
  <c r="K1122" i="1" s="1"/>
  <c r="K1123" i="1" a="1"/>
  <c r="K1123" i="1" s="1"/>
  <c r="K1124" i="1" a="1"/>
  <c r="K1124" i="1"/>
  <c r="K1125" i="1" a="1"/>
  <c r="K1125" i="1" s="1"/>
  <c r="K1126" i="1" a="1"/>
  <c r="K1126" i="1" s="1"/>
  <c r="K1127" i="1" a="1"/>
  <c r="K1127" i="1" s="1"/>
  <c r="K1128" i="1" a="1"/>
  <c r="K1128" i="1"/>
  <c r="K1129" i="1" a="1"/>
  <c r="K1129" i="1" s="1"/>
  <c r="K1130" i="1" a="1"/>
  <c r="K1130" i="1" s="1"/>
  <c r="K1131" i="1" a="1"/>
  <c r="K1131" i="1"/>
  <c r="K1132" i="1" a="1"/>
  <c r="K1132" i="1" s="1"/>
  <c r="K1133" i="1" a="1"/>
  <c r="K1133" i="1" s="1"/>
  <c r="K1134" i="1" a="1"/>
  <c r="K1134" i="1" s="1"/>
  <c r="K1135" i="1" a="1"/>
  <c r="K1135" i="1" s="1"/>
  <c r="K1136" i="1" a="1"/>
  <c r="K1136" i="1" s="1"/>
  <c r="K1137" i="1" a="1"/>
  <c r="K1137" i="1"/>
  <c r="K1138" i="1" a="1"/>
  <c r="K1138" i="1" s="1"/>
  <c r="K1139" i="1" a="1"/>
  <c r="K1139" i="1"/>
  <c r="K1140" i="1" a="1"/>
  <c r="K1140" i="1" s="1"/>
  <c r="K1141" i="1" a="1"/>
  <c r="K1141" i="1" s="1"/>
  <c r="K1142" i="1" a="1"/>
  <c r="K1142" i="1" s="1"/>
  <c r="K1143" i="1" a="1"/>
  <c r="K1143" i="1"/>
  <c r="K1144" i="1" a="1"/>
  <c r="K1144" i="1" s="1"/>
  <c r="K1145" i="1" a="1"/>
  <c r="K1145" i="1" s="1"/>
  <c r="K1146" i="1" a="1"/>
  <c r="K1146" i="1" s="1"/>
  <c r="K1147" i="1" a="1"/>
  <c r="K1147" i="1" s="1"/>
  <c r="K1148" i="1" a="1"/>
  <c r="K1148" i="1" s="1"/>
  <c r="K1149" i="1" a="1"/>
  <c r="K1149" i="1"/>
  <c r="K1150" i="1" a="1"/>
  <c r="K1150" i="1" s="1"/>
  <c r="K1151" i="1" a="1"/>
  <c r="K1151" i="1"/>
  <c r="K1152" i="1" a="1"/>
  <c r="K1152" i="1" s="1"/>
  <c r="K1153" i="1" a="1"/>
  <c r="K1153" i="1" s="1"/>
  <c r="K1154" i="1" a="1"/>
  <c r="K1154" i="1" s="1"/>
  <c r="K1155" i="1" a="1"/>
  <c r="K1155" i="1"/>
  <c r="K1156" i="1" a="1"/>
  <c r="K1156" i="1" s="1"/>
  <c r="K1157" i="1" a="1"/>
  <c r="K1157" i="1"/>
  <c r="K1158" i="1" a="1"/>
  <c r="K1158" i="1"/>
  <c r="K1159" i="1" a="1"/>
  <c r="K1159" i="1" s="1"/>
  <c r="K1160" i="1" a="1"/>
  <c r="K1160" i="1"/>
  <c r="K1161" i="1" a="1"/>
  <c r="K1161" i="1" s="1"/>
  <c r="K1162" i="1" a="1"/>
  <c r="K1162" i="1" s="1"/>
  <c r="K1163" i="1" a="1"/>
  <c r="K1163" i="1" s="1"/>
  <c r="K1164" i="1" a="1"/>
  <c r="K1164" i="1"/>
  <c r="K1165" i="1" a="1"/>
  <c r="K1165" i="1" s="1"/>
  <c r="K1166" i="1" a="1"/>
  <c r="K1166" i="1"/>
  <c r="K1167" i="1" a="1"/>
  <c r="K1167" i="1" s="1"/>
  <c r="K1168" i="1" a="1"/>
  <c r="K1168" i="1" s="1"/>
  <c r="K1169" i="1" a="1"/>
  <c r="K1169" i="1" s="1"/>
  <c r="K1170" i="1" a="1"/>
  <c r="K1170" i="1" s="1"/>
  <c r="K1171" i="1" a="1"/>
  <c r="K1171" i="1" s="1"/>
  <c r="K1172" i="1" a="1"/>
  <c r="K1172" i="1"/>
  <c r="K1173" i="1" a="1"/>
  <c r="K1173" i="1" s="1"/>
  <c r="K1174" i="1" a="1"/>
  <c r="K1174" i="1" s="1"/>
  <c r="K1175" i="1" a="1"/>
  <c r="K1175" i="1" s="1"/>
  <c r="K1176" i="1" a="1"/>
  <c r="K1176" i="1"/>
  <c r="K1177" i="1" a="1"/>
  <c r="K1177" i="1" s="1"/>
  <c r="K1178" i="1" a="1"/>
  <c r="K1178" i="1" s="1"/>
  <c r="K1179" i="1" a="1"/>
  <c r="K1179" i="1"/>
  <c r="K1180" i="1" a="1"/>
  <c r="K1180" i="1" s="1"/>
  <c r="K1181" i="1" a="1"/>
  <c r="K1181" i="1" s="1"/>
  <c r="K1182" i="1" a="1"/>
  <c r="K1182" i="1" s="1"/>
  <c r="K1183" i="1" a="1"/>
  <c r="K1183" i="1" s="1"/>
  <c r="K1184" i="1" a="1"/>
  <c r="K1184" i="1"/>
  <c r="K1185" i="1" a="1"/>
  <c r="K1185" i="1"/>
  <c r="K1186" i="1" a="1"/>
  <c r="K1186" i="1" s="1"/>
  <c r="K1187" i="1" a="1"/>
  <c r="K1187" i="1"/>
  <c r="K1188" i="1" a="1"/>
  <c r="K1188" i="1" s="1"/>
  <c r="K1189" i="1" a="1"/>
  <c r="K1189" i="1" s="1"/>
  <c r="K1190" i="1" a="1"/>
  <c r="K1190" i="1" s="1"/>
  <c r="K1191" i="1" a="1"/>
  <c r="K1191" i="1"/>
  <c r="K1192" i="1" a="1"/>
  <c r="K1192" i="1" s="1"/>
  <c r="K1193" i="1" a="1"/>
  <c r="K1193" i="1"/>
  <c r="K1194" i="1" a="1"/>
  <c r="K1194" i="1" s="1"/>
  <c r="K1195" i="1" a="1"/>
  <c r="K1195" i="1" s="1"/>
  <c r="K1196" i="1" a="1"/>
  <c r="K1196" i="1" s="1"/>
  <c r="K1197" i="1" a="1"/>
  <c r="K1197" i="1" s="1"/>
  <c r="K1198" i="1" a="1"/>
  <c r="K1198" i="1" s="1"/>
  <c r="K1199" i="1" a="1"/>
  <c r="K1199" i="1" s="1"/>
  <c r="K1200" i="1" a="1"/>
  <c r="K1200" i="1" s="1"/>
  <c r="K1201" i="1" a="1"/>
  <c r="K1201" i="1" s="1"/>
  <c r="K1202" i="1" a="1"/>
  <c r="K1202" i="1" s="1"/>
  <c r="K1203" i="1" a="1"/>
  <c r="K1203" i="1"/>
  <c r="K1204" i="1" a="1"/>
  <c r="K1204" i="1"/>
  <c r="K1205" i="1" a="1"/>
  <c r="K1205" i="1" s="1"/>
  <c r="K1206" i="1" a="1"/>
  <c r="K1206" i="1" s="1"/>
  <c r="K1207" i="1" a="1"/>
  <c r="K1207" i="1"/>
  <c r="K1208" i="1" a="1"/>
  <c r="K1208" i="1" s="1"/>
  <c r="K1209" i="1" a="1"/>
  <c r="K1209" i="1" s="1"/>
  <c r="K1210" i="1" a="1"/>
  <c r="K1210" i="1" s="1"/>
  <c r="K1211" i="1" a="1"/>
  <c r="K1211" i="1"/>
  <c r="K1212" i="1" a="1"/>
  <c r="K1212" i="1" s="1"/>
  <c r="K1213" i="1" a="1"/>
  <c r="K1213" i="1"/>
  <c r="K1214" i="1" a="1"/>
  <c r="K1214" i="1"/>
  <c r="K1215" i="1" a="1"/>
  <c r="K1215" i="1" s="1"/>
  <c r="K1216" i="1" a="1"/>
  <c r="K1216" i="1"/>
  <c r="K1217" i="1" a="1"/>
  <c r="K1217" i="1" s="1"/>
  <c r="K1218" i="1" a="1"/>
  <c r="K1218" i="1" s="1"/>
  <c r="K1219" i="1" a="1"/>
  <c r="K1219" i="1" s="1"/>
  <c r="K1220" i="1" a="1"/>
  <c r="K1220" i="1"/>
  <c r="K1221" i="1" a="1"/>
  <c r="K1221" i="1" s="1"/>
  <c r="K1222" i="1" a="1"/>
  <c r="K1222" i="1" s="1"/>
  <c r="K1223" i="1" a="1"/>
  <c r="K1223" i="1" s="1"/>
  <c r="K1224" i="1" a="1"/>
  <c r="K1224" i="1" s="1"/>
  <c r="K1225" i="1" a="1"/>
  <c r="K1225" i="1" s="1"/>
  <c r="K1226" i="1" a="1"/>
  <c r="K1226" i="1"/>
  <c r="K1227" i="1" a="1"/>
  <c r="K1227" i="1" s="1"/>
  <c r="K1228" i="1" a="1"/>
  <c r="K1228" i="1" s="1"/>
  <c r="K1229" i="1" a="1"/>
  <c r="K1229" i="1" s="1"/>
  <c r="K1230" i="1" a="1"/>
  <c r="K1230" i="1" s="1"/>
  <c r="K1231" i="1" a="1"/>
  <c r="K1231" i="1" s="1"/>
  <c r="K1232" i="1" a="1"/>
  <c r="K1232" i="1" s="1"/>
  <c r="K1233" i="1" a="1"/>
  <c r="K1233" i="1" s="1"/>
  <c r="K1234" i="1" a="1"/>
  <c r="K1234" i="1" s="1"/>
  <c r="K1235" i="1" a="1"/>
  <c r="K1235" i="1"/>
  <c r="K1236" i="1" a="1"/>
  <c r="K1236" i="1" s="1"/>
  <c r="K1237" i="1" a="1"/>
  <c r="K1237" i="1" s="1"/>
  <c r="K1238" i="1" a="1"/>
  <c r="K1238" i="1" s="1"/>
  <c r="K1239" i="1" a="1"/>
  <c r="K1239" i="1" s="1"/>
  <c r="K1240" i="1" a="1"/>
  <c r="K1240" i="1" s="1"/>
  <c r="K1241" i="1" a="1"/>
  <c r="K1241" i="1" s="1"/>
  <c r="K1242" i="1" a="1"/>
  <c r="K1242" i="1" s="1"/>
  <c r="K1243" i="1" a="1"/>
  <c r="K1243" i="1" s="1"/>
  <c r="K1244" i="1" a="1"/>
  <c r="K1244" i="1"/>
  <c r="K1245" i="1" a="1"/>
  <c r="K1245" i="1" s="1"/>
  <c r="K1246" i="1" a="1"/>
  <c r="K1246" i="1" s="1"/>
  <c r="K1247" i="1" a="1"/>
  <c r="K1247" i="1"/>
  <c r="K1248" i="1" a="1"/>
  <c r="K1248" i="1" s="1"/>
  <c r="K1249" i="1" a="1"/>
  <c r="K1249" i="1" s="1"/>
  <c r="K1250" i="1" a="1"/>
  <c r="K1250" i="1" s="1"/>
  <c r="K1251" i="1" a="1"/>
  <c r="K1251" i="1" s="1"/>
  <c r="K1252" i="1" a="1"/>
  <c r="K1252" i="1" s="1"/>
  <c r="K1253" i="1" a="1"/>
  <c r="K1253" i="1"/>
  <c r="K1254" i="1" a="1"/>
  <c r="K1254" i="1" s="1"/>
  <c r="K1255" i="1" a="1"/>
  <c r="K1255" i="1" s="1"/>
  <c r="K1256" i="1" a="1"/>
  <c r="K1256" i="1"/>
  <c r="K1257" i="1" a="1"/>
  <c r="K1257" i="1" s="1"/>
  <c r="K1258" i="1" a="1"/>
  <c r="K1258" i="1" s="1"/>
  <c r="K1259" i="1" a="1"/>
  <c r="K1259" i="1" s="1"/>
  <c r="K1260" i="1" a="1"/>
  <c r="K1260" i="1" s="1"/>
  <c r="K1261" i="1" a="1"/>
  <c r="K1261" i="1" s="1"/>
  <c r="K1262" i="1" a="1"/>
  <c r="K1262" i="1"/>
  <c r="K1263" i="1" a="1"/>
  <c r="K1263" i="1" s="1"/>
  <c r="K1264" i="1" a="1"/>
  <c r="K1264" i="1" s="1"/>
  <c r="K1265" i="1" a="1"/>
  <c r="K1265" i="1" s="1"/>
  <c r="K1266" i="1" a="1"/>
  <c r="K1266" i="1" s="1"/>
  <c r="K1267" i="1" a="1"/>
  <c r="K1267" i="1" s="1"/>
  <c r="K1268" i="1" a="1"/>
  <c r="K1268" i="1" s="1"/>
  <c r="K1269" i="1" a="1"/>
  <c r="K1269" i="1" s="1"/>
  <c r="K1270" i="1" a="1"/>
  <c r="K1270" i="1" s="1"/>
  <c r="K1271" i="1" a="1"/>
  <c r="K1271" i="1"/>
  <c r="K1272" i="1" a="1"/>
  <c r="K1272" i="1" s="1"/>
  <c r="K1273" i="1" a="1"/>
  <c r="K1273" i="1" s="1"/>
  <c r="K1274" i="1" a="1"/>
  <c r="K1274" i="1"/>
  <c r="K1275" i="1" a="1"/>
  <c r="K1275" i="1" s="1"/>
  <c r="K1276" i="1" a="1"/>
  <c r="K1276" i="1" s="1"/>
  <c r="K1277" i="1" a="1"/>
  <c r="K1277" i="1" s="1"/>
  <c r="K1278" i="1" a="1"/>
  <c r="K1278" i="1" s="1"/>
  <c r="K1279" i="1" a="1"/>
  <c r="K1279" i="1" s="1"/>
  <c r="K1280" i="1" a="1"/>
  <c r="K1280" i="1"/>
  <c r="K1281" i="1" a="1"/>
  <c r="K1281" i="1" s="1"/>
  <c r="K1282" i="1" a="1"/>
  <c r="K1282" i="1" s="1"/>
  <c r="K1283" i="1" a="1"/>
  <c r="K1283" i="1" s="1"/>
  <c r="K1284" i="1" a="1"/>
  <c r="K1284" i="1" s="1"/>
  <c r="K1285" i="1" a="1"/>
  <c r="K1285" i="1" s="1"/>
  <c r="K1286" i="1" a="1"/>
  <c r="K1286" i="1" s="1"/>
  <c r="K1287" i="1" a="1"/>
  <c r="K1287" i="1" s="1"/>
  <c r="K1288" i="1" a="1"/>
  <c r="K1288" i="1" s="1"/>
  <c r="K1289" i="1" a="1"/>
  <c r="K1289" i="1"/>
  <c r="K1290" i="1" a="1"/>
  <c r="K1290" i="1" s="1"/>
  <c r="K1291" i="1" a="1"/>
  <c r="K1291" i="1" s="1"/>
  <c r="K1292" i="1" a="1"/>
  <c r="K1292" i="1" s="1"/>
  <c r="K1293" i="1" a="1"/>
  <c r="K1293" i="1" s="1"/>
  <c r="K1294" i="1" a="1"/>
  <c r="K1294" i="1" s="1"/>
  <c r="K1295" i="1" a="1"/>
  <c r="K1295" i="1" s="1"/>
  <c r="K1296" i="1" a="1"/>
  <c r="K1296" i="1" s="1"/>
  <c r="K1297" i="1" a="1"/>
  <c r="K1297" i="1" s="1"/>
  <c r="K1298" i="1" a="1"/>
  <c r="K1298" i="1" s="1"/>
  <c r="K1299" i="1" a="1"/>
  <c r="K1299" i="1" s="1"/>
  <c r="K1300" i="1" a="1"/>
  <c r="K1300" i="1" s="1"/>
  <c r="K1301" i="1" a="1"/>
  <c r="K1301" i="1"/>
  <c r="K1302" i="1" a="1"/>
  <c r="K1302" i="1" s="1"/>
  <c r="K1303" i="1" a="1"/>
  <c r="K1303" i="1" s="1"/>
  <c r="K1304" i="1" a="1"/>
  <c r="K1304" i="1"/>
  <c r="K1305" i="1" a="1"/>
  <c r="K1305" i="1" s="1"/>
  <c r="K1306" i="1" a="1"/>
  <c r="K1306" i="1" s="1"/>
  <c r="K1307" i="1" a="1"/>
  <c r="K1307" i="1" s="1"/>
  <c r="K1308" i="1" a="1"/>
  <c r="K1308" i="1" s="1"/>
  <c r="K1309" i="1" a="1"/>
  <c r="K1309" i="1" s="1"/>
  <c r="K1310" i="1" a="1"/>
  <c r="K1310" i="1" s="1"/>
  <c r="K1311" i="1" a="1"/>
  <c r="K1311" i="1" s="1"/>
  <c r="K1312" i="1" a="1"/>
  <c r="K1312" i="1" s="1"/>
  <c r="K1313" i="1" a="1"/>
  <c r="K1313" i="1"/>
  <c r="K1314" i="1" a="1"/>
  <c r="K1314" i="1" s="1"/>
  <c r="K1315" i="1" a="1"/>
  <c r="K1315" i="1" s="1"/>
  <c r="K1316" i="1" a="1"/>
  <c r="K1316" i="1" s="1"/>
  <c r="K1317" i="1" a="1"/>
  <c r="K1317" i="1" s="1"/>
  <c r="K1318" i="1" a="1"/>
  <c r="K1318" i="1" s="1"/>
  <c r="K1319" i="1" a="1"/>
  <c r="K1319" i="1"/>
  <c r="K1320" i="1" a="1"/>
  <c r="K1320" i="1" s="1"/>
  <c r="K1321" i="1" a="1"/>
  <c r="K1321" i="1" s="1"/>
  <c r="K1322" i="1" a="1"/>
  <c r="K1322" i="1"/>
  <c r="K1323" i="1" a="1"/>
  <c r="K1323" i="1" s="1"/>
  <c r="K1324" i="1" a="1"/>
  <c r="K1324" i="1" s="1"/>
  <c r="K1325" i="1" a="1"/>
  <c r="K1325" i="1" s="1"/>
  <c r="K1326" i="1" a="1"/>
  <c r="K1326" i="1" s="1"/>
  <c r="K1327" i="1" a="1"/>
  <c r="K1327" i="1" s="1"/>
  <c r="K1328" i="1" a="1"/>
  <c r="K1328" i="1" s="1"/>
  <c r="K1329" i="1" a="1"/>
  <c r="K1329" i="1" s="1"/>
  <c r="K1330" i="1" a="1"/>
  <c r="K1330" i="1" s="1"/>
  <c r="K1331" i="1" a="1"/>
  <c r="K1331" i="1"/>
  <c r="K1332" i="1" a="1"/>
  <c r="K1332" i="1" s="1"/>
  <c r="K1333" i="1" a="1"/>
  <c r="K1333" i="1" s="1"/>
  <c r="K1334" i="1" a="1"/>
  <c r="K1334" i="1" s="1"/>
  <c r="K1335" i="1" a="1"/>
  <c r="K1335" i="1" s="1"/>
  <c r="K1336" i="1" a="1"/>
  <c r="K1336" i="1" s="1"/>
  <c r="K1337" i="1" a="1"/>
  <c r="K1337" i="1" s="1"/>
  <c r="K1338" i="1" a="1"/>
  <c r="K1338" i="1" s="1"/>
  <c r="K1339" i="1" a="1"/>
  <c r="K1339" i="1" s="1"/>
  <c r="K1340" i="1" a="1"/>
  <c r="K1340" i="1"/>
  <c r="K1341" i="1" a="1"/>
  <c r="K1341" i="1" s="1"/>
  <c r="K1342" i="1" a="1"/>
  <c r="K1342" i="1" s="1"/>
  <c r="K1343" i="1" a="1"/>
  <c r="K1343" i="1" s="1"/>
  <c r="K1344" i="1" a="1"/>
  <c r="K1344" i="1" s="1"/>
  <c r="K1345" i="1" a="1"/>
  <c r="K1345" i="1" s="1"/>
  <c r="K1346" i="1" a="1"/>
  <c r="K1346" i="1"/>
  <c r="K1347" i="1" a="1"/>
  <c r="K1347" i="1" s="1"/>
  <c r="K1348" i="1" a="1"/>
  <c r="K1348" i="1" s="1"/>
  <c r="K1349" i="1" a="1"/>
  <c r="K1349" i="1"/>
  <c r="K1350" i="1" a="1"/>
  <c r="K1350" i="1" s="1"/>
  <c r="K1351" i="1" a="1"/>
  <c r="K1351" i="1" s="1"/>
  <c r="K1352" i="1" a="1"/>
  <c r="K1352" i="1" s="1"/>
  <c r="K2" i="1" a="1"/>
  <c r="K2" i="1" s="1"/>
  <c r="P3" i="1" a="1"/>
  <c r="P3" i="1" s="1"/>
  <c r="P4" i="1" a="1"/>
  <c r="P4" i="1"/>
  <c r="P5" i="1" a="1"/>
  <c r="P5" i="1" s="1"/>
  <c r="P6" i="1" a="1"/>
  <c r="P6" i="1" s="1"/>
  <c r="P7" i="1" a="1"/>
  <c r="P7" i="1"/>
  <c r="P8" i="1" a="1"/>
  <c r="P8" i="1" s="1"/>
  <c r="P9" i="1" a="1"/>
  <c r="P9" i="1" s="1"/>
  <c r="P10" i="1" a="1"/>
  <c r="P10" i="1" s="1"/>
  <c r="P11" i="1" a="1"/>
  <c r="P11" i="1"/>
  <c r="P12" i="1" a="1"/>
  <c r="P12" i="1" s="1"/>
  <c r="P13" i="1" a="1"/>
  <c r="P13" i="1" s="1"/>
  <c r="P14" i="1" a="1"/>
  <c r="P14" i="1" s="1"/>
  <c r="P15" i="1" a="1"/>
  <c r="P15" i="1" s="1"/>
  <c r="P16" i="1" a="1"/>
  <c r="P16" i="1" s="1"/>
  <c r="P17" i="1" a="1"/>
  <c r="P17" i="1" s="1"/>
  <c r="P18" i="1" a="1"/>
  <c r="P18" i="1" s="1"/>
  <c r="P19" i="1" a="1"/>
  <c r="P19" i="1"/>
  <c r="P20" i="1" a="1"/>
  <c r="P20" i="1" s="1"/>
  <c r="P21" i="1" a="1"/>
  <c r="P21" i="1" s="1"/>
  <c r="P22" i="1" a="1"/>
  <c r="P22" i="1" s="1"/>
  <c r="P23" i="1" a="1"/>
  <c r="P23" i="1"/>
  <c r="P24" i="1" a="1"/>
  <c r="P24" i="1" s="1"/>
  <c r="P25" i="1" a="1"/>
  <c r="P25" i="1" s="1"/>
  <c r="P26" i="1" a="1"/>
  <c r="P26" i="1" s="1"/>
  <c r="P27" i="1" a="1"/>
  <c r="P27" i="1" s="1"/>
  <c r="P28" i="1" a="1"/>
  <c r="P28" i="1" s="1"/>
  <c r="P29" i="1" a="1"/>
  <c r="P29" i="1" s="1"/>
  <c r="P30" i="1" a="1"/>
  <c r="P30" i="1" s="1"/>
  <c r="P31" i="1" a="1"/>
  <c r="P31" i="1" s="1"/>
  <c r="P32" i="1" a="1"/>
  <c r="P32" i="1" s="1"/>
  <c r="P33" i="1" a="1"/>
  <c r="P33" i="1" s="1"/>
  <c r="P34" i="1" a="1"/>
  <c r="P34" i="1"/>
  <c r="P35" i="1" a="1"/>
  <c r="P35" i="1" s="1"/>
  <c r="P36" i="1" a="1"/>
  <c r="P36" i="1" s="1"/>
  <c r="P37" i="1" a="1"/>
  <c r="P37" i="1"/>
  <c r="P38" i="1" a="1"/>
  <c r="P38" i="1" s="1"/>
  <c r="P39" i="1" a="1"/>
  <c r="P39" i="1" s="1"/>
  <c r="P40" i="1" a="1"/>
  <c r="P40" i="1" s="1"/>
  <c r="P41" i="1" a="1"/>
  <c r="P41" i="1" s="1"/>
  <c r="P42" i="1" a="1"/>
  <c r="P42" i="1" s="1"/>
  <c r="P43" i="1" a="1"/>
  <c r="P43" i="1" s="1"/>
  <c r="P44" i="1" a="1"/>
  <c r="P44" i="1"/>
  <c r="P45" i="1" a="1"/>
  <c r="P45" i="1" s="1"/>
  <c r="P46" i="1" a="1"/>
  <c r="P46" i="1" s="1"/>
  <c r="P47" i="1" a="1"/>
  <c r="P47" i="1" s="1"/>
  <c r="P48" i="1" a="1"/>
  <c r="P48" i="1" s="1"/>
  <c r="P49" i="1" a="1"/>
  <c r="P49" i="1"/>
  <c r="P50" i="1" a="1"/>
  <c r="P50" i="1" s="1"/>
  <c r="P51" i="1" a="1"/>
  <c r="P51" i="1" s="1"/>
  <c r="P52" i="1" a="1"/>
  <c r="P52" i="1"/>
  <c r="P53" i="1" a="1"/>
  <c r="P53" i="1" s="1"/>
  <c r="P54" i="1" a="1"/>
  <c r="P54" i="1" s="1"/>
  <c r="P55" i="1" a="1"/>
  <c r="P55" i="1" s="1"/>
  <c r="P56" i="1" a="1"/>
  <c r="P56" i="1" s="1"/>
  <c r="P57" i="1" a="1"/>
  <c r="P57" i="1" s="1"/>
  <c r="P58" i="1" a="1"/>
  <c r="P58" i="1" s="1"/>
  <c r="P59" i="1" a="1"/>
  <c r="P59" i="1" s="1"/>
  <c r="P60" i="1" a="1"/>
  <c r="P60" i="1" s="1"/>
  <c r="P61" i="1" a="1"/>
  <c r="P61" i="1" s="1"/>
  <c r="P62" i="1" a="1"/>
  <c r="P62" i="1"/>
  <c r="P63" i="1" a="1"/>
  <c r="P63" i="1" s="1"/>
  <c r="P64" i="1" a="1"/>
  <c r="P64" i="1" s="1"/>
  <c r="P65" i="1" a="1"/>
  <c r="P65" i="1" s="1"/>
  <c r="P66" i="1" a="1"/>
  <c r="P66" i="1" s="1"/>
  <c r="P67" i="1" a="1"/>
  <c r="P67" i="1"/>
  <c r="P68" i="1" a="1"/>
  <c r="P68" i="1" s="1"/>
  <c r="P69" i="1" a="1"/>
  <c r="P69" i="1" s="1"/>
  <c r="P70" i="1" a="1"/>
  <c r="P70" i="1"/>
  <c r="P71" i="1" a="1"/>
  <c r="P71" i="1" s="1"/>
  <c r="P72" i="1" a="1"/>
  <c r="P72" i="1" s="1"/>
  <c r="P73" i="1" a="1"/>
  <c r="P73" i="1" s="1"/>
  <c r="P74" i="1" a="1"/>
  <c r="P74" i="1" s="1"/>
  <c r="P75" i="1" a="1"/>
  <c r="P75" i="1" s="1"/>
  <c r="P76" i="1" a="1"/>
  <c r="P76" i="1" s="1"/>
  <c r="P77" i="1" a="1"/>
  <c r="P77" i="1" s="1"/>
  <c r="P78" i="1" a="1"/>
  <c r="P78" i="1" s="1"/>
  <c r="P79" i="1" a="1"/>
  <c r="P79" i="1" s="1"/>
  <c r="P80" i="1" a="1"/>
  <c r="P80" i="1"/>
  <c r="P81" i="1" a="1"/>
  <c r="P81" i="1" s="1"/>
  <c r="P82" i="1" a="1"/>
  <c r="P82" i="1" s="1"/>
  <c r="P83" i="1" a="1"/>
  <c r="P83" i="1" s="1"/>
  <c r="P84" i="1" a="1"/>
  <c r="P84" i="1" s="1"/>
  <c r="P85" i="1" a="1"/>
  <c r="P85" i="1"/>
  <c r="P86" i="1" a="1"/>
  <c r="P86" i="1" s="1"/>
  <c r="P87" i="1" a="1"/>
  <c r="P87" i="1" s="1"/>
  <c r="P88" i="1" a="1"/>
  <c r="P88" i="1" s="1"/>
  <c r="P89" i="1" a="1"/>
  <c r="P89" i="1" s="1"/>
  <c r="P90" i="1" a="1"/>
  <c r="P90" i="1" s="1"/>
  <c r="P91" i="1" a="1"/>
  <c r="P91" i="1"/>
  <c r="P92" i="1" a="1"/>
  <c r="P92" i="1" s="1"/>
  <c r="P93" i="1" a="1"/>
  <c r="P93" i="1" s="1"/>
  <c r="P94" i="1" a="1"/>
  <c r="P94" i="1" s="1"/>
  <c r="P95" i="1" a="1"/>
  <c r="P95" i="1" s="1"/>
  <c r="P96" i="1" a="1"/>
  <c r="P96" i="1" s="1"/>
  <c r="P97" i="1" a="1"/>
  <c r="P97" i="1" s="1"/>
  <c r="P98" i="1" a="1"/>
  <c r="P98" i="1" s="1"/>
  <c r="P99" i="1" a="1"/>
  <c r="P99" i="1" s="1"/>
  <c r="P100" i="1" a="1"/>
  <c r="P100" i="1" s="1"/>
  <c r="P101" i="1" a="1"/>
  <c r="P101" i="1" s="1"/>
  <c r="P102" i="1" a="1"/>
  <c r="P102" i="1" s="1"/>
  <c r="P103" i="1" a="1"/>
  <c r="P103" i="1" s="1"/>
  <c r="P104" i="1" a="1"/>
  <c r="P104" i="1" s="1"/>
  <c r="P105" i="1" a="1"/>
  <c r="P105" i="1" s="1"/>
  <c r="P106" i="1" a="1"/>
  <c r="P106" i="1" s="1"/>
  <c r="P107" i="1" a="1"/>
  <c r="P107" i="1" s="1"/>
  <c r="P108" i="1" a="1"/>
  <c r="P108" i="1" s="1"/>
  <c r="P109" i="1" a="1"/>
  <c r="P109" i="1"/>
  <c r="P110" i="1" a="1"/>
  <c r="P110" i="1" s="1"/>
  <c r="P111" i="1" a="1"/>
  <c r="P111" i="1" s="1"/>
  <c r="P112" i="1" a="1"/>
  <c r="P112" i="1" s="1"/>
  <c r="P113" i="1" a="1"/>
  <c r="P113" i="1" s="1"/>
  <c r="P114" i="1" a="1"/>
  <c r="P114" i="1" s="1"/>
  <c r="P115" i="1" a="1"/>
  <c r="P115" i="1" s="1"/>
  <c r="P116" i="1" a="1"/>
  <c r="P116" i="1"/>
  <c r="P117" i="1" a="1"/>
  <c r="P117" i="1" s="1"/>
  <c r="P118" i="1" a="1"/>
  <c r="P118" i="1" s="1"/>
  <c r="P119" i="1" a="1"/>
  <c r="P119" i="1" s="1"/>
  <c r="P120" i="1" a="1"/>
  <c r="P120" i="1" s="1"/>
  <c r="P121" i="1" a="1"/>
  <c r="P121" i="1"/>
  <c r="P122" i="1" a="1"/>
  <c r="P122" i="1" s="1"/>
  <c r="P123" i="1" a="1"/>
  <c r="P123" i="1" s="1"/>
  <c r="P124" i="1" a="1"/>
  <c r="P124" i="1" s="1"/>
  <c r="P125" i="1" a="1"/>
  <c r="P125" i="1" s="1"/>
  <c r="P126" i="1" a="1"/>
  <c r="P126" i="1" s="1"/>
  <c r="P127" i="1" a="1"/>
  <c r="P127" i="1"/>
  <c r="P128" i="1" a="1"/>
  <c r="P128" i="1" s="1"/>
  <c r="P129" i="1" a="1"/>
  <c r="P129" i="1" s="1"/>
  <c r="P130" i="1" a="1"/>
  <c r="P130" i="1" s="1"/>
  <c r="P131" i="1" a="1"/>
  <c r="P131" i="1" s="1"/>
  <c r="P132" i="1" a="1"/>
  <c r="P132" i="1" s="1"/>
  <c r="P133" i="1" a="1"/>
  <c r="P133" i="1" s="1"/>
  <c r="P134" i="1" a="1"/>
  <c r="P134" i="1"/>
  <c r="P135" i="1" a="1"/>
  <c r="P135" i="1" s="1"/>
  <c r="P136" i="1" a="1"/>
  <c r="P136" i="1" s="1"/>
  <c r="P137" i="1" a="1"/>
  <c r="P137" i="1" s="1"/>
  <c r="P138" i="1" a="1"/>
  <c r="P138" i="1" s="1"/>
  <c r="P139" i="1" a="1"/>
  <c r="P139" i="1"/>
  <c r="P140" i="1" a="1"/>
  <c r="P140" i="1" s="1"/>
  <c r="P141" i="1" a="1"/>
  <c r="P141" i="1" s="1"/>
  <c r="P142" i="1" a="1"/>
  <c r="P142" i="1" s="1"/>
  <c r="P143" i="1" a="1"/>
  <c r="P143" i="1" s="1"/>
  <c r="P144" i="1" a="1"/>
  <c r="P144" i="1" s="1"/>
  <c r="P145" i="1" a="1"/>
  <c r="P145" i="1" s="1"/>
  <c r="P146" i="1" a="1"/>
  <c r="P146" i="1" s="1"/>
  <c r="P147" i="1" a="1"/>
  <c r="P147" i="1" s="1"/>
  <c r="P148" i="1" a="1"/>
  <c r="P148" i="1" s="1"/>
  <c r="P149" i="1" a="1"/>
  <c r="P149" i="1" s="1"/>
  <c r="P150" i="1" a="1"/>
  <c r="P150" i="1" s="1"/>
  <c r="P151" i="1" a="1"/>
  <c r="P151" i="1" s="1"/>
  <c r="P152" i="1" a="1"/>
  <c r="P152" i="1"/>
  <c r="P153" i="1" a="1"/>
  <c r="P153" i="1" s="1"/>
  <c r="P154" i="1" a="1"/>
  <c r="P154" i="1" s="1"/>
  <c r="P155" i="1" a="1"/>
  <c r="P155" i="1"/>
  <c r="P156" i="1" a="1"/>
  <c r="P156" i="1" s="1"/>
  <c r="P157" i="1" a="1"/>
  <c r="P157" i="1" s="1"/>
  <c r="P158" i="1" a="1"/>
  <c r="P158" i="1" s="1"/>
  <c r="P159" i="1" a="1"/>
  <c r="P159" i="1" s="1"/>
  <c r="P160" i="1" a="1"/>
  <c r="P160" i="1"/>
  <c r="P161" i="1" a="1"/>
  <c r="P161" i="1" s="1"/>
  <c r="P162" i="1" a="1"/>
  <c r="P162" i="1" s="1"/>
  <c r="P163" i="1" a="1"/>
  <c r="P163" i="1"/>
  <c r="P164" i="1" a="1"/>
  <c r="P164" i="1"/>
  <c r="P165" i="1" a="1"/>
  <c r="P165" i="1" s="1"/>
  <c r="P166" i="1" a="1"/>
  <c r="P166" i="1" s="1"/>
  <c r="P167" i="1" a="1"/>
  <c r="P167" i="1" s="1"/>
  <c r="P168" i="1" a="1"/>
  <c r="P168" i="1" s="1"/>
  <c r="P169" i="1" a="1"/>
  <c r="P169" i="1" s="1"/>
  <c r="P170" i="1" a="1"/>
  <c r="P170" i="1" s="1"/>
  <c r="P171" i="1" a="1"/>
  <c r="P171" i="1" s="1"/>
  <c r="P172" i="1" a="1"/>
  <c r="P172" i="1" s="1"/>
  <c r="P173" i="1" a="1"/>
  <c r="P173" i="1"/>
  <c r="P174" i="1" a="1"/>
  <c r="P174" i="1" s="1"/>
  <c r="P175" i="1" a="1"/>
  <c r="P175" i="1" s="1"/>
  <c r="P176" i="1" a="1"/>
  <c r="P176" i="1" s="1"/>
  <c r="P177" i="1" a="1"/>
  <c r="P177" i="1" s="1"/>
  <c r="P178" i="1" a="1"/>
  <c r="P178" i="1" s="1"/>
  <c r="P179" i="1" a="1"/>
  <c r="P179" i="1" s="1"/>
  <c r="P180" i="1" a="1"/>
  <c r="P180" i="1" s="1"/>
  <c r="P181" i="1" a="1"/>
  <c r="P181" i="1"/>
  <c r="P182" i="1" a="1"/>
  <c r="P182" i="1" s="1"/>
  <c r="P183" i="1" a="1"/>
  <c r="P183" i="1" s="1"/>
  <c r="P184" i="1" a="1"/>
  <c r="P184" i="1"/>
  <c r="P185" i="1" a="1"/>
  <c r="P185" i="1"/>
  <c r="P186" i="1" a="1"/>
  <c r="P186" i="1" s="1"/>
  <c r="P187" i="1" a="1"/>
  <c r="P187" i="1" s="1"/>
  <c r="P188" i="1" a="1"/>
  <c r="P188" i="1"/>
  <c r="P189" i="1" a="1"/>
  <c r="P189" i="1" s="1"/>
  <c r="P190" i="1" a="1"/>
  <c r="P190" i="1" s="1"/>
  <c r="P191" i="1" a="1"/>
  <c r="P191" i="1"/>
  <c r="P192" i="1" a="1"/>
  <c r="P192" i="1" s="1"/>
  <c r="P193" i="1" a="1"/>
  <c r="P193" i="1" s="1"/>
  <c r="P194" i="1" a="1"/>
  <c r="P194" i="1" s="1"/>
  <c r="P195" i="1" a="1"/>
  <c r="P195" i="1" s="1"/>
  <c r="P196" i="1" a="1"/>
  <c r="P196" i="1" s="1"/>
  <c r="P197" i="1" a="1"/>
  <c r="P197" i="1" s="1"/>
  <c r="P198" i="1" a="1"/>
  <c r="P198" i="1" s="1"/>
  <c r="P199" i="1" a="1"/>
  <c r="P199" i="1"/>
  <c r="P200" i="1" a="1"/>
  <c r="P200" i="1" s="1"/>
  <c r="P201" i="1" a="1"/>
  <c r="P201" i="1" s="1"/>
  <c r="P202" i="1" a="1"/>
  <c r="P202" i="1"/>
  <c r="P203" i="1" a="1"/>
  <c r="P203" i="1" s="1"/>
  <c r="P204" i="1" a="1"/>
  <c r="P204" i="1" s="1"/>
  <c r="P205" i="1" a="1"/>
  <c r="P205" i="1" s="1"/>
  <c r="P206" i="1" a="1"/>
  <c r="P206" i="1"/>
  <c r="P207" i="1" a="1"/>
  <c r="P207" i="1" s="1"/>
  <c r="P208" i="1" a="1"/>
  <c r="P208" i="1" s="1"/>
  <c r="P209" i="1" a="1"/>
  <c r="P209" i="1" s="1"/>
  <c r="P210" i="1" a="1"/>
  <c r="P210" i="1" s="1"/>
  <c r="P211" i="1" a="1"/>
  <c r="P211" i="1" s="1"/>
  <c r="P212" i="1" a="1"/>
  <c r="P212" i="1" s="1"/>
  <c r="P213" i="1" a="1"/>
  <c r="P213" i="1" s="1"/>
  <c r="P214" i="1" a="1"/>
  <c r="P214" i="1" s="1"/>
  <c r="P215" i="1" a="1"/>
  <c r="P215" i="1" s="1"/>
  <c r="P216" i="1" a="1"/>
  <c r="P216" i="1" s="1"/>
  <c r="P217" i="1" a="1"/>
  <c r="P217" i="1" s="1"/>
  <c r="P218" i="1" a="1"/>
  <c r="P218" i="1" s="1"/>
  <c r="P219" i="1" a="1"/>
  <c r="P219" i="1" s="1"/>
  <c r="P220" i="1" a="1"/>
  <c r="P220" i="1" s="1"/>
  <c r="P221" i="1" a="1"/>
  <c r="P221" i="1"/>
  <c r="P222" i="1" a="1"/>
  <c r="P222" i="1" s="1"/>
  <c r="P223" i="1" a="1"/>
  <c r="P223" i="1" s="1"/>
  <c r="P224" i="1" a="1"/>
  <c r="P224" i="1" s="1"/>
  <c r="P225" i="1" a="1"/>
  <c r="P225" i="1" s="1"/>
  <c r="P226" i="1" a="1"/>
  <c r="P226" i="1" s="1"/>
  <c r="P227" i="1" a="1"/>
  <c r="P227" i="1"/>
  <c r="P228" i="1" a="1"/>
  <c r="P228" i="1" s="1"/>
  <c r="P229" i="1" a="1"/>
  <c r="P229" i="1" s="1"/>
  <c r="P230" i="1" a="1"/>
  <c r="P230" i="1" s="1"/>
  <c r="P231" i="1" a="1"/>
  <c r="P231" i="1" s="1"/>
  <c r="P232" i="1" a="1"/>
  <c r="P232" i="1" s="1"/>
  <c r="P233" i="1" a="1"/>
  <c r="P233" i="1" s="1"/>
  <c r="P234" i="1" a="1"/>
  <c r="P234" i="1" s="1"/>
  <c r="P235" i="1" a="1"/>
  <c r="P235" i="1" s="1"/>
  <c r="P236" i="1" a="1"/>
  <c r="P236" i="1" s="1"/>
  <c r="P237" i="1" a="1"/>
  <c r="P237" i="1" s="1"/>
  <c r="P238" i="1" a="1"/>
  <c r="P238" i="1"/>
  <c r="P239" i="1" a="1"/>
  <c r="P239" i="1" s="1"/>
  <c r="P240" i="1" a="1"/>
  <c r="P240" i="1" s="1"/>
  <c r="P241" i="1" a="1"/>
  <c r="P241" i="1" s="1"/>
  <c r="P242" i="1" a="1"/>
  <c r="P242" i="1"/>
  <c r="P243" i="1" a="1"/>
  <c r="P243" i="1" s="1"/>
  <c r="P244" i="1" a="1"/>
  <c r="P244" i="1" s="1"/>
  <c r="P245" i="1" a="1"/>
  <c r="P245" i="1" s="1"/>
  <c r="P246" i="1" a="1"/>
  <c r="P246" i="1" s="1"/>
  <c r="P247" i="1" a="1"/>
  <c r="P247" i="1" s="1"/>
  <c r="P248" i="1" a="1"/>
  <c r="P248" i="1" s="1"/>
  <c r="P249" i="1" a="1"/>
  <c r="P249" i="1" s="1"/>
  <c r="P250" i="1" a="1"/>
  <c r="P250" i="1" s="1"/>
  <c r="P251" i="1" a="1"/>
  <c r="P251" i="1" s="1"/>
  <c r="P252" i="1" a="1"/>
  <c r="P252" i="1" s="1"/>
  <c r="P253" i="1" a="1"/>
  <c r="P253" i="1" s="1"/>
  <c r="P254" i="1" a="1"/>
  <c r="P254" i="1" s="1"/>
  <c r="P255" i="1" a="1"/>
  <c r="P255" i="1" s="1"/>
  <c r="P256" i="1" a="1"/>
  <c r="P256" i="1"/>
  <c r="P257" i="1" a="1"/>
  <c r="P257" i="1" s="1"/>
  <c r="P258" i="1" a="1"/>
  <c r="P258" i="1" s="1"/>
  <c r="P259" i="1" a="1"/>
  <c r="P259" i="1" s="1"/>
  <c r="P260" i="1" a="1"/>
  <c r="P260" i="1" s="1"/>
  <c r="P261" i="1" a="1"/>
  <c r="P261" i="1" s="1"/>
  <c r="P262" i="1" a="1"/>
  <c r="P262" i="1"/>
  <c r="P263" i="1" a="1"/>
  <c r="P263" i="1" s="1"/>
  <c r="P264" i="1" a="1"/>
  <c r="P264" i="1"/>
  <c r="P265" i="1" a="1"/>
  <c r="P265" i="1" s="1"/>
  <c r="P266" i="1" a="1"/>
  <c r="P266" i="1" s="1"/>
  <c r="P267" i="1" a="1"/>
  <c r="P267" i="1" s="1"/>
  <c r="P268" i="1" a="1"/>
  <c r="P268" i="1" s="1"/>
  <c r="P269" i="1" a="1"/>
  <c r="P269" i="1" s="1"/>
  <c r="P270" i="1" a="1"/>
  <c r="P270" i="1" s="1"/>
  <c r="P271" i="1" a="1"/>
  <c r="P271" i="1" s="1"/>
  <c r="P272" i="1" a="1"/>
  <c r="P272" i="1" s="1"/>
  <c r="P273" i="1" a="1"/>
  <c r="P273" i="1" s="1"/>
  <c r="P274" i="1" a="1"/>
  <c r="P274" i="1" s="1"/>
  <c r="P275" i="1" a="1"/>
  <c r="P275" i="1"/>
  <c r="P276" i="1" a="1"/>
  <c r="P276" i="1" s="1"/>
  <c r="P277" i="1" a="1"/>
  <c r="P277" i="1" s="1"/>
  <c r="P278" i="1" a="1"/>
  <c r="P278" i="1" s="1"/>
  <c r="P279" i="1" a="1"/>
  <c r="P279" i="1"/>
  <c r="P280" i="1" a="1"/>
  <c r="P280" i="1" s="1"/>
  <c r="P281" i="1" a="1"/>
  <c r="P281" i="1" s="1"/>
  <c r="P282" i="1" a="1"/>
  <c r="P282" i="1"/>
  <c r="P283" i="1" a="1"/>
  <c r="P283" i="1" s="1"/>
  <c r="P284" i="1" a="1"/>
  <c r="P284" i="1" s="1"/>
  <c r="P285" i="1" a="1"/>
  <c r="P285" i="1" s="1"/>
  <c r="P286" i="1" a="1"/>
  <c r="P286" i="1" s="1"/>
  <c r="P287" i="1" a="1"/>
  <c r="P287" i="1" s="1"/>
  <c r="P288" i="1" a="1"/>
  <c r="P288" i="1" s="1"/>
  <c r="P289" i="1" a="1"/>
  <c r="P289" i="1" s="1"/>
  <c r="P290" i="1" a="1"/>
  <c r="P290" i="1" s="1"/>
  <c r="P291" i="1" a="1"/>
  <c r="P291" i="1" s="1"/>
  <c r="P292" i="1" a="1"/>
  <c r="P292" i="1" s="1"/>
  <c r="P293" i="1" a="1"/>
  <c r="P293" i="1"/>
  <c r="P294" i="1" a="1"/>
  <c r="P294" i="1" s="1"/>
  <c r="P295" i="1" a="1"/>
  <c r="P295" i="1" s="1"/>
  <c r="P296" i="1" a="1"/>
  <c r="P296" i="1" s="1"/>
  <c r="P297" i="1" a="1"/>
  <c r="P297" i="1" s="1"/>
  <c r="P298" i="1" a="1"/>
  <c r="P298" i="1" s="1"/>
  <c r="P299" i="1" a="1"/>
  <c r="P299" i="1" s="1"/>
  <c r="P300" i="1" a="1"/>
  <c r="P300" i="1"/>
  <c r="P301" i="1" a="1"/>
  <c r="P301" i="1" s="1"/>
  <c r="P302" i="1" a="1"/>
  <c r="P302" i="1" s="1"/>
  <c r="P303" i="1" a="1"/>
  <c r="P303" i="1" s="1"/>
  <c r="P304" i="1" a="1"/>
  <c r="P304" i="1" s="1"/>
  <c r="P305" i="1" a="1"/>
  <c r="P305" i="1" s="1"/>
  <c r="P306" i="1" a="1"/>
  <c r="P306" i="1" s="1"/>
  <c r="P307" i="1" a="1"/>
  <c r="P307" i="1" s="1"/>
  <c r="P308" i="1" a="1"/>
  <c r="P308" i="1" s="1"/>
  <c r="P309" i="1" a="1"/>
  <c r="P309" i="1" s="1"/>
  <c r="P310" i="1" a="1"/>
  <c r="P310" i="1" s="1"/>
  <c r="P311" i="1" a="1"/>
  <c r="P311" i="1"/>
  <c r="P312" i="1" a="1"/>
  <c r="P312" i="1" s="1"/>
  <c r="P313" i="1" a="1"/>
  <c r="P313" i="1" s="1"/>
  <c r="P314" i="1" a="1"/>
  <c r="P314" i="1" s="1"/>
  <c r="P315" i="1" a="1"/>
  <c r="P315" i="1"/>
  <c r="P316" i="1" a="1"/>
  <c r="P316" i="1" s="1"/>
  <c r="P317" i="1" a="1"/>
  <c r="P317" i="1" s="1"/>
  <c r="P318" i="1" a="1"/>
  <c r="P318" i="1"/>
  <c r="P319" i="1" a="1"/>
  <c r="P319" i="1" s="1"/>
  <c r="P320" i="1" a="1"/>
  <c r="P320" i="1" s="1"/>
  <c r="P321" i="1" a="1"/>
  <c r="P321" i="1" s="1"/>
  <c r="P322" i="1" a="1"/>
  <c r="P322" i="1" s="1"/>
  <c r="P323" i="1" a="1"/>
  <c r="P323" i="1" s="1"/>
  <c r="P324" i="1" a="1"/>
  <c r="P324" i="1" s="1"/>
  <c r="P325" i="1" a="1"/>
  <c r="P325" i="1" s="1"/>
  <c r="P326" i="1" a="1"/>
  <c r="P326" i="1" s="1"/>
  <c r="P327" i="1" a="1"/>
  <c r="P327" i="1" s="1"/>
  <c r="P328" i="1" a="1"/>
  <c r="P328" i="1" s="1"/>
  <c r="P329" i="1" a="1"/>
  <c r="P329" i="1"/>
  <c r="P330" i="1" a="1"/>
  <c r="P330" i="1" s="1"/>
  <c r="P331" i="1" a="1"/>
  <c r="P331" i="1" s="1"/>
  <c r="P332" i="1" a="1"/>
  <c r="P332" i="1" s="1"/>
  <c r="P333" i="1" a="1"/>
  <c r="P333" i="1" s="1"/>
  <c r="P334" i="1" a="1"/>
  <c r="P334" i="1" s="1"/>
  <c r="P335" i="1" a="1"/>
  <c r="P335" i="1" s="1"/>
  <c r="P336" i="1" a="1"/>
  <c r="P336" i="1"/>
  <c r="P337" i="1" a="1"/>
  <c r="P337" i="1" s="1"/>
  <c r="P338" i="1" a="1"/>
  <c r="P338" i="1" s="1"/>
  <c r="P339" i="1" a="1"/>
  <c r="P339" i="1" s="1"/>
  <c r="P340" i="1" a="1"/>
  <c r="P340" i="1" s="1"/>
  <c r="P341" i="1" a="1"/>
  <c r="P341" i="1" s="1"/>
  <c r="P342" i="1" a="1"/>
  <c r="P342" i="1" s="1"/>
  <c r="P343" i="1" a="1"/>
  <c r="P343" i="1" s="1"/>
  <c r="P344" i="1" a="1"/>
  <c r="P344" i="1" s="1"/>
  <c r="P345" i="1" a="1"/>
  <c r="P345" i="1" s="1"/>
  <c r="P346" i="1" a="1"/>
  <c r="P346" i="1" s="1"/>
  <c r="P347" i="1" a="1"/>
  <c r="P347" i="1"/>
  <c r="P348" i="1" a="1"/>
  <c r="P348" i="1" s="1"/>
  <c r="P349" i="1" a="1"/>
  <c r="P349" i="1" s="1"/>
  <c r="P350" i="1" a="1"/>
  <c r="P350" i="1" s="1"/>
  <c r="P351" i="1" a="1"/>
  <c r="P351" i="1"/>
  <c r="P352" i="1" a="1"/>
  <c r="P352" i="1" s="1"/>
  <c r="P353" i="1" a="1"/>
  <c r="P353" i="1" s="1"/>
  <c r="P354" i="1" a="1"/>
  <c r="P354" i="1"/>
  <c r="P355" i="1" a="1"/>
  <c r="P355" i="1" s="1"/>
  <c r="P356" i="1" a="1"/>
  <c r="P356" i="1" s="1"/>
  <c r="P357" i="1" a="1"/>
  <c r="P357" i="1" s="1"/>
  <c r="P358" i="1" a="1"/>
  <c r="P358" i="1" s="1"/>
  <c r="P359" i="1" a="1"/>
  <c r="P359" i="1" s="1"/>
  <c r="P360" i="1" a="1"/>
  <c r="P360" i="1" s="1"/>
  <c r="P361" i="1" a="1"/>
  <c r="P361" i="1" s="1"/>
  <c r="P362" i="1" a="1"/>
  <c r="P362" i="1" s="1"/>
  <c r="P363" i="1" a="1"/>
  <c r="P363" i="1" s="1"/>
  <c r="P364" i="1" a="1"/>
  <c r="P364" i="1" s="1"/>
  <c r="P365" i="1" a="1"/>
  <c r="P365" i="1"/>
  <c r="P366" i="1" a="1"/>
  <c r="P366" i="1" s="1"/>
  <c r="P367" i="1" a="1"/>
  <c r="P367" i="1" s="1"/>
  <c r="P368" i="1" a="1"/>
  <c r="P368" i="1" s="1"/>
  <c r="P369" i="1" a="1"/>
  <c r="P369" i="1" s="1"/>
  <c r="P370" i="1" a="1"/>
  <c r="P370" i="1" s="1"/>
  <c r="P371" i="1" a="1"/>
  <c r="P371" i="1" s="1"/>
  <c r="P372" i="1" a="1"/>
  <c r="P372" i="1"/>
  <c r="P373" i="1" a="1"/>
  <c r="P373" i="1" s="1"/>
  <c r="P374" i="1" a="1"/>
  <c r="P374" i="1" s="1"/>
  <c r="P375" i="1" a="1"/>
  <c r="P375" i="1" s="1"/>
  <c r="P376" i="1" a="1"/>
  <c r="P376" i="1" s="1"/>
  <c r="P377" i="1" a="1"/>
  <c r="P377" i="1" s="1"/>
  <c r="P378" i="1" a="1"/>
  <c r="P378" i="1" s="1"/>
  <c r="P379" i="1" a="1"/>
  <c r="P379" i="1" s="1"/>
  <c r="P380" i="1" a="1"/>
  <c r="P380" i="1" s="1"/>
  <c r="P381" i="1" a="1"/>
  <c r="P381" i="1" s="1"/>
  <c r="P382" i="1" a="1"/>
  <c r="P382" i="1" s="1"/>
  <c r="P383" i="1" a="1"/>
  <c r="P383" i="1"/>
  <c r="P384" i="1" a="1"/>
  <c r="P384" i="1" s="1"/>
  <c r="P385" i="1" a="1"/>
  <c r="P385" i="1" s="1"/>
  <c r="P386" i="1" a="1"/>
  <c r="P386" i="1" s="1"/>
  <c r="P387" i="1" a="1"/>
  <c r="P387" i="1"/>
  <c r="P388" i="1" a="1"/>
  <c r="P388" i="1" s="1"/>
  <c r="P389" i="1" a="1"/>
  <c r="P389" i="1" s="1"/>
  <c r="P390" i="1" a="1"/>
  <c r="P390" i="1"/>
  <c r="P391" i="1" a="1"/>
  <c r="P391" i="1" s="1"/>
  <c r="P392" i="1" a="1"/>
  <c r="P392" i="1" s="1"/>
  <c r="P393" i="1" a="1"/>
  <c r="P393" i="1" s="1"/>
  <c r="P394" i="1" a="1"/>
  <c r="P394" i="1" s="1"/>
  <c r="P395" i="1" a="1"/>
  <c r="P395" i="1" s="1"/>
  <c r="P396" i="1" a="1"/>
  <c r="P396" i="1" s="1"/>
  <c r="P397" i="1" a="1"/>
  <c r="P397" i="1" s="1"/>
  <c r="P398" i="1" a="1"/>
  <c r="P398" i="1" s="1"/>
  <c r="P399" i="1" a="1"/>
  <c r="P399" i="1" s="1"/>
  <c r="P400" i="1" a="1"/>
  <c r="P400" i="1" s="1"/>
  <c r="P401" i="1" a="1"/>
  <c r="P401" i="1"/>
  <c r="P402" i="1" a="1"/>
  <c r="P402" i="1" s="1"/>
  <c r="P403" i="1" a="1"/>
  <c r="P403" i="1" s="1"/>
  <c r="P404" i="1" a="1"/>
  <c r="P404" i="1" s="1"/>
  <c r="P405" i="1" a="1"/>
  <c r="P405" i="1" s="1"/>
  <c r="P406" i="1" a="1"/>
  <c r="P406" i="1" s="1"/>
  <c r="P407" i="1" a="1"/>
  <c r="P407" i="1" s="1"/>
  <c r="P408" i="1" a="1"/>
  <c r="P408" i="1"/>
  <c r="P409" i="1" a="1"/>
  <c r="P409" i="1" s="1"/>
  <c r="P410" i="1" a="1"/>
  <c r="P410" i="1" s="1"/>
  <c r="P411" i="1" a="1"/>
  <c r="P411" i="1" s="1"/>
  <c r="P412" i="1" a="1"/>
  <c r="P412" i="1" s="1"/>
  <c r="P413" i="1" a="1"/>
  <c r="P413" i="1" s="1"/>
  <c r="P414" i="1" a="1"/>
  <c r="P414" i="1" s="1"/>
  <c r="P415" i="1" a="1"/>
  <c r="P415" i="1" s="1"/>
  <c r="P416" i="1" a="1"/>
  <c r="P416" i="1" s="1"/>
  <c r="P417" i="1" a="1"/>
  <c r="P417" i="1" s="1"/>
  <c r="P418" i="1" a="1"/>
  <c r="P418" i="1" s="1"/>
  <c r="P419" i="1" a="1"/>
  <c r="P419" i="1"/>
  <c r="P420" i="1" a="1"/>
  <c r="P420" i="1" s="1"/>
  <c r="P421" i="1" a="1"/>
  <c r="P421" i="1" s="1"/>
  <c r="P422" i="1" a="1"/>
  <c r="P422" i="1" s="1"/>
  <c r="P423" i="1" a="1"/>
  <c r="P423" i="1"/>
  <c r="P424" i="1" a="1"/>
  <c r="P424" i="1" s="1"/>
  <c r="P425" i="1" a="1"/>
  <c r="P425" i="1" s="1"/>
  <c r="P426" i="1" a="1"/>
  <c r="P426" i="1"/>
  <c r="P427" i="1" a="1"/>
  <c r="P427" i="1" s="1"/>
  <c r="P428" i="1" a="1"/>
  <c r="P428" i="1" s="1"/>
  <c r="P429" i="1" a="1"/>
  <c r="P429" i="1" s="1"/>
  <c r="P430" i="1" a="1"/>
  <c r="P430" i="1" s="1"/>
  <c r="P431" i="1" a="1"/>
  <c r="P431" i="1"/>
  <c r="P432" i="1" a="1"/>
  <c r="P432" i="1" s="1"/>
  <c r="P433" i="1" a="1"/>
  <c r="P433" i="1" s="1"/>
  <c r="P434" i="1" a="1"/>
  <c r="P434" i="1" s="1"/>
  <c r="P435" i="1" a="1"/>
  <c r="P435" i="1" s="1"/>
  <c r="P436" i="1" a="1"/>
  <c r="P436" i="1" s="1"/>
  <c r="P437" i="1" a="1"/>
  <c r="P437" i="1" s="1"/>
  <c r="P438" i="1" a="1"/>
  <c r="P438" i="1" s="1"/>
  <c r="P439" i="1" a="1"/>
  <c r="P439" i="1" s="1"/>
  <c r="P440" i="1" a="1"/>
  <c r="P440" i="1" s="1"/>
  <c r="P441" i="1" a="1"/>
  <c r="P441" i="1" s="1"/>
  <c r="P442" i="1" a="1"/>
  <c r="P442" i="1" s="1"/>
  <c r="P443" i="1" a="1"/>
  <c r="P443" i="1" s="1"/>
  <c r="P444" i="1" a="1"/>
  <c r="P444" i="1" s="1"/>
  <c r="P445" i="1" a="1"/>
  <c r="P445" i="1" s="1"/>
  <c r="P446" i="1" a="1"/>
  <c r="P446" i="1" s="1"/>
  <c r="P447" i="1" a="1"/>
  <c r="P447" i="1" s="1"/>
  <c r="P448" i="1" a="1"/>
  <c r="P448" i="1" s="1"/>
  <c r="P449" i="1" a="1"/>
  <c r="P449" i="1" s="1"/>
  <c r="P450" i="1" a="1"/>
  <c r="P450" i="1" s="1"/>
  <c r="P451" i="1" a="1"/>
  <c r="P451" i="1" s="1"/>
  <c r="P452" i="1" a="1"/>
  <c r="P452" i="1" s="1"/>
  <c r="P453" i="1" a="1"/>
  <c r="P453" i="1" s="1"/>
  <c r="P454" i="1" a="1"/>
  <c r="P454" i="1" s="1"/>
  <c r="P455" i="1" a="1"/>
  <c r="P455" i="1"/>
  <c r="P456" i="1" a="1"/>
  <c r="P456" i="1"/>
  <c r="P457" i="1" a="1"/>
  <c r="P457" i="1" s="1"/>
  <c r="P458" i="1" a="1"/>
  <c r="P458" i="1" s="1"/>
  <c r="P459" i="1" a="1"/>
  <c r="P459" i="1" s="1"/>
  <c r="P460" i="1" a="1"/>
  <c r="P460" i="1" s="1"/>
  <c r="P461" i="1" a="1"/>
  <c r="P461" i="1" s="1"/>
  <c r="P462" i="1" a="1"/>
  <c r="P462" i="1"/>
  <c r="P463" i="1" a="1"/>
  <c r="P463" i="1" s="1"/>
  <c r="P464" i="1" a="1"/>
  <c r="P464" i="1"/>
  <c r="P465" i="1" a="1"/>
  <c r="P465" i="1" s="1"/>
  <c r="P466" i="1" a="1"/>
  <c r="P466" i="1" s="1"/>
  <c r="P467" i="1" a="1"/>
  <c r="P467" i="1" s="1"/>
  <c r="P468" i="1" a="1"/>
  <c r="P468" i="1"/>
  <c r="P469" i="1" a="1"/>
  <c r="P469" i="1" s="1"/>
  <c r="P470" i="1" a="1"/>
  <c r="P470" i="1" s="1"/>
  <c r="P471" i="1" a="1"/>
  <c r="P471" i="1" s="1"/>
  <c r="P472" i="1" a="1"/>
  <c r="P472" i="1" s="1"/>
  <c r="P473" i="1" a="1"/>
  <c r="P473" i="1"/>
  <c r="P474" i="1" a="1"/>
  <c r="P474" i="1" s="1"/>
  <c r="P475" i="1" a="1"/>
  <c r="P475" i="1" s="1"/>
  <c r="P476" i="1" a="1"/>
  <c r="P476" i="1" s="1"/>
  <c r="P477" i="1" a="1"/>
  <c r="P477" i="1" s="1"/>
  <c r="P478" i="1" a="1"/>
  <c r="P478" i="1" s="1"/>
  <c r="P479" i="1" a="1"/>
  <c r="P479" i="1" s="1"/>
  <c r="P480" i="1" a="1"/>
  <c r="P480" i="1"/>
  <c r="P481" i="1" a="1"/>
  <c r="P481" i="1" s="1"/>
  <c r="P482" i="1" a="1"/>
  <c r="P482" i="1" s="1"/>
  <c r="P483" i="1" a="1"/>
  <c r="P483" i="1"/>
  <c r="P484" i="1" a="1"/>
  <c r="P484" i="1" s="1"/>
  <c r="P485" i="1" a="1"/>
  <c r="P485" i="1" s="1"/>
  <c r="P486" i="1" a="1"/>
  <c r="P486" i="1" s="1"/>
  <c r="P487" i="1" a="1"/>
  <c r="P487" i="1" s="1"/>
  <c r="P488" i="1" a="1"/>
  <c r="P488" i="1" s="1"/>
  <c r="P489" i="1" a="1"/>
  <c r="P489" i="1" s="1"/>
  <c r="P490" i="1" a="1"/>
  <c r="P490" i="1" s="1"/>
  <c r="P491" i="1" a="1"/>
  <c r="P491" i="1" s="1"/>
  <c r="P492" i="1" a="1"/>
  <c r="P492" i="1" s="1"/>
  <c r="P493" i="1" a="1"/>
  <c r="P493" i="1" s="1"/>
  <c r="P494" i="1" a="1"/>
  <c r="P494" i="1" s="1"/>
  <c r="P495" i="1" a="1"/>
  <c r="P495" i="1" s="1"/>
  <c r="P496" i="1" a="1"/>
  <c r="P496" i="1" s="1"/>
  <c r="P497" i="1" a="1"/>
  <c r="P497" i="1" s="1"/>
  <c r="P498" i="1" a="1"/>
  <c r="P498" i="1" s="1"/>
  <c r="P499" i="1" a="1"/>
  <c r="P499" i="1" s="1"/>
  <c r="P500" i="1" a="1"/>
  <c r="P500" i="1" s="1"/>
  <c r="P501" i="1" a="1"/>
  <c r="P501" i="1"/>
  <c r="P502" i="1" a="1"/>
  <c r="P502" i="1" s="1"/>
  <c r="P503" i="1" a="1"/>
  <c r="P503" i="1" s="1"/>
  <c r="P504" i="1" a="1"/>
  <c r="P504" i="1"/>
  <c r="P505" i="1" a="1"/>
  <c r="P505" i="1" s="1"/>
  <c r="P506" i="1" a="1"/>
  <c r="P506" i="1" s="1"/>
  <c r="P507" i="1" a="1"/>
  <c r="P507" i="1" s="1"/>
  <c r="P508" i="1" a="1"/>
  <c r="P508" i="1"/>
  <c r="P509" i="1" a="1"/>
  <c r="P509" i="1" s="1"/>
  <c r="P510" i="1" a="1"/>
  <c r="P510" i="1" s="1"/>
  <c r="P511" i="1" a="1"/>
  <c r="P511" i="1"/>
  <c r="P512" i="1" a="1"/>
  <c r="P512" i="1" s="1"/>
  <c r="P513" i="1" a="1"/>
  <c r="P513" i="1" s="1"/>
  <c r="P514" i="1" a="1"/>
  <c r="P514" i="1" s="1"/>
  <c r="P515" i="1" a="1"/>
  <c r="P515" i="1" s="1"/>
  <c r="P516" i="1" a="1"/>
  <c r="P516" i="1"/>
  <c r="P517" i="1" a="1"/>
  <c r="P517" i="1" s="1"/>
  <c r="P518" i="1" a="1"/>
  <c r="P518" i="1" s="1"/>
  <c r="P519" i="1" a="1"/>
  <c r="P519" i="1" s="1"/>
  <c r="P520" i="1" a="1"/>
  <c r="P520" i="1" s="1"/>
  <c r="P521" i="1" a="1"/>
  <c r="P521" i="1" s="1"/>
  <c r="P522" i="1" a="1"/>
  <c r="P522" i="1"/>
  <c r="P523" i="1" a="1"/>
  <c r="P523" i="1" s="1"/>
  <c r="P524" i="1" a="1"/>
  <c r="P524" i="1" s="1"/>
  <c r="P525" i="1" a="1"/>
  <c r="P525" i="1" s="1"/>
  <c r="P526" i="1" a="1"/>
  <c r="P526" i="1" s="1"/>
  <c r="P527" i="1" a="1"/>
  <c r="P527" i="1" s="1"/>
  <c r="P528" i="1" a="1"/>
  <c r="P528" i="1" s="1"/>
  <c r="P529" i="1" a="1"/>
  <c r="P529" i="1" s="1"/>
  <c r="P530" i="1" a="1"/>
  <c r="P530" i="1" s="1"/>
  <c r="P531" i="1" a="1"/>
  <c r="P531" i="1" s="1"/>
  <c r="P532" i="1" a="1"/>
  <c r="P532" i="1" s="1"/>
  <c r="P533" i="1" a="1"/>
  <c r="P533" i="1" s="1"/>
  <c r="P534" i="1" a="1"/>
  <c r="P534" i="1" s="1"/>
  <c r="P535" i="1" a="1"/>
  <c r="P535" i="1" s="1"/>
  <c r="P536" i="1" a="1"/>
  <c r="P536" i="1" s="1"/>
  <c r="P537" i="1" a="1"/>
  <c r="P537" i="1"/>
  <c r="P538" i="1" a="1"/>
  <c r="P538" i="1" s="1"/>
  <c r="P539" i="1" a="1"/>
  <c r="P539" i="1" s="1"/>
  <c r="P540" i="1" a="1"/>
  <c r="P540" i="1"/>
  <c r="P541" i="1" a="1"/>
  <c r="P541" i="1" s="1"/>
  <c r="P542" i="1" a="1"/>
  <c r="P542" i="1" s="1"/>
  <c r="P543" i="1" a="1"/>
  <c r="P543" i="1" s="1"/>
  <c r="P544" i="1" a="1"/>
  <c r="P544" i="1" s="1"/>
  <c r="P545" i="1" a="1"/>
  <c r="P545" i="1" s="1"/>
  <c r="P546" i="1" a="1"/>
  <c r="P546" i="1" s="1"/>
  <c r="P547" i="1" a="1"/>
  <c r="P547" i="1" s="1"/>
  <c r="P548" i="1" a="1"/>
  <c r="P548" i="1" s="1"/>
  <c r="P549" i="1" a="1"/>
  <c r="P549" i="1" s="1"/>
  <c r="P550" i="1" a="1"/>
  <c r="P550" i="1" s="1"/>
  <c r="P551" i="1" a="1"/>
  <c r="P551" i="1" s="1"/>
  <c r="P552" i="1" a="1"/>
  <c r="P552" i="1" s="1"/>
  <c r="P553" i="1" a="1"/>
  <c r="P553" i="1" s="1"/>
  <c r="P554" i="1" a="1"/>
  <c r="P554" i="1" s="1"/>
  <c r="P555" i="1" a="1"/>
  <c r="P555" i="1"/>
  <c r="P556" i="1" a="1"/>
  <c r="P556" i="1" s="1"/>
  <c r="P557" i="1" a="1"/>
  <c r="P557" i="1" s="1"/>
  <c r="P558" i="1" a="1"/>
  <c r="P558" i="1" s="1"/>
  <c r="P559" i="1" a="1"/>
  <c r="P559" i="1" s="1"/>
  <c r="P560" i="1" a="1"/>
  <c r="P560" i="1" s="1"/>
  <c r="P561" i="1" a="1"/>
  <c r="P561" i="1" s="1"/>
  <c r="P562" i="1" a="1"/>
  <c r="P562" i="1"/>
  <c r="P563" i="1" a="1"/>
  <c r="P563" i="1" s="1"/>
  <c r="P564" i="1" a="1"/>
  <c r="P564" i="1" s="1"/>
  <c r="P565" i="1" a="1"/>
  <c r="P565" i="1"/>
  <c r="P566" i="1" a="1"/>
  <c r="P566" i="1" s="1"/>
  <c r="P567" i="1" a="1"/>
  <c r="P567" i="1" s="1"/>
  <c r="P568" i="1" a="1"/>
  <c r="P568" i="1" s="1"/>
  <c r="P569" i="1" a="1"/>
  <c r="P569" i="1" s="1"/>
  <c r="P570" i="1" a="1"/>
  <c r="P570" i="1" s="1"/>
  <c r="P571" i="1" a="1"/>
  <c r="P571" i="1" s="1"/>
  <c r="P572" i="1" a="1"/>
  <c r="P572" i="1" s="1"/>
  <c r="P573" i="1" a="1"/>
  <c r="P573" i="1" s="1"/>
  <c r="P574" i="1" a="1"/>
  <c r="P574" i="1" s="1"/>
  <c r="P575" i="1" a="1"/>
  <c r="P575" i="1" s="1"/>
  <c r="P576" i="1" a="1"/>
  <c r="P576" i="1"/>
  <c r="P577" i="1" a="1"/>
  <c r="P577" i="1" s="1"/>
  <c r="P578" i="1" a="1"/>
  <c r="P578" i="1" s="1"/>
  <c r="P579" i="1" a="1"/>
  <c r="P579" i="1" s="1"/>
  <c r="P580" i="1" a="1"/>
  <c r="P580" i="1" s="1"/>
  <c r="P581" i="1" a="1"/>
  <c r="P581" i="1" s="1"/>
  <c r="P582" i="1" a="1"/>
  <c r="P582" i="1" s="1"/>
  <c r="P583" i="1" a="1"/>
  <c r="P583" i="1"/>
  <c r="P584" i="1" a="1"/>
  <c r="P584" i="1" s="1"/>
  <c r="P585" i="1" a="1"/>
  <c r="P585" i="1" s="1"/>
  <c r="P586" i="1" a="1"/>
  <c r="P586" i="1" s="1"/>
  <c r="P587" i="1" a="1"/>
  <c r="P587" i="1" s="1"/>
  <c r="P588" i="1" a="1"/>
  <c r="P588" i="1" s="1"/>
  <c r="P589" i="1" a="1"/>
  <c r="P589" i="1" s="1"/>
  <c r="P590" i="1" a="1"/>
  <c r="P590" i="1" s="1"/>
  <c r="P591" i="1" a="1"/>
  <c r="P591" i="1"/>
  <c r="P592" i="1" a="1"/>
  <c r="P592" i="1" s="1"/>
  <c r="P593" i="1" a="1"/>
  <c r="P593" i="1" s="1"/>
  <c r="P594" i="1" a="1"/>
  <c r="P594" i="1"/>
  <c r="P595" i="1" a="1"/>
  <c r="P595" i="1" s="1"/>
  <c r="P596" i="1" a="1"/>
  <c r="P596" i="1" s="1"/>
  <c r="P597" i="1" a="1"/>
  <c r="P597" i="1" s="1"/>
  <c r="P598" i="1" a="1"/>
  <c r="P598" i="1" s="1"/>
  <c r="P599" i="1" a="1"/>
  <c r="P599" i="1" s="1"/>
  <c r="P600" i="1" a="1"/>
  <c r="P600" i="1" s="1"/>
  <c r="P601" i="1" a="1"/>
  <c r="P601" i="1" s="1"/>
  <c r="P602" i="1" a="1"/>
  <c r="P602" i="1" s="1"/>
  <c r="P603" i="1" a="1"/>
  <c r="P603" i="1" s="1"/>
  <c r="P604" i="1" a="1"/>
  <c r="P604" i="1" s="1"/>
  <c r="P605" i="1" a="1"/>
  <c r="P605" i="1" s="1"/>
  <c r="P606" i="1" a="1"/>
  <c r="P606" i="1" s="1"/>
  <c r="P607" i="1" a="1"/>
  <c r="P607" i="1" s="1"/>
  <c r="P608" i="1" a="1"/>
  <c r="P608" i="1" s="1"/>
  <c r="P609" i="1" a="1"/>
  <c r="P609" i="1"/>
  <c r="P610" i="1" a="1"/>
  <c r="P610" i="1" s="1"/>
  <c r="P611" i="1" a="1"/>
  <c r="P611" i="1" s="1"/>
  <c r="P612" i="1" a="1"/>
  <c r="P612" i="1" s="1"/>
  <c r="P613" i="1" a="1"/>
  <c r="P613" i="1" s="1"/>
  <c r="P614" i="1" a="1"/>
  <c r="P614" i="1" s="1"/>
  <c r="P615" i="1" a="1"/>
  <c r="P615" i="1" s="1"/>
  <c r="P616" i="1" a="1"/>
  <c r="P616" i="1" s="1"/>
  <c r="P617" i="1" a="1"/>
  <c r="P617" i="1" s="1"/>
  <c r="P618" i="1" a="1"/>
  <c r="P618" i="1" s="1"/>
  <c r="P619" i="1" a="1"/>
  <c r="P619" i="1" s="1"/>
  <c r="P620" i="1" a="1"/>
  <c r="P620" i="1" s="1"/>
  <c r="P621" i="1" a="1"/>
  <c r="P621" i="1" s="1"/>
  <c r="P622" i="1" a="1"/>
  <c r="P622" i="1" s="1"/>
  <c r="P623" i="1" a="1"/>
  <c r="P623" i="1" s="1"/>
  <c r="P624" i="1" a="1"/>
  <c r="P624" i="1" s="1"/>
  <c r="P625" i="1" a="1"/>
  <c r="P625" i="1" s="1"/>
  <c r="P626" i="1" a="1"/>
  <c r="P626" i="1" s="1"/>
  <c r="P627" i="1" a="1"/>
  <c r="P627" i="1" s="1"/>
  <c r="P628" i="1" a="1"/>
  <c r="P628" i="1" s="1"/>
  <c r="P629" i="1" a="1"/>
  <c r="P629" i="1" s="1"/>
  <c r="P630" i="1" a="1"/>
  <c r="P630" i="1"/>
  <c r="P631" i="1" a="1"/>
  <c r="P631" i="1" s="1"/>
  <c r="P632" i="1" a="1"/>
  <c r="P632" i="1" s="1"/>
  <c r="P633" i="1" a="1"/>
  <c r="P633" i="1" s="1"/>
  <c r="P634" i="1" a="1"/>
  <c r="P634" i="1"/>
  <c r="P635" i="1" a="1"/>
  <c r="P635" i="1" s="1"/>
  <c r="P636" i="1" a="1"/>
  <c r="P636" i="1" s="1"/>
  <c r="P637" i="1" a="1"/>
  <c r="P637" i="1" s="1"/>
  <c r="P638" i="1" a="1"/>
  <c r="P638" i="1" s="1"/>
  <c r="P639" i="1" a="1"/>
  <c r="P639" i="1" s="1"/>
  <c r="P640" i="1" a="1"/>
  <c r="P640" i="1" s="1"/>
  <c r="P641" i="1" a="1"/>
  <c r="P641" i="1" s="1"/>
  <c r="P642" i="1" a="1"/>
  <c r="P642" i="1" s="1"/>
  <c r="P643" i="1" a="1"/>
  <c r="P643" i="1" s="1"/>
  <c r="P644" i="1" a="1"/>
  <c r="P644" i="1" s="1"/>
  <c r="P645" i="1" a="1"/>
  <c r="P645" i="1"/>
  <c r="P646" i="1" a="1"/>
  <c r="P646" i="1" s="1"/>
  <c r="P647" i="1" a="1"/>
  <c r="P647" i="1" s="1"/>
  <c r="P648" i="1" a="1"/>
  <c r="P648" i="1"/>
  <c r="P649" i="1" a="1"/>
  <c r="P649" i="1" s="1"/>
  <c r="P650" i="1" a="1"/>
  <c r="P650" i="1" s="1"/>
  <c r="P651" i="1" a="1"/>
  <c r="P651" i="1" s="1"/>
  <c r="P652" i="1" a="1"/>
  <c r="P652" i="1" s="1"/>
  <c r="P653" i="1" a="1"/>
  <c r="P653" i="1" s="1"/>
  <c r="P654" i="1" a="1"/>
  <c r="P654" i="1" s="1"/>
  <c r="P655" i="1" a="1"/>
  <c r="P655" i="1"/>
  <c r="P656" i="1" a="1"/>
  <c r="P656" i="1" s="1"/>
  <c r="P657" i="1" a="1"/>
  <c r="P657" i="1" s="1"/>
  <c r="P658" i="1" a="1"/>
  <c r="P658" i="1" s="1"/>
  <c r="P659" i="1" a="1"/>
  <c r="P659" i="1" s="1"/>
  <c r="P660" i="1" a="1"/>
  <c r="P660" i="1" s="1"/>
  <c r="P661" i="1" a="1"/>
  <c r="P661" i="1" s="1"/>
  <c r="P662" i="1" a="1"/>
  <c r="P662" i="1" s="1"/>
  <c r="P663" i="1" a="1"/>
  <c r="P663" i="1"/>
  <c r="P664" i="1" a="1"/>
  <c r="P664" i="1" s="1"/>
  <c r="P665" i="1" a="1"/>
  <c r="P665" i="1" s="1"/>
  <c r="P666" i="1" a="1"/>
  <c r="P666" i="1" s="1"/>
  <c r="P667" i="1" a="1"/>
  <c r="P667" i="1" s="1"/>
  <c r="P668" i="1" a="1"/>
  <c r="P668" i="1" s="1"/>
  <c r="P669" i="1" a="1"/>
  <c r="P669" i="1" s="1"/>
  <c r="P670" i="1" a="1"/>
  <c r="P670" i="1"/>
  <c r="P671" i="1" a="1"/>
  <c r="P671" i="1" s="1"/>
  <c r="P672" i="1" a="1"/>
  <c r="P672" i="1" s="1"/>
  <c r="P673" i="1" a="1"/>
  <c r="P673" i="1" s="1"/>
  <c r="P674" i="1" a="1"/>
  <c r="P674" i="1" s="1"/>
  <c r="P675" i="1" a="1"/>
  <c r="P675" i="1" s="1"/>
  <c r="P676" i="1" a="1"/>
  <c r="P676" i="1" s="1"/>
  <c r="P677" i="1" a="1"/>
  <c r="P677" i="1" s="1"/>
  <c r="P678" i="1" a="1"/>
  <c r="P678" i="1" s="1"/>
  <c r="P679" i="1" a="1"/>
  <c r="P679" i="1" s="1"/>
  <c r="P680" i="1" a="1"/>
  <c r="P680" i="1" s="1"/>
  <c r="P681" i="1" a="1"/>
  <c r="P681" i="1" s="1"/>
  <c r="P682" i="1" a="1"/>
  <c r="P682" i="1" s="1"/>
  <c r="P683" i="1" a="1"/>
  <c r="P683" i="1" s="1"/>
  <c r="P684" i="1" a="1"/>
  <c r="P684" i="1" s="1"/>
  <c r="P685" i="1" a="1"/>
  <c r="P685" i="1" s="1"/>
  <c r="P686" i="1" a="1"/>
  <c r="P686" i="1" s="1"/>
  <c r="P687" i="1" a="1"/>
  <c r="P687" i="1" s="1"/>
  <c r="P688" i="1" a="1"/>
  <c r="P688" i="1" s="1"/>
  <c r="P689" i="1" a="1"/>
  <c r="P689" i="1" s="1"/>
  <c r="P690" i="1" a="1"/>
  <c r="P690" i="1" s="1"/>
  <c r="P691" i="1" a="1"/>
  <c r="P691" i="1" s="1"/>
  <c r="P692" i="1" a="1"/>
  <c r="P692" i="1" s="1"/>
  <c r="P693" i="1" a="1"/>
  <c r="P693" i="1" s="1"/>
  <c r="P694" i="1" a="1"/>
  <c r="P694" i="1" s="1"/>
  <c r="P695" i="1" a="1"/>
  <c r="P695" i="1" s="1"/>
  <c r="P696" i="1" a="1"/>
  <c r="P696" i="1" s="1"/>
  <c r="P697" i="1" a="1"/>
  <c r="P697" i="1" s="1"/>
  <c r="P698" i="1" a="1"/>
  <c r="P698" i="1" s="1"/>
  <c r="P699" i="1" a="1"/>
  <c r="P699" i="1" s="1"/>
  <c r="P700" i="1" a="1"/>
  <c r="P700" i="1" s="1"/>
  <c r="P701" i="1" a="1"/>
  <c r="P701" i="1" s="1"/>
  <c r="P702" i="1" a="1"/>
  <c r="P702" i="1"/>
  <c r="P703" i="1" a="1"/>
  <c r="P703" i="1" s="1"/>
  <c r="P704" i="1" a="1"/>
  <c r="P704" i="1" s="1"/>
  <c r="P705" i="1" a="1"/>
  <c r="P705" i="1" s="1"/>
  <c r="P706" i="1" a="1"/>
  <c r="P706" i="1" s="1"/>
  <c r="P707" i="1" a="1"/>
  <c r="P707" i="1" s="1"/>
  <c r="P708" i="1" a="1"/>
  <c r="P708" i="1" s="1"/>
  <c r="P709" i="1" a="1"/>
  <c r="P709" i="1" s="1"/>
  <c r="P710" i="1" a="1"/>
  <c r="P710" i="1" s="1"/>
  <c r="P711" i="1" a="1"/>
  <c r="P711" i="1" s="1"/>
  <c r="P712" i="1" a="1"/>
  <c r="P712" i="1" s="1"/>
  <c r="P713" i="1" a="1"/>
  <c r="P713" i="1" s="1"/>
  <c r="P714" i="1" a="1"/>
  <c r="P714" i="1" s="1"/>
  <c r="P715" i="1" a="1"/>
  <c r="P715" i="1" s="1"/>
  <c r="P716" i="1" a="1"/>
  <c r="P716" i="1" s="1"/>
  <c r="P717" i="1" a="1"/>
  <c r="P717" i="1"/>
  <c r="P718" i="1" a="1"/>
  <c r="P718" i="1" s="1"/>
  <c r="P719" i="1" a="1"/>
  <c r="P719" i="1" s="1"/>
  <c r="P720" i="1" a="1"/>
  <c r="P720" i="1" s="1"/>
  <c r="P721" i="1" a="1"/>
  <c r="P721" i="1" s="1"/>
  <c r="P722" i="1" a="1"/>
  <c r="P722" i="1" s="1"/>
  <c r="P723" i="1" a="1"/>
  <c r="P723" i="1" s="1"/>
  <c r="P724" i="1" a="1"/>
  <c r="P724" i="1"/>
  <c r="P725" i="1" a="1"/>
  <c r="P725" i="1" s="1"/>
  <c r="P726" i="1" a="1"/>
  <c r="P726" i="1" s="1"/>
  <c r="P727" i="1" a="1"/>
  <c r="P727" i="1"/>
  <c r="P728" i="1" a="1"/>
  <c r="P728" i="1" s="1"/>
  <c r="P729" i="1" a="1"/>
  <c r="P729" i="1" s="1"/>
  <c r="P730" i="1" a="1"/>
  <c r="P730" i="1" s="1"/>
  <c r="P731" i="1" a="1"/>
  <c r="P731" i="1" s="1"/>
  <c r="P732" i="1" a="1"/>
  <c r="P732" i="1" s="1"/>
  <c r="P733" i="1" a="1"/>
  <c r="P733" i="1" s="1"/>
  <c r="P734" i="1" a="1"/>
  <c r="P734" i="1" s="1"/>
  <c r="P735" i="1" a="1"/>
  <c r="P735" i="1" s="1"/>
  <c r="P736" i="1" a="1"/>
  <c r="P736" i="1" s="1"/>
  <c r="P737" i="1" a="1"/>
  <c r="P737" i="1" s="1"/>
  <c r="P738" i="1" a="1"/>
  <c r="P738" i="1" s="1"/>
  <c r="P739" i="1" a="1"/>
  <c r="P739" i="1" s="1"/>
  <c r="P740" i="1" a="1"/>
  <c r="P740" i="1" s="1"/>
  <c r="P741" i="1" a="1"/>
  <c r="P741" i="1" s="1"/>
  <c r="P742" i="1" a="1"/>
  <c r="P742" i="1"/>
  <c r="P743" i="1" a="1"/>
  <c r="P743" i="1" s="1"/>
  <c r="P744" i="1" a="1"/>
  <c r="P744" i="1" s="1"/>
  <c r="P745" i="1" a="1"/>
  <c r="P745" i="1" s="1"/>
  <c r="P746" i="1" a="1"/>
  <c r="P746" i="1" s="1"/>
  <c r="P747" i="1" a="1"/>
  <c r="P747" i="1" s="1"/>
  <c r="P748" i="1" a="1"/>
  <c r="P748" i="1" s="1"/>
  <c r="P749" i="1" a="1"/>
  <c r="P749" i="1" s="1"/>
  <c r="P750" i="1" a="1"/>
  <c r="P750" i="1" s="1"/>
  <c r="P751" i="1" a="1"/>
  <c r="P751" i="1" s="1"/>
  <c r="P752" i="1" a="1"/>
  <c r="P752" i="1" s="1"/>
  <c r="P753" i="1" a="1"/>
  <c r="P753" i="1"/>
  <c r="P754" i="1" a="1"/>
  <c r="P754" i="1" s="1"/>
  <c r="P755" i="1" a="1"/>
  <c r="P755" i="1" s="1"/>
  <c r="P756" i="1" a="1"/>
  <c r="P756" i="1"/>
  <c r="P757" i="1" a="1"/>
  <c r="P757" i="1" s="1"/>
  <c r="P758" i="1" a="1"/>
  <c r="P758" i="1" s="1"/>
  <c r="P759" i="1" a="1"/>
  <c r="P759" i="1" s="1"/>
  <c r="P760" i="1" a="1"/>
  <c r="P760" i="1" s="1"/>
  <c r="P761" i="1" a="1"/>
  <c r="P761" i="1" s="1"/>
  <c r="P762" i="1" a="1"/>
  <c r="P762" i="1" s="1"/>
  <c r="P763" i="1" a="1"/>
  <c r="P763" i="1" s="1"/>
  <c r="P764" i="1" a="1"/>
  <c r="P764" i="1" s="1"/>
  <c r="P765" i="1" a="1"/>
  <c r="P765" i="1" s="1"/>
  <c r="P766" i="1" a="1"/>
  <c r="P766" i="1" s="1"/>
  <c r="P767" i="1" a="1"/>
  <c r="P767" i="1" s="1"/>
  <c r="P768" i="1" a="1"/>
  <c r="P768" i="1" s="1"/>
  <c r="P769" i="1" a="1"/>
  <c r="P769" i="1" s="1"/>
  <c r="P770" i="1" a="1"/>
  <c r="P770" i="1" s="1"/>
  <c r="P771" i="1" a="1"/>
  <c r="P771" i="1"/>
  <c r="P772" i="1" a="1"/>
  <c r="P772" i="1" s="1"/>
  <c r="P773" i="1" a="1"/>
  <c r="P773" i="1" s="1"/>
  <c r="P774" i="1" a="1"/>
  <c r="P774" i="1" s="1"/>
  <c r="P775" i="1" a="1"/>
  <c r="P775" i="1" s="1"/>
  <c r="P776" i="1" a="1"/>
  <c r="P776" i="1" s="1"/>
  <c r="P777" i="1" a="1"/>
  <c r="P777" i="1" s="1"/>
  <c r="P778" i="1" a="1"/>
  <c r="P778" i="1" s="1"/>
  <c r="P779" i="1" a="1"/>
  <c r="P779" i="1" s="1"/>
  <c r="P780" i="1" a="1"/>
  <c r="P780" i="1" s="1"/>
  <c r="P781" i="1" a="1"/>
  <c r="P781" i="1" s="1"/>
  <c r="P782" i="1" a="1"/>
  <c r="P782" i="1" s="1"/>
  <c r="P783" i="1" a="1"/>
  <c r="P783" i="1" s="1"/>
  <c r="P784" i="1" a="1"/>
  <c r="P784" i="1" s="1"/>
  <c r="P785" i="1" a="1"/>
  <c r="P785" i="1" s="1"/>
  <c r="P786" i="1" a="1"/>
  <c r="P786" i="1"/>
  <c r="P787" i="1" a="1"/>
  <c r="P787" i="1" s="1"/>
  <c r="P788" i="1" a="1"/>
  <c r="P788" i="1" s="1"/>
  <c r="P789" i="1" a="1"/>
  <c r="P789" i="1" s="1"/>
  <c r="P790" i="1" a="1"/>
  <c r="P790" i="1" s="1"/>
  <c r="P791" i="1" a="1"/>
  <c r="P791" i="1" s="1"/>
  <c r="P792" i="1" a="1"/>
  <c r="P792" i="1" s="1"/>
  <c r="P793" i="1" a="1"/>
  <c r="P793" i="1" s="1"/>
  <c r="P794" i="1" a="1"/>
  <c r="P794" i="1" s="1"/>
  <c r="P795" i="1" a="1"/>
  <c r="P795" i="1" s="1"/>
  <c r="P796" i="1" a="1"/>
  <c r="P796" i="1"/>
  <c r="P797" i="1" a="1"/>
  <c r="P797" i="1" s="1"/>
  <c r="P798" i="1" a="1"/>
  <c r="P798" i="1" s="1"/>
  <c r="P799" i="1" a="1"/>
  <c r="P799" i="1" s="1"/>
  <c r="P800" i="1" a="1"/>
  <c r="P800" i="1" s="1"/>
  <c r="P801" i="1" a="1"/>
  <c r="P801" i="1" s="1"/>
  <c r="P802" i="1" a="1"/>
  <c r="P802" i="1" s="1"/>
  <c r="P803" i="1" a="1"/>
  <c r="P803" i="1" s="1"/>
  <c r="P804" i="1" a="1"/>
  <c r="P804" i="1" s="1"/>
  <c r="P805" i="1" a="1"/>
  <c r="P805" i="1" s="1"/>
  <c r="P806" i="1" a="1"/>
  <c r="P806" i="1" s="1"/>
  <c r="P807" i="1" a="1"/>
  <c r="P807" i="1"/>
  <c r="P808" i="1" a="1"/>
  <c r="P808" i="1" s="1"/>
  <c r="P809" i="1" a="1"/>
  <c r="P809" i="1" s="1"/>
  <c r="P810" i="1" a="1"/>
  <c r="P810" i="1" s="1"/>
  <c r="P811" i="1" a="1"/>
  <c r="P811" i="1" s="1"/>
  <c r="P812" i="1" a="1"/>
  <c r="P812" i="1" s="1"/>
  <c r="P813" i="1" a="1"/>
  <c r="P813" i="1" s="1"/>
  <c r="P814" i="1" a="1"/>
  <c r="P814" i="1" s="1"/>
  <c r="P815" i="1" a="1"/>
  <c r="P815" i="1" s="1"/>
  <c r="P816" i="1" a="1"/>
  <c r="P816" i="1" s="1"/>
  <c r="P817" i="1" a="1"/>
  <c r="P817" i="1" s="1"/>
  <c r="P818" i="1" a="1"/>
  <c r="P818" i="1" s="1"/>
  <c r="P819" i="1" a="1"/>
  <c r="P819" i="1" s="1"/>
  <c r="P820" i="1" a="1"/>
  <c r="P820" i="1" s="1"/>
  <c r="P821" i="1" a="1"/>
  <c r="P821" i="1" s="1"/>
  <c r="P822" i="1" a="1"/>
  <c r="P822" i="1"/>
  <c r="P823" i="1" a="1"/>
  <c r="P823" i="1" s="1"/>
  <c r="P824" i="1" a="1"/>
  <c r="P824" i="1" s="1"/>
  <c r="P825" i="1" a="1"/>
  <c r="P825" i="1" s="1"/>
  <c r="P826" i="1" a="1"/>
  <c r="P826" i="1"/>
  <c r="P827" i="1" a="1"/>
  <c r="P827" i="1" s="1"/>
  <c r="P828" i="1" a="1"/>
  <c r="P828" i="1" s="1"/>
  <c r="P829" i="1" a="1"/>
  <c r="P829" i="1" s="1"/>
  <c r="P830" i="1" a="1"/>
  <c r="P830" i="1" s="1"/>
  <c r="P831" i="1" a="1"/>
  <c r="P831" i="1" s="1"/>
  <c r="P832" i="1" a="1"/>
  <c r="P832" i="1"/>
  <c r="P833" i="1" a="1"/>
  <c r="P833" i="1" s="1"/>
  <c r="P834" i="1" a="1"/>
  <c r="P834" i="1" s="1"/>
  <c r="P835" i="1" a="1"/>
  <c r="P835" i="1" s="1"/>
  <c r="P836" i="1" a="1"/>
  <c r="P836" i="1" s="1"/>
  <c r="P837" i="1" a="1"/>
  <c r="P837" i="1" s="1"/>
  <c r="P838" i="1" a="1"/>
  <c r="P838" i="1" s="1"/>
  <c r="P839" i="1" a="1"/>
  <c r="P839" i="1" s="1"/>
  <c r="P840" i="1" a="1"/>
  <c r="P840" i="1" s="1"/>
  <c r="P841" i="1" a="1"/>
  <c r="P841" i="1" s="1"/>
  <c r="P842" i="1" a="1"/>
  <c r="P842" i="1" s="1"/>
  <c r="P843" i="1" a="1"/>
  <c r="P843" i="1"/>
  <c r="P844" i="1" a="1"/>
  <c r="P844" i="1" s="1"/>
  <c r="P845" i="1" a="1"/>
  <c r="P845" i="1" s="1"/>
  <c r="P846" i="1" a="1"/>
  <c r="P846" i="1" s="1"/>
  <c r="P847" i="1" a="1"/>
  <c r="P847" i="1" s="1"/>
  <c r="P848" i="1" a="1"/>
  <c r="P848" i="1" s="1"/>
  <c r="P849" i="1" a="1"/>
  <c r="P849" i="1" s="1"/>
  <c r="P850" i="1" a="1"/>
  <c r="P850" i="1" s="1"/>
  <c r="P851" i="1" a="1"/>
  <c r="P851" i="1" s="1"/>
  <c r="P852" i="1" a="1"/>
  <c r="P852" i="1"/>
  <c r="P853" i="1" a="1"/>
  <c r="P853" i="1" s="1"/>
  <c r="P854" i="1" a="1"/>
  <c r="P854" i="1" s="1"/>
  <c r="P855" i="1" a="1"/>
  <c r="P855" i="1" s="1"/>
  <c r="P856" i="1" a="1"/>
  <c r="P856" i="1" s="1"/>
  <c r="P857" i="1" a="1"/>
  <c r="P857" i="1" s="1"/>
  <c r="P858" i="1" a="1"/>
  <c r="P858" i="1" s="1"/>
  <c r="P859" i="1" a="1"/>
  <c r="P859" i="1" s="1"/>
  <c r="P860" i="1" a="1"/>
  <c r="P860" i="1" s="1"/>
  <c r="P861" i="1" a="1"/>
  <c r="P861" i="1" s="1"/>
  <c r="P862" i="1" a="1"/>
  <c r="P862" i="1"/>
  <c r="P863" i="1" a="1"/>
  <c r="P863" i="1" s="1"/>
  <c r="P864" i="1" a="1"/>
  <c r="P864" i="1" s="1"/>
  <c r="P865" i="1" a="1"/>
  <c r="P865" i="1" s="1"/>
  <c r="P866" i="1" a="1"/>
  <c r="P866" i="1" s="1"/>
  <c r="P867" i="1" a="1"/>
  <c r="P867" i="1" s="1"/>
  <c r="P868" i="1" a="1"/>
  <c r="P868" i="1"/>
  <c r="P869" i="1" a="1"/>
  <c r="P869" i="1" s="1"/>
  <c r="P870" i="1" a="1"/>
  <c r="P870" i="1" s="1"/>
  <c r="P871" i="1" a="1"/>
  <c r="P871" i="1"/>
  <c r="P872" i="1" a="1"/>
  <c r="P872" i="1" s="1"/>
  <c r="P873" i="1" a="1"/>
  <c r="P873" i="1" s="1"/>
  <c r="P874" i="1" a="1"/>
  <c r="P874" i="1" s="1"/>
  <c r="P875" i="1" a="1"/>
  <c r="P875" i="1" s="1"/>
  <c r="P876" i="1" a="1"/>
  <c r="P876" i="1" s="1"/>
  <c r="P877" i="1" a="1"/>
  <c r="P877" i="1"/>
  <c r="P878" i="1" a="1"/>
  <c r="P878" i="1" s="1"/>
  <c r="P879" i="1" a="1"/>
  <c r="P879" i="1" s="1"/>
  <c r="P880" i="1" a="1"/>
  <c r="P880" i="1" s="1"/>
  <c r="P881" i="1" a="1"/>
  <c r="P881" i="1" s="1"/>
  <c r="P882" i="1" a="1"/>
  <c r="P882" i="1" s="1"/>
  <c r="P883" i="1" a="1"/>
  <c r="P883" i="1" s="1"/>
  <c r="P884" i="1" a="1"/>
  <c r="P884" i="1" s="1"/>
  <c r="P885" i="1" a="1"/>
  <c r="P885" i="1" s="1"/>
  <c r="P886" i="1" a="1"/>
  <c r="P886" i="1"/>
  <c r="P887" i="1" a="1"/>
  <c r="P887" i="1" s="1"/>
  <c r="P888" i="1" a="1"/>
  <c r="P888" i="1" s="1"/>
  <c r="P889" i="1" a="1"/>
  <c r="P889" i="1"/>
  <c r="P890" i="1" a="1"/>
  <c r="P890" i="1" s="1"/>
  <c r="P891" i="1" a="1"/>
  <c r="P891" i="1" s="1"/>
  <c r="P892" i="1" a="1"/>
  <c r="P892" i="1" s="1"/>
  <c r="P893" i="1" a="1"/>
  <c r="P893" i="1" s="1"/>
  <c r="P894" i="1" a="1"/>
  <c r="P894" i="1" s="1"/>
  <c r="P895" i="1" a="1"/>
  <c r="P895" i="1"/>
  <c r="P896" i="1" a="1"/>
  <c r="P896" i="1" s="1"/>
  <c r="P897" i="1" a="1"/>
  <c r="P897" i="1" s="1"/>
  <c r="P898" i="1" a="1"/>
  <c r="P898" i="1" s="1"/>
  <c r="P899" i="1" a="1"/>
  <c r="P899" i="1" s="1"/>
  <c r="P900" i="1" a="1"/>
  <c r="P900" i="1" s="1"/>
  <c r="P901" i="1" a="1"/>
  <c r="P901" i="1" s="1"/>
  <c r="P902" i="1" a="1"/>
  <c r="P902" i="1" s="1"/>
  <c r="P903" i="1" a="1"/>
  <c r="P903" i="1" s="1"/>
  <c r="P904" i="1" a="1"/>
  <c r="P904" i="1"/>
  <c r="P905" i="1" a="1"/>
  <c r="P905" i="1" s="1"/>
  <c r="P906" i="1" a="1"/>
  <c r="P906" i="1" s="1"/>
  <c r="P907" i="1" a="1"/>
  <c r="P907" i="1"/>
  <c r="P908" i="1" a="1"/>
  <c r="P908" i="1" s="1"/>
  <c r="P909" i="1" a="1"/>
  <c r="P909" i="1" s="1"/>
  <c r="P910" i="1" a="1"/>
  <c r="P910" i="1" s="1"/>
  <c r="P911" i="1" a="1"/>
  <c r="P911" i="1" s="1"/>
  <c r="P912" i="1" a="1"/>
  <c r="P912" i="1" s="1"/>
  <c r="P913" i="1" a="1"/>
  <c r="P913" i="1"/>
  <c r="P914" i="1" a="1"/>
  <c r="P914" i="1" s="1"/>
  <c r="P915" i="1" a="1"/>
  <c r="P915" i="1" s="1"/>
  <c r="P916" i="1" a="1"/>
  <c r="P916" i="1" s="1"/>
  <c r="P917" i="1" a="1"/>
  <c r="P917" i="1" s="1"/>
  <c r="P918" i="1" a="1"/>
  <c r="P918" i="1" s="1"/>
  <c r="P919" i="1" a="1"/>
  <c r="P919" i="1" s="1"/>
  <c r="P920" i="1" a="1"/>
  <c r="P920" i="1" s="1"/>
  <c r="P921" i="1" a="1"/>
  <c r="P921" i="1" s="1"/>
  <c r="P922" i="1" a="1"/>
  <c r="P922" i="1"/>
  <c r="P923" i="1" a="1"/>
  <c r="P923" i="1" s="1"/>
  <c r="P924" i="1" a="1"/>
  <c r="P924" i="1" s="1"/>
  <c r="P925" i="1" a="1"/>
  <c r="P925" i="1"/>
  <c r="P926" i="1" a="1"/>
  <c r="P926" i="1" s="1"/>
  <c r="P927" i="1" a="1"/>
  <c r="P927" i="1" s="1"/>
  <c r="P928" i="1" a="1"/>
  <c r="P928" i="1" s="1"/>
  <c r="P929" i="1" a="1"/>
  <c r="P929" i="1" s="1"/>
  <c r="P930" i="1" a="1"/>
  <c r="P930" i="1" s="1"/>
  <c r="P931" i="1" a="1"/>
  <c r="P931" i="1"/>
  <c r="P932" i="1" a="1"/>
  <c r="P932" i="1" s="1"/>
  <c r="P933" i="1" a="1"/>
  <c r="P933" i="1" s="1"/>
  <c r="P934" i="1" a="1"/>
  <c r="P934" i="1" s="1"/>
  <c r="P935" i="1" a="1"/>
  <c r="P935" i="1" s="1"/>
  <c r="P936" i="1" a="1"/>
  <c r="P936" i="1" s="1"/>
  <c r="P937" i="1" a="1"/>
  <c r="P937" i="1" s="1"/>
  <c r="P938" i="1" a="1"/>
  <c r="P938" i="1" s="1"/>
  <c r="P939" i="1" a="1"/>
  <c r="P939" i="1" s="1"/>
  <c r="P940" i="1" a="1"/>
  <c r="P940" i="1"/>
  <c r="P941" i="1" a="1"/>
  <c r="P941" i="1" s="1"/>
  <c r="P942" i="1" a="1"/>
  <c r="P942" i="1" s="1"/>
  <c r="P943" i="1" a="1"/>
  <c r="P943" i="1"/>
  <c r="P944" i="1" a="1"/>
  <c r="P944" i="1" s="1"/>
  <c r="P945" i="1" a="1"/>
  <c r="P945" i="1" s="1"/>
  <c r="P946" i="1" a="1"/>
  <c r="P946" i="1" s="1"/>
  <c r="P947" i="1" a="1"/>
  <c r="P947" i="1" s="1"/>
  <c r="P948" i="1" a="1"/>
  <c r="P948" i="1" s="1"/>
  <c r="P949" i="1" a="1"/>
  <c r="P949" i="1"/>
  <c r="P950" i="1" a="1"/>
  <c r="P950" i="1" s="1"/>
  <c r="P951" i="1" a="1"/>
  <c r="P951" i="1" s="1"/>
  <c r="P952" i="1" a="1"/>
  <c r="P952" i="1" s="1"/>
  <c r="P953" i="1" a="1"/>
  <c r="P953" i="1" s="1"/>
  <c r="P954" i="1" a="1"/>
  <c r="P954" i="1" s="1"/>
  <c r="P955" i="1" a="1"/>
  <c r="P955" i="1" s="1"/>
  <c r="P956" i="1" a="1"/>
  <c r="P956" i="1" s="1"/>
  <c r="P957" i="1" a="1"/>
  <c r="P957" i="1" s="1"/>
  <c r="P958" i="1" a="1"/>
  <c r="P958" i="1"/>
  <c r="P959" i="1" a="1"/>
  <c r="P959" i="1" s="1"/>
  <c r="P960" i="1" a="1"/>
  <c r="P960" i="1" s="1"/>
  <c r="P961" i="1" a="1"/>
  <c r="P961" i="1"/>
  <c r="P962" i="1" a="1"/>
  <c r="P962" i="1" s="1"/>
  <c r="P963" i="1" a="1"/>
  <c r="P963" i="1" s="1"/>
  <c r="P964" i="1" a="1"/>
  <c r="P964" i="1" s="1"/>
  <c r="P965" i="1" a="1"/>
  <c r="P965" i="1" s="1"/>
  <c r="P966" i="1" a="1"/>
  <c r="P966" i="1" s="1"/>
  <c r="P967" i="1" a="1"/>
  <c r="P967" i="1"/>
  <c r="P968" i="1" a="1"/>
  <c r="P968" i="1" s="1"/>
  <c r="P969" i="1" a="1"/>
  <c r="P969" i="1" s="1"/>
  <c r="P970" i="1" a="1"/>
  <c r="P970" i="1" s="1"/>
  <c r="P971" i="1" a="1"/>
  <c r="P971" i="1" s="1"/>
  <c r="P972" i="1" a="1"/>
  <c r="P972" i="1" s="1"/>
  <c r="P973" i="1" a="1"/>
  <c r="P973" i="1" s="1"/>
  <c r="P974" i="1" a="1"/>
  <c r="P974" i="1" s="1"/>
  <c r="P975" i="1" a="1"/>
  <c r="P975" i="1" s="1"/>
  <c r="P976" i="1" a="1"/>
  <c r="P976" i="1" s="1"/>
  <c r="P977" i="1" a="1"/>
  <c r="P977" i="1" s="1"/>
  <c r="P978" i="1" a="1"/>
  <c r="P978" i="1" s="1"/>
  <c r="P979" i="1" a="1"/>
  <c r="P979" i="1"/>
  <c r="P980" i="1" a="1"/>
  <c r="P980" i="1" s="1"/>
  <c r="P981" i="1" a="1"/>
  <c r="P981" i="1" s="1"/>
  <c r="P982" i="1" a="1"/>
  <c r="P982" i="1" s="1"/>
  <c r="P983" i="1" a="1"/>
  <c r="P983" i="1" s="1"/>
  <c r="P984" i="1" a="1"/>
  <c r="P984" i="1" s="1"/>
  <c r="P985" i="1" a="1"/>
  <c r="P985" i="1" s="1"/>
  <c r="P986" i="1" a="1"/>
  <c r="P986" i="1" s="1"/>
  <c r="P987" i="1" a="1"/>
  <c r="P987" i="1" s="1"/>
  <c r="P988" i="1" a="1"/>
  <c r="P988" i="1" s="1"/>
  <c r="P989" i="1" a="1"/>
  <c r="P989" i="1" s="1"/>
  <c r="P990" i="1" a="1"/>
  <c r="P990" i="1" s="1"/>
  <c r="P991" i="1" a="1"/>
  <c r="P991" i="1" s="1"/>
  <c r="P992" i="1" a="1"/>
  <c r="P992" i="1" s="1"/>
  <c r="P993" i="1" a="1"/>
  <c r="P993" i="1" s="1"/>
  <c r="P994" i="1" a="1"/>
  <c r="P994" i="1" s="1"/>
  <c r="P995" i="1" a="1"/>
  <c r="P995" i="1" s="1"/>
  <c r="P996" i="1" a="1"/>
  <c r="P996" i="1" s="1"/>
  <c r="P997" i="1" a="1"/>
  <c r="P997" i="1"/>
  <c r="P998" i="1" a="1"/>
  <c r="P998" i="1" s="1"/>
  <c r="P999" i="1" a="1"/>
  <c r="P999" i="1" s="1"/>
  <c r="P1000" i="1" a="1"/>
  <c r="P1000" i="1" s="1"/>
  <c r="P1001" i="1" a="1"/>
  <c r="P1001" i="1" s="1"/>
  <c r="P1002" i="1" a="1"/>
  <c r="P1002" i="1" s="1"/>
  <c r="P1003" i="1" a="1"/>
  <c r="P1003" i="1" s="1"/>
  <c r="P1004" i="1" a="1"/>
  <c r="P1004" i="1" s="1"/>
  <c r="P1005" i="1" a="1"/>
  <c r="P1005" i="1" s="1"/>
  <c r="P1006" i="1" a="1"/>
  <c r="P1006" i="1" s="1"/>
  <c r="P1007" i="1" a="1"/>
  <c r="P1007" i="1" s="1"/>
  <c r="P1008" i="1" a="1"/>
  <c r="P1008" i="1" s="1"/>
  <c r="P1009" i="1" a="1"/>
  <c r="P1009" i="1" s="1"/>
  <c r="P1010" i="1" a="1"/>
  <c r="P1010" i="1" s="1"/>
  <c r="P1011" i="1" a="1"/>
  <c r="P1011" i="1" s="1"/>
  <c r="P1012" i="1" a="1"/>
  <c r="P1012" i="1" s="1"/>
  <c r="P1013" i="1" a="1"/>
  <c r="P1013" i="1" s="1"/>
  <c r="P1014" i="1" a="1"/>
  <c r="P1014" i="1" s="1"/>
  <c r="P1015" i="1" a="1"/>
  <c r="P1015" i="1"/>
  <c r="P1016" i="1" a="1"/>
  <c r="P1016" i="1" s="1"/>
  <c r="P1017" i="1" a="1"/>
  <c r="P1017" i="1" s="1"/>
  <c r="P1018" i="1" a="1"/>
  <c r="P1018" i="1" s="1"/>
  <c r="P1019" i="1" a="1"/>
  <c r="P1019" i="1" s="1"/>
  <c r="P1020" i="1" a="1"/>
  <c r="P1020" i="1" s="1"/>
  <c r="P1021" i="1" a="1"/>
  <c r="P1021" i="1" s="1"/>
  <c r="P1022" i="1" a="1"/>
  <c r="P1022" i="1" s="1"/>
  <c r="P1023" i="1" a="1"/>
  <c r="P1023" i="1" s="1"/>
  <c r="P1024" i="1" a="1"/>
  <c r="P1024" i="1" s="1"/>
  <c r="P1025" i="1" a="1"/>
  <c r="P1025" i="1" s="1"/>
  <c r="P1026" i="1" a="1"/>
  <c r="P1026" i="1" s="1"/>
  <c r="P1027" i="1" a="1"/>
  <c r="P1027" i="1" s="1"/>
  <c r="P1028" i="1" a="1"/>
  <c r="P1028" i="1" s="1"/>
  <c r="P1029" i="1" a="1"/>
  <c r="P1029" i="1" s="1"/>
  <c r="P1030" i="1" a="1"/>
  <c r="P1030" i="1" s="1"/>
  <c r="P1031" i="1" a="1"/>
  <c r="P1031" i="1" s="1"/>
  <c r="P1032" i="1" a="1"/>
  <c r="P1032" i="1" s="1"/>
  <c r="P1033" i="1" a="1"/>
  <c r="P1033" i="1"/>
  <c r="P1034" i="1" a="1"/>
  <c r="P1034" i="1" s="1"/>
  <c r="P1035" i="1" a="1"/>
  <c r="P1035" i="1" s="1"/>
  <c r="P1036" i="1" a="1"/>
  <c r="P1036" i="1" s="1"/>
  <c r="P1037" i="1" a="1"/>
  <c r="P1037" i="1" s="1"/>
  <c r="P1038" i="1" a="1"/>
  <c r="P1038" i="1" s="1"/>
  <c r="P1039" i="1" a="1"/>
  <c r="P1039" i="1" s="1"/>
  <c r="P1040" i="1" a="1"/>
  <c r="P1040" i="1" s="1"/>
  <c r="P1041" i="1" a="1"/>
  <c r="P1041" i="1" s="1"/>
  <c r="P1042" i="1" a="1"/>
  <c r="P1042" i="1" s="1"/>
  <c r="P1043" i="1" a="1"/>
  <c r="P1043" i="1" s="1"/>
  <c r="P1044" i="1" a="1"/>
  <c r="P1044" i="1" s="1"/>
  <c r="P1045" i="1" a="1"/>
  <c r="P1045" i="1" s="1"/>
  <c r="P1046" i="1" a="1"/>
  <c r="P1046" i="1" s="1"/>
  <c r="P1047" i="1" a="1"/>
  <c r="P1047" i="1" s="1"/>
  <c r="P1048" i="1" a="1"/>
  <c r="P1048" i="1" s="1"/>
  <c r="P1049" i="1" a="1"/>
  <c r="P1049" i="1" s="1"/>
  <c r="P1050" i="1" a="1"/>
  <c r="P1050" i="1" s="1"/>
  <c r="P1051" i="1" a="1"/>
  <c r="P1051" i="1"/>
  <c r="P1052" i="1" a="1"/>
  <c r="P1052" i="1" s="1"/>
  <c r="P1053" i="1" a="1"/>
  <c r="P1053" i="1" s="1"/>
  <c r="P1054" i="1" a="1"/>
  <c r="P1054" i="1" s="1"/>
  <c r="P1055" i="1" a="1"/>
  <c r="P1055" i="1" s="1"/>
  <c r="P1056" i="1" a="1"/>
  <c r="P1056" i="1" s="1"/>
  <c r="P1057" i="1" a="1"/>
  <c r="P1057" i="1" s="1"/>
  <c r="P1058" i="1" a="1"/>
  <c r="P1058" i="1" s="1"/>
  <c r="P1059" i="1" a="1"/>
  <c r="P1059" i="1" s="1"/>
  <c r="P1060" i="1" a="1"/>
  <c r="P1060" i="1" s="1"/>
  <c r="P1061" i="1" a="1"/>
  <c r="P1061" i="1" s="1"/>
  <c r="P1062" i="1" a="1"/>
  <c r="P1062" i="1" s="1"/>
  <c r="P1063" i="1" a="1"/>
  <c r="P1063" i="1" s="1"/>
  <c r="P1064" i="1" a="1"/>
  <c r="P1064" i="1" s="1"/>
  <c r="P1065" i="1" a="1"/>
  <c r="P1065" i="1" s="1"/>
  <c r="P1066" i="1" a="1"/>
  <c r="P1066" i="1" s="1"/>
  <c r="P1067" i="1" a="1"/>
  <c r="P1067" i="1" s="1"/>
  <c r="P1068" i="1" a="1"/>
  <c r="P1068" i="1" s="1"/>
  <c r="P1069" i="1" a="1"/>
  <c r="P1069" i="1"/>
  <c r="P1070" i="1" a="1"/>
  <c r="P1070" i="1" s="1"/>
  <c r="P1071" i="1" a="1"/>
  <c r="P1071" i="1" s="1"/>
  <c r="P1072" i="1" a="1"/>
  <c r="P1072" i="1" s="1"/>
  <c r="P1073" i="1" a="1"/>
  <c r="P1073" i="1" s="1"/>
  <c r="P1074" i="1" a="1"/>
  <c r="P1074" i="1" s="1"/>
  <c r="P1075" i="1" a="1"/>
  <c r="P1075" i="1" s="1"/>
  <c r="P1076" i="1" a="1"/>
  <c r="P1076" i="1" s="1"/>
  <c r="P1077" i="1" a="1"/>
  <c r="P1077" i="1" s="1"/>
  <c r="P1078" i="1" a="1"/>
  <c r="P1078" i="1" s="1"/>
  <c r="P1079" i="1" a="1"/>
  <c r="P1079" i="1" s="1"/>
  <c r="P1080" i="1" a="1"/>
  <c r="P1080" i="1" s="1"/>
  <c r="P1081" i="1" a="1"/>
  <c r="P1081" i="1" s="1"/>
  <c r="P1082" i="1" a="1"/>
  <c r="P1082" i="1" s="1"/>
  <c r="P1083" i="1" a="1"/>
  <c r="P1083" i="1" s="1"/>
  <c r="P1084" i="1" a="1"/>
  <c r="P1084" i="1" s="1"/>
  <c r="P1085" i="1" a="1"/>
  <c r="P1085" i="1" s="1"/>
  <c r="P1086" i="1" a="1"/>
  <c r="P1086" i="1" s="1"/>
  <c r="P1087" i="1" a="1"/>
  <c r="P1087" i="1"/>
  <c r="P1088" i="1" a="1"/>
  <c r="P1088" i="1" s="1"/>
  <c r="P1089" i="1" a="1"/>
  <c r="P1089" i="1" s="1"/>
  <c r="P1090" i="1" a="1"/>
  <c r="P1090" i="1" s="1"/>
  <c r="P1091" i="1" a="1"/>
  <c r="P1091" i="1" s="1"/>
  <c r="P1092" i="1" a="1"/>
  <c r="P1092" i="1" s="1"/>
  <c r="P1093" i="1" a="1"/>
  <c r="P1093" i="1" s="1"/>
  <c r="P1094" i="1" a="1"/>
  <c r="P1094" i="1"/>
  <c r="P1095" i="1" a="1"/>
  <c r="P1095" i="1" s="1"/>
  <c r="P1096" i="1" a="1"/>
  <c r="P1096" i="1" s="1"/>
  <c r="P1097" i="1" a="1"/>
  <c r="P1097" i="1"/>
  <c r="P1098" i="1" a="1"/>
  <c r="P1098" i="1" s="1"/>
  <c r="P1099" i="1" a="1"/>
  <c r="P1099" i="1" s="1"/>
  <c r="P1100" i="1" a="1"/>
  <c r="P1100" i="1" s="1"/>
  <c r="P1101" i="1" a="1"/>
  <c r="P1101" i="1" s="1"/>
  <c r="P1102" i="1" a="1"/>
  <c r="P1102" i="1" s="1"/>
  <c r="P1103" i="1" a="1"/>
  <c r="P1103" i="1"/>
  <c r="P1104" i="1" a="1"/>
  <c r="P1104" i="1" s="1"/>
  <c r="P1105" i="1" a="1"/>
  <c r="P1105" i="1" s="1"/>
  <c r="P1106" i="1" a="1"/>
  <c r="P1106" i="1"/>
  <c r="P1107" i="1" a="1"/>
  <c r="P1107" i="1" s="1"/>
  <c r="P1108" i="1" a="1"/>
  <c r="P1108" i="1" s="1"/>
  <c r="P1109" i="1" a="1"/>
  <c r="P1109" i="1" s="1"/>
  <c r="P1110" i="1" a="1"/>
  <c r="P1110" i="1" s="1"/>
  <c r="P1111" i="1" a="1"/>
  <c r="P1111" i="1" s="1"/>
  <c r="P1112" i="1" a="1"/>
  <c r="P1112" i="1"/>
  <c r="P1113" i="1" a="1"/>
  <c r="P1113" i="1" s="1"/>
  <c r="P1114" i="1" a="1"/>
  <c r="P1114" i="1" s="1"/>
  <c r="P1115" i="1" a="1"/>
  <c r="P1115" i="1"/>
  <c r="P1116" i="1" a="1"/>
  <c r="P1116" i="1" s="1"/>
  <c r="P1117" i="1" a="1"/>
  <c r="P1117" i="1" s="1"/>
  <c r="P1118" i="1" a="1"/>
  <c r="P1118" i="1" s="1"/>
  <c r="P1119" i="1" a="1"/>
  <c r="P1119" i="1" s="1"/>
  <c r="P1120" i="1" a="1"/>
  <c r="P1120" i="1" s="1"/>
  <c r="P1121" i="1" a="1"/>
  <c r="P1121" i="1"/>
  <c r="P1122" i="1" a="1"/>
  <c r="P1122" i="1" s="1"/>
  <c r="P1123" i="1" a="1"/>
  <c r="P1123" i="1" s="1"/>
  <c r="P1124" i="1" a="1"/>
  <c r="P1124" i="1"/>
  <c r="P1125" i="1" a="1"/>
  <c r="P1125" i="1" s="1"/>
  <c r="P1126" i="1" a="1"/>
  <c r="P1126" i="1" s="1"/>
  <c r="P1127" i="1" a="1"/>
  <c r="P1127" i="1" s="1"/>
  <c r="P1128" i="1" a="1"/>
  <c r="P1128" i="1" s="1"/>
  <c r="P1129" i="1" a="1"/>
  <c r="P1129" i="1" s="1"/>
  <c r="P1130" i="1" a="1"/>
  <c r="P1130" i="1"/>
  <c r="P1131" i="1" a="1"/>
  <c r="P1131" i="1" s="1"/>
  <c r="P1132" i="1" a="1"/>
  <c r="P1132" i="1" s="1"/>
  <c r="P1133" i="1" a="1"/>
  <c r="P1133" i="1"/>
  <c r="P1134" i="1" a="1"/>
  <c r="P1134" i="1" s="1"/>
  <c r="P1135" i="1" a="1"/>
  <c r="P1135" i="1" s="1"/>
  <c r="P1136" i="1" a="1"/>
  <c r="P1136" i="1" s="1"/>
  <c r="P1137" i="1" a="1"/>
  <c r="P1137" i="1" s="1"/>
  <c r="P1138" i="1" a="1"/>
  <c r="P1138" i="1" s="1"/>
  <c r="P1139" i="1" a="1"/>
  <c r="P1139" i="1"/>
  <c r="P1140" i="1" a="1"/>
  <c r="P1140" i="1" s="1"/>
  <c r="P1141" i="1" a="1"/>
  <c r="P1141" i="1" s="1"/>
  <c r="P1142" i="1" a="1"/>
  <c r="P1142" i="1"/>
  <c r="P1143" i="1" a="1"/>
  <c r="P1143" i="1" s="1"/>
  <c r="P1144" i="1" a="1"/>
  <c r="P1144" i="1" s="1"/>
  <c r="P1145" i="1" a="1"/>
  <c r="P1145" i="1"/>
  <c r="P1146" i="1" a="1"/>
  <c r="P1146" i="1" s="1"/>
  <c r="P1147" i="1" a="1"/>
  <c r="P1147" i="1" s="1"/>
  <c r="P1148" i="1" a="1"/>
  <c r="P1148" i="1"/>
  <c r="P1149" i="1" a="1"/>
  <c r="P1149" i="1" s="1"/>
  <c r="P1150" i="1" a="1"/>
  <c r="P1150" i="1" s="1"/>
  <c r="P1151" i="1" a="1"/>
  <c r="P1151" i="1"/>
  <c r="P1152" i="1" a="1"/>
  <c r="P1152" i="1" s="1"/>
  <c r="P1153" i="1" a="1"/>
  <c r="P1153" i="1" s="1"/>
  <c r="P1154" i="1" a="1"/>
  <c r="P1154" i="1"/>
  <c r="P1155" i="1" a="1"/>
  <c r="P1155" i="1" s="1"/>
  <c r="P1156" i="1" a="1"/>
  <c r="P1156" i="1" s="1"/>
  <c r="P1157" i="1" a="1"/>
  <c r="P1157" i="1"/>
  <c r="P1158" i="1" a="1"/>
  <c r="P1158" i="1" s="1"/>
  <c r="P1159" i="1" a="1"/>
  <c r="P1159" i="1" s="1"/>
  <c r="P1160" i="1" a="1"/>
  <c r="P1160" i="1"/>
  <c r="P1161" i="1" a="1"/>
  <c r="P1161" i="1" s="1"/>
  <c r="P1162" i="1" a="1"/>
  <c r="P1162" i="1" s="1"/>
  <c r="P1163" i="1" a="1"/>
  <c r="P1163" i="1"/>
  <c r="P1164" i="1" a="1"/>
  <c r="P1164" i="1" s="1"/>
  <c r="P1165" i="1" a="1"/>
  <c r="P1165" i="1" s="1"/>
  <c r="P1166" i="1" a="1"/>
  <c r="P1166" i="1"/>
  <c r="P1167" i="1" a="1"/>
  <c r="P1167" i="1" s="1"/>
  <c r="P1168" i="1" a="1"/>
  <c r="P1168" i="1" s="1"/>
  <c r="P1169" i="1" a="1"/>
  <c r="P1169" i="1"/>
  <c r="P1170" i="1" a="1"/>
  <c r="P1170" i="1" s="1"/>
  <c r="P1171" i="1" a="1"/>
  <c r="P1171" i="1" s="1"/>
  <c r="P1172" i="1" a="1"/>
  <c r="P1172" i="1" s="1"/>
  <c r="P1173" i="1" a="1"/>
  <c r="P1173" i="1" s="1"/>
  <c r="P1174" i="1" a="1"/>
  <c r="P1174" i="1" s="1"/>
  <c r="P1175" i="1" a="1"/>
  <c r="P1175" i="1"/>
  <c r="P1176" i="1" a="1"/>
  <c r="P1176" i="1" s="1"/>
  <c r="P1177" i="1" a="1"/>
  <c r="P1177" i="1" s="1"/>
  <c r="P1178" i="1" a="1"/>
  <c r="P1178" i="1"/>
  <c r="P1179" i="1" a="1"/>
  <c r="P1179" i="1" s="1"/>
  <c r="P1180" i="1" a="1"/>
  <c r="P1180" i="1" s="1"/>
  <c r="P1181" i="1" a="1"/>
  <c r="P1181" i="1" s="1"/>
  <c r="P1182" i="1" a="1"/>
  <c r="P1182" i="1" s="1"/>
  <c r="P1183" i="1" a="1"/>
  <c r="P1183" i="1" s="1"/>
  <c r="P1184" i="1" a="1"/>
  <c r="P1184" i="1"/>
  <c r="P1185" i="1" a="1"/>
  <c r="P1185" i="1" s="1"/>
  <c r="P1186" i="1" a="1"/>
  <c r="P1186" i="1" s="1"/>
  <c r="P1187" i="1" a="1"/>
  <c r="P1187" i="1"/>
  <c r="P1188" i="1" a="1"/>
  <c r="P1188" i="1" s="1"/>
  <c r="P1189" i="1" a="1"/>
  <c r="P1189" i="1" s="1"/>
  <c r="P1190" i="1" a="1"/>
  <c r="P1190" i="1" s="1"/>
  <c r="P1191" i="1" a="1"/>
  <c r="P1191" i="1" s="1"/>
  <c r="P1192" i="1" a="1"/>
  <c r="P1192" i="1" s="1"/>
  <c r="P1193" i="1" a="1"/>
  <c r="P1193" i="1"/>
  <c r="P1194" i="1" a="1"/>
  <c r="P1194" i="1" s="1"/>
  <c r="P1195" i="1" a="1"/>
  <c r="P1195" i="1" s="1"/>
  <c r="P1196" i="1" a="1"/>
  <c r="P1196" i="1"/>
  <c r="P1197" i="1" a="1"/>
  <c r="P1197" i="1" s="1"/>
  <c r="P1198" i="1" a="1"/>
  <c r="P1198" i="1" s="1"/>
  <c r="P1199" i="1" a="1"/>
  <c r="P1199" i="1" s="1"/>
  <c r="P1200" i="1" a="1"/>
  <c r="P1200" i="1" s="1"/>
  <c r="P1201" i="1" a="1"/>
  <c r="P1201" i="1" s="1"/>
  <c r="P1202" i="1" a="1"/>
  <c r="P1202" i="1"/>
  <c r="P1203" i="1" a="1"/>
  <c r="P1203" i="1" s="1"/>
  <c r="P1204" i="1" a="1"/>
  <c r="P1204" i="1" s="1"/>
  <c r="P1205" i="1" a="1"/>
  <c r="P1205" i="1"/>
  <c r="P1206" i="1" a="1"/>
  <c r="P1206" i="1" s="1"/>
  <c r="P1207" i="1" a="1"/>
  <c r="P1207" i="1" s="1"/>
  <c r="P1208" i="1" a="1"/>
  <c r="P1208" i="1" s="1"/>
  <c r="P1209" i="1" a="1"/>
  <c r="P1209" i="1" s="1"/>
  <c r="P1210" i="1" a="1"/>
  <c r="P1210" i="1" s="1"/>
  <c r="P1211" i="1" a="1"/>
  <c r="P1211" i="1"/>
  <c r="P1212" i="1" a="1"/>
  <c r="P1212" i="1" s="1"/>
  <c r="P1213" i="1" a="1"/>
  <c r="P1213" i="1" s="1"/>
  <c r="P1214" i="1" a="1"/>
  <c r="P1214" i="1"/>
  <c r="P1215" i="1" a="1"/>
  <c r="P1215" i="1" s="1"/>
  <c r="P1216" i="1" a="1"/>
  <c r="P1216" i="1" s="1"/>
  <c r="P1217" i="1" a="1"/>
  <c r="P1217" i="1" s="1"/>
  <c r="P1218" i="1" a="1"/>
  <c r="P1218" i="1" s="1"/>
  <c r="P1219" i="1" a="1"/>
  <c r="P1219" i="1" s="1"/>
  <c r="P1220" i="1" a="1"/>
  <c r="P1220" i="1" s="1"/>
  <c r="P1221" i="1" a="1"/>
  <c r="P1221" i="1" s="1"/>
  <c r="P1222" i="1" a="1"/>
  <c r="P1222" i="1" s="1"/>
  <c r="P1223" i="1" a="1"/>
  <c r="P1223" i="1"/>
  <c r="P1224" i="1" a="1"/>
  <c r="P1224" i="1" s="1"/>
  <c r="P1225" i="1" a="1"/>
  <c r="P1225" i="1" s="1"/>
  <c r="P1226" i="1" a="1"/>
  <c r="P1226" i="1" s="1"/>
  <c r="P1227" i="1" a="1"/>
  <c r="P1227" i="1" s="1"/>
  <c r="P1228" i="1" a="1"/>
  <c r="P1228" i="1" s="1"/>
  <c r="P1229" i="1" a="1"/>
  <c r="P1229" i="1" s="1"/>
  <c r="P1230" i="1" a="1"/>
  <c r="P1230" i="1" s="1"/>
  <c r="P1231" i="1" a="1"/>
  <c r="P1231" i="1" s="1"/>
  <c r="P1232" i="1" a="1"/>
  <c r="P1232" i="1"/>
  <c r="P1233" i="1" a="1"/>
  <c r="P1233" i="1" s="1"/>
  <c r="P1234" i="1" a="1"/>
  <c r="P1234" i="1" s="1"/>
  <c r="P1235" i="1" a="1"/>
  <c r="P1235" i="1" s="1"/>
  <c r="P1236" i="1" a="1"/>
  <c r="P1236" i="1" s="1"/>
  <c r="P1237" i="1" a="1"/>
  <c r="P1237" i="1" s="1"/>
  <c r="P1238" i="1" a="1"/>
  <c r="P1238" i="1" s="1"/>
  <c r="P1239" i="1" a="1"/>
  <c r="P1239" i="1" s="1"/>
  <c r="P1240" i="1" a="1"/>
  <c r="P1240" i="1" s="1"/>
  <c r="P1241" i="1" a="1"/>
  <c r="P1241" i="1"/>
  <c r="P1242" i="1" a="1"/>
  <c r="P1242" i="1" s="1"/>
  <c r="P1243" i="1" a="1"/>
  <c r="P1243" i="1" s="1"/>
  <c r="P1244" i="1" a="1"/>
  <c r="P1244" i="1" s="1"/>
  <c r="P1245" i="1" a="1"/>
  <c r="P1245" i="1" s="1"/>
  <c r="P1246" i="1" a="1"/>
  <c r="P1246" i="1" s="1"/>
  <c r="P1247" i="1" a="1"/>
  <c r="P1247" i="1" s="1"/>
  <c r="P1248" i="1" a="1"/>
  <c r="P1248" i="1" s="1"/>
  <c r="P1249" i="1" a="1"/>
  <c r="P1249" i="1" s="1"/>
  <c r="P1250" i="1" a="1"/>
  <c r="P1250" i="1"/>
  <c r="P1251" i="1" a="1"/>
  <c r="P1251" i="1" s="1"/>
  <c r="P1252" i="1" a="1"/>
  <c r="P1252" i="1" s="1"/>
  <c r="P1253" i="1" a="1"/>
  <c r="P1253" i="1" s="1"/>
  <c r="P1254" i="1" a="1"/>
  <c r="P1254" i="1" s="1"/>
  <c r="P1255" i="1" a="1"/>
  <c r="P1255" i="1" s="1"/>
  <c r="P1256" i="1" a="1"/>
  <c r="P1256" i="1" s="1"/>
  <c r="P1257" i="1" a="1"/>
  <c r="P1257" i="1" s="1"/>
  <c r="P1258" i="1" a="1"/>
  <c r="P1258" i="1" s="1"/>
  <c r="P1259" i="1" a="1"/>
  <c r="P1259" i="1"/>
  <c r="P1260" i="1" a="1"/>
  <c r="P1260" i="1" s="1"/>
  <c r="P1261" i="1" a="1"/>
  <c r="P1261" i="1" s="1"/>
  <c r="P1262" i="1" a="1"/>
  <c r="P1262" i="1" s="1"/>
  <c r="P1263" i="1" a="1"/>
  <c r="P1263" i="1" s="1"/>
  <c r="P1264" i="1" a="1"/>
  <c r="P1264" i="1" s="1"/>
  <c r="P1265" i="1" a="1"/>
  <c r="P1265" i="1" s="1"/>
  <c r="P1266" i="1" a="1"/>
  <c r="P1266" i="1" s="1"/>
  <c r="P1267" i="1" a="1"/>
  <c r="P1267" i="1" s="1"/>
  <c r="P1268" i="1" a="1"/>
  <c r="P1268" i="1"/>
  <c r="P1269" i="1" a="1"/>
  <c r="P1269" i="1" s="1"/>
  <c r="P1270" i="1" a="1"/>
  <c r="P1270" i="1" s="1"/>
  <c r="P1271" i="1" a="1"/>
  <c r="P1271" i="1" s="1"/>
  <c r="P1272" i="1" a="1"/>
  <c r="P1272" i="1" s="1"/>
  <c r="P1273" i="1" a="1"/>
  <c r="P1273" i="1" s="1"/>
  <c r="P1274" i="1" a="1"/>
  <c r="P1274" i="1" s="1"/>
  <c r="P1275" i="1" a="1"/>
  <c r="P1275" i="1" s="1"/>
  <c r="P1276" i="1" a="1"/>
  <c r="P1276" i="1" s="1"/>
  <c r="P1277" i="1" a="1"/>
  <c r="P1277" i="1"/>
  <c r="P1278" i="1" a="1"/>
  <c r="P1278" i="1" s="1"/>
  <c r="P1279" i="1" a="1"/>
  <c r="P1279" i="1" s="1"/>
  <c r="P1280" i="1" a="1"/>
  <c r="P1280" i="1" s="1"/>
  <c r="P1281" i="1" a="1"/>
  <c r="P1281" i="1" s="1"/>
  <c r="P1282" i="1" a="1"/>
  <c r="P1282" i="1" s="1"/>
  <c r="P1283" i="1" a="1"/>
  <c r="P1283" i="1" s="1"/>
  <c r="P1284" i="1" a="1"/>
  <c r="P1284" i="1" s="1"/>
  <c r="P1285" i="1" a="1"/>
  <c r="P1285" i="1" s="1"/>
  <c r="P1286" i="1" a="1"/>
  <c r="P1286" i="1"/>
  <c r="P1287" i="1" a="1"/>
  <c r="P1287" i="1" s="1"/>
  <c r="P1288" i="1" a="1"/>
  <c r="P1288" i="1" s="1"/>
  <c r="P1289" i="1" a="1"/>
  <c r="P1289" i="1" s="1"/>
  <c r="P1290" i="1" a="1"/>
  <c r="P1290" i="1" s="1"/>
  <c r="P1291" i="1" a="1"/>
  <c r="P1291" i="1" s="1"/>
  <c r="P1292" i="1" a="1"/>
  <c r="P1292" i="1" s="1"/>
  <c r="P1293" i="1" a="1"/>
  <c r="P1293" i="1" s="1"/>
  <c r="P1294" i="1" a="1"/>
  <c r="P1294" i="1" s="1"/>
  <c r="P1295" i="1" a="1"/>
  <c r="P1295" i="1"/>
  <c r="P1296" i="1" a="1"/>
  <c r="P1296" i="1" s="1"/>
  <c r="P1297" i="1" a="1"/>
  <c r="P1297" i="1" s="1"/>
  <c r="P1298" i="1" a="1"/>
  <c r="P1298" i="1" s="1"/>
  <c r="P1299" i="1" a="1"/>
  <c r="P1299" i="1" s="1"/>
  <c r="P1300" i="1" a="1"/>
  <c r="P1300" i="1" s="1"/>
  <c r="P1301" i="1" a="1"/>
  <c r="P1301" i="1" s="1"/>
  <c r="P1302" i="1" a="1"/>
  <c r="P1302" i="1" s="1"/>
  <c r="P1303" i="1" a="1"/>
  <c r="P1303" i="1" s="1"/>
  <c r="P1304" i="1" a="1"/>
  <c r="P1304" i="1"/>
  <c r="P1305" i="1" a="1"/>
  <c r="P1305" i="1" s="1"/>
  <c r="P1306" i="1" a="1"/>
  <c r="P1306" i="1" s="1"/>
  <c r="P1307" i="1" a="1"/>
  <c r="P1307" i="1" s="1"/>
  <c r="P1308" i="1" a="1"/>
  <c r="P1308" i="1" s="1"/>
  <c r="P1309" i="1" a="1"/>
  <c r="P1309" i="1" s="1"/>
  <c r="P1310" i="1" a="1"/>
  <c r="P1310" i="1" s="1"/>
  <c r="P1311" i="1" a="1"/>
  <c r="P1311" i="1" s="1"/>
  <c r="P1312" i="1" a="1"/>
  <c r="P1312" i="1" s="1"/>
  <c r="P1313" i="1" a="1"/>
  <c r="P1313" i="1"/>
  <c r="P1314" i="1" a="1"/>
  <c r="P1314" i="1" s="1"/>
  <c r="P1315" i="1" a="1"/>
  <c r="P1315" i="1" s="1"/>
  <c r="P1316" i="1" a="1"/>
  <c r="P1316" i="1" s="1"/>
  <c r="P1317" i="1" a="1"/>
  <c r="P1317" i="1" s="1"/>
  <c r="P1318" i="1" a="1"/>
  <c r="P1318" i="1" s="1"/>
  <c r="P1319" i="1" a="1"/>
  <c r="P1319" i="1" s="1"/>
  <c r="P1320" i="1" a="1"/>
  <c r="P1320" i="1" s="1"/>
  <c r="P1321" i="1" a="1"/>
  <c r="P1321" i="1" s="1"/>
  <c r="P1322" i="1" a="1"/>
  <c r="P1322" i="1"/>
  <c r="P1323" i="1" a="1"/>
  <c r="P1323" i="1" s="1"/>
  <c r="P1324" i="1" a="1"/>
  <c r="P1324" i="1" s="1"/>
  <c r="P1325" i="1" a="1"/>
  <c r="P1325" i="1" s="1"/>
  <c r="P1326" i="1" a="1"/>
  <c r="P1326" i="1" s="1"/>
  <c r="P1327" i="1" a="1"/>
  <c r="P1327" i="1" s="1"/>
  <c r="P1328" i="1" a="1"/>
  <c r="P1328" i="1" s="1"/>
  <c r="P1329" i="1" a="1"/>
  <c r="P1329" i="1" s="1"/>
  <c r="P1330" i="1" a="1"/>
  <c r="P1330" i="1" s="1"/>
  <c r="P1331" i="1" a="1"/>
  <c r="P1331" i="1" s="1"/>
  <c r="P1332" i="1" a="1"/>
  <c r="P1332" i="1" s="1"/>
  <c r="P1333" i="1" a="1"/>
  <c r="P1333" i="1" s="1"/>
  <c r="P1334" i="1" a="1"/>
  <c r="P1334" i="1" s="1"/>
  <c r="P1335" i="1" a="1"/>
  <c r="P1335" i="1" s="1"/>
  <c r="P1336" i="1" a="1"/>
  <c r="P1336" i="1" s="1"/>
  <c r="P1337" i="1" a="1"/>
  <c r="P1337" i="1" s="1"/>
  <c r="P1338" i="1" a="1"/>
  <c r="P1338" i="1" s="1"/>
  <c r="P1339" i="1" a="1"/>
  <c r="P1339" i="1" s="1"/>
  <c r="P1340" i="1" a="1"/>
  <c r="P1340" i="1"/>
  <c r="P1341" i="1" a="1"/>
  <c r="P1341" i="1" s="1"/>
  <c r="P1342" i="1" a="1"/>
  <c r="P1342" i="1" s="1"/>
  <c r="P1343" i="1" a="1"/>
  <c r="P1343" i="1" s="1"/>
  <c r="P1344" i="1" a="1"/>
  <c r="P1344" i="1" s="1"/>
  <c r="P1345" i="1" a="1"/>
  <c r="P1345" i="1" s="1"/>
  <c r="P1346" i="1" a="1"/>
  <c r="P1346" i="1" s="1"/>
  <c r="P1347" i="1" a="1"/>
  <c r="P1347" i="1" s="1"/>
  <c r="P1348" i="1" a="1"/>
  <c r="P1348" i="1" s="1"/>
  <c r="P1349" i="1" a="1"/>
  <c r="P1349" i="1" s="1"/>
  <c r="P1350" i="1" a="1"/>
  <c r="P1350" i="1" s="1"/>
  <c r="P1351" i="1" a="1"/>
  <c r="P1351" i="1" s="1"/>
  <c r="P1352" i="1" a="1"/>
  <c r="P1352" i="1" s="1"/>
  <c r="P2" i="1" a="1"/>
  <c r="P2" i="1" s="1"/>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2" i="1"/>
  <c r="R2"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2" i="1"/>
  <c r="N3" i="7"/>
  <c r="F3"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<sst xmlns="http://schemas.openxmlformats.org/spreadsheetml/2006/main" count="36483" uniqueCount="13426">
  <si>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</si>
  <si>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</si>
  <si>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</si>
  <si>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</si>
  <si>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</si>
  <si>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</si>
  <si>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</si>
  <si>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</si>
  <si>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</si>
  <si>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</si>
  <si>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</si>
  <si>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</si>
  <si>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</si>
  <si>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</si>
  <si>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</si>
  <si>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</si>
  <si>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</si>
  <si>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</si>
  <si>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</si>
  <si>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</si>
  <si>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</si>
  <si>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</si>
  <si>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</si>
  <si>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</si>
  <si>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</si>
  <si>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</si>
  <si>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</si>
  <si>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</si>
  <si>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</si>
  <si>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</si>
  <si>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</si>
  <si>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</si>
  <si>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</si>
  <si>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</si>
  <si>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</si>
  <si>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</si>
  <si>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</si>
  <si>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</si>
  <si>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</si>
  <si>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</si>
  <si>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</si>
  <si>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</si>
  <si>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</si>
  <si>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</si>
  <si>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</si>
  <si>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</si>
  <si>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</si>
  <si>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</si>
  <si>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</si>
  <si>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</si>
  <si>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</si>
  <si>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</si>
  <si>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</si>
  <si>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</si>
  <si>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</si>
  <si>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</si>
  <si>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</si>
  <si>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</si>
  <si>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</si>
  <si>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</si>
  <si>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</si>
  <si>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</si>
  <si>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</si>
  <si>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</si>
  <si>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</si>
  <si>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</si>
  <si>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</si>
  <si>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</si>
  <si>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</si>
  <si>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</si>
  <si>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</si>
  <si>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</si>
  <si>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</si>
  <si>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</si>
  <si>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</si>
  <si>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</si>
  <si>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</si>
  <si>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</si>
  <si>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</si>
  <si>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</si>
  <si>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</si>
  <si>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</si>
  <si>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</si>
  <si>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</si>
  <si>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</si>
  <si>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</si>
  <si>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</si>
  <si>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</si>
  <si>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</si>
  <si>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</si>
  <si>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</si>
  <si>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</si>
  <si>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</si>
  <si>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</si>
  <si>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</si>
  <si>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</si>
  <si>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</si>
  <si>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</si>
  <si>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</si>
  <si>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</si>
  <si>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</si>
  <si>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</si>
  <si>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</si>
  <si>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</si>
  <si>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</si>
  <si>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</si>
  <si>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</si>
  <si>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</si>
  <si>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</si>
  <si>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</si>
  <si>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</si>
  <si>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</si>
  <si>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</si>
  <si>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</si>
  <si>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</si>
  <si>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</si>
  <si>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</si>
  <si>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</si>
  <si>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</si>
  <si>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</si>
  <si>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</si>
  <si>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</si>
  <si>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</si>
  <si>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</si>
  <si>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</si>
  <si>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</si>
  <si>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</si>
  <si>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</si>
  <si>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</si>
  <si>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</si>
  <si>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</si>
  <si>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</si>
  <si>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</si>
  <si>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</si>
  <si>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</si>
  <si>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</si>
  <si>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</si>
  <si>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</si>
  <si>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</si>
  <si>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</si>
  <si>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</si>
  <si>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</si>
  <si>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</si>
  <si>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</si>
  <si>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</si>
  <si>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</si>
  <si>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</si>
  <si>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</si>
  <si>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</si>
  <si>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</si>
  <si>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</si>
  <si>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</si>
  <si>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</si>
  <si>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</si>
  <si>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</si>
  <si>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</si>
  <si>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</si>
  <si>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</si>
  <si>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</si>
  <si>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</si>
  <si>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</si>
  <si>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</si>
  <si>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</si>
  <si>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</si>
  <si>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</si>
  <si>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</si>
  <si>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</si>
  <si>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</si>
  <si>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</si>
  <si>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</si>
  <si>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</si>
  <si>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</si>
  <si>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</si>
  <si>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</si>
  <si>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</si>
  <si>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</si>
  <si>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</si>
  <si>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</si>
  <si>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</si>
  <si>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</si>
  <si>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</si>
  <si>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</si>
  <si>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</si>
  <si>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</si>
  <si>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</si>
  <si>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</si>
  <si>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</si>
  <si>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</si>
  <si>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</si>
  <si>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</si>
  <si>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</si>
  <si>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</si>
  <si>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</si>
  <si>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</si>
  <si>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</si>
  <si>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</si>
  <si>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</si>
  <si>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</si>
  <si>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</si>
  <si>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</si>
  <si>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</si>
  <si>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</si>
  <si>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</si>
  <si>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</si>
  <si>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</si>
  <si>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</si>
  <si>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</si>
  <si>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</si>
  <si>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</si>
  <si>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</si>
  <si>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</si>
  <si>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</si>
  <si>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</si>
  <si>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</si>
  <si>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</si>
  <si>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</si>
  <si>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</si>
  <si>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</si>
  <si>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</si>
  <si>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</si>
  <si>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</si>
  <si>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</si>
  <si>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</si>
  <si>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</si>
  <si>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</si>
  <si>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</si>
  <si>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</si>
  <si>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</si>
  <si>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</si>
  <si>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</si>
  <si>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</si>
  <si>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</si>
  <si>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</si>
  <si>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</si>
  <si>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</si>
  <si>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</si>
  <si>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</si>
  <si>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</si>
  <si>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</si>
  <si>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</si>
  <si>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</si>
  <si>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</si>
  <si>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</si>
  <si>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</si>
  <si>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</si>
  <si>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</si>
  <si>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</si>
  <si>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</si>
  <si>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</si>
  <si>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</si>
  <si>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</si>
  <si>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</si>
  <si>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</si>
  <si>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</si>
  <si>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</si>
  <si>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</si>
  <si>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</si>
  <si>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</si>
  <si>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</si>
  <si>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</si>
  <si>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</si>
  <si>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</si>
  <si>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</si>
  <si>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</si>
  <si>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</si>
  <si>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</si>
  <si>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</si>
  <si>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</si>
  <si>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</si>
  <si>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</si>
  <si>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</si>
  <si>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</si>
  <si>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</si>
  <si>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</si>
  <si>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</si>
  <si>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</si>
  <si>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</si>
  <si>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</si>
  <si>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</si>
  <si>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</si>
  <si>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</si>
  <si>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</si>
  <si>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</si>
  <si>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</si>
  <si>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</si>
  <si>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</si>
  <si>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</si>
  <si>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</si>
  <si>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</si>
  <si>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</si>
  <si>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</si>
  <si>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</si>
  <si>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</si>
  <si>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</si>
  <si>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</si>
  <si>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</si>
  <si>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</si>
  <si>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</si>
  <si>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</si>
  <si>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</si>
  <si>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</si>
  <si>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</si>
  <si>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</si>
  <si>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</si>
  <si>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</si>
  <si>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</si>
  <si>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</si>
  <si>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</si>
  <si>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</si>
  <si>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</si>
  <si>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</si>
  <si>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</si>
  <si>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</si>
  <si>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</si>
  <si>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</si>
  <si>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</si>
  <si>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</si>
  <si>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</si>
  <si>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</si>
  <si>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</si>
  <si>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</si>
  <si>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</si>
  <si>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</si>
  <si>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</si>
  <si>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</si>
  <si>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</si>
  <si>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</si>
  <si>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</si>
  <si>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</si>
  <si>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</si>
  <si>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</si>
  <si>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</si>
  <si>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</si>
  <si>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</si>
  <si>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</si>
  <si>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</si>
  <si>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</si>
  <si>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</si>
  <si>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</si>
  <si>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</si>
  <si>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</si>
  <si>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</si>
  <si>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</si>
  <si>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</si>
  <si>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</si>
  <si>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</si>
  <si>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</si>
  <si>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</si>
  <si>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</si>
  <si>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</si>
  <si>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</si>
  <si>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</si>
  <si>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</si>
  <si>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</si>
  <si>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</si>
  <si>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</si>
  <si>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</si>
  <si>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</si>
  <si>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</si>
  <si>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</si>
  <si>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</si>
  <si>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</si>
  <si>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</si>
  <si>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</si>
  <si>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</si>
  <si>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</si>
  <si>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</si>
  <si>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</si>
  <si>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</si>
  <si>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</si>
  <si>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</si>
  <si>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</si>
  <si>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</si>
  <si>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</si>
  <si>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</si>
  <si>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</si>
  <si>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</si>
  <si>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</si>
  <si>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</si>
  <si>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</si>
  <si>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</si>
  <si>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</si>
  <si>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</si>
  <si>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</si>
  <si>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</si>
  <si>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</si>
  <si>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</si>
  <si>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</si>
  <si>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</si>
  <si>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</si>
  <si>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</si>
  <si>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</si>
  <si>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</si>
  <si>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</si>
  <si>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</si>
  <si>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</si>
  <si>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</si>
  <si>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</si>
  <si>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</si>
  <si>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</si>
  <si>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</si>
  <si>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</si>
  <si>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</si>
  <si>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</si>
  <si>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</si>
  <si>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</si>
  <si>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</si>
  <si>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</si>
  <si>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</si>
  <si>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</si>
  <si>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</si>
  <si>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</si>
  <si>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</si>
  <si>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</si>
  <si>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</si>
  <si>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</si>
  <si>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</si>
  <si>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</si>
  <si>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</si>
  <si>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</si>
  <si>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</si>
  <si>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</si>
  <si>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</si>
  <si>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</si>
  <si>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</si>
  <si>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</si>
  <si>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</si>
  <si>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</si>
  <si>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</si>
  <si>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</si>
  <si>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</si>
  <si>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</si>
  <si>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</si>
  <si>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</si>
  <si>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</si>
  <si>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</si>
  <si>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</si>
  <si>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</si>
  <si>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</si>
  <si>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</si>
  <si>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</si>
  <si>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</si>
  <si>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</si>
  <si>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</si>
  <si>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</si>
  <si>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</si>
  <si>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</si>
  <si>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</si>
  <si>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</si>
  <si>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</si>
  <si>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</si>
  <si>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</si>
  <si>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</si>
  <si>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</si>
  <si>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</si>
  <si>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</si>
  <si>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</si>
  <si>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</si>
  <si>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</si>
  <si>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</si>
  <si>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</si>
  <si>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</si>
  <si>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</si>
  <si>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</si>
  <si>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</si>
  <si>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</si>
  <si>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</si>
  <si>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</si>
  <si>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</si>
  <si>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</si>
  <si>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</si>
  <si>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</si>
  <si>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</si>
  <si>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</si>
  <si>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</si>
  <si>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</si>
  <si>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</si>
  <si>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</si>
  <si>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</si>
  <si>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</si>
  <si>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</si>
  <si>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</si>
  <si>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</si>
  <si>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</si>
  <si>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</si>
  <si>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</si>
  <si>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</si>
  <si>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</si>
  <si>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</si>
  <si>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</si>
  <si>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</si>
  <si>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</si>
  <si>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</si>
  <si>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</si>
  <si>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</si>
  <si>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</si>
  <si>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</si>
  <si>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</si>
  <si>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</si>
  <si>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</si>
  <si>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</si>
  <si>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</si>
  <si>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</si>
  <si>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</si>
  <si>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</si>
  <si>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</si>
  <si>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</si>
  <si>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</si>
  <si>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</si>
  <si>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</si>
  <si>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</si>
  <si>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</si>
  <si>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</si>
  <si>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</si>
  <si>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</si>
  <si>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</si>
  <si>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</si>
  <si>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</si>
  <si>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</si>
  <si>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</si>
  <si>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</si>
  <si>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</si>
  <si>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</si>
  <si>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</si>
  <si>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</si>
  <si>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</si>
  <si>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</si>
  <si>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</si>
  <si>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</si>
  <si>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</si>
  <si>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</si>
  <si>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</si>
  <si>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</si>
  <si>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</si>
  <si>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</si>
  <si>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</si>
  <si>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</si>
  <si>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</si>
  <si>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</si>
  <si>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</si>
  <si>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</si>
  <si>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</si>
  <si>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</si>
  <si>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</si>
  <si>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</si>
  <si>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</si>
  <si>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</si>
  <si>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</si>
  <si>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</si>
  <si>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</si>
  <si>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</si>
  <si>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</si>
  <si>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</si>
  <si>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</si>
  <si>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</si>
  <si>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</si>
  <si>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</si>
  <si>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</si>
  <si>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</si>
  <si>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</si>
  <si>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</si>
  <si>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</si>
  <si>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</si>
  <si>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</si>
  <si>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</si>
  <si>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</si>
  <si>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</si>
  <si>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</si>
  <si>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</si>
  <si>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</si>
  <si>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</si>
  <si>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</si>
  <si>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</si>
  <si>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</si>
  <si>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</si>
  <si>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</si>
  <si>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</si>
  <si>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</si>
  <si>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</si>
  <si>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</si>
  <si>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</si>
  <si>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</si>
  <si>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</si>
  <si>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</si>
  <si>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</si>
  <si>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</si>
  <si>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</si>
  <si>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</si>
  <si>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</si>
  <si>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</si>
  <si>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</si>
  <si>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</si>
  <si>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</si>
  <si>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</si>
  <si>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</si>
  <si>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</si>
  <si>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</si>
  <si>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</si>
  <si>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</si>
  <si>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</si>
  <si>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</si>
  <si>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</si>
  <si>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</si>
  <si>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</si>
  <si>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</si>
  <si>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</si>
  <si>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</si>
  <si>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</si>
  <si>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</si>
  <si>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</si>
  <si>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</si>
  <si>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</si>
  <si>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</si>
  <si>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</si>
  <si>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</si>
  <si>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</si>
  <si>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</si>
  <si>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</si>
  <si>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</si>
  <si>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</si>
  <si>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</si>
  <si>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</si>
  <si>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</si>
  <si>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</si>
  <si>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</si>
  <si>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</si>
  <si>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</si>
  <si>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</si>
  <si>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</si>
  <si>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</si>
  <si>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</si>
  <si>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</si>
  <si>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</si>
  <si>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</si>
  <si>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</si>
  <si>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</si>
  <si>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</si>
  <si>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</si>
  <si>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</si>
  <si>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</si>
  <si>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</si>
  <si>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</si>
  <si>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</si>
  <si>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</si>
  <si>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</si>
  <si>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</si>
  <si>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</si>
  <si>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</si>
  <si>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</si>
  <si>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</si>
  <si>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</si>
  <si>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</si>
  <si>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</si>
  <si>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</si>
  <si>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</si>
  <si>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</si>
  <si>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</si>
  <si>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</si>
  <si>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</si>
  <si>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</si>
  <si>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</si>
  <si>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</si>
  <si>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</si>
  <si>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</si>
  <si>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</si>
  <si>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</si>
  <si>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</si>
  <si>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</si>
  <si>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</si>
  <si>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</si>
  <si>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</si>
  <si>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</si>
  <si>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</si>
  <si>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</si>
  <si>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</si>
  <si>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</si>
  <si>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</si>
  <si>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</si>
  <si>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</si>
  <si>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</si>
  <si>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</si>
  <si>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</si>
  <si>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</si>
  <si>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</si>
  <si>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</si>
  <si>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</si>
  <si>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</si>
  <si>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</si>
  <si>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</si>
  <si>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</si>
  <si>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</si>
  <si>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</si>
  <si>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</si>
  <si>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</si>
  <si>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</si>
  <si>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</si>
  <si>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</si>
  <si>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</si>
  <si>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</si>
  <si>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</si>
  <si>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</si>
  <si>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</si>
  <si>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</si>
  <si>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</si>
  <si>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</si>
  <si>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</si>
  <si>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</si>
  <si>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</si>
  <si>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</si>
  <si>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</si>
  <si>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</si>
  <si>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</si>
  <si>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</si>
  <si>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</si>
  <si>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</si>
  <si>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</si>
  <si>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</si>
  <si>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</si>
  <si>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</si>
  <si>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</si>
  <si>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</si>
  <si>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</si>
  <si>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</si>
  <si>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</si>
  <si>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</si>
  <si>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</si>
  <si>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</si>
  <si>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</si>
  <si>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</si>
  <si>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</si>
  <si>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</si>
  <si>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</si>
  <si>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</si>
  <si>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</si>
  <si>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</si>
  <si>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</si>
  <si>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</si>
  <si>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</si>
  <si>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</si>
  <si>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</si>
  <si>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</si>
  <si>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</si>
  <si>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</si>
  <si>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</si>
  <si>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</si>
  <si>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</si>
  <si>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</si>
  <si>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</si>
  <si>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</si>
  <si>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</si>
  <si>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</si>
  <si>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</si>
  <si>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</si>
  <si>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</si>
  <si>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</si>
  <si>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</si>
  <si>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</si>
  <si>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</si>
  <si>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</si>
  <si>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</si>
  <si>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</si>
  <si>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</si>
  <si>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</si>
  <si>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</si>
  <si>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</si>
  <si>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</si>
  <si>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</si>
  <si>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</si>
  <si>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</si>
  <si>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</si>
  <si>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</si>
  <si>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</si>
  <si>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</si>
  <si>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</si>
  <si>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</si>
  <si>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</si>
  <si>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</si>
  <si>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</si>
  <si>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</si>
  <si>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</si>
  <si>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</si>
  <si>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</si>
  <si>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</si>
  <si>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</si>
  <si>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</si>
  <si>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</si>
  <si>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</si>
  <si>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</si>
  <si>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</si>
  <si>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</si>
  <si>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</si>
  <si>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</si>
  <si>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</si>
  <si>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</si>
  <si>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</si>
  <si>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</si>
  <si>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</si>
  <si>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</si>
  <si>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</si>
  <si>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</si>
  <si>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</si>
  <si>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</si>
  <si>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</si>
  <si>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</si>
  <si>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</si>
  <si>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</si>
  <si>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</si>
  <si>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</si>
  <si>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</si>
  <si>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</si>
  <si>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</si>
  <si>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</si>
  <si>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</si>
  <si>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</si>
  <si>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</si>
  <si>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</si>
  <si>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</si>
  <si>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</si>
  <si>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</si>
  <si>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</si>
  <si>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</si>
  <si>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</si>
  <si>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</si>
  <si>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</si>
  <si>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</si>
  <si>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</si>
  <si>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</si>
  <si>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</si>
  <si>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</si>
  <si>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</si>
  <si>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</si>
  <si>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</si>
  <si>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</si>
  <si>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</si>
  <si>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</si>
  <si>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</si>
  <si>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</si>
  <si>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</si>
  <si>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</si>
  <si>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</si>
  <si>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</si>
  <si>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</si>
  <si>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</si>
  <si>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</si>
  <si>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</si>
  <si>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</si>
  <si>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</si>
  <si>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</si>
  <si>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</si>
  <si>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</si>
  <si>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</si>
  <si>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</si>
  <si>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</si>
  <si>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</si>
  <si>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</si>
  <si>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</si>
  <si>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</si>
  <si>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</si>
  <si>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</si>
  <si>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</si>
  <si>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</si>
  <si>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</si>
  <si>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</si>
  <si>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</si>
  <si>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</si>
  <si>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</si>
  <si>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</si>
  <si>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</si>
  <si>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</si>
  <si>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</si>
  <si>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</si>
  <si>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</si>
  <si>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</si>
  <si>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</si>
  <si>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</si>
  <si>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</si>
  <si>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</si>
  <si>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</si>
  <si>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</si>
  <si>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</si>
  <si>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</si>
  <si>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</si>
  <si>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</si>
  <si>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</si>
  <si>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</si>
  <si>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</si>
  <si>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</si>
  <si>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</si>
  <si>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</si>
  <si>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</si>
  <si>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</si>
  <si>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</si>
  <si>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</si>
  <si>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</si>
  <si>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</si>
  <si>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</si>
  <si>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</si>
  <si>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</si>
  <si>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</si>
  <si>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</si>
  <si>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</si>
  <si>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</si>
  <si>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</si>
  <si>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</si>
  <si>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</si>
  <si>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</si>
  <si>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</si>
  <si>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</si>
  <si>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</si>
  <si>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</si>
  <si>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</si>
  <si>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</si>
  <si>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</si>
  <si>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</si>
  <si>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</si>
  <si>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</si>
  <si>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</si>
  <si>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</si>
  <si>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</si>
  <si>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</si>
  <si>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</si>
  <si>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</si>
  <si>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</si>
  <si>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</si>
  <si>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</si>
  <si>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</si>
  <si>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</si>
  <si>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</si>
  <si>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</si>
  <si>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</si>
  <si>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</si>
  <si>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</si>
  <si>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</si>
  <si>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</si>
  <si>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</si>
  <si>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</si>
  <si>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</si>
  <si>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</si>
  <si>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</si>
  <si>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</si>
  <si>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</si>
  <si>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</si>
  <si>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</si>
  <si>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</si>
  <si>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</si>
  <si>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</si>
  <si>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</si>
  <si>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</si>
  <si>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</si>
  <si>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</si>
  <si>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</si>
  <si>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</si>
  <si>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</si>
  <si>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</si>
  <si>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</si>
  <si>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</si>
  <si>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</si>
  <si>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</si>
  <si>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</si>
  <si>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</si>
  <si>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</si>
  <si>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</si>
  <si>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</si>
  <si>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</si>
  <si>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</si>
  <si>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</si>
  <si>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</si>
  <si>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</si>
  <si>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</si>
  <si>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</si>
  <si>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</si>
  <si>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</si>
  <si>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</si>
  <si>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</si>
  <si>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</si>
  <si>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</si>
  <si>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</si>
  <si>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</si>
  <si>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</si>
  <si>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</si>
  <si>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</si>
  <si>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</si>
  <si>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</si>
  <si>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</si>
  <si>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</si>
  <si>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</si>
  <si>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</si>
  <si>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</si>
  <si>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</si>
  <si>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</si>
  <si>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</si>
  <si>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</si>
  <si>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</si>
  <si>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</si>
  <si>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</si>
  <si>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</si>
  <si>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</si>
  <si>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</si>
  <si>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</si>
  <si>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</si>
  <si>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</si>
  <si>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</si>
  <si>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</si>
  <si>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</si>
  <si>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</si>
  <si>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</si>
  <si>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</si>
  <si>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</si>
  <si>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</si>
  <si>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</si>
  <si>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</si>
  <si>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</si>
  <si>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</si>
  <si>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</si>
  <si>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</si>
  <si>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</si>
  <si>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</si>
  <si>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</si>
  <si>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</si>
  <si>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</si>
  <si>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</si>
  <si>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</si>
  <si>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</si>
  <si>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</si>
  <si>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</si>
  <si>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</si>
  <si>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</si>
  <si>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</si>
  <si>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</si>
  <si>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</si>
  <si>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</si>
  <si>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</si>
  <si>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</si>
  <si>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</si>
  <si>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</si>
  <si>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</si>
  <si>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</si>
  <si>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</si>
  <si>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</si>
  <si>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</si>
  <si>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</si>
  <si>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</si>
  <si>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</si>
  <si>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</si>
  <si>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</si>
  <si>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</si>
  <si>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</si>
  <si>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</si>
  <si>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</si>
  <si>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</si>
  <si>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</si>
  <si>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</si>
  <si>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</si>
  <si>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</si>
  <si>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</si>
  <si>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</si>
  <si>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</si>
  <si>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</si>
  <si>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</si>
  <si>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</si>
  <si>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</si>
  <si>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</si>
  <si>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</si>
  <si>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</si>
  <si>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</si>
  <si>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</si>
  <si>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</si>
  <si>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</si>
  <si>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</si>
  <si>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</si>
  <si>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</si>
  <si>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</si>
  <si>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</si>
  <si>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</si>
  <si>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</si>
  <si>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</si>
  <si>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</si>
  <si>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</si>
  <si>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</si>
  <si>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</si>
  <si>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</si>
  <si>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</si>
  <si>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</si>
  <si>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</si>
  <si>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</si>
  <si>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</si>
  <si>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</si>
  <si>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</si>
  <si>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</si>
  <si>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</si>
  <si>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</si>
  <si>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</si>
  <si>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</si>
  <si>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</si>
  <si>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</si>
  <si>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</si>
  <si>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</si>
  <si>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</si>
  <si>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</si>
  <si>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</si>
  <si>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</si>
  <si>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</si>
  <si>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</si>
  <si>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</si>
  <si>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</si>
  <si>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</si>
  <si>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</si>
  <si>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</si>
  <si>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</si>
  <si>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</si>
  <si>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</si>
  <si>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</si>
  <si>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</si>
  <si>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</si>
  <si>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</si>
  <si>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</si>
  <si>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</si>
  <si>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</si>
  <si>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</si>
  <si>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</si>
  <si>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</si>
  <si>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</si>
  <si>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</si>
  <si>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</si>
  <si>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</si>
  <si>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</si>
  <si>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</si>
  <si>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</si>
  <si>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</si>
  <si>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</si>
  <si>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</si>
  <si>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</si>
  <si>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</si>
  <si>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</si>
  <si>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</si>
  <si>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</si>
  <si>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</si>
  <si>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</si>
  <si>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</si>
  <si>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</si>
  <si>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</si>
  <si>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</si>
  <si>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</si>
  <si>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</si>
  <si>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</si>
  <si>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</si>
  <si>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</si>
  <si>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</si>
  <si>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</si>
  <si>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</si>
  <si>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</si>
  <si>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</si>
  <si>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</si>
  <si>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</si>
  <si>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</si>
  <si>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</si>
  <si>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</si>
  <si>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</si>
  <si>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</si>
  <si>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</si>
  <si>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</si>
  <si>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</si>
  <si>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</si>
  <si>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</si>
  <si>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</si>
  <si>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</si>
  <si>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</si>
  <si>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</si>
  <si>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</si>
  <si>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</si>
  <si>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</si>
  <si>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</si>
  <si>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</si>
  <si>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</si>
  <si>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</si>
  <si>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</si>
  <si>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</si>
  <si>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</si>
  <si>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</si>
  <si>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</si>
  <si>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</si>
  <si>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</si>
  <si>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</si>
  <si>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</si>
  <si>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</si>
  <si>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</si>
  <si>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</si>
  <si>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</si>
  <si>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</si>
  <si>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</si>
  <si>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</si>
  <si>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</si>
  <si>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</si>
  <si>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</si>
  <si>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</si>
  <si>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</si>
  <si>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</si>
  <si>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</si>
  <si>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</si>
  <si>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</si>
  <si>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</si>
  <si>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</si>
  <si>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</si>
  <si>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</si>
  <si>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</si>
  <si>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</si>
  <si>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</si>
  <si>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</si>
  <si>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</si>
  <si>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</si>
  <si>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</si>
  <si>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</si>
  <si>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</si>
  <si>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</si>
  <si>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</si>
  <si>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</si>
  <si>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</si>
  <si>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</si>
  <si>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</si>
  <si>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</si>
  <si>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</si>
  <si>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</si>
  <si>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</si>
  <si>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</si>
  <si>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</si>
  <si>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</si>
  <si>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</si>
  <si>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</si>
  <si>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</si>
  <si>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</si>
  <si>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</si>
  <si>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</si>
  <si>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</si>
  <si>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</si>
  <si>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</si>
  <si>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</si>
  <si>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</si>
  <si>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</si>
  <si>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</si>
  <si>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</si>
  <si>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</si>
  <si>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</si>
  <si>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</si>
  <si>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</si>
  <si>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</si>
  <si>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</si>
  <si>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</si>
  <si>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</si>
  <si>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</si>
  <si>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</si>
  <si>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</si>
  <si>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</si>
  <si>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</si>
  <si>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</si>
  <si>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</si>
  <si>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</si>
  <si>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</si>
  <si>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</si>
  <si>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</si>
  <si>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</si>
  <si>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</si>
  <si>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</si>
  <si>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</si>
  <si>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</si>
  <si>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</si>
  <si>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</si>
  <si>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</si>
  <si>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</si>
  <si>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</si>
  <si>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</si>
  <si>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</si>
  <si>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</si>
  <si>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</si>
  <si>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</si>
  <si>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</si>
  <si>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</si>
  <si>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</si>
  <si>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</si>
  <si>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</si>
  <si>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</si>
  <si>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</si>
  <si>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</si>
  <si>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</si>
  <si>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</si>
  <si>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</si>
  <si>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</si>
  <si>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</si>
  <si>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</si>
  <si>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</si>
  <si>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</si>
  <si>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</si>
  <si>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</si>
  <si>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</si>
  <si>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</si>
  <si>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</si>
  <si>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</si>
  <si>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</si>
  <si>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</si>
  <si>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</si>
  <si>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</si>
  <si>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</si>
  <si>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</si>
  <si>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</si>
  <si>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</si>
  <si>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</si>
  <si>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</si>
  <si>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</si>
  <si>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</si>
  <si>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</si>
  <si>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</si>
  <si>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</si>
  <si>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</si>
  <si>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</si>
  <si>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</si>
  <si>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</si>
  <si>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</si>
  <si>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</si>
  <si>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</si>
  <si>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</si>
  <si>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</si>
  <si>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</si>
  <si>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</si>
  <si>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</si>
  <si>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</si>
  <si>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</si>
  <si>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</si>
  <si>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</si>
  <si>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</si>
  <si>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</si>
  <si>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</si>
  <si>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</si>
  <si>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</si>
  <si>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</si>
  <si>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</si>
  <si>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</si>
  <si>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</si>
  <si>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</si>
  <si>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</si>
  <si>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</si>
  <si>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</si>
  <si>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</si>
  <si>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</si>
  <si>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</si>
  <si>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</si>
  <si>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</si>
  <si>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</si>
  <si>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</si>
  <si>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</si>
  <si>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</si>
  <si>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</si>
  <si>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</si>
  <si>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</si>
  <si>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</si>
  <si>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</si>
  <si>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</si>
  <si>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</si>
  <si>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</si>
  <si>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</si>
  <si>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</si>
  <si>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</si>
  <si>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</si>
  <si>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</si>
  <si>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</si>
  <si>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</si>
  <si>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</si>
  <si>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</si>
  <si>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</si>
  <si>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</si>
  <si>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</si>
  <si>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</si>
  <si>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</si>
  <si>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</si>
  <si>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</si>
  <si>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</si>
  <si>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</si>
  <si>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</si>
  <si>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</si>
  <si>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</si>
  <si>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</si>
  <si>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</si>
  <si>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</si>
  <si>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</si>
  <si>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</si>
  <si>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</si>
  <si>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</si>
  <si>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</si>
  <si>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</si>
  <si>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</si>
  <si>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</si>
  <si>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</si>
  <si>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</si>
  <si>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</si>
  <si>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</si>
  <si>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</si>
  <si>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</si>
  <si>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</si>
  <si>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</si>
  <si>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</si>
  <si>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</si>
  <si>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</si>
  <si>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</si>
  <si>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</si>
  <si>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</si>
  <si>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</si>
  <si>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</si>
  <si>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</si>
  <si>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</si>
  <si>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</si>
  <si>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</si>
  <si>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</si>
  <si>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</si>
  <si>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</si>
  <si>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</si>
  <si>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</si>
  <si>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</si>
  <si>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</si>
  <si>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</si>
  <si>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</si>
  <si>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</si>
  <si>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</si>
  <si>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</si>
  <si>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</si>
  <si>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</si>
  <si>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</si>
  <si>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</si>
  <si>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</si>
  <si>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</si>
  <si>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</si>
  <si>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</si>
  <si>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</si>
  <si>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</si>
  <si>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</si>
  <si>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</si>
  <si>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</si>
  <si>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</si>
  <si>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</si>
  <si>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</si>
  <si>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</si>
  <si>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</si>
  <si>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</si>
  <si>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</si>
  <si>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</si>
  <si>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</si>
  <si>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</si>
  <si>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</si>
  <si>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</si>
  <si>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</si>
  <si>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</si>
  <si>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</si>
  <si>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</si>
  <si>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</si>
  <si>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</si>
  <si>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</si>
  <si>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</si>
  <si>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</si>
  <si>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</si>
  <si>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</si>
  <si>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</si>
  <si>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</si>
  <si>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</si>
  <si>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</si>
  <si>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</si>
  <si>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</si>
  <si>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</si>
  <si>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</si>
  <si>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</si>
  <si>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</si>
  <si>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</si>
  <si>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</si>
  <si>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</si>
  <si>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</si>
  <si>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</si>
  <si>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</si>
  <si>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</si>
  <si>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</si>
  <si>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</si>
  <si>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</si>
  <si>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</si>
  <si>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</si>
  <si>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</si>
  <si>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</si>
  <si>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</si>
  <si>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</si>
  <si>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</si>
  <si>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</si>
  <si>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</si>
  <si>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</si>
  <si>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</si>
  <si>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</si>
  <si>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</si>
  <si>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</si>
  <si>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</si>
  <si>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</si>
  <si>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</si>
  <si>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</si>
  <si>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</si>
  <si>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</si>
  <si>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</si>
  <si>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</si>
  <si>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</si>
  <si>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</si>
  <si>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</si>
  <si>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</si>
  <si>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</si>
  <si>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</si>
  <si>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</si>
  <si>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</si>
  <si>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</si>
  <si>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</si>
  <si>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</si>
  <si>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</si>
  <si>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</si>
  <si>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</si>
  <si>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</si>
  <si>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</si>
  <si>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</si>
  <si>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</si>
  <si>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</si>
  <si>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</si>
  <si>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</si>
  <si>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</si>
  <si>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</si>
  <si>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</si>
  <si>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</si>
  <si>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</si>
  <si>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</si>
  <si>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</si>
  <si>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</si>
  <si>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</si>
  <si>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</si>
  <si>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</si>
  <si>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</si>
  <si>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</si>
  <si>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</si>
  <si>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</si>
  <si>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</si>
  <si>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</si>
  <si>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</si>
  <si>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</si>
  <si>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</si>
  <si>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</si>
  <si>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</si>
  <si>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</si>
  <si>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</si>
  <si>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</si>
  <si>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</si>
  <si>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</si>
  <si>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</si>
  <si>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</si>
  <si>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</si>
  <si>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</si>
  <si>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</si>
  <si>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</si>
  <si>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</si>
  <si>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</si>
  <si>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</si>
  <si>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</si>
  <si>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</si>
  <si>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</si>
  <si>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</si>
  <si>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</si>
  <si>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</si>
  <si>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</si>
  <si>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</si>
  <si>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</si>
  <si>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</si>
  <si>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</si>
  <si>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</si>
  <si>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</si>
  <si>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</si>
  <si>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</si>
  <si>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</si>
  <si>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</si>
  <si>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</si>
  <si>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</si>
  <si>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</si>
  <si>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</si>
  <si>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</si>
  <si>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</si>
  <si>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</si>
  <si>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</si>
  <si>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</si>
  <si>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</si>
  <si>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</si>
  <si>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</si>
  <si>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</si>
  <si>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</si>
  <si>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</si>
  <si>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</si>
  <si>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</si>
  <si>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</si>
  <si>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</si>
  <si>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</si>
  <si>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</si>
  <si>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</si>
  <si>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</si>
  <si>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</si>
  <si>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</si>
  <si>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</si>
  <si>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</si>
  <si>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</si>
  <si>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</si>
  <si>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</si>
  <si>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</si>
  <si>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</si>
  <si>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</si>
  <si>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</si>
  <si>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</si>
  <si>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</si>
  <si>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</si>
  <si>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</si>
  <si>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</si>
  <si>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</si>
  <si>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</si>
  <si>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</si>
  <si>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</si>
  <si>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</si>
  <si>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</si>
  <si>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</si>
  <si>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</si>
  <si>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</si>
  <si>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</si>
  <si>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</si>
  <si>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</si>
  <si>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</si>
  <si>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</si>
  <si>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</si>
  <si>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</si>
  <si>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</si>
  <si>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</si>
  <si>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</si>
  <si>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</si>
  <si>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</si>
  <si>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</si>
  <si>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</si>
  <si>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</si>
  <si>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</si>
  <si>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</si>
  <si>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</si>
  <si>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</si>
  <si>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</si>
  <si>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</si>
  <si>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</si>
  <si>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</si>
  <si>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</si>
  <si>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</si>
  <si>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</si>
  <si>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</si>
  <si>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</si>
  <si>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</si>
  <si>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</si>
  <si>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</si>
  <si>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</si>
  <si>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</si>
  <si>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</si>
  <si>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</si>
  <si>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</si>
  <si>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</si>
  <si>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</si>
  <si>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</si>
  <si>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</si>
  <si>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</si>
  <si>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</si>
  <si>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</si>
  <si>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</si>
  <si>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</si>
  <si>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</si>
  <si>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</si>
  <si>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</si>
  <si>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</si>
  <si>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</si>
  <si>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</si>
  <si>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</si>
  <si>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</si>
  <si>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</si>
  <si>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</si>
  <si>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</si>
  <si>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</si>
  <si>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</si>
  <si>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</si>
  <si>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</si>
  <si>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</si>
  <si>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</si>
  <si>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</si>
  <si>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</si>
  <si>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</si>
  <si>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</si>
  <si>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</si>
  <si>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</si>
  <si>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</si>
  <si>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</si>
  <si>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</si>
  <si>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</si>
  <si>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</si>
  <si>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</si>
  <si>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</si>
  <si>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</si>
  <si>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</si>
  <si>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</si>
  <si>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</si>
  <si>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</si>
  <si>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</si>
  <si>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</si>
  <si>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</si>
  <si>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</si>
  <si>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</si>
  <si>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</si>
  <si>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</si>
  <si>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</si>
  <si>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</si>
  <si>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</si>
  <si>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</si>
  <si>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</si>
  <si>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</si>
  <si>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</si>
  <si>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</si>
  <si>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</si>
  <si>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</si>
  <si>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</si>
  <si>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</si>
  <si>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</si>
  <si>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</si>
  <si>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</si>
  <si>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</si>
  <si>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</si>
  <si>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</si>
  <si>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</si>
  <si>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</si>
  <si>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</si>
  <si>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</si>
  <si>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</si>
  <si>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</si>
  <si>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</si>
  <si>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</si>
  <si>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</si>
  <si>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</si>
  <si>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</si>
  <si>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</si>
  <si>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</si>
  <si>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</si>
  <si>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</si>
  <si>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</si>
  <si>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</si>
  <si>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</si>
  <si>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</si>
  <si>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</si>
  <si>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</si>
  <si>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</si>
  <si>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</si>
  <si>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</si>
  <si>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</si>
  <si>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</si>
  <si>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</si>
  <si>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</si>
  <si>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</si>
  <si>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</si>
  <si>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</si>
  <si>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</si>
  <si>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</si>
  <si>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</si>
  <si>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</si>
  <si>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</si>
  <si>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</si>
  <si>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</si>
  <si>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</si>
  <si>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</si>
  <si>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</si>
  <si>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</si>
  <si>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</si>
  <si>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</si>
  <si>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</si>
  <si>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</si>
  <si>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</si>
  <si>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</si>
  <si>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</si>
  <si>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</si>
  <si>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</si>
  <si>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</si>
  <si>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</si>
  <si>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</si>
  <si>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</si>
  <si>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</si>
  <si>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</si>
  <si>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</si>
  <si>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</si>
  <si>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</si>
  <si>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</si>
  <si>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</si>
  <si>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</si>
  <si>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</si>
  <si>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</si>
  <si>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</si>
  <si>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</si>
  <si>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</si>
  <si>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</si>
  <si>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</si>
  <si>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</si>
  <si>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</si>
  <si>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</si>
  <si>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</si>
  <si>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</si>
  <si>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</si>
  <si>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</si>
  <si>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</si>
  <si>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</si>
  <si>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</si>
  <si>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</si>
  <si>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</si>
  <si>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</si>
  <si>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</si>
  <si>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</si>
  <si>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</si>
  <si>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</si>
  <si>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</si>
  <si>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</si>
  <si>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</si>
  <si>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</si>
  <si>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</si>
  <si>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</si>
  <si>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</si>
  <si>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</si>
  <si>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</si>
  <si>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</si>
  <si>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</si>
  <si>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</si>
  <si>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</si>
  <si>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</si>
  <si>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</si>
  <si>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</si>
  <si>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</si>
  <si>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</si>
  <si>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</si>
  <si>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</si>
  <si>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</si>
  <si>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</si>
  <si>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</si>
  <si>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</si>
  <si>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</si>
  <si>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</si>
  <si>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</si>
  <si>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</si>
  <si>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</si>
  <si>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</si>
  <si>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</si>
  <si>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</si>
  <si>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</si>
  <si>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</si>
  <si>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</si>
  <si>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</si>
  <si>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</si>
  <si>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</si>
  <si>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</si>
  <si>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</si>
  <si>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</si>
  <si>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</si>
  <si>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</si>
  <si>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</si>
  <si>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</si>
  <si>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</si>
  <si>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</si>
  <si>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</si>
  <si>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</si>
  <si>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</si>
  <si>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</si>
  <si>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</si>
  <si>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</si>
  <si>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</si>
  <si>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</si>
  <si>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</si>
  <si>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</si>
  <si>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</si>
  <si>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</si>
  <si>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</si>
  <si>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</si>
  <si>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</si>
  <si>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</si>
  <si>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</si>
  <si>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</si>
  <si>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</si>
  <si>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</si>
  <si>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</si>
  <si>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</si>
  <si>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</si>
  <si>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</si>
  <si>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</si>
  <si>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</si>
  <si>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</si>
  <si>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</si>
  <si>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</si>
  <si>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</si>
  <si>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</si>
  <si>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</si>
  <si>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</si>
  <si>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</si>
  <si>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</si>
  <si>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</si>
  <si>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</si>
  <si>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</si>
  <si>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</si>
  <si>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</si>
  <si>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</si>
  <si>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</si>
  <si>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</si>
  <si>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</si>
  <si>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</si>
  <si>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</si>
  <si>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</si>
  <si>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</si>
  <si>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</si>
  <si>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</si>
  <si>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</si>
  <si>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</si>
  <si>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</si>
  <si>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</si>
  <si>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</si>
  <si>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</si>
  <si>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</si>
  <si>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</si>
  <si>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</si>
  <si>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</si>
  <si>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</si>
  <si>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</si>
  <si>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</si>
  <si>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</si>
  <si>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</si>
  <si>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</si>
  <si>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</si>
  <si>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</si>
  <si>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</si>
  <si>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</si>
  <si>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</si>
  <si>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</si>
  <si>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</si>
  <si>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</si>
  <si>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</si>
  <si>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</si>
  <si>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</si>
  <si>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</si>
  <si>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</si>
  <si>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</si>
  <si>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</si>
  <si>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</si>
  <si>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</si>
  <si>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</si>
  <si>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</si>
  <si>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</si>
  <si>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</si>
  <si>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</si>
  <si>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</si>
  <si>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</si>
  <si>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</si>
  <si>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</si>
  <si>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</si>
  <si>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</si>
  <si>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</si>
  <si>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</si>
  <si>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</si>
  <si>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</si>
  <si>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</si>
  <si>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</si>
  <si>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</si>
  <si>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</si>
  <si>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</si>
  <si>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</si>
  <si>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</si>
  <si>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</si>
  <si>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</si>
  <si>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</si>
  <si>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</si>
  <si>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</si>
  <si>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</si>
  <si>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</si>
  <si>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</si>
  <si>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</si>
  <si>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</si>
  <si>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</si>
  <si>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</si>
  <si>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</si>
  <si>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</si>
  <si>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</si>
  <si>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</si>
  <si>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</si>
  <si>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</si>
  <si>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</si>
  <si>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</si>
  <si>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</si>
  <si>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</si>
  <si>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</si>
  <si>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</si>
  <si>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</si>
  <si>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</si>
  <si>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</si>
  <si>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</si>
  <si>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</si>
  <si>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</si>
  <si>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</si>
  <si>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</si>
  <si>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</si>
  <si>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</si>
  <si>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</si>
  <si>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</si>
  <si>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</si>
  <si>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</si>
  <si>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</si>
  <si>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</si>
  <si>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</si>
  <si>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</si>
  <si>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</si>
  <si>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</si>
  <si>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</si>
  <si>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</si>
  <si>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</si>
  <si>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</si>
  <si>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</si>
  <si>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</si>
  <si>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</si>
  <si>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</si>
  <si>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</si>
  <si>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</si>
  <si>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</si>
  <si>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</si>
  <si>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</si>
  <si>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</si>
  <si>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</si>
  <si>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</si>
  <si>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</si>
  <si>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</si>
  <si>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</si>
  <si>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</si>
  <si>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</si>
  <si>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</si>
  <si>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</si>
  <si>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</si>
  <si>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</si>
  <si>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</si>
  <si>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</si>
  <si>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</si>
  <si>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</si>
  <si>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</si>
  <si>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</si>
  <si>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</si>
  <si>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</si>
  <si>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</si>
  <si>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</si>
  <si>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</si>
  <si>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</si>
  <si>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</si>
  <si>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</si>
  <si>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</si>
  <si>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</si>
  <si>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</si>
  <si>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</si>
  <si>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</si>
  <si>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</si>
  <si>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</si>
  <si>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</si>
  <si>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</si>
  <si>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</si>
  <si>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</si>
  <si>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</si>
  <si>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</si>
  <si>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</si>
  <si>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</si>
  <si>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</si>
  <si>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</si>
  <si>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</si>
  <si>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</si>
  <si>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</si>
  <si>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</si>
  <si>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</si>
  <si>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</si>
  <si>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</si>
  <si>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</si>
  <si>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</si>
  <si>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</si>
  <si>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</si>
  <si>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</si>
  <si>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</si>
  <si>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</si>
  <si>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</si>
  <si>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</si>
  <si>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</si>
  <si>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</si>
  <si>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</si>
  <si>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</si>
  <si>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</si>
  <si>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</si>
  <si>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</si>
  <si>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</si>
  <si>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</si>
  <si>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</si>
  <si>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</si>
  <si>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</si>
  <si>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</si>
  <si>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</si>
  <si>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</si>
  <si>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</si>
  <si>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</si>
  <si>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</si>
  <si>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</si>
  <si>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</si>
  <si>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</si>
  <si>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</si>
  <si>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</si>
  <si>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</si>
  <si>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</si>
  <si>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</si>
  <si>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</si>
  <si>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</si>
  <si>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</si>
  <si>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</si>
  <si>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</si>
  <si>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</si>
  <si>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</si>
  <si>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</si>
  <si>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</si>
  <si>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</si>
  <si>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</si>
  <si>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</si>
  <si>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</si>
  <si>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</si>
  <si>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</si>
  <si>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</si>
  <si>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</si>
  <si>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</si>
  <si>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</si>
  <si>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</si>
  <si>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</si>
  <si>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</si>
  <si>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</si>
  <si>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</si>
  <si>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</si>
  <si>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</si>
  <si>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</si>
  <si>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</si>
  <si>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</si>
  <si>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</si>
  <si>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</si>
  <si>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</si>
  <si>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</si>
  <si>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</si>
  <si>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</si>
  <si>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</si>
  <si>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</si>
  <si>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</si>
  <si>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</si>
  <si>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</si>
  <si>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</si>
  <si>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</si>
  <si>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</si>
  <si>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</si>
  <si>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</si>
  <si>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</si>
  <si>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</si>
  <si>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</si>
  <si>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</si>
  <si>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</si>
  <si>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</si>
  <si>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</si>
  <si>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</si>
  <si>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</si>
  <si>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</si>
  <si>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</si>
  <si>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</si>
  <si>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</si>
  <si>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</si>
  <si>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</si>
  <si>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</si>
  <si>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</si>
  <si>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</si>
  <si>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</si>
  <si>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</si>
  <si>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</si>
  <si>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</si>
  <si>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</si>
  <si>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</si>
  <si>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</si>
  <si>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</si>
  <si>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</si>
  <si>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</si>
  <si>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</si>
  <si>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</si>
  <si>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</si>
  <si>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</si>
  <si>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</si>
  <si>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</si>
  <si>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</si>
  <si>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</si>
  <si>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</si>
  <si>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</si>
  <si>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</si>
  <si>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</si>
  <si>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</si>
  <si>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</si>
  <si>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</si>
  <si>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</si>
  <si>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</si>
  <si>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</si>
  <si>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</si>
  <si>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</si>
  <si>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</si>
  <si>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</si>
  <si>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</si>
  <si>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</si>
  <si>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</si>
  <si>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</si>
  <si>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</si>
  <si>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</si>
  <si>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</si>
  <si>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</si>
  <si>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</si>
  <si>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</si>
  <si>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</si>
  <si>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</si>
  <si>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</si>
  <si>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</si>
  <si>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</si>
  <si>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</si>
  <si>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</si>
  <si>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</si>
  <si>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</si>
  <si>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</si>
  <si>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</si>
  <si>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</si>
  <si>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</si>
  <si>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</si>
  <si>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</si>
  <si>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</si>
  <si>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</si>
  <si>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</si>
  <si>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</si>
  <si>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</si>
  <si>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</si>
  <si>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</si>
  <si>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</si>
  <si>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</si>
  <si>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</si>
  <si>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</si>
  <si>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</si>
  <si>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</si>
  <si>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</si>
  <si>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</si>
  <si>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</si>
  <si>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</si>
  <si>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</si>
  <si>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</si>
  <si>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</si>
  <si>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</si>
  <si>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</si>
  <si>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</si>
  <si>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</si>
  <si>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</si>
  <si>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</si>
  <si>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</si>
  <si>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</si>
  <si>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</si>
  <si>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</si>
  <si>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</si>
  <si>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</si>
  <si>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</si>
  <si>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</si>
  <si>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</si>
  <si>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</si>
  <si>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</si>
  <si>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</si>
  <si>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</si>
  <si>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</si>
  <si>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</si>
  <si>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</si>
  <si>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</si>
  <si>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</si>
  <si>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</si>
  <si>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</si>
  <si>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</si>
  <si>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</si>
  <si>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</si>
  <si>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</si>
  <si>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</si>
  <si>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</si>
  <si>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</si>
  <si>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</si>
  <si>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</si>
  <si>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</si>
  <si>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</si>
  <si>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</si>
  <si>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</si>
  <si>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</si>
  <si>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</si>
  <si>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</si>
  <si>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</si>
  <si>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</si>
  <si>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</si>
  <si>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</si>
  <si>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</si>
  <si>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</si>
  <si>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</si>
  <si>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</si>
  <si>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</si>
  <si>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</si>
  <si>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</si>
  <si>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</si>
  <si>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</si>
  <si>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</si>
  <si>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</si>
  <si>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</si>
  <si>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</si>
  <si>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</si>
  <si>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</si>
  <si>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</si>
  <si>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</si>
  <si>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</si>
  <si>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</si>
  <si>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</si>
  <si>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</si>
  <si>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</si>
  <si>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</si>
  <si>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</si>
  <si>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</si>
  <si>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</si>
  <si>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</si>
  <si>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</si>
  <si>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</si>
  <si>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</si>
  <si>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</si>
  <si>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</si>
  <si>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</si>
  <si>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</si>
  <si>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</si>
  <si>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</si>
  <si>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</si>
  <si>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</si>
  <si>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</si>
  <si>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</si>
  <si>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</si>
  <si>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</si>
  <si>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</si>
  <si>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</si>
  <si>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</si>
  <si>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</si>
  <si>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</si>
  <si>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</si>
  <si>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</si>
  <si>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</si>
  <si>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</si>
  <si>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</si>
  <si>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</si>
  <si>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</si>
  <si>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</si>
  <si>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</si>
  <si>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</si>
  <si>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</si>
  <si>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</si>
  <si>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</si>
  <si>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</si>
  <si>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</si>
  <si>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</si>
  <si>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</si>
  <si>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</si>
  <si>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</si>
  <si>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</si>
  <si>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</si>
  <si>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</si>
  <si>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</si>
  <si>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</si>
  <si>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</si>
  <si>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</si>
  <si>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</si>
  <si>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</si>
  <si>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</si>
  <si>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</si>
  <si>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</si>
  <si>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</si>
  <si>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</si>
  <si>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</si>
  <si>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</si>
  <si>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</si>
  <si>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</si>
  <si>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</si>
  <si>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</si>
  <si>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</si>
  <si>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</si>
  <si>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</si>
  <si>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</si>
  <si>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</si>
  <si>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</si>
  <si>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</si>
  <si>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</si>
  <si>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</si>
  <si>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</si>
  <si>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</si>
  <si>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</si>
  <si>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</si>
  <si>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</si>
  <si>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</si>
  <si>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</si>
  <si>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</si>
  <si>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</si>
  <si>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</si>
  <si>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</si>
  <si>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</si>
  <si>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</si>
  <si>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</si>
  <si>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</si>
  <si>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</si>
  <si>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</si>
  <si>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</si>
  <si>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</si>
  <si>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</si>
  <si>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</si>
  <si>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</si>
  <si>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</si>
  <si>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</si>
  <si>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</si>
  <si>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</si>
  <si>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</si>
  <si>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</si>
  <si>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</si>
  <si>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</si>
  <si>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</si>
  <si>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</si>
  <si>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</si>
  <si>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</si>
  <si>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</si>
  <si>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</si>
  <si>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</si>
  <si>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</si>
  <si>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</si>
  <si>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</si>
  <si>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</si>
  <si>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</si>
  <si>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</si>
  <si>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</si>
  <si>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</si>
  <si>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</si>
  <si>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</si>
  <si>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</si>
  <si>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</si>
  <si>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</si>
  <si>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</si>
  <si>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</si>
  <si>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</si>
  <si>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</si>
  <si>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</si>
  <si>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</si>
  <si>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</si>
  <si>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</si>
  <si>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</si>
  <si>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</si>
  <si>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</si>
  <si>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</si>
  <si>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</si>
  <si>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</si>
  <si>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</si>
  <si>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</si>
  <si>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</si>
  <si>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</si>
  <si>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</si>
  <si>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</si>
  <si>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</si>
  <si>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</si>
  <si>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</si>
  <si>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</si>
  <si>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</si>
  <si>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</si>
  <si>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</si>
  <si>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</si>
  <si>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</si>
  <si>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</si>
  <si>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</si>
  <si>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</si>
  <si>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</si>
  <si>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</si>
  <si>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</si>
  <si>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</si>
  <si>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</si>
  <si>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</si>
  <si>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</si>
  <si>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</si>
  <si>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</si>
  <si>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</si>
  <si>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</si>
  <si>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</si>
  <si>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</si>
  <si>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</si>
  <si>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</si>
  <si>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</si>
  <si>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</si>
  <si>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</si>
  <si>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</si>
  <si>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</si>
  <si>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</si>
  <si>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</si>
  <si>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</si>
  <si>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</si>
  <si>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</si>
  <si>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</si>
  <si>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</si>
  <si>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</si>
  <si>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</si>
  <si>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</si>
  <si>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</si>
  <si>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</si>
  <si>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</si>
  <si>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</si>
  <si>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</si>
  <si>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</si>
  <si>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</si>
  <si>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</si>
  <si>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</si>
  <si>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</si>
  <si>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</si>
  <si>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</si>
  <si>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</si>
  <si>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</si>
  <si>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</si>
  <si>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</si>
  <si>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</si>
  <si>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</si>
  <si>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</si>
  <si>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</si>
  <si>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</si>
  <si>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</si>
  <si>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</si>
  <si>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</si>
  <si>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</si>
  <si>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</si>
  <si>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</si>
  <si>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</si>
  <si>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</si>
  <si>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</si>
  <si>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</si>
  <si>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</si>
  <si>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</si>
  <si>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</si>
  <si>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</si>
  <si>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</si>
  <si>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</si>
  <si>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</si>
  <si>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</si>
  <si>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</si>
  <si>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</si>
  <si>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</si>
  <si>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</si>
  <si>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</si>
  <si>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</si>
  <si>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</si>
  <si>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</si>
  <si>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</si>
  <si>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</si>
  <si>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</si>
  <si>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</si>
  <si>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</si>
  <si>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</si>
  <si>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</si>
  <si>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</si>
  <si>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</si>
  <si>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</si>
  <si>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</si>
  <si>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</si>
  <si>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</si>
  <si>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</si>
  <si>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</si>
  <si>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</si>
  <si>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</si>
  <si>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</si>
  <si>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</si>
  <si>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</si>
  <si>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</si>
  <si>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</si>
  <si>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</si>
  <si>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</si>
  <si>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</si>
  <si>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</si>
  <si>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</si>
  <si>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</si>
  <si>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</si>
  <si>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</si>
  <si>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</si>
  <si>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</si>
  <si>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</si>
  <si>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</si>
  <si>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</si>
  <si>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</si>
  <si>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</si>
  <si>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</si>
  <si>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</si>
  <si>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</si>
  <si>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</si>
  <si>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</si>
  <si>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</si>
  <si>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</si>
  <si>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</si>
  <si>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</si>
  <si>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</si>
  <si>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</si>
  <si>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</si>
  <si>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</si>
  <si>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</si>
  <si>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</si>
  <si>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</si>
  <si>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</si>
  <si>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</si>
  <si>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</si>
  <si>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</si>
  <si>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</si>
  <si>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</si>
  <si>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</si>
  <si>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</si>
  <si>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</si>
  <si>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</si>
  <si>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</si>
  <si>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</si>
  <si>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</si>
  <si>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</si>
  <si>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</si>
  <si>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</si>
  <si>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</si>
  <si>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</si>
  <si>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</si>
  <si>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</si>
  <si>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</si>
  <si>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</si>
  <si>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</si>
  <si>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</si>
  <si>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</si>
  <si>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</si>
  <si>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</si>
  <si>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</si>
  <si>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</si>
  <si>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</si>
  <si>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</si>
  <si>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</si>
  <si>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</si>
  <si>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</si>
  <si>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</si>
  <si>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</si>
  <si>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</si>
  <si>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</si>
  <si>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</si>
  <si>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</si>
  <si>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</si>
  <si>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</si>
  <si>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</si>
  <si>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</si>
  <si>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</si>
  <si>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</si>
  <si>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</si>
  <si>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</si>
  <si>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</si>
  <si>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</si>
  <si>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</si>
  <si>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</si>
  <si>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</si>
  <si>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</si>
  <si>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</si>
  <si>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</si>
  <si>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</si>
  <si>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</si>
  <si>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</si>
  <si>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</si>
  <si>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</si>
  <si>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</si>
  <si>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</si>
  <si>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</si>
  <si>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</si>
  <si>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</si>
  <si>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</si>
  <si>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</si>
  <si>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</si>
  <si>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</si>
  <si>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</si>
  <si>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</si>
  <si>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</si>
  <si>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</si>
  <si>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</si>
  <si>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</si>
  <si>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</si>
  <si>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</si>
  <si>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</si>
  <si>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</si>
  <si>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</si>
  <si>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</si>
  <si>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</si>
  <si>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</si>
  <si>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</si>
  <si>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</si>
  <si>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</si>
  <si>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</si>
  <si>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</si>
  <si>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</si>
  <si>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</si>
  <si>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</si>
  <si>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</si>
  <si>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</si>
  <si>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</si>
  <si>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</si>
  <si>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</si>
  <si>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</si>
  <si>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</si>
  <si>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</si>
  <si>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</si>
  <si>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</si>
  <si>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</si>
  <si>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</si>
  <si>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</si>
  <si>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</si>
  <si>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</si>
  <si>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</si>
  <si>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</si>
  <si>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</si>
  <si>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</si>
  <si>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</si>
  <si>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</si>
  <si>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</si>
  <si>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</si>
  <si>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</si>
  <si>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</si>
  <si>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</si>
  <si>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</si>
  <si>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</si>
  <si>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</si>
  <si>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</si>
  <si>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</si>
  <si>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</si>
  <si>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</si>
  <si>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</si>
  <si>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</si>
  <si>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</si>
  <si>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</si>
  <si>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</si>
  <si>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</si>
  <si>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</si>
  <si>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</si>
  <si>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</si>
  <si>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</si>
  <si>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</si>
  <si>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</si>
  <si>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</si>
  <si>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</si>
  <si>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</si>
  <si>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</si>
  <si>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</si>
  <si>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</si>
  <si>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</si>
  <si>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</si>
  <si>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</si>
  <si>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</si>
  <si>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</si>
  <si>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</si>
  <si>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</si>
  <si>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</si>
  <si>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</si>
  <si>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</si>
  <si>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</si>
  <si>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</si>
  <si>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</si>
  <si>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</si>
  <si>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</si>
  <si>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</si>
  <si>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</si>
  <si>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</si>
  <si>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</si>
  <si>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</si>
  <si>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</si>
  <si>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</si>
  <si>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</si>
  <si>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</si>
  <si>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</si>
  <si>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</si>
  <si>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</si>
  <si>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</si>
  <si>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</si>
  <si>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</si>
  <si>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</si>
  <si>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</si>
  <si>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</si>
  <si>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</si>
  <si>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</si>
  <si>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</si>
  <si>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</si>
  <si>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</si>
  <si>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</si>
  <si>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</si>
  <si>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</si>
  <si>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</si>
  <si>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</si>
  <si>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</si>
  <si>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</si>
  <si>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</si>
  <si>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</si>
  <si>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</si>
  <si>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</si>
  <si>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</si>
  <si>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</si>
  <si>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</si>
  <si>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</si>
  <si>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</si>
  <si>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</si>
  <si>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</si>
  <si>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</si>
  <si>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</si>
  <si>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</si>
  <si>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</si>
  <si>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</si>
  <si>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</si>
  <si>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</si>
  <si>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</si>
  <si>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</si>
  <si>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</si>
  <si>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</si>
  <si>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</si>
  <si>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</si>
  <si>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</si>
  <si>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</si>
  <si>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</si>
  <si>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</si>
  <si>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</si>
  <si>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</si>
  <si>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</si>
  <si>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</si>
  <si>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</si>
  <si>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</si>
  <si>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</si>
  <si>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</si>
  <si>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</si>
  <si>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</si>
  <si>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</si>
  <si>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</si>
  <si>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</si>
  <si>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</si>
  <si>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</si>
  <si>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</si>
  <si>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</si>
  <si>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</si>
  <si>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</si>
  <si>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</si>
  <si>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</si>
  <si>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</si>
  <si>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</si>
  <si>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</si>
  <si>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</si>
  <si>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</si>
  <si>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</si>
  <si>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</si>
  <si>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</si>
  <si>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</si>
  <si>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</si>
  <si>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</si>
  <si>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</si>
  <si>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</si>
  <si>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</si>
  <si>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</si>
  <si>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</si>
  <si>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</si>
  <si>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</si>
  <si>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</si>
  <si>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</si>
  <si>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</si>
  <si>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</si>
  <si>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</si>
  <si>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</si>
  <si>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</si>
  <si>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</si>
  <si>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</si>
  <si>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</si>
  <si>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</si>
  <si>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</si>
  <si>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</si>
  <si>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</si>
  <si>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</si>
  <si>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</si>
  <si>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</si>
  <si>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</si>
  <si>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</si>
  <si>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</si>
  <si>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</si>
  <si>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</si>
  <si>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</si>
  <si>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</si>
  <si>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</si>
  <si>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</si>
  <si>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</si>
  <si>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</si>
  <si>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</si>
  <si>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</si>
  <si>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</si>
  <si>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</si>
  <si>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</si>
  <si>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</si>
  <si>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</si>
  <si>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</si>
  <si>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</si>
  <si>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</si>
  <si>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</si>
  <si>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</si>
  <si>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</si>
  <si>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</si>
  <si>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</si>
  <si>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</si>
  <si>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</si>
  <si>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</si>
  <si>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</si>
  <si>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</si>
  <si>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</si>
  <si>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</si>
  <si>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</si>
  <si>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</si>
  <si>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</si>
  <si>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</si>
  <si>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</si>
  <si>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</si>
  <si>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</si>
  <si>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</si>
  <si>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</si>
  <si>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</si>
  <si>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</si>
  <si>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</si>
  <si>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</si>
  <si>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</si>
  <si>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</si>
  <si>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</si>
  <si>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</si>
  <si>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</si>
  <si>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</si>
  <si>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</si>
  <si>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</si>
  <si>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</si>
  <si>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</si>
  <si>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</si>
  <si>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</si>
  <si>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</si>
  <si>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</si>
  <si>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</si>
  <si>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</si>
  <si>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</si>
  <si>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</si>
  <si>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</si>
  <si>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</si>
  <si>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</si>
  <si>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</si>
  <si>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</si>
  <si>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</si>
  <si>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</si>
  <si>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</si>
  <si>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</si>
  <si>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</si>
  <si>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</si>
  <si>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</si>
  <si>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</si>
  <si>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</si>
  <si>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</si>
  <si>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</si>
  <si>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</si>
  <si>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</si>
  <si>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</si>
  <si>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</si>
  <si>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</si>
  <si>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</si>
  <si>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</si>
  <si>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</si>
  <si>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</si>
  <si>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</si>
  <si>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</si>
  <si>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</si>
  <si>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</si>
  <si>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</si>
  <si>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</si>
  <si>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</si>
  <si>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</si>
  <si>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</si>
  <si>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</si>
  <si>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</si>
  <si>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</si>
  <si>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</si>
  <si>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</si>
  <si>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</si>
  <si>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</si>
  <si>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</si>
  <si>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</si>
  <si>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</si>
  <si>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</si>
  <si>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</si>
  <si>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</si>
  <si>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</si>
  <si>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</si>
  <si>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</si>
  <si>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</si>
  <si>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</si>
  <si>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</si>
  <si>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</si>
  <si>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</si>
  <si>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</si>
  <si>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</si>
  <si>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</si>
  <si>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</si>
  <si>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</si>
  <si>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</si>
  <si>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</si>
  <si>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</si>
  <si>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</si>
  <si>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</si>
  <si>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</si>
  <si>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</si>
  <si>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</si>
  <si>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</si>
  <si>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</si>
  <si>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</si>
  <si>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</si>
  <si>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</si>
  <si>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</si>
  <si>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</si>
  <si>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</si>
  <si>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</si>
  <si>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</si>
  <si>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</si>
  <si>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</si>
  <si>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</si>
  <si>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</si>
  <si>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</si>
  <si>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</si>
  <si>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</si>
  <si>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</si>
  <si>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</si>
  <si>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</si>
  <si>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</si>
  <si>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</si>
  <si>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</si>
  <si>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</si>
  <si>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</si>
  <si>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</si>
  <si>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</si>
  <si>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</si>
  <si>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</si>
  <si>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</si>
  <si>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</si>
  <si>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</si>
  <si>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</si>
  <si>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</si>
  <si>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</si>
  <si>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</si>
  <si>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</si>
  <si>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</si>
  <si>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</si>
  <si>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</si>
  <si>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</si>
  <si>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</si>
  <si>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</si>
  <si>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</si>
  <si>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</si>
  <si>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</si>
  <si>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</si>
  <si>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</si>
  <si>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</si>
  <si>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</si>
  <si>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</si>
  <si>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</si>
  <si>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</si>
  <si>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</si>
  <si>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</si>
  <si>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</si>
  <si>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</si>
  <si>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</si>
  <si>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</si>
  <si>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</si>
  <si>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</si>
  <si>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</si>
  <si>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</si>
  <si>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</si>
  <si>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</si>
  <si>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</si>
  <si>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</si>
  <si>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</si>
  <si>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</si>
  <si>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</si>
  <si>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</si>
  <si>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</si>
  <si>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</si>
  <si>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</si>
  <si>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</si>
  <si>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</si>
  <si>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</si>
  <si>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</si>
  <si>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</si>
  <si>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</si>
  <si>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</si>
  <si>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</si>
  <si>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</si>
  <si>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</si>
  <si>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</si>
  <si>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</si>
  <si>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</si>
  <si>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</si>
  <si>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</si>
  <si>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</si>
  <si>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</si>
  <si>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</si>
  <si>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</si>
  <si>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</si>
  <si>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</si>
  <si>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</si>
  <si>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</si>
  <si>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</si>
  <si>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</si>
  <si>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</si>
  <si>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</si>
  <si>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</si>
  <si>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</si>
  <si>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</si>
  <si>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</si>
  <si>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</si>
  <si>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</si>
  <si>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</si>
  <si>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</si>
  <si>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</si>
  <si>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</si>
  <si>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</si>
  <si>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</si>
  <si>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</si>
  <si>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</si>
  <si>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</si>
  <si>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</si>
  <si>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</si>
  <si>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</si>
  <si>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</si>
  <si>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</si>
  <si>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</si>
  <si>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</si>
  <si>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</si>
  <si>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</si>
  <si>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</si>
  <si>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</si>
  <si>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</si>
  <si>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</si>
  <si>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</si>
  <si>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</si>
  <si>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</si>
  <si>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</si>
  <si>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</si>
  <si>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</si>
  <si>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</si>
  <si>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</si>
  <si>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</si>
  <si>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</si>
  <si>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</si>
  <si>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</si>
  <si>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</si>
  <si>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</si>
  <si>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</si>
  <si>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</si>
  <si>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</si>
  <si>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</si>
  <si>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</si>
  <si>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</si>
  <si>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</si>
  <si>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</si>
  <si>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</si>
  <si>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</si>
  <si>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</si>
  <si>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</si>
  <si>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</si>
  <si>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</si>
  <si>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</si>
  <si>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</si>
  <si>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</si>
  <si>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</si>
  <si>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</si>
  <si>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</si>
  <si>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</si>
  <si>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</si>
  <si>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</si>
  <si>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</si>
  <si>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</si>
  <si>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</si>
  <si>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</si>
  <si>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</si>
  <si>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</si>
  <si>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</si>
  <si>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</si>
  <si>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</si>
  <si>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</si>
  <si>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</si>
  <si>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</si>
  <si>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</si>
  <si>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</si>
  <si>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</si>
  <si>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</si>
  <si>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</si>
  <si>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</si>
  <si>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</si>
  <si>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</si>
  <si>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</si>
  <si>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</si>
  <si>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</si>
  <si>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</si>
  <si>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</si>
  <si>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</si>
  <si>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</si>
  <si>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</si>
  <si>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</si>
  <si>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</si>
  <si>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</si>
  <si>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</si>
  <si>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</si>
  <si>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</si>
  <si>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</si>
  <si>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</si>
  <si>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</si>
  <si>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</si>
  <si>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</si>
  <si>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</si>
  <si>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</si>
  <si>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</si>
  <si>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</si>
  <si>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</si>
  <si>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</si>
  <si>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</si>
  <si>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</si>
  <si>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</si>
  <si>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</si>
  <si>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</si>
  <si>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</si>
  <si>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</si>
  <si>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</si>
  <si>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</si>
  <si>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</si>
  <si>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</si>
  <si>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</si>
  <si>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</si>
  <si>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</si>
  <si>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</si>
  <si>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</si>
  <si>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</si>
  <si>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</si>
  <si>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</si>
  <si>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</si>
  <si>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</si>
  <si>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</si>
  <si>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</si>
  <si>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</si>
  <si>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</si>
  <si>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</si>
  <si>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</si>
  <si>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</si>
  <si>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</si>
  <si>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</si>
  <si>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</si>
  <si>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</si>
  <si>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</si>
  <si>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</si>
  <si>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</si>
  <si>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</si>
  <si>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</si>
  <si>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</si>
  <si>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</si>
  <si>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</si>
  <si>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</si>
  <si>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</si>
  <si>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</si>
  <si>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</si>
  <si>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</si>
  <si>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</si>
  <si>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</si>
  <si>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</si>
  <si>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</si>
  <si>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</si>
  <si>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</si>
  <si>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</si>
  <si>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</si>
  <si>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</si>
  <si>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</si>
  <si>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</si>
  <si>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</si>
  <si>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</si>
  <si>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</si>
  <si>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</si>
  <si>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</si>
  <si>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</si>
  <si>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</si>
  <si>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</si>
  <si>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</si>
  <si>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</si>
  <si>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</si>
  <si>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</si>
  <si>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</si>
  <si>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</si>
  <si>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</si>
  <si>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</si>
  <si>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</si>
  <si>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</si>
  <si>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</si>
  <si>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</si>
  <si>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</si>
  <si>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</si>
  <si>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</si>
  <si>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</si>
  <si>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</si>
  <si>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</si>
  <si>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</si>
  <si>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</si>
  <si>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</si>
  <si>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</si>
  <si>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</si>
  <si>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</si>
  <si>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</si>
  <si>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</si>
  <si>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</si>
  <si>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</si>
  <si>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</si>
  <si>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</si>
  <si>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</si>
  <si>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</si>
  <si>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</si>
  <si>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</si>
  <si>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</si>
  <si>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</si>
  <si>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</si>
  <si>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</si>
  <si>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</si>
  <si>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</si>
  <si>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</si>
  <si>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</si>
  <si>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</si>
  <si>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</si>
  <si>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</si>
  <si>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</si>
  <si>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</si>
  <si>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</si>
  <si>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</si>
  <si>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</si>
  <si>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</si>
  <si>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</si>
  <si>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</si>
  <si>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</si>
  <si>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</si>
  <si>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</si>
  <si>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</si>
  <si>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</si>
  <si>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</si>
  <si>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</si>
  <si>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</si>
  <si>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</si>
  <si>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</si>
  <si>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</si>
  <si>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</si>
  <si>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</si>
  <si>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</si>
  <si>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</si>
  <si>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</si>
  <si>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</si>
  <si>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</si>
  <si>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</si>
  <si>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</si>
  <si>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</si>
  <si>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</si>
  <si>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</si>
  <si>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</si>
  <si>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</si>
  <si>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</si>
  <si>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</si>
  <si>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</si>
  <si>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</si>
  <si>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</si>
  <si>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</si>
  <si>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</si>
  <si>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</si>
  <si>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</si>
  <si>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</si>
  <si>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</si>
  <si>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</si>
  <si>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</si>
  <si>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</si>
  <si>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</si>
  <si>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</si>
  <si>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</si>
  <si>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</si>
  <si>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</si>
  <si>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</si>
  <si>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</si>
  <si>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</si>
  <si>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</si>
  <si>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</si>
  <si>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</si>
  <si>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</si>
  <si>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</si>
  <si>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</si>
  <si>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</si>
  <si>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</si>
  <si>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</si>
  <si>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</si>
  <si>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</si>
  <si>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</si>
  <si>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</si>
  <si>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</si>
  <si>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</si>
  <si>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</si>
  <si>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</si>
  <si>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</si>
  <si>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</si>
  <si>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</si>
  <si>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</si>
  <si>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</si>
  <si>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</si>
  <si>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</si>
  <si>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</si>
  <si>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</si>
  <si>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</si>
  <si>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</si>
  <si>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</si>
  <si>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</si>
  <si>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</si>
  <si>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</si>
  <si>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</si>
  <si>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</si>
  <si>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</si>
  <si>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</si>
  <si>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</si>
  <si>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</si>
  <si>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</si>
  <si>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</si>
  <si>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</si>
  <si>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</si>
  <si>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</si>
  <si>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</si>
  <si>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</si>
  <si>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</si>
  <si>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</si>
  <si>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</si>
  <si>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</si>
  <si>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</si>
  <si>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</si>
  <si>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</si>
  <si>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</si>
  <si>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</si>
  <si>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</si>
  <si>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</si>
  <si>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</si>
  <si>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</si>
  <si>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</si>
  <si>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</si>
  <si>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</si>
  <si>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</si>
  <si>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</si>
  <si>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</si>
  <si>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</si>
  <si>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</si>
  <si>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</si>
  <si>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</si>
  <si>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</si>
  <si>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</si>
  <si>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</si>
  <si>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</si>
  <si>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</si>
  <si>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</si>
  <si>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</si>
  <si>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</si>
  <si>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</si>
  <si>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</si>
  <si>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</si>
  <si>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</si>
  <si>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</si>
  <si>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</si>
  <si>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</si>
  <si>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</si>
  <si>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</si>
  <si>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</si>
  <si>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</si>
  <si>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</si>
  <si>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</si>
  <si>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</si>
  <si>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</si>
  <si>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</si>
  <si>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</si>
  <si>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</si>
  <si>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</si>
  <si>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</si>
  <si>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</si>
  <si>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</si>
  <si>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</si>
  <si>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</si>
  <si>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</si>
  <si>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</si>
  <si>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</si>
  <si>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</si>
  <si>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</si>
  <si>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</si>
  <si>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</si>
  <si>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</si>
  <si>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</si>
  <si>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</si>
  <si>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</si>
  <si>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</si>
  <si>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</si>
  <si>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</si>
  <si>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</si>
  <si>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</si>
  <si>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</si>
  <si>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</si>
  <si>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</si>
  <si>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</si>
  <si>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</si>
  <si>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</si>
  <si>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</si>
  <si>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</si>
  <si>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</si>
  <si>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</si>
  <si>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</si>
  <si>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</si>
  <si>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</si>
  <si>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</si>
  <si>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</si>
  <si>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</si>
  <si>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</si>
  <si>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</si>
  <si>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</si>
  <si>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</si>
  <si>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</si>
  <si>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</si>
  <si>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</si>
  <si>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</si>
  <si>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</si>
  <si>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</si>
  <si>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</si>
  <si>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</si>
  <si>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</si>
  <si>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</si>
  <si>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</si>
  <si>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</si>
  <si>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</si>
  <si>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</si>
  <si>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</si>
  <si>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</si>
  <si>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</si>
  <si>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</si>
  <si>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</si>
  <si>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</si>
  <si>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</si>
  <si>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</si>
  <si>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</si>
  <si>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</si>
  <si>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</si>
  <si>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</si>
  <si>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</si>
  <si>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</si>
  <si>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</si>
  <si>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</si>
  <si>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</si>
  <si>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</si>
  <si>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</si>
  <si>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</si>
  <si>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</si>
  <si>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</si>
  <si>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</si>
  <si>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</si>
  <si>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</si>
  <si>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</si>
  <si>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</si>
  <si>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</si>
  <si>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</si>
  <si>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</si>
  <si>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</si>
  <si>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</si>
  <si>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</si>
  <si>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</si>
  <si>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</si>
  <si>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</si>
  <si>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</si>
  <si>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</si>
  <si>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</si>
  <si>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</si>
  <si>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</si>
  <si>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</si>
  <si>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</si>
  <si>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</si>
  <si>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</si>
  <si>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</si>
  <si>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</si>
  <si>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</si>
  <si>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</si>
  <si>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</si>
  <si>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</si>
  <si>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</si>
  <si>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</si>
  <si>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</si>
  <si>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</si>
  <si>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</si>
  <si>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</si>
  <si>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</si>
  <si>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</si>
  <si>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</si>
  <si>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</si>
  <si>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</si>
  <si>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</si>
  <si>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</si>
  <si>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</si>
  <si>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</si>
  <si>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</si>
  <si>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</si>
  <si>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</si>
  <si>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</si>
  <si>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</si>
  <si>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</si>
  <si>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</si>
  <si>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</si>
  <si>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</si>
  <si>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</si>
  <si>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</si>
  <si>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</si>
  <si>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</si>
  <si>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</si>
  <si>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</si>
  <si>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</si>
  <si>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</si>
  <si>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</si>
  <si>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</si>
  <si>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</si>
  <si>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</si>
  <si>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</si>
  <si>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</si>
  <si>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</si>
  <si>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</si>
  <si>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</si>
  <si>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</si>
  <si>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</si>
  <si>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</si>
  <si>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</si>
  <si>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</si>
  <si>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</si>
  <si>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</si>
  <si>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</si>
  <si>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</si>
  <si>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</si>
  <si>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</si>
  <si>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</si>
  <si>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</si>
  <si>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</si>
  <si>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</si>
  <si>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</si>
  <si>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</si>
  <si>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</si>
  <si>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</si>
  <si>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</si>
  <si>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</si>
  <si>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</si>
  <si>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</si>
  <si>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</si>
  <si>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</si>
  <si>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</si>
  <si>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</si>
  <si>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</si>
  <si>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</si>
  <si>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</si>
  <si>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</si>
  <si>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</si>
  <si>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</si>
  <si>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</si>
  <si>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</si>
  <si>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</si>
  <si>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</si>
  <si>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</si>
  <si>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</si>
  <si>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</si>
  <si>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</si>
  <si>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</si>
  <si>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</si>
  <si>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</si>
  <si>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</si>
  <si>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</si>
  <si>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</si>
  <si>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</si>
  <si>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</si>
  <si>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</si>
  <si>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</si>
  <si>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</si>
  <si>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</si>
  <si>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</si>
  <si>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</si>
  <si>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</si>
  <si>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</si>
  <si>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</si>
  <si>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</si>
  <si>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</si>
  <si>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</si>
  <si>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</si>
  <si>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</si>
  <si>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</si>
  <si>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</si>
  <si>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</si>
  <si>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</si>
  <si>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</si>
  <si>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</si>
  <si>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</si>
  <si>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</si>
  <si>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</si>
  <si>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</si>
  <si>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</si>
  <si>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</si>
  <si>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</si>
  <si>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</si>
  <si>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</si>
  <si>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</si>
  <si>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</si>
  <si>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</si>
  <si>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</si>
  <si>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</si>
  <si>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</si>
  <si>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</si>
  <si>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</si>
  <si>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</si>
  <si>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</si>
  <si>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</si>
  <si>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</si>
  <si>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</si>
  <si>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</si>
  <si>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</si>
  <si>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</si>
  <si>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</si>
  <si>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</si>
  <si>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</si>
  <si>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</si>
  <si>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</si>
  <si>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</si>
  <si>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</si>
  <si>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</si>
  <si>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</si>
  <si>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</si>
  <si>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</si>
  <si>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</si>
  <si>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</si>
  <si>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</si>
  <si>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</si>
  <si>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</si>
  <si>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</si>
  <si>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</si>
  <si>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</si>
  <si>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</si>
  <si>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</si>
  <si>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</si>
  <si>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</si>
  <si>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</si>
  <si>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</si>
  <si>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</si>
  <si>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</si>
  <si>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</si>
  <si>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</si>
  <si>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</si>
  <si>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</si>
  <si>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</si>
  <si>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</si>
  <si>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</si>
  <si>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</si>
  <si>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</si>
  <si>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</si>
  <si>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</si>
  <si>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</si>
  <si>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</si>
  <si>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</si>
  <si>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</si>
  <si>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</si>
  <si>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</si>
  <si>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</si>
  <si>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</si>
  <si>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</si>
  <si>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</si>
  <si>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</si>
  <si>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</si>
  <si>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</si>
  <si>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</si>
  <si>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</si>
  <si>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</si>
  <si>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</si>
  <si>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</si>
  <si>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</si>
  <si>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</si>
  <si>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</si>
  <si>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</si>
  <si>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</si>
  <si>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</si>
  <si>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</si>
  <si>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</si>
  <si>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</si>
  <si>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</si>
  <si>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</si>
  <si>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</si>
  <si>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</si>
  <si>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</si>
  <si>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</si>
  <si>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</si>
  <si>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</si>
  <si>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</si>
  <si>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</si>
  <si>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</si>
  <si>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</si>
  <si>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</si>
  <si>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</si>
  <si>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</si>
  <si>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</si>
  <si>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</si>
  <si>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</si>
  <si>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</si>
  <si>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</si>
  <si>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</si>
  <si>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</si>
  <si>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</si>
  <si>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</si>
  <si>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</si>
  <si>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</si>
  <si>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</si>
  <si>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</si>
  <si>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</si>
  <si>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</si>
  <si>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</si>
  <si>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</si>
  <si>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</si>
  <si>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</si>
  <si>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</si>
  <si>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</si>
  <si>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</si>
  <si>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</si>
  <si>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</si>
  <si>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</si>
  <si>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</si>
  <si>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</si>
  <si>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</si>
  <si>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</si>
  <si>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</si>
  <si>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</si>
  <si>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</si>
  <si>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</si>
  <si>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</si>
  <si>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</si>
  <si>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</si>
  <si>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</si>
  <si>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</si>
  <si>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</si>
  <si>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</si>
  <si>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</si>
  <si>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</si>
  <si>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</si>
  <si>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</si>
  <si>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</si>
  <si>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</si>
  <si>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</si>
  <si>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</si>
  <si>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</si>
  <si>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</si>
  <si>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</si>
  <si>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</si>
  <si>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</si>
  <si>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</si>
  <si>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</si>
  <si>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</si>
  <si>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</si>
  <si>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</si>
  <si>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</si>
  <si>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</si>
  <si>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</si>
  <si>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</si>
  <si>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</si>
  <si>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</si>
  <si>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</si>
  <si>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</si>
  <si>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</si>
  <si>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</si>
  <si>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</si>
  <si>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</si>
  <si>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</si>
  <si>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</si>
  <si>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</si>
  <si>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</si>
  <si>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</si>
  <si>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</si>
  <si>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</si>
  <si>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</si>
  <si>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</si>
  <si>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</si>
  <si>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</si>
  <si>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</si>
  <si>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</si>
  <si>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</si>
  <si>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</si>
  <si>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</si>
  <si>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</si>
  <si>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</si>
  <si>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</si>
  <si>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</si>
  <si>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</si>
  <si>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</si>
  <si>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</si>
  <si>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</si>
  <si>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</si>
  <si>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</si>
  <si>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</si>
  <si>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</si>
  <si>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</si>
  <si>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</si>
  <si>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</si>
  <si>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</si>
  <si>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</si>
  <si>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</si>
  <si>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</si>
  <si>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</si>
  <si>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</si>
  <si>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</si>
  <si>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</si>
  <si>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</si>
  <si>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</si>
  <si>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</si>
  <si>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</si>
  <si>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</si>
  <si>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</si>
  <si>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</si>
  <si>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</si>
  <si>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</si>
  <si>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</si>
  <si>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</si>
  <si>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</si>
  <si>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</si>
  <si>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</si>
  <si>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</si>
  <si>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</si>
  <si>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</si>
  <si>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</si>
  <si>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</si>
  <si>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</si>
  <si>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</si>
  <si>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</si>
  <si>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</si>
  <si>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</si>
  <si>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</si>
  <si>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</si>
  <si>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</si>
  <si>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</si>
  <si>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</si>
  <si>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</si>
  <si>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</si>
  <si>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</si>
  <si>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</si>
  <si>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</si>
  <si>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</si>
  <si>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</si>
  <si>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</si>
  <si>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</si>
  <si>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</si>
  <si>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</si>
  <si>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</si>
  <si>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</si>
  <si>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</si>
  <si>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</si>
  <si>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</si>
  <si>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</si>
  <si>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</si>
  <si>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</si>
  <si>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</si>
  <si>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</si>
  <si>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</si>
  <si>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</si>
  <si>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</si>
  <si>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</si>
  <si>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</si>
  <si>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</si>
  <si>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</si>
  <si>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</si>
  <si>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</si>
  <si>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</si>
  <si>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</si>
  <si>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</si>
  <si>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</si>
  <si>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</si>
  <si>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</si>
  <si>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</si>
  <si>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</si>
  <si>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</si>
  <si>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</si>
  <si>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</si>
  <si>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</si>
  <si>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</si>
  <si>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</si>
  <si>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</si>
  <si>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</si>
  <si>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</si>
  <si>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</si>
  <si>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</si>
  <si>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</si>
  <si>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</si>
  <si>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</si>
  <si>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</si>
  <si>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</si>
  <si>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</si>
  <si>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</si>
  <si>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</si>
  <si>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</si>
  <si>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</si>
  <si>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</si>
  <si>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</si>
  <si>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</si>
  <si>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</si>
  <si>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</si>
  <si>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</si>
  <si>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</si>
  <si>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</si>
  <si>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</si>
  <si>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</si>
  <si>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</si>
  <si>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</si>
  <si>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</si>
  <si>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</si>
  <si>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</si>
  <si>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</si>
  <si>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</si>
  <si>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</si>
  <si>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</si>
  <si>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</si>
  <si>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</si>
  <si>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</si>
  <si>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</si>
  <si>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</si>
  <si>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</si>
  <si>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</si>
  <si>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</si>
  <si>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</si>
  <si>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</si>
  <si>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</si>
  <si>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</si>
  <si>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</si>
  <si>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</si>
  <si>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</si>
  <si>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</si>
  <si>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</si>
  <si>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</si>
  <si>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</si>
  <si>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</si>
  <si>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</si>
  <si>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</si>
  <si>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</si>
  <si>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</si>
  <si>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</si>
  <si>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</si>
  <si>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</si>
  <si>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</si>
  <si>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</si>
  <si>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</si>
  <si>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</si>
  <si>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</si>
  <si>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</si>
  <si>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</si>
  <si>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</si>
  <si>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</si>
  <si>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</si>
  <si>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</si>
  <si>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</si>
  <si>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</si>
  <si>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</si>
  <si>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</si>
  <si>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</si>
  <si>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</si>
  <si>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</si>
  <si>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</si>
  <si>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</si>
  <si>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</si>
  <si>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</si>
  <si>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</si>
  <si>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</si>
  <si>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</si>
  <si>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</si>
  <si>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</si>
  <si>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</si>
  <si>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</si>
  <si>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</si>
  <si>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</si>
  <si>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</si>
  <si>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</si>
  <si>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</si>
  <si>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</si>
  <si>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</si>
  <si>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</si>
  <si>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</si>
  <si>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</si>
  <si>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</si>
  <si>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</si>
  <si>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</si>
  <si>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</si>
  <si>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</si>
  <si>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</si>
  <si>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</si>
  <si>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</si>
  <si>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</si>
  <si>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</si>
  <si>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</si>
  <si>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</si>
  <si>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</si>
  <si>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</si>
  <si>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</si>
  <si>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</si>
  <si>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</si>
  <si>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</si>
  <si>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</si>
  <si>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</si>
  <si>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</si>
  <si>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</si>
  <si>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</si>
  <si>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</si>
  <si>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</si>
  <si>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</si>
  <si>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</si>
  <si>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</si>
  <si>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</si>
  <si>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</si>
  <si>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</si>
  <si>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</si>
  <si>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</si>
  <si>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</si>
  <si>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</si>
  <si>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</si>
  <si>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</si>
  <si>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</si>
  <si>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</si>
  <si>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</si>
  <si>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</si>
  <si>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</si>
  <si>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</si>
  <si>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</si>
  <si>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</si>
  <si>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</si>
  <si>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</si>
  <si>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</si>
  <si>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</si>
  <si>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</si>
  <si>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</si>
  <si>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</si>
  <si>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</si>
  <si>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</si>
  <si>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</si>
  <si>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</si>
  <si>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</si>
  <si>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</si>
  <si>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</si>
  <si>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</si>
  <si>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</si>
  <si>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</si>
  <si>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</si>
  <si>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</si>
  <si>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</si>
  <si>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</si>
  <si>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</si>
  <si>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</si>
  <si>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</si>
  <si>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</si>
  <si>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</si>
  <si>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</si>
  <si>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</si>
  <si>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</si>
  <si>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</si>
  <si>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</si>
  <si>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</si>
  <si>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</si>
  <si>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</si>
  <si>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</si>
  <si>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</si>
  <si>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</si>
  <si>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</si>
  <si>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</si>
  <si>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</si>
  <si>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</si>
  <si>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</si>
  <si>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</si>
  <si>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</si>
  <si>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</si>
  <si>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</si>
  <si>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</si>
  <si>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</si>
  <si>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</si>
  <si>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</si>
  <si>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</si>
  <si>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</si>
  <si>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</si>
  <si>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</si>
  <si>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</si>
  <si>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</si>
  <si>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</si>
  <si>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</si>
  <si>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</si>
  <si>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</si>
  <si>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</si>
  <si>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</si>
  <si>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</si>
  <si>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</si>
  <si>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</si>
  <si>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</si>
  <si>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</si>
  <si>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</si>
  <si>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</si>
  <si>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</si>
  <si>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</si>
  <si>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</si>
  <si>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</si>
  <si>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</si>
  <si>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</si>
  <si>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</si>
  <si>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</si>
  <si>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</si>
  <si>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</si>
  <si>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</si>
  <si>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</si>
  <si>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</si>
  <si>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</si>
  <si>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</si>
  <si>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</si>
  <si>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</si>
  <si>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</si>
  <si>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</si>
  <si>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</si>
  <si>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</si>
  <si>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</si>
  <si>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</si>
  <si>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</si>
  <si>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</si>
  <si>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</si>
  <si>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</si>
  <si>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</si>
  <si>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</si>
  <si>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</si>
  <si>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</si>
  <si>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</si>
  <si>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</si>
  <si>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</si>
  <si>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</si>
  <si>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</si>
  <si>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</si>
  <si>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</si>
  <si>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</si>
  <si>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</si>
  <si>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</si>
  <si>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</si>
  <si>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</si>
  <si>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</si>
  <si>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</si>
  <si>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</si>
  <si>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</si>
  <si>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</si>
  <si>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</si>
  <si>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</si>
  <si>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</si>
  <si>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</si>
  <si>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</si>
  <si>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</si>
  <si>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</si>
  <si>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</si>
  <si>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</si>
  <si>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</si>
  <si>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</si>
  <si>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</si>
  <si>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</si>
  <si>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</si>
  <si>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</si>
  <si>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</si>
  <si>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</si>
  <si>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</si>
  <si>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</si>
  <si>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</si>
  <si>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</si>
  <si>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</si>
  <si>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</si>
  <si>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</si>
  <si>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</si>
  <si>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</si>
  <si>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</si>
  <si>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</si>
  <si>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</si>
  <si>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</si>
  <si>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</si>
  <si>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</si>
  <si>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</si>
  <si>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</si>
  <si>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</si>
  <si>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</si>
  <si>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</si>
  <si>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</si>
  <si>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</si>
  <si>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</si>
  <si>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</si>
  <si>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</si>
  <si>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</si>
  <si>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</si>
  <si>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</si>
  <si>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</si>
  <si>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</si>
  <si>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</si>
  <si>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</si>
  <si>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</si>
  <si>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</si>
  <si>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</si>
  <si>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</si>
  <si>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</si>
  <si>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</si>
  <si>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</si>
  <si>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</si>
  <si>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</si>
  <si>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</si>
  <si>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</si>
  <si>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</si>
  <si>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</si>
  <si>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</si>
  <si>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</si>
  <si>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</si>
  <si>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</si>
  <si>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</si>
  <si>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</si>
  <si>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</si>
  <si>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</si>
  <si>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</si>
  <si>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</si>
  <si>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</si>
  <si>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</si>
  <si>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</si>
  <si>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</si>
  <si>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</si>
  <si>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</si>
  <si>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</si>
  <si>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</si>
  <si>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</si>
  <si>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</si>
  <si>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</si>
  <si>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</si>
  <si>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</si>
  <si>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</si>
  <si>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</si>
  <si>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</si>
  <si>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</si>
  <si>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</si>
  <si>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</si>
  <si>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</si>
  <si>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</si>
  <si>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</si>
  <si>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</si>
  <si>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</si>
  <si>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</si>
  <si>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</si>
  <si>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</si>
  <si>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</si>
  <si>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</si>
  <si>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</si>
  <si>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</si>
  <si>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</si>
  <si>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</si>
  <si>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</si>
  <si>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</si>
  <si>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</si>
  <si>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</si>
  <si>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</si>
  <si>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</si>
  <si>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</si>
  <si>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</si>
  <si>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</si>
  <si>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</si>
  <si>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</si>
  <si>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</si>
  <si>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</si>
  <si>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</si>
  <si>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</si>
  <si>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</si>
  <si>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</si>
  <si>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</si>
  <si>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</si>
  <si>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</si>
  <si>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</si>
  <si>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</si>
  <si>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</si>
  <si>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</si>
  <si>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</si>
  <si>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</si>
  <si>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</si>
  <si>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</si>
  <si>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</si>
  <si>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</si>
  <si>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</si>
  <si>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</si>
  <si>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</si>
  <si>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</si>
  <si>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</si>
  <si>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</si>
  <si>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</si>
  <si>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</si>
  <si>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</si>
  <si>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</si>
  <si>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</si>
  <si>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</si>
  <si>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</si>
  <si>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</si>
  <si>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</si>
  <si>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</si>
  <si>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</si>
  <si>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</si>
  <si>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</si>
  <si>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</si>
  <si>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</si>
  <si>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</si>
  <si>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</si>
  <si>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</si>
  <si>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</si>
  <si>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</si>
  <si>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</si>
  <si>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</si>
  <si>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</si>
  <si>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</si>
  <si>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</si>
  <si>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</si>
  <si>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</si>
  <si>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</si>
  <si>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</si>
  <si>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</si>
  <si>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</si>
  <si>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</si>
  <si>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</si>
  <si>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</si>
  <si>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</si>
  <si>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</si>
  <si>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</si>
  <si>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</si>
  <si>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</si>
  <si>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</si>
  <si>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</si>
  <si>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</si>
  <si>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</si>
  <si>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</si>
  <si>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</si>
  <si>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</si>
  <si>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</si>
  <si>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</si>
  <si>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</si>
  <si>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</si>
  <si>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</si>
  <si>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</si>
  <si>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</si>
  <si>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</si>
  <si>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</si>
  <si>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</si>
  <si>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</si>
  <si>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</si>
  <si>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</si>
  <si>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</si>
  <si>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</si>
  <si>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</si>
  <si>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</si>
  <si>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</si>
  <si>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</si>
  <si>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</si>
  <si>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</si>
  <si>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</si>
  <si>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</si>
  <si>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</si>
  <si>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</si>
  <si>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</si>
  <si>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</si>
  <si>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</si>
  <si>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</si>
  <si>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</si>
  <si>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</si>
  <si>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</si>
  <si>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</si>
  <si>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</si>
  <si>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</si>
  <si>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</si>
  <si>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</si>
  <si>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</si>
  <si>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</si>
  <si>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</si>
  <si>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</si>
  <si>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</si>
  <si>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</si>
  <si>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</si>
  <si>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</si>
  <si>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</si>
  <si>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</si>
  <si>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</si>
  <si>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</si>
  <si>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</si>
  <si>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</si>
  <si>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</si>
  <si>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</si>
  <si>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</si>
  <si>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</si>
  <si>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</si>
  <si>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</si>
  <si>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</si>
  <si>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</si>
  <si>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</si>
  <si>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</si>
  <si>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</si>
  <si>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</si>
  <si>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</si>
  <si>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</si>
  <si>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</si>
  <si>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</si>
  <si>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</si>
  <si>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</si>
  <si>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</si>
  <si>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</si>
  <si>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</si>
  <si>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</si>
  <si>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</si>
  <si>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</si>
  <si>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</si>
  <si>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</si>
  <si>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</si>
  <si>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</si>
  <si>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</si>
  <si>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</si>
  <si>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</si>
  <si>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</si>
  <si>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</si>
  <si>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</si>
  <si>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</si>
  <si>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</si>
  <si>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</si>
  <si>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</si>
  <si>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</si>
  <si>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</si>
  <si>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</si>
  <si>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</si>
  <si>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</si>
  <si>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</si>
  <si>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</si>
  <si>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</si>
  <si>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</si>
  <si>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</si>
  <si>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</si>
  <si>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</si>
  <si>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</si>
  <si>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</si>
  <si>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</si>
  <si>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</si>
  <si>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</si>
  <si>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</si>
  <si>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</si>
  <si>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</si>
  <si>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</si>
  <si>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</si>
  <si>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</si>
  <si>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</si>
  <si>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</si>
  <si>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</si>
  <si>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</si>
  <si>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</si>
  <si>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</si>
  <si>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</si>
  <si>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</si>
  <si>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</si>
  <si>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</si>
  <si>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</si>
  <si>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</si>
  <si>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</si>
  <si>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</si>
  <si>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</si>
  <si>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</si>
  <si>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</si>
  <si>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</si>
  <si>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</si>
  <si>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</si>
  <si>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</si>
  <si>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</si>
  <si>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</si>
  <si>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</si>
  <si>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</si>
  <si>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</si>
  <si>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</si>
  <si>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</si>
  <si>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</si>
  <si>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</si>
  <si>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</si>
  <si>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</si>
  <si>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</si>
  <si>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</si>
  <si>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</si>
  <si>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</si>
  <si>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</si>
  <si>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</si>
  <si>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</si>
  <si>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</si>
  <si>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</si>
  <si>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</si>
  <si>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</si>
  <si>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</si>
  <si>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</si>
  <si>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</si>
  <si>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</si>
  <si>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</si>
  <si>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</si>
  <si>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</si>
  <si>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</si>
  <si>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</si>
  <si>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</si>
  <si>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</si>
  <si>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</si>
  <si>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</si>
  <si>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</si>
  <si>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</si>
  <si>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</si>
  <si>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</si>
  <si>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</si>
  <si>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</si>
  <si>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</si>
  <si>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</si>
  <si>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</si>
  <si>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</si>
  <si>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</si>
  <si>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</si>
  <si>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</si>
  <si>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</si>
  <si>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</si>
  <si>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</si>
  <si>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</si>
  <si>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</si>
  <si>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</si>
  <si>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</si>
  <si>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</si>
  <si>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</si>
  <si>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</si>
  <si>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</si>
  <si>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</si>
  <si>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</si>
  <si>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</si>
  <si>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</si>
  <si>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</si>
  <si>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</si>
  <si>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</si>
  <si>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</si>
  <si>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</si>
  <si>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</si>
  <si>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</si>
  <si>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</si>
  <si>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</si>
  <si>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</si>
  <si>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</si>
  <si>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</si>
  <si>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</si>
  <si>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</si>
  <si>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</si>
  <si>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</si>
  <si>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</si>
  <si>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</si>
  <si>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</si>
  <si>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</si>
  <si>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</si>
  <si>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</si>
  <si>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</si>
  <si>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</si>
  <si>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</si>
  <si>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</si>
  <si>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</si>
  <si>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</si>
  <si>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</si>
  <si>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</si>
  <si>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</si>
  <si>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</si>
  <si>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</si>
  <si>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</si>
  <si>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</si>
  <si>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</si>
  <si>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</si>
  <si>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</si>
  <si>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</si>
  <si>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</si>
  <si>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</si>
  <si>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</si>
  <si>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</si>
  <si>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</si>
  <si>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</si>
  <si>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</si>
  <si>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</si>
  <si>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</si>
  <si>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</si>
  <si>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</si>
  <si>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</si>
  <si>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</si>
  <si>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</si>
  <si>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</si>
  <si>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</si>
  <si>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</si>
  <si>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</si>
  <si>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</si>
  <si>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</si>
  <si>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</si>
  <si>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</si>
  <si>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</si>
  <si>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</si>
  <si>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</si>
  <si>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</si>
  <si>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</si>
  <si>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</si>
  <si>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</si>
  <si>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</si>
  <si>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</si>
  <si>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</si>
  <si>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</si>
  <si>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</si>
  <si>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</si>
  <si>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</si>
  <si>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</si>
  <si>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</si>
  <si>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</si>
  <si>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</si>
  <si>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</si>
  <si>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</si>
  <si>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</si>
  <si>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</si>
  <si>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</si>
  <si>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</si>
  <si>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</si>
  <si>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</si>
  <si>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</si>
  <si>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</si>
  <si>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</si>
  <si>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</si>
  <si>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</si>
  <si>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</si>
  <si>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</si>
  <si>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</si>
  <si>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</si>
  <si>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</si>
  <si>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</si>
  <si>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</si>
  <si>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</si>
  <si>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</si>
  <si>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</si>
  <si>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</si>
  <si>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</si>
  <si>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</si>
  <si>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</si>
  <si>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</si>
  <si>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</si>
  <si>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</si>
  <si>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</si>
  <si>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</si>
  <si>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</si>
  <si>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</si>
  <si>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</si>
  <si>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</si>
  <si>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</si>
  <si>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</si>
  <si>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</si>
  <si>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</si>
  <si>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</si>
  <si>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</si>
  <si>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</si>
  <si>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</si>
  <si>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</si>
  <si>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</si>
  <si>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</si>
  <si>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</si>
  <si>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</si>
  <si>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</si>
  <si>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</si>
  <si>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</si>
  <si>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</si>
  <si>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</si>
  <si>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</si>
  <si>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</si>
  <si>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</si>
  <si>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</si>
  <si>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</si>
  <si>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</si>
  <si>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</si>
  <si>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</si>
  <si>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</si>
  <si>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</si>
  <si>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</si>
  <si>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</si>
  <si>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</si>
  <si>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</si>
  <si>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</si>
  <si>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</si>
  <si>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</si>
  <si>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</si>
  <si>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</si>
  <si>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</si>
  <si>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</si>
  <si>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</si>
  <si>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</si>
  <si>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</si>
  <si>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</si>
  <si>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</si>
  <si>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</si>
  <si>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</si>
  <si>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</si>
  <si>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</si>
  <si>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</si>
  <si>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</si>
  <si>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</si>
  <si>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</si>
  <si>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</si>
  <si>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</si>
  <si>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</si>
  <si>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</si>
  <si>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</si>
  <si>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</si>
  <si>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</si>
  <si>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</si>
  <si>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</si>
  <si>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</si>
  <si>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</si>
  <si>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</si>
  <si>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</si>
  <si>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</si>
  <si>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</si>
  <si>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</si>
  <si>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</si>
  <si>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</si>
  <si>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</si>
  <si>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</si>
  <si>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</si>
  <si>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</si>
  <si>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</si>
  <si>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</si>
  <si>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</si>
  <si>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</si>
  <si>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</si>
  <si>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</si>
  <si>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</si>
  <si>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</si>
  <si>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</si>
  <si>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</si>
  <si>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</si>
  <si>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</si>
  <si>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</si>
  <si>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</si>
  <si>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</si>
  <si>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</si>
  <si>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</si>
  <si>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</si>
  <si>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</si>
  <si>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</si>
  <si>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</si>
  <si>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</si>
  <si>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</si>
  <si>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</si>
  <si>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</si>
  <si>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</si>
  <si>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</si>
  <si>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</si>
  <si>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</si>
  <si>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</si>
  <si>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</si>
  <si>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</si>
  <si>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</si>
  <si>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</si>
  <si>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</si>
  <si>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</si>
  <si>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</si>
  <si>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</si>
  <si>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</si>
  <si>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</si>
  <si>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</si>
  <si>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</si>
  <si>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</si>
  <si>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</si>
  <si>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</si>
  <si>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</si>
  <si>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</si>
  <si>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</si>
  <si>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</si>
  <si>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</si>
  <si>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</si>
  <si>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</si>
  <si>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</si>
  <si>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</si>
  <si>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</si>
  <si>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</si>
  <si>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</si>
  <si>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</si>
  <si>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</si>
  <si>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</si>
  <si>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</si>
  <si>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</si>
  <si>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</si>
  <si>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</si>
  <si>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</si>
  <si>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</si>
  <si>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</si>
  <si>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</si>
  <si>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</si>
  <si>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</si>
  <si>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</si>
  <si>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</si>
  <si>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</si>
  <si>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</si>
  <si>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</si>
  <si>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</si>
  <si>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</si>
  <si>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</si>
  <si>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</si>
  <si>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</si>
  <si>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</si>
  <si>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</si>
  <si>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</si>
  <si>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</si>
  <si>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</si>
  <si>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</si>
  <si>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</si>
  <si>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</si>
  <si>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</si>
  <si>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</si>
  <si>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</si>
  <si>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</si>
  <si>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</si>
  <si>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</si>
  <si>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</si>
  <si>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</si>
  <si>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</si>
  <si>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</si>
  <si>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</si>
  <si>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</si>
  <si>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</si>
  <si>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</si>
  <si>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</si>
  <si>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</si>
  <si>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</si>
  <si>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</si>
  <si>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</si>
  <si>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</si>
  <si>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</si>
  <si>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</si>
  <si>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</si>
  <si>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</si>
  <si>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</si>
  <si>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</si>
  <si>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</si>
  <si>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</si>
  <si>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</si>
  <si>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</si>
  <si>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</si>
  <si>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</si>
  <si>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</si>
  <si>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</si>
  <si>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</si>
  <si>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</si>
  <si>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</si>
  <si>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</si>
  <si>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</si>
  <si>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</si>
  <si>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</si>
  <si>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</si>
  <si>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</si>
  <si>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</si>
  <si>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</si>
  <si>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</si>
  <si>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</si>
  <si>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</si>
  <si>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</si>
  <si>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</si>
  <si>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</si>
  <si>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</si>
  <si>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</si>
  <si>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</si>
  <si>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</si>
  <si>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</si>
  <si>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</si>
  <si>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</si>
  <si>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</si>
  <si>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</si>
  <si>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</si>
  <si>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</si>
  <si>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</si>
  <si>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</si>
  <si>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</si>
  <si>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</si>
  <si>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</si>
  <si>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</si>
  <si>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</si>
  <si>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</si>
  <si>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</si>
  <si>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</si>
  <si>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</si>
  <si>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</si>
  <si>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</si>
  <si>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</si>
  <si>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</si>
  <si>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</si>
  <si>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</si>
  <si>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</si>
  <si>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</si>
  <si>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</si>
  <si>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</si>
  <si>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</si>
  <si>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</si>
  <si>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</si>
  <si>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</si>
  <si>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</si>
  <si>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</si>
  <si>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</si>
  <si>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</si>
  <si>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</si>
  <si>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</si>
  <si>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</si>
  <si>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</si>
  <si>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</si>
  <si>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</si>
  <si>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</si>
  <si>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</si>
  <si>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</si>
  <si>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</si>
  <si>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</si>
  <si>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</si>
  <si>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</si>
  <si>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</si>
  <si>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</si>
  <si>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</si>
  <si>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</si>
  <si>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</si>
  <si>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</si>
  <si>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</si>
  <si>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</si>
  <si>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</si>
  <si>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</si>
  <si>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</si>
  <si>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</si>
  <si>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</si>
  <si>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</si>
  <si>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</si>
  <si>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</si>
  <si>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</si>
  <si>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</si>
  <si>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</si>
  <si>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</si>
  <si>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</si>
  <si>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</si>
  <si>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</si>
  <si>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</si>
  <si>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</si>
  <si>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</si>
  <si>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</si>
  <si>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</si>
  <si>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</si>
  <si>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</si>
  <si>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</si>
  <si>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</si>
  <si>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</si>
  <si>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</si>
  <si>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</si>
  <si>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</si>
  <si>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</si>
  <si>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</si>
  <si>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</si>
  <si>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</si>
  <si>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</si>
  <si>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</si>
  <si>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</si>
  <si>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</si>
  <si>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</si>
  <si>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</si>
  <si>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</si>
  <si>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</si>
  <si>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</si>
  <si>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</si>
  <si>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</si>
  <si>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</si>
  <si>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</si>
  <si>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</si>
  <si>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</si>
  <si>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</si>
  <si>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</si>
  <si>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</si>
  <si>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</si>
  <si>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</si>
  <si>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</si>
  <si>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</si>
  <si>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</si>
  <si>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</si>
  <si>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</si>
  <si>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</si>
  <si>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</si>
  <si>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</si>
  <si>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</si>
  <si>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</si>
  <si>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</si>
  <si>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</si>
  <si>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</si>
  <si>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</si>
  <si>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</si>
  <si>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</si>
  <si>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</si>
  <si>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</si>
  <si>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</si>
  <si>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</si>
  <si>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</si>
  <si>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</si>
  <si>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</si>
  <si>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</si>
  <si>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</si>
  <si>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</si>
  <si>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</si>
  <si>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</si>
  <si>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</si>
  <si>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</si>
  <si>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</si>
  <si>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</si>
  <si>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</si>
  <si>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</si>
  <si>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</si>
  <si>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</si>
  <si>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</si>
  <si>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</si>
  <si>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</si>
  <si>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</si>
  <si>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</si>
  <si>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</si>
  <si>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</si>
  <si>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</si>
  <si>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</si>
  <si>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</si>
  <si>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</si>
  <si>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</si>
  <si>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</si>
  <si>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</si>
  <si>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</si>
  <si>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</si>
  <si>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</si>
  <si>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</si>
  <si>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</si>
  <si>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</si>
  <si>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</si>
  <si>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</si>
  <si>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</si>
  <si>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</si>
  <si>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</si>
  <si>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</si>
  <si>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</si>
  <si>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</si>
  <si>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</si>
  <si>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</si>
  <si>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</si>
  <si>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</si>
  <si>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</si>
  <si>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</si>
  <si>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</si>
  <si>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</si>
  <si>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</si>
  <si>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</si>
  <si>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</si>
  <si>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</si>
  <si>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</si>
  <si>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</si>
  <si>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</si>
  <si>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</si>
  <si>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</si>
  <si>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</si>
  <si>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</si>
  <si>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</si>
  <si>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</si>
  <si>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</si>
  <si>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</si>
  <si>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</si>
  <si>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</si>
  <si>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</si>
  <si>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</si>
  <si>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</si>
  <si>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</si>
  <si>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</si>
  <si>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</si>
  <si>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</si>
  <si>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</si>
  <si>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</si>
  <si>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</si>
  <si>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</si>
  <si>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</si>
  <si>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</si>
  <si>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</si>
  <si>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</si>
  <si>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</si>
  <si>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</si>
  <si>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</si>
  <si>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</si>
  <si>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</si>
  <si>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</si>
  <si>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</si>
  <si>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</si>
  <si>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</si>
  <si>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</si>
  <si>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</si>
  <si>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</si>
  <si>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</si>
  <si>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</si>
  <si>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</si>
  <si>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</si>
  <si>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</si>
  <si>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</si>
  <si>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</si>
  <si>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</si>
  <si>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</si>
  <si>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</si>
  <si>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</si>
  <si>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</si>
  <si>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</si>
  <si>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</si>
  <si>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</si>
  <si>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</si>
  <si>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</si>
  <si>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</si>
  <si>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</si>
  <si>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</si>
  <si>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</si>
  <si>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</si>
  <si>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</si>
  <si>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</si>
  <si>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</si>
  <si>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</si>
  <si>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</si>
  <si>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</si>
  <si>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</si>
  <si>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</si>
  <si>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</si>
  <si>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</si>
  <si>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</si>
  <si>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</si>
  <si>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</si>
  <si>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</si>
  <si>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</si>
  <si>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</si>
  <si>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</si>
  <si>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</si>
  <si>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</si>
  <si>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</si>
  <si>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</si>
  <si>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</si>
  <si>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</si>
  <si>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</si>
  <si>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</si>
  <si>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</si>
  <si>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</si>
  <si>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</si>
  <si>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</si>
  <si>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</si>
  <si>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</si>
  <si>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</si>
  <si>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</si>
  <si>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</si>
  <si>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</si>
  <si>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</si>
  <si>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</si>
  <si>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</si>
  <si>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</si>
  <si>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</si>
  <si>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</si>
  <si>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</si>
  <si>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</si>
  <si>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</si>
  <si>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</si>
  <si>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</si>
  <si>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</si>
  <si>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</si>
  <si>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</si>
  <si>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</si>
  <si>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</si>
  <si>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</si>
  <si>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</si>
  <si>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</si>
  <si>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</si>
  <si>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</si>
  <si>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</si>
  <si>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</si>
  <si>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</si>
  <si>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</si>
  <si>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</si>
  <si>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</si>
  <si>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</si>
  <si>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</si>
  <si>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</si>
  <si>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</si>
  <si>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</si>
  <si>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</si>
  <si>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</si>
  <si>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</si>
  <si>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</si>
  <si>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</si>
  <si>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</si>
  <si>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</si>
  <si>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</si>
  <si>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</si>
  <si>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</si>
  <si>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</si>
  <si>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</si>
  <si>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</si>
  <si>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</si>
  <si>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</si>
  <si>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</si>
  <si>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</si>
  <si>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</si>
  <si>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</si>
  <si>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</si>
  <si>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</si>
  <si>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</si>
  <si>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</si>
  <si>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</si>
  <si>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</si>
  <si>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</si>
  <si>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</si>
  <si>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</si>
  <si>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</si>
  <si>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</si>
  <si>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</si>
  <si>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</si>
  <si>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</si>
  <si>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</si>
  <si>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</si>
  <si>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</si>
  <si>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</si>
  <si>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</si>
  <si>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</si>
  <si>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</si>
  <si>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</si>
  <si>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</si>
  <si>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</si>
  <si>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</si>
  <si>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</si>
  <si>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</si>
  <si>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</si>
  <si>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</si>
  <si>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</si>
  <si>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</si>
  <si>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</si>
  <si>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</si>
  <si>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</si>
  <si>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</si>
  <si>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</si>
  <si>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</si>
  <si>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</si>
  <si>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</si>
  <si>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</si>
  <si>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</si>
  <si>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</si>
  <si>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</si>
  <si>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</si>
  <si>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</si>
  <si>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</si>
  <si>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</si>
  <si>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</si>
  <si>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</si>
  <si>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</si>
  <si>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</si>
  <si>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</si>
  <si>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</si>
  <si>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</si>
  <si>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</si>
  <si>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</si>
  <si>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</si>
  <si>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</si>
  <si>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</si>
  <si>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</si>
  <si>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</si>
  <si>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</si>
  <si>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</si>
  <si>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</si>
  <si>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</si>
  <si>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</si>
  <si>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</si>
  <si>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</si>
  <si>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</si>
  <si>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</si>
  <si>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</si>
  <si>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</si>
  <si>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</si>
  <si>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</si>
  <si>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</si>
  <si>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</si>
  <si>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</si>
  <si>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</si>
  <si>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</si>
  <si>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</si>
  <si>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</si>
  <si>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</si>
  <si>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</si>
  <si>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</si>
  <si>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</si>
  <si>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</si>
  <si>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</si>
  <si>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</si>
  <si>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</si>
  <si>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</si>
  <si>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</si>
  <si>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</si>
  <si>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</si>
  <si>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</si>
  <si>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</si>
  <si>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</si>
  <si>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</si>
  <si>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</si>
  <si>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</si>
  <si>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</si>
  <si>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</si>
  <si>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</si>
  <si>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</si>
  <si>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</si>
  <si>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</si>
  <si>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</si>
  <si>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</si>
  <si>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</si>
  <si>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</si>
  <si>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</si>
  <si>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</si>
  <si>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</si>
  <si>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</si>
  <si>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</si>
  <si>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</si>
  <si>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</si>
  <si>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</si>
  <si>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</si>
  <si>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</si>
  <si>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</si>
  <si>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</si>
  <si>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</si>
  <si>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</si>
  <si>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</si>
  <si>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</si>
  <si>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</si>
  <si>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</si>
  <si>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</si>
  <si>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</si>
  <si>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</si>
  <si>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</si>
  <si>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</si>
  <si>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</si>
  <si>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</si>
  <si>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</si>
  <si>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</si>
  <si>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</si>
  <si>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</si>
  <si>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</si>
  <si>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</si>
  <si>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</si>
  <si>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</si>
  <si>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</si>
  <si>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</si>
  <si>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</si>
  <si>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</si>
  <si>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</si>
  <si>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</si>
  <si>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</si>
  <si>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</si>
  <si>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</si>
  <si>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</si>
  <si>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</si>
  <si>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</si>
  <si>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</si>
  <si>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</si>
  <si>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</si>
  <si>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</si>
  <si>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</si>
  <si>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</si>
  <si>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</si>
  <si>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</si>
  <si>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</si>
  <si>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</si>
  <si>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</si>
  <si>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</si>
  <si>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</si>
  <si>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</si>
  <si>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</si>
  <si>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</si>
  <si>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</si>
  <si>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</si>
  <si>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</si>
  <si>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</si>
  <si>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</si>
  <si>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</si>
  <si>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</si>
  <si>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</si>
  <si>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</si>
  <si>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</si>
  <si>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</si>
  <si>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</si>
  <si>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</si>
  <si>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</si>
  <si>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</si>
  <si>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</si>
  <si>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</si>
  <si>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</si>
  <si>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</si>
  <si>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</si>
  <si>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</si>
  <si>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</si>
  <si>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</si>
  <si>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</si>
  <si>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</si>
  <si>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</si>
  <si>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</si>
  <si>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</si>
  <si>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</si>
  <si>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</si>
  <si>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</si>
  <si>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</si>
  <si>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</si>
  <si>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</si>
  <si>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</si>
  <si>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</si>
  <si>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</si>
  <si>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</si>
  <si>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</si>
  <si>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</si>
  <si>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</si>
  <si>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</si>
  <si>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</si>
  <si>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</si>
  <si>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</si>
  <si>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</si>
  <si>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</si>
  <si>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</si>
  <si>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</si>
  <si>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</si>
  <si>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</si>
  <si>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</si>
  <si>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</si>
  <si>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</si>
  <si>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</si>
  <si>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</si>
  <si>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</si>
  <si>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</si>
  <si>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</si>
  <si>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</si>
  <si>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</si>
  <si>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</si>
  <si>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</si>
  <si>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</si>
  <si>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</si>
  <si>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</si>
  <si>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</si>
  <si>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</si>
  <si>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</si>
  <si>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</si>
  <si>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</si>
  <si>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</si>
  <si>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</si>
  <si>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</si>
  <si>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</si>
  <si>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</si>
  <si>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</si>
  <si>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</si>
  <si>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</si>
  <si>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</si>
  <si>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</si>
  <si>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</si>
  <si>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</si>
  <si>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</si>
  <si>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</si>
  <si>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</si>
  <si>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</si>
  <si>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</si>
  <si>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</si>
  <si>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</si>
  <si>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</si>
  <si>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</si>
  <si>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</si>
  <si>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</si>
  <si>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</si>
  <si>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</si>
  <si>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</si>
  <si>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</si>
  <si>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</si>
  <si>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</si>
  <si>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</si>
  <si>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</si>
  <si>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</si>
  <si>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</si>
  <si>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</si>
  <si>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</si>
  <si>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</si>
  <si>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</si>
  <si>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</si>
  <si>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</si>
  <si>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</si>
  <si>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</si>
  <si>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</si>
  <si>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</si>
  <si>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</si>
  <si>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</si>
  <si>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</si>
  <si>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</si>
  <si>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</si>
  <si>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</si>
  <si>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</si>
  <si>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</si>
  <si>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</si>
  <si>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</si>
  <si>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</si>
  <si>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</si>
  <si>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</si>
  <si>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</si>
  <si>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</si>
  <si>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</si>
  <si>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</si>
  <si>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</si>
  <si>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</si>
  <si>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</si>
  <si>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</si>
  <si>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</si>
  <si>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</si>
  <si>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</si>
  <si>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</si>
  <si>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</si>
  <si>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</si>
  <si>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</si>
  <si>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</si>
  <si>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</si>
  <si>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</si>
  <si>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</si>
  <si>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</si>
  <si>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</si>
  <si>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</si>
  <si>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</si>
  <si>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</si>
  <si>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</si>
  <si>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</si>
  <si>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</si>
  <si>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</si>
  <si>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</si>
  <si>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</si>
  <si>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</si>
  <si>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</si>
  <si>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</si>
  <si>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</si>
  <si>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</si>
  <si>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</si>
  <si>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</si>
  <si>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</si>
  <si>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</si>
  <si>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</si>
  <si>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</si>
  <si>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</si>
  <si>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</si>
  <si>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</si>
  <si>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</si>
  <si>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</si>
  <si>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</si>
  <si>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</si>
  <si>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</si>
  <si>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</si>
  <si>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</si>
  <si>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</si>
  <si>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</si>
  <si>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</si>
  <si>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</si>
  <si>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</si>
  <si>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</si>
  <si>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</si>
  <si>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</si>
  <si>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</si>
  <si>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</si>
  <si>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</si>
  <si>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</si>
  <si>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</si>
  <si>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</si>
  <si>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</si>
  <si>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</si>
  <si>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</si>
  <si>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</si>
  <si>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</si>
  <si>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</si>
  <si>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</si>
  <si>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</si>
  <si>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</si>
  <si>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</si>
  <si>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</si>
  <si>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</si>
  <si>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</si>
  <si>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</si>
  <si>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</si>
  <si>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</si>
  <si>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</si>
  <si>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</si>
  <si>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</si>
  <si>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</si>
  <si>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</si>
  <si>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</si>
  <si>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</si>
  <si>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</si>
  <si>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</si>
  <si>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</si>
  <si>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</si>
  <si>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</si>
  <si>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</si>
  <si>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</si>
  <si>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</si>
  <si>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</si>
  <si>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</si>
  <si>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</si>
  <si>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</si>
  <si>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</si>
  <si>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</si>
  <si>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</si>
  <si>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</si>
  <si>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</si>
  <si>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</si>
  <si>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</si>
  <si>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</si>
  <si>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</si>
  <si>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</si>
  <si>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</si>
  <si>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</si>
  <si>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</si>
  <si>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</si>
  <si>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</si>
  <si>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</si>
  <si>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</si>
  <si>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</si>
  <si>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</si>
  <si>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</si>
  <si>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</si>
  <si>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</si>
  <si>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</si>
  <si>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</si>
  <si>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</si>
  <si>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</si>
  <si>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</si>
  <si>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</si>
  <si>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</si>
  <si>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</si>
  <si>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</si>
  <si>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</si>
  <si>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</si>
  <si>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</si>
  <si>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</si>
  <si>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</si>
  <si>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</si>
  <si>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</si>
  <si>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</si>
  <si>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</si>
  <si>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</si>
  <si>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</si>
  <si>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</si>
  <si>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</si>
  <si>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</si>
  <si>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</si>
  <si>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</si>
  <si>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</si>
  <si>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</si>
  <si>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</si>
  <si>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</si>
  <si>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</si>
  <si>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</si>
  <si>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</si>
  <si>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</si>
  <si>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</si>
  <si>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</si>
  <si>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</si>
  <si>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</si>
  <si>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</si>
  <si>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</si>
  <si>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</si>
  <si>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</si>
  <si>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</si>
  <si>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</si>
  <si>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</si>
  <si>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</si>
  <si>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</si>
  <si>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</si>
  <si>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</si>
  <si>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</si>
  <si>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</si>
  <si>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</si>
  <si>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</si>
  <si>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</si>
  <si>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</si>
  <si>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</si>
  <si>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</si>
  <si>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</si>
  <si>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</si>
  <si>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</si>
  <si>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</si>
  <si>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</si>
  <si>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</si>
  <si>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</si>
  <si>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</si>
  <si>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</si>
  <si>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</si>
  <si>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</si>
  <si>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</si>
  <si>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</si>
  <si>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</si>
  <si>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</si>
  <si>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</si>
  <si>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</si>
  <si>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</si>
  <si>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</si>
  <si>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</si>
  <si>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</si>
  <si>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</si>
  <si>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</si>
  <si>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</si>
  <si>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</si>
  <si>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</si>
  <si>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</si>
  <si>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</si>
  <si>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</si>
  <si>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</si>
  <si>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</si>
  <si>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</si>
  <si>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</si>
  <si>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</si>
  <si>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</si>
  <si>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</si>
  <si>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</si>
  <si>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</si>
  <si>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</si>
  <si>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</si>
  <si>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</si>
  <si>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</si>
  <si>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</si>
  <si>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</si>
  <si>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</si>
  <si>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</si>
  <si>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</si>
  <si>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</si>
  <si>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</si>
  <si>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</si>
  <si>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</si>
  <si>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</si>
  <si>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</si>
  <si>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</si>
  <si>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</si>
  <si>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</si>
  <si>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</si>
  <si>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</si>
  <si>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</si>
  <si>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</si>
  <si>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</si>
  <si>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</si>
  <si>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</si>
  <si>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</si>
  <si>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</si>
  <si>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</si>
  <si>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</si>
  <si>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</si>
  <si>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</si>
  <si>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</si>
  <si>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</si>
  <si>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</si>
  <si>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</si>
  <si>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</si>
  <si>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</si>
  <si>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</si>
  <si>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</si>
  <si>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</si>
  <si>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</si>
  <si>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</si>
  <si>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</si>
  <si>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</si>
  <si>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</si>
  <si>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</si>
  <si>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</si>
  <si>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</si>
  <si>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</si>
  <si>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</si>
  <si>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</si>
  <si>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</si>
  <si>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</si>
  <si>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</si>
  <si>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</si>
  <si>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</si>
  <si>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</si>
  <si>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</si>
  <si>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</si>
  <si>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</si>
  <si>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</si>
  <si>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</si>
  <si>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</si>
  <si>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</si>
  <si>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</si>
  <si>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</si>
  <si>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</si>
  <si>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</si>
  <si>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</si>
  <si>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</si>
  <si>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</si>
  <si>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</si>
  <si>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</si>
  <si>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</si>
  <si>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</si>
  <si>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</si>
  <si>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</si>
  <si>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</si>
  <si>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</si>
  <si>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</si>
  <si>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</si>
  <si>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</si>
  <si>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</si>
  <si>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</si>
  <si>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</si>
  <si>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</si>
  <si>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</si>
  <si>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</si>
  <si>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</si>
  <si>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</si>
  <si>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</si>
  <si>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</si>
  <si>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</si>
  <si>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</si>
  <si>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</si>
  <si>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</si>
  <si>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</si>
  <si>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</si>
  <si>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</si>
  <si>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</si>
  <si>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</si>
  <si>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</si>
  <si>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</si>
  <si>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</si>
  <si>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</si>
  <si>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</si>
  <si>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</si>
  <si>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</si>
  <si>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</si>
  <si>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</si>
  <si>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</si>
  <si>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</si>
  <si>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</si>
  <si>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</si>
  <si>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</si>
  <si>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</si>
  <si>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</si>
  <si>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</si>
  <si>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</si>
  <si>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</si>
  <si>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</si>
  <si>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</si>
  <si>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</si>
  <si>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</si>
  <si>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</si>
  <si>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</si>
  <si>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</si>
  <si>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</si>
  <si>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</si>
  <si>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</si>
  <si>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</si>
  <si>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</si>
  <si>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</si>
  <si>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</si>
  <si>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</si>
  <si>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</si>
  <si>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</si>
  <si>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</si>
  <si>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</si>
  <si>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</si>
  <si>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</si>
  <si>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</si>
  <si>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</si>
  <si>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</si>
  <si>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</si>
  <si>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</si>
  <si>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</si>
  <si>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</si>
  <si>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</si>
  <si>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</si>
  <si>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</si>
  <si>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</si>
  <si>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</si>
  <si>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</si>
  <si>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</si>
  <si>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</si>
  <si>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</si>
  <si>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</si>
  <si>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</si>
  <si>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</si>
  <si>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</si>
  <si>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</si>
  <si>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</si>
  <si>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</si>
  <si>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</si>
  <si>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</si>
  <si>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</si>
  <si>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</si>
  <si>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</si>
  <si>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</si>
  <si>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</si>
  <si>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</si>
  <si>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</si>
  <si>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</si>
  <si>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</si>
  <si>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</si>
  <si>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</si>
  <si>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</si>
  <si>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</si>
  <si>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</si>
  <si>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</si>
  <si>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</si>
  <si>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</si>
  <si>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</si>
  <si>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</si>
  <si>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</si>
  <si>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</si>
  <si>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</si>
  <si>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</si>
  <si>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</si>
  <si>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</si>
  <si>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</si>
  <si>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</si>
  <si>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</si>
  <si>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</si>
  <si>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</si>
  <si>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</si>
  <si>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</si>
  <si>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</si>
  <si>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</si>
  <si>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</si>
  <si>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</si>
  <si>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</si>
  <si>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</si>
  <si>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</si>
  <si>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</si>
  <si>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</si>
  <si>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</si>
  <si>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</si>
  <si>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</si>
  <si>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</si>
  <si>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</si>
  <si>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</si>
  <si>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</si>
  <si>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</si>
  <si>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</si>
  <si>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</si>
  <si>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</si>
  <si>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</si>
  <si>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</si>
  <si>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</si>
  <si>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</si>
  <si>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</si>
  <si>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</si>
  <si>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</si>
  <si>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</si>
  <si>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</si>
  <si>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</si>
  <si>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</si>
  <si>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</si>
  <si>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</si>
  <si>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</si>
  <si>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</si>
  <si>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</si>
  <si>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</si>
  <si>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</si>
  <si>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</si>
  <si>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</si>
  <si>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</si>
  <si>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</si>
  <si>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</si>
  <si>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</si>
  <si>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</si>
  <si>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</si>
  <si>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</si>
  <si>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</si>
  <si>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</si>
  <si>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</si>
  <si>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</si>
  <si>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</si>
  <si>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</si>
  <si>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</si>
  <si>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</si>
  <si>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</si>
  <si>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</si>
  <si>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</si>
  <si>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</si>
  <si>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</si>
  <si>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</si>
  <si>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</si>
  <si>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</si>
  <si>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</si>
  <si>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</si>
  <si>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</si>
  <si>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</si>
  <si>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</si>
  <si>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</si>
  <si>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</si>
  <si>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</si>
  <si>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</si>
  <si>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</si>
  <si>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</si>
  <si>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</si>
  <si>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</si>
  <si>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</si>
  <si>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</si>
  <si>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</si>
  <si>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</si>
  <si>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</si>
  <si>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</si>
  <si>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</si>
  <si>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</si>
  <si>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</si>
  <si>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</si>
  <si>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</si>
  <si>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</si>
  <si>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</si>
  <si>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</si>
  <si>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</si>
  <si>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</si>
  <si>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</si>
  <si>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</si>
  <si>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</si>
  <si>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</si>
  <si>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</si>
  <si>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</si>
  <si>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</si>
  <si>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</si>
  <si>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</si>
  <si>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</si>
  <si>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</si>
  <si>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</si>
  <si>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</si>
  <si>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</si>
  <si>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</si>
  <si>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</si>
  <si>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</si>
  <si>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</si>
  <si>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</si>
  <si>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</si>
  <si>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</si>
  <si>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</si>
  <si>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</si>
  <si>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</si>
  <si>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</si>
  <si>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</si>
  <si>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</si>
  <si>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</si>
  <si>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</si>
  <si>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</si>
  <si>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</si>
  <si>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</si>
  <si>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</si>
  <si>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</si>
  <si>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</si>
  <si>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</si>
  <si>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</si>
  <si>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</si>
  <si>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</si>
  <si>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</si>
  <si>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</si>
  <si>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</si>
  <si>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</si>
  <si>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</si>
  <si>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</si>
  <si>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</si>
  <si>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</si>
  <si>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</si>
  <si>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</si>
  <si>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</si>
  <si>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</si>
  <si>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</si>
  <si>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</si>
  <si>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</si>
  <si>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</si>
  <si>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</si>
  <si>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</si>
  <si>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</si>
  <si>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</si>
  <si>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</si>
  <si>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</si>
  <si>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</si>
  <si>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</si>
  <si>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</si>
  <si>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</si>
  <si>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</si>
  <si>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</si>
  <si>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</si>
  <si>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</si>
  <si>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</si>
  <si>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</si>
  <si>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</si>
  <si>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</si>
  <si>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</si>
  <si>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</si>
  <si>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</si>
  <si>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</si>
  <si>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</si>
  <si>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</si>
  <si>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</si>
  <si>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</si>
  <si>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</si>
  <si>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</si>
  <si>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</si>
  <si>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</si>
  <si>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</si>
  <si>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</si>
  <si>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</si>
  <si>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</si>
  <si>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</si>
  <si>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</si>
  <si>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</si>
  <si>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</si>
  <si>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</si>
  <si>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</si>
  <si>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</si>
  <si>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</si>
  <si>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</si>
  <si>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</si>
  <si>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</si>
  <si>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</si>
  <si>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</si>
  <si>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</si>
  <si>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</si>
  <si>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</si>
  <si>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</si>
  <si>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</si>
  <si>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</si>
  <si>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</si>
  <si>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</si>
  <si>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</si>
  <si>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</si>
  <si>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</si>
  <si>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</si>
  <si>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</si>
  <si>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</si>
  <si>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</si>
  <si>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</si>
  <si>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</si>
  <si>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</si>
  <si>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</si>
  <si>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</si>
  <si>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</si>
  <si>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</si>
  <si>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</si>
  <si>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</si>
  <si>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</si>
  <si>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</si>
  <si>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</si>
  <si>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</si>
  <si>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</si>
  <si>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</si>
  <si>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</si>
  <si>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</si>
  <si>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</si>
  <si>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</si>
  <si>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</si>
  <si>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</si>
  <si>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</si>
  <si>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</si>
  <si>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</si>
  <si>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</si>
  <si>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</si>
  <si>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</si>
  <si>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</si>
  <si>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</si>
  <si>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</si>
  <si>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</si>
  <si>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</si>
  <si>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</si>
  <si>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</si>
  <si>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</si>
  <si>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</si>
  <si>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</si>
  <si>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</si>
  <si>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</si>
  <si>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</si>
  <si>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</si>
  <si>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</si>
  <si>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</si>
  <si>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</si>
  <si>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</si>
  <si>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</si>
  <si>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</si>
  <si>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</si>
  <si>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</si>
  <si>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</si>
  <si>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</si>
  <si>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</si>
  <si>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</si>
  <si>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</si>
  <si>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</si>
  <si>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</si>
  <si>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</si>
  <si>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</si>
  <si>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</si>
  <si>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</si>
  <si>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</si>
  <si>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</si>
  <si>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</si>
  <si>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</si>
  <si>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</si>
  <si>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</si>
  <si>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</si>
  <si>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</si>
  <si>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</si>
  <si>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</si>
  <si>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</si>
  <si>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</si>
  <si>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</si>
  <si>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</si>
  <si>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</si>
  <si>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</si>
  <si>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</si>
  <si>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</si>
  <si>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</si>
  <si>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</si>
  <si>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</si>
  <si>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</si>
  <si>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</si>
  <si>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</si>
  <si>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</si>
  <si>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</si>
  <si>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</si>
  <si>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</si>
  <si>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</si>
  <si>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</si>
  <si>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</si>
  <si>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</si>
  <si>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</si>
  <si>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</si>
  <si>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</si>
  <si>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</si>
  <si>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</si>
  <si>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</si>
  <si>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</si>
  <si>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</si>
  <si>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</si>
  <si>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</si>
  <si>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</si>
  <si>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</si>
  <si>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</si>
  <si>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</si>
  <si>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</si>
  <si>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</si>
  <si>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</si>
  <si>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</si>
  <si>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</si>
  <si>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</si>
  <si>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</si>
  <si>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</si>
  <si>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</si>
  <si>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</si>
  <si>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</si>
  <si>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</si>
  <si>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</si>
  <si>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</si>
  <si>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</si>
  <si>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</si>
  <si>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</si>
  <si>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</si>
  <si>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</si>
  <si>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</si>
  <si>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</si>
  <si>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</si>
  <si>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</si>
  <si>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</si>
  <si>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</si>
  <si>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</si>
  <si>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</si>
  <si>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</si>
  <si>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</si>
  <si>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</si>
  <si>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</si>
  <si>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</si>
  <si>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</si>
  <si>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</si>
  <si>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</si>
  <si>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</si>
  <si>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</si>
  <si>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</si>
  <si>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</si>
  <si>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</si>
  <si>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</si>
  <si>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</si>
  <si>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</si>
  <si>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</si>
  <si>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</si>
  <si>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</si>
  <si>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</si>
  <si>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</si>
  <si>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</si>
  <si>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</si>
  <si>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</si>
  <si>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</si>
  <si>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</si>
  <si>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</si>
  <si>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</si>
  <si>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</si>
  <si>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</si>
  <si>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</si>
  <si>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</si>
  <si>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</si>
  <si>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</si>
  <si>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</si>
  <si>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</si>
  <si>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</si>
  <si>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</si>
  <si>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</si>
  <si>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</si>
  <si>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</si>
  <si>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</si>
  <si>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</si>
  <si>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</si>
  <si>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</si>
  <si>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</si>
  <si>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</si>
  <si>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</si>
  <si>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</si>
  <si>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</si>
  <si>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</si>
  <si>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</si>
  <si>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</si>
  <si>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</si>
  <si>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</si>
  <si>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</si>
  <si>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</si>
  <si>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</si>
  <si>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</si>
  <si>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</si>
  <si>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</si>
  <si>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</si>
  <si>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</si>
  <si>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</si>
  <si>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</si>
  <si>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</si>
  <si>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</si>
  <si>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</si>
  <si>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</si>
  <si>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</si>
  <si>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</si>
  <si>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</si>
  <si>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</si>
  <si>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</si>
  <si>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</si>
  <si>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</si>
  <si>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</si>
  <si>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</si>
  <si>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</si>
  <si>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</si>
  <si>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</si>
  <si>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</si>
  <si>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</si>
  <si>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</si>
  <si>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</si>
  <si>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</si>
  <si>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</si>
  <si>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</si>
  <si>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</si>
  <si>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</si>
  <si>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</si>
  <si>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</si>
  <si>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</si>
  <si>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</si>
  <si>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</si>
  <si>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</si>
  <si>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</si>
  <si>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</si>
  <si>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</si>
  <si>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</si>
  <si>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</si>
  <si>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</si>
  <si>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</si>
  <si>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</si>
  <si>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</si>
  <si>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</si>
  <si>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</si>
  <si>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</si>
  <si>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</si>
  <si>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</si>
  <si>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</si>
  <si>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</si>
  <si>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</si>
  <si>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</si>
  <si>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</si>
  <si>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</si>
  <si>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</si>
  <si>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</si>
  <si>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</si>
  <si>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</si>
  <si>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</si>
  <si>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</si>
  <si>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</si>
  <si>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</si>
  <si>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</si>
  <si>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</si>
  <si>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</si>
  <si>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</si>
  <si>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</si>
  <si>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</si>
  <si>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</si>
  <si>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</si>
  <si>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</si>
  <si>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</si>
  <si>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</si>
  <si>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</si>
  <si>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</si>
  <si>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</si>
  <si>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</si>
  <si>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</si>
  <si>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</si>
  <si>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</si>
  <si>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</si>
  <si>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</si>
  <si>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</si>
  <si>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</si>
  <si>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</si>
  <si>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</si>
  <si>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</si>
  <si>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</si>
  <si>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</si>
  <si>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</si>
  <si>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</si>
  <si>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</si>
  <si>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</si>
  <si>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</si>
  <si>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</si>
  <si>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</si>
  <si>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</si>
  <si>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</si>
  <si>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</si>
  <si>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</si>
  <si>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</si>
  <si>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</si>
  <si>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</si>
  <si>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</si>
  <si>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</si>
  <si>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</si>
  <si>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</si>
  <si>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</si>
  <si>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</si>
  <si>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</si>
  <si>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</si>
  <si>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</si>
  <si>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</si>
  <si>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</si>
  <si>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</si>
  <si>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</si>
  <si>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</si>
  <si>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</si>
  <si>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</si>
  <si>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</si>
  <si>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</si>
  <si>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</si>
  <si>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</si>
  <si>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</si>
  <si>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</si>
  <si>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</si>
  <si>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</si>
  <si>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</si>
  <si>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</si>
  <si>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</si>
  <si>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</si>
  <si>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</si>
  <si>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</si>
  <si>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</si>
  <si>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</si>
  <si>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</si>
  <si>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</si>
  <si>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</si>
  <si>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</si>
  <si>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</si>
  <si>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</si>
  <si>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</si>
  <si>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</si>
  <si>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</si>
  <si>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</si>
  <si>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</si>
  <si>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</si>
  <si>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</si>
  <si>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</si>
  <si>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</si>
  <si>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</si>
  <si>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</si>
  <si>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</si>
  <si>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</si>
  <si>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</si>
  <si>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</si>
  <si>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</si>
  <si>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</si>
  <si>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</si>
  <si>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</si>
  <si>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</si>
  <si>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</si>
  <si>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</si>
  <si>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</si>
  <si>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</si>
  <si>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</si>
  <si>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</si>
  <si>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</si>
  <si>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</si>
  <si>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</si>
  <si>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</si>
  <si>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</si>
  <si>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</si>
  <si>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</si>
  <si>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</si>
  <si>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</si>
  <si>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</si>
  <si>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</si>
  <si>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</si>
  <si>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</si>
  <si>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</si>
  <si>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</si>
  <si>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</si>
  <si>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</si>
  <si>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</si>
  <si>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</si>
  <si>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</si>
  <si>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</si>
  <si>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</si>
  <si>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</si>
  <si>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</si>
  <si>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</si>
  <si>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</si>
  <si>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</si>
  <si>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</si>
  <si>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</si>
  <si>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</si>
  <si>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</si>
  <si>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</si>
  <si>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</si>
  <si>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</si>
  <si>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</si>
  <si>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</si>
  <si>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</si>
  <si>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</si>
  <si>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</si>
  <si>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</si>
  <si>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</si>
  <si>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</si>
  <si>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</si>
  <si>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</si>
  <si>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</si>
  <si>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</si>
  <si>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</si>
  <si>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</si>
  <si>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</si>
  <si>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</si>
  <si>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</si>
  <si>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</si>
  <si>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</si>
  <si>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</si>
  <si>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</si>
  <si>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</si>
  <si>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</si>
  <si>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</si>
  <si>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</si>
  <si>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</si>
  <si>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</si>
  <si>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</si>
  <si>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</si>
  <si>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</si>
  <si>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</si>
  <si>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</si>
  <si>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</si>
  <si>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</si>
  <si>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</si>
  <si>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</si>
  <si>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</si>
  <si>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</si>
  <si>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</si>
  <si>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</si>
  <si>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</si>
  <si>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</si>
  <si>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</si>
  <si>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</si>
  <si>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</si>
  <si>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</si>
  <si>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</si>
  <si>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</si>
  <si>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</si>
  <si>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</si>
  <si>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</si>
  <si>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</si>
  <si>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</si>
  <si>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</si>
  <si>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</si>
  <si>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</si>
  <si>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</si>
  <si>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</si>
  <si>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</si>
  <si>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</si>
  <si>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</si>
  <si>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</si>
  <si>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</si>
  <si>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</si>
  <si>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</si>
  <si>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</si>
  <si>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</si>
  <si>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</si>
  <si>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</si>
  <si>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</si>
  <si>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</si>
  <si>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</si>
  <si>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</si>
  <si>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</si>
  <si>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</si>
  <si>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</si>
  <si>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</si>
  <si>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</si>
  <si>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</si>
  <si>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</si>
  <si>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</si>
  <si>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</si>
  <si>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</si>
  <si>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</si>
  <si>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</si>
  <si>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</si>
  <si>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</si>
  <si>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</si>
  <si>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</si>
  <si>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</si>
  <si>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</si>
  <si>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</si>
  <si>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</si>
  <si>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</si>
  <si>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</si>
  <si>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</si>
  <si>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</si>
  <si>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</si>
  <si>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</si>
  <si>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</si>
  <si>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</si>
  <si>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</si>
  <si>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</si>
  <si>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</si>
  <si>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</si>
  <si>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</si>
  <si>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</si>
  <si>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</si>
  <si>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</si>
  <si>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</si>
  <si>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</si>
  <si>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</si>
  <si>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</si>
  <si>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</si>
  <si>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</si>
  <si>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</si>
  <si>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</si>
  <si>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</si>
  <si>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</si>
  <si>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</si>
  <si>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</si>
  <si>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</si>
  <si>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</si>
  <si>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</si>
  <si>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</si>
  <si>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</si>
  <si>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</si>
  <si>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</si>
  <si>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</si>
  <si>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</si>
  <si>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</si>
  <si>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</si>
  <si>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</si>
  <si>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</si>
  <si>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</si>
  <si>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</si>
  <si>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</si>
  <si>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</si>
  <si>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</si>
  <si>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</si>
  <si>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</si>
  <si>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</si>
  <si>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</si>
  <si>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</si>
  <si>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</si>
  <si>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</si>
  <si>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</si>
  <si>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</si>
  <si>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</si>
  <si>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</si>
  <si>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</si>
  <si>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</si>
  <si>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</si>
  <si>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</si>
  <si>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</si>
  <si>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</si>
  <si>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</si>
  <si>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</si>
  <si>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</si>
  <si>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</si>
  <si>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</si>
  <si>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</si>
  <si>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</si>
  <si>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</si>
  <si>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</si>
  <si>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</si>
  <si>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</si>
  <si>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</si>
  <si>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</si>
  <si>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</si>
  <si>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</si>
  <si>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</si>
  <si>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</si>
  <si>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</si>
  <si>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</si>
  <si>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</si>
  <si>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</si>
  <si>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</si>
  <si>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</si>
  <si>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</si>
  <si>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</si>
  <si>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</si>
  <si>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</si>
  <si>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</si>
  <si>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</si>
  <si>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</si>
  <si>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</si>
  <si>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</si>
  <si>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</si>
  <si>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</si>
  <si>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</si>
  <si>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</si>
  <si>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</si>
  <si>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</si>
  <si>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</si>
  <si>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</si>
  <si>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</si>
  <si>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</si>
  <si>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</si>
  <si>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</si>
  <si>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</si>
  <si>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</si>
  <si>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</si>
  <si>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</si>
  <si>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</si>
  <si>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</si>
  <si>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</si>
  <si>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</si>
  <si>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</si>
  <si>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</si>
  <si>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</si>
  <si>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</si>
  <si>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</si>
  <si>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</si>
  <si>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</si>
  <si>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</si>
  <si>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</si>
  <si>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</si>
  <si>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</si>
  <si>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</si>
  <si>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</si>
  <si>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</si>
  <si>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</si>
  <si>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</si>
  <si>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</si>
  <si>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</si>
  <si>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</si>
  <si>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</si>
  <si>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</si>
  <si>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</si>
  <si>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</si>
  <si>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</si>
  <si>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</si>
  <si>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</si>
  <si>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</si>
  <si>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</si>
  <si>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</si>
  <si>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</si>
  <si>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</si>
  <si>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</si>
  <si>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</si>
  <si>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</si>
  <si>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</si>
  <si>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</si>
  <si>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</si>
  <si>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</si>
  <si>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</si>
  <si>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</si>
  <si>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</si>
  <si>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</si>
  <si>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</si>
  <si>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</si>
  <si>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</si>
  <si>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</si>
  <si>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</si>
  <si>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</si>
  <si>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</si>
  <si>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</si>
  <si>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</si>
  <si>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</si>
  <si>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</si>
  <si>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</si>
  <si>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</si>
  <si>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</si>
  <si>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</si>
  <si>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</si>
  <si>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</si>
  <si>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</si>
  <si>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</si>
  <si>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</si>
  <si>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</si>
  <si>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</si>
  <si>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</si>
  <si>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</si>
  <si>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</si>
  <si>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</si>
  <si>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</si>
  <si>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</si>
  <si>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</si>
  <si>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</si>
  <si>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</si>
  <si>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</si>
  <si>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</si>
  <si>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</si>
  <si>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</si>
  <si>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</si>
  <si>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</si>
  <si>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</si>
  <si>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</si>
  <si>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</si>
  <si>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</si>
  <si>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</si>
  <si>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</si>
  <si>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</si>
  <si>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</si>
  <si>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</si>
  <si>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</si>
  <si>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</si>
  <si>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</si>
  <si>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</si>
  <si>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</si>
  <si>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</si>
  <si>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</si>
  <si>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</si>
  <si>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</si>
  <si>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</si>
  <si>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</si>
  <si>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</si>
  <si>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</si>
  <si>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</si>
  <si>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</si>
  <si>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</si>
  <si>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</si>
  <si>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</si>
  <si>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</si>
  <si>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</si>
  <si>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</si>
  <si>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</si>
  <si>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</si>
  <si>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</si>
  <si>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</si>
  <si>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</si>
  <si>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</si>
  <si>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</si>
  <si>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</si>
  <si>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</si>
  <si>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</si>
  <si>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</si>
  <si>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</si>
  <si>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</si>
  <si>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</si>
  <si>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</si>
  <si>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</si>
  <si>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</si>
  <si>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</si>
  <si>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</si>
  <si>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</si>
  <si>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</si>
  <si>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</si>
  <si>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</si>
  <si>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</si>
  <si>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</si>
  <si>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</si>
  <si>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</si>
  <si>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</si>
  <si>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</si>
  <si>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</si>
  <si>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</si>
  <si>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</si>
  <si>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</si>
  <si>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</si>
  <si>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</si>
  <si>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</si>
  <si>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</si>
  <si>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</si>
  <si>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</si>
  <si>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</si>
  <si>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</si>
  <si>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</si>
  <si>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</si>
  <si>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</si>
  <si>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</si>
  <si>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</si>
  <si>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</si>
  <si>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</si>
  <si>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</si>
  <si>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</si>
  <si>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</si>
  <si>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</si>
  <si>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</si>
  <si>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</si>
  <si>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</si>
  <si>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</si>
  <si>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</si>
  <si>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</si>
  <si>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</si>
  <si>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</si>
  <si>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</si>
  <si>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</si>
  <si>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</si>
  <si>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</si>
  <si>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</si>
  <si>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</si>
  <si>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</si>
  <si>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</si>
  <si>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</si>
  <si>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</si>
  <si>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</si>
  <si>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</si>
  <si>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</si>
  <si>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</si>
  <si>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</si>
  <si>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</si>
  <si>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</si>
  <si>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</si>
  <si>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</si>
  <si>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</si>
  <si>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</si>
  <si>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</si>
  <si>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</si>
  <si>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</si>
  <si>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</si>
  <si>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</si>
  <si>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</si>
  <si>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</si>
  <si>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</si>
  <si>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</si>
  <si>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</si>
  <si>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</si>
  <si>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</si>
  <si>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</si>
  <si>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</si>
  <si>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</si>
  <si>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</si>
  <si>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</si>
  <si>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</si>
  <si>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</si>
  <si>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</si>
  <si>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</si>
  <si>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</si>
  <si>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</si>
  <si>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</si>
  <si>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</si>
  <si>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</si>
  <si>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</si>
  <si>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</si>
  <si>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</si>
  <si>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</si>
  <si>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</si>
  <si>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</si>
  <si>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</si>
  <si>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</si>
  <si>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</si>
  <si>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</si>
  <si>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</si>
  <si>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</si>
  <si>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</si>
  <si>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</si>
  <si>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</si>
  <si>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</si>
  <si>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</si>
  <si>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</si>
  <si>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</si>
  <si>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</si>
  <si>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</si>
  <si>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</si>
  <si>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</si>
  <si>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</si>
  <si>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</si>
  <si>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</si>
  <si>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</si>
  <si>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</si>
  <si>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</si>
  <si>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</si>
  <si>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</si>
  <si>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</si>
  <si>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</si>
  <si>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</si>
  <si>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</si>
  <si>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</si>
  <si>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</si>
  <si>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</si>
  <si>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</si>
  <si>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</si>
  <si>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</si>
  <si>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</si>
  <si>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</si>
  <si>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</si>
  <si>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</si>
  <si>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</si>
  <si>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</si>
  <si>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</si>
  <si>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</si>
  <si>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</si>
  <si>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</si>
  <si>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</si>
  <si>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</si>
  <si>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</si>
  <si>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</si>
  <si>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</si>
  <si>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</si>
  <si>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</si>
  <si>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</si>
  <si>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</si>
  <si>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</si>
  <si>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</si>
  <si>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</si>
  <si>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</si>
  <si>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</si>
  <si>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</si>
  <si>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</si>
  <si>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</si>
  <si>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</si>
  <si>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</si>
  <si>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</si>
  <si>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</si>
  <si>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</si>
  <si>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</si>
  <si>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</si>
  <si>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</si>
  <si>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</si>
  <si>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</si>
  <si>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</si>
  <si>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</si>
  <si>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</si>
  <si>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</si>
  <si>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</si>
  <si>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</si>
  <si>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</si>
  <si>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</si>
  <si>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</si>
  <si>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</si>
  <si>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</si>
  <si>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</si>
  <si>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</si>
  <si>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</si>
  <si>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</si>
  <si>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</si>
  <si>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</si>
  <si>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</si>
  <si>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</si>
  <si>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</si>
  <si>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</si>
  <si>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</si>
  <si>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</si>
  <si>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</si>
  <si>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</si>
  <si>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</si>
  <si>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</si>
  <si>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</si>
  <si>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</si>
  <si>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</si>
  <si>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</si>
  <si>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</si>
  <si>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</si>
  <si>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</si>
  <si>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</si>
  <si>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</si>
  <si>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</si>
  <si>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</si>
  <si>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</si>
  <si>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</si>
  <si>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</si>
  <si>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</si>
  <si>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</si>
  <si>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</si>
  <si>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</si>
  <si>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</si>
  <si>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</si>
  <si>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</si>
  <si>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</si>
  <si>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</si>
  <si>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</si>
  <si>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</si>
  <si>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</si>
  <si>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</si>
  <si>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</si>
  <si>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</si>
  <si>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</si>
  <si>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</si>
  <si>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</si>
  <si>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</si>
  <si>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</si>
  <si>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</si>
  <si>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</si>
  <si>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</si>
  <si>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</si>
  <si>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</si>
  <si>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</si>
  <si>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</si>
  <si>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</si>
  <si>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</si>
  <si>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</si>
  <si>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</si>
  <si>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</si>
  <si>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</si>
  <si>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</si>
  <si>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</si>
  <si>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</si>
  <si>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</si>
  <si>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</si>
  <si>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</si>
  <si>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</si>
  <si>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</si>
  <si>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</si>
  <si>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</si>
  <si>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</si>
  <si>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</si>
  <si>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</si>
  <si>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</si>
  <si>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</si>
  <si>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</si>
  <si>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</si>
  <si>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</si>
  <si>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</si>
  <si>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</si>
  <si>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</si>
  <si>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</si>
  <si>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</si>
  <si>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</si>
  <si>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</si>
  <si>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</si>
  <si>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</si>
  <si>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</si>
  <si>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</si>
  <si>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</si>
  <si>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</si>
  <si>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</si>
  <si>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</si>
  <si>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</si>
  <si>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</si>
  <si>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</si>
  <si>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</si>
  <si>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</si>
  <si>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</si>
  <si>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</si>
  <si>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</si>
  <si>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</si>
  <si>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</si>
  <si>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</si>
  <si>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</si>
  <si>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</si>
  <si>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</si>
  <si>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</si>
  <si>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</si>
  <si>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</si>
  <si>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</si>
  <si>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</si>
  <si>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</si>
  <si>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</si>
  <si>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</si>
  <si>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</si>
  <si>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</si>
  <si>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</si>
  <si>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</si>
  <si>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</si>
  <si>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</si>
  <si>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</si>
  <si>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</si>
  <si>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</si>
  <si>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</si>
  <si>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</si>
  <si>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</si>
  <si>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</si>
  <si>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</si>
  <si>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</si>
  <si>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</si>
  <si>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</si>
  <si>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</si>
  <si>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</si>
  <si>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</si>
  <si>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</si>
  <si>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</si>
  <si>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</si>
  <si>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</si>
  <si>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</si>
  <si>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</si>
  <si>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</si>
  <si>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</si>
  <si>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</si>
  <si>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</si>
  <si>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</si>
  <si>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</si>
  <si>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</si>
  <si>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</si>
  <si>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</si>
  <si>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</si>
  <si>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</si>
  <si>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</si>
  <si>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</si>
  <si>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</si>
  <si>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</si>
  <si>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</si>
  <si>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</si>
  <si>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</si>
  <si>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</si>
  <si>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</si>
  <si>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</si>
  <si>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</si>
  <si>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</si>
  <si>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</si>
  <si>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</si>
  <si>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</si>
  <si>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</si>
  <si>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</si>
  <si>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</si>
  <si>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</si>
  <si>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</si>
  <si>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</si>
  <si>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</si>
  <si>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</si>
  <si>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</si>
  <si>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</si>
  <si>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</si>
  <si>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</si>
  <si>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</si>
  <si>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</si>
  <si>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</si>
  <si>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</si>
  <si>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</si>
  <si>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</si>
  <si>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</si>
  <si>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</si>
  <si>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</si>
  <si>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</si>
  <si>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</si>
  <si>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</si>
  <si>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</si>
  <si>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</si>
  <si>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</si>
  <si>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</si>
  <si>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</si>
  <si>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</si>
  <si>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</si>
  <si>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</si>
  <si>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</si>
  <si>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</si>
  <si>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</si>
  <si>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</si>
  <si>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</si>
  <si>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</si>
  <si>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</si>
  <si>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</si>
  <si>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</si>
  <si>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</si>
  <si>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</si>
  <si>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</si>
  <si>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</si>
  <si>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</si>
  <si>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</si>
  <si>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</si>
  <si>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</si>
  <si>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</si>
  <si>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</si>
  <si>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</si>
  <si>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</si>
  <si>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</si>
  <si>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</si>
  <si>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</si>
  <si>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</si>
  <si>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</si>
  <si>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</si>
  <si>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</si>
  <si>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</si>
  <si>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</si>
  <si>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</si>
  <si>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</si>
  <si>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</si>
  <si>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</si>
  <si>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</si>
  <si>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</si>
  <si>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</si>
  <si>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</si>
  <si>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</si>
  <si>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</si>
  <si>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</si>
  <si>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</si>
  <si>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</si>
  <si>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</si>
  <si>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</si>
  <si>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</si>
  <si>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</si>
  <si>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</si>
  <si>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</si>
  <si>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</si>
  <si>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</si>
  <si>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</si>
  <si>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</si>
  <si>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</si>
  <si>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</si>
  <si>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</si>
  <si>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</si>
  <si>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</si>
  <si>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</si>
  <si>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</si>
  <si>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</si>
  <si>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</si>
  <si>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</si>
  <si>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</si>
  <si>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</si>
  <si>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</si>
  <si>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</si>
  <si>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</si>
  <si>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</si>
  <si>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</si>
  <si>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</si>
  <si>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</si>
  <si>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</si>
  <si>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</si>
  <si>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</si>
  <si>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</si>
  <si>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</si>
  <si>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</si>
  <si>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</si>
  <si>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</si>
  <si>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</si>
  <si>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</si>
  <si>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</si>
  <si>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</si>
  <si>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</si>
  <si>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</si>
  <si>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</si>
  <si>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</si>
  <si>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</si>
  <si>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</si>
  <si>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</si>
  <si>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</si>
  <si>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</si>
  <si>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</si>
  <si>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</si>
  <si>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</si>
  <si>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</si>
  <si>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</si>
  <si>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</si>
  <si>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</si>
  <si>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</si>
  <si>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</si>
  <si>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</si>
  <si>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</si>
  <si>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</si>
  <si>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</si>
  <si>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</si>
  <si>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</si>
  <si>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</si>
  <si>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</si>
  <si>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</si>
  <si>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</si>
  <si>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</si>
  <si>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</si>
  <si>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</si>
  <si>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</si>
  <si>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</si>
  <si>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</si>
  <si>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</si>
  <si>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</si>
  <si>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</si>
  <si>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</si>
  <si>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</si>
  <si>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</si>
  <si>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</si>
  <si>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</si>
  <si>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</si>
  <si>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</si>
  <si>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</si>
  <si>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</si>
  <si>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</si>
  <si>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</si>
  <si>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</si>
  <si>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</si>
  <si>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</si>
  <si>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</si>
  <si>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</si>
  <si>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</si>
  <si>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</si>
  <si>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</si>
  <si>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</si>
  <si>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</si>
  <si>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</si>
  <si>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</si>
  <si>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</si>
  <si>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</si>
  <si>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</si>
  <si>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</si>
  <si>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</si>
  <si>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</si>
  <si>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</si>
  <si>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</si>
  <si>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</si>
  <si>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</si>
  <si>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</si>
  <si>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</si>
  <si>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</si>
  <si>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</si>
  <si>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</si>
  <si>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</si>
  <si>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</si>
  <si>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</si>
  <si>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</si>
  <si>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</si>
  <si>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</si>
  <si>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</si>
  <si>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</si>
  <si>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</si>
  <si>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</si>
  <si>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</si>
  <si>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</si>
  <si>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</si>
  <si>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</si>
  <si>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</si>
  <si>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</si>
  <si>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</si>
  <si>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</si>
  <si>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</si>
  <si>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</si>
  <si>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</si>
  <si>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</si>
  <si>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</si>
  <si>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</si>
  <si>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</si>
  <si>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</si>
  <si>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</si>
  <si>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</si>
  <si>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</si>
  <si>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</si>
  <si>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</si>
  <si>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</si>
  <si>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</si>
  <si>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</si>
  <si>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</si>
  <si>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</si>
  <si>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</si>
  <si>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</si>
  <si>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</si>
  <si>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</si>
  <si>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</si>
  <si>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</si>
  <si>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</si>
  <si>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</si>
  <si>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</si>
  <si>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</si>
  <si>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</si>
  <si>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</si>
  <si>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</si>
  <si>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</si>
  <si>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</si>
  <si>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</si>
  <si>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</si>
  <si>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</si>
  <si>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</si>
  <si>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</si>
  <si>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</si>
  <si>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</si>
  <si>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</si>
  <si>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</si>
  <si>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</si>
  <si>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</si>
  <si>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</si>
  <si>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</si>
  <si>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</si>
  <si>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</si>
  <si>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</si>
  <si>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</si>
  <si>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</si>
  <si>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</si>
  <si>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</si>
  <si>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</si>
  <si>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</si>
  <si>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</si>
  <si>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</si>
  <si>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</si>
  <si>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</si>
  <si>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</si>
  <si>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</si>
  <si>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</si>
  <si>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</si>
  <si>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</si>
  <si>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</si>
  <si>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</si>
  <si>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</si>
  <si>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</si>
  <si>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</si>
  <si>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</si>
  <si>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</si>
  <si>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</si>
  <si>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</si>
  <si>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</si>
  <si>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</si>
  <si>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</si>
  <si>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</si>
  <si>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</si>
  <si>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</si>
  <si>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</si>
  <si>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</si>
  <si>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</si>
  <si>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</si>
  <si>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</si>
  <si>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</si>
  <si>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</si>
  <si>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</si>
  <si>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</si>
  <si>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</si>
  <si>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</si>
  <si>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</si>
  <si>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</si>
  <si>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</si>
  <si>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</si>
  <si>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</si>
  <si>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</si>
  <si>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</si>
  <si>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</si>
  <si>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</si>
  <si>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</si>
  <si>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</si>
  <si>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</si>
  <si>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</si>
  <si>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</si>
  <si>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</si>
  <si>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</si>
  <si>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</si>
  <si>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</si>
  <si>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</si>
  <si>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</si>
  <si>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</si>
  <si>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</si>
  <si>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</si>
  <si>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</si>
  <si>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</si>
  <si>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</si>
  <si>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</si>
  <si>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</si>
  <si>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</si>
  <si>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</si>
  <si>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</si>
  <si>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</si>
  <si>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</si>
  <si>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</si>
  <si>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</si>
  <si>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</si>
  <si>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</si>
  <si>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</si>
  <si>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</si>
  <si>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</si>
  <si>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</si>
  <si>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</si>
  <si>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</si>
  <si>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</si>
  <si>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</si>
  <si>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</si>
  <si>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</si>
  <si>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</si>
  <si>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</si>
  <si>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</si>
  <si>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</si>
  <si>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</si>
  <si>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</si>
  <si>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</si>
  <si>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</si>
  <si>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</si>
  <si>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</si>
  <si>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</si>
  <si>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</si>
  <si>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</si>
  <si>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</si>
  <si>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</si>
  <si>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</si>
  <si>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</si>
  <si>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</si>
  <si>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</si>
  <si>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</si>
  <si>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</si>
  <si>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</si>
  <si>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</si>
  <si>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</si>
  <si>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</si>
  <si>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</si>
  <si>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</si>
  <si>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</si>
  <si>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</si>
  <si>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</si>
  <si>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</si>
  <si>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</si>
  <si>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</si>
  <si>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</si>
  <si>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</si>
  <si>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</si>
  <si>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</si>
  <si>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</si>
  <si>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</si>
  <si>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</si>
  <si>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</si>
  <si>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</si>
  <si>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</si>
  <si>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</si>
  <si>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</si>
  <si>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</si>
  <si>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</si>
  <si>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</si>
  <si>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</si>
  <si>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</si>
  <si>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</si>
  <si>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</si>
  <si>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</si>
  <si>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</si>
  <si>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</si>
  <si>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</si>
  <si>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</si>
  <si>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</si>
  <si>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</si>
  <si>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</si>
  <si>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</si>
  <si>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</si>
  <si>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</si>
  <si>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</si>
  <si>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</si>
  <si>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</si>
  <si>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</si>
  <si>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</si>
  <si>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</si>
  <si>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</si>
  <si>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</si>
  <si>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</si>
  <si>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</si>
  <si>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</si>
  <si>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</si>
  <si>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</si>
  <si>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</si>
  <si>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</si>
  <si>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</si>
  <si>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</si>
  <si>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</si>
  <si>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</si>
  <si>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</si>
  <si>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</si>
  <si>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</si>
  <si>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</si>
  <si>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</si>
  <si>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</si>
  <si>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</si>
  <si>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</si>
  <si>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</si>
  <si>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</si>
  <si>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</si>
  <si>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</si>
  <si>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</si>
  <si>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</si>
  <si>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</si>
  <si>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</si>
  <si>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</si>
  <si>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</si>
  <si>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</si>
  <si>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</si>
  <si>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</si>
  <si>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</si>
  <si>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</si>
  <si>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</si>
  <si>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</si>
  <si>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</si>
  <si>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</si>
  <si>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</si>
  <si>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</si>
  <si>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</si>
  <si>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</si>
  <si>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</si>
  <si>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</si>
  <si>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</si>
  <si>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</si>
  <si>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</si>
  <si>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</si>
  <si>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</si>
  <si>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</si>
  <si>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</si>
  <si>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</si>
  <si>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</si>
  <si>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</si>
  <si>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</si>
  <si>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</si>
  <si>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</si>
  <si>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</si>
  <si>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</si>
  <si>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</si>
  <si>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</si>
  <si>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</si>
  <si>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</si>
  <si>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</si>
  <si>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</si>
  <si>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</si>
  <si>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</si>
  <si>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</si>
  <si>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</si>
  <si>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</si>
  <si>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</si>
  <si>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</si>
  <si>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</si>
  <si>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</si>
  <si>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</si>
  <si>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</si>
  <si>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</si>
  <si>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</si>
  <si>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</si>
  <si>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</si>
  <si>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</si>
  <si>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</si>
  <si>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</si>
  <si>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</si>
  <si>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</si>
  <si>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</si>
  <si>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</si>
  <si>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</si>
  <si>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</si>
  <si>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</si>
  <si>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</si>
  <si>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</si>
  <si>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</si>
  <si>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</si>
  <si>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</si>
  <si>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</si>
  <si>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</si>
  <si>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</si>
  <si>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</si>
  <si>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</si>
  <si>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</si>
  <si>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</si>
  <si>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</si>
  <si>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</si>
  <si>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</si>
  <si>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</si>
  <si>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</si>
  <si>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</si>
  <si>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</si>
  <si>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</si>
  <si>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</si>
  <si>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</si>
  <si>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</si>
  <si>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</si>
  <si>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</si>
  <si>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</si>
  <si>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</si>
  <si>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</si>
  <si>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</si>
  <si>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</si>
  <si>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</si>
  <si>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</si>
  <si>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</si>
  <si>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</si>
  <si>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</si>
  <si>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</si>
  <si>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</si>
  <si>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</si>
  <si>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</si>
  <si>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</si>
  <si>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</si>
  <si>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</si>
  <si>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</si>
  <si>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</si>
  <si>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</si>
  <si>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</si>
  <si>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</si>
  <si>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</si>
  <si>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</si>
  <si>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</si>
  <si>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</si>
  <si>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</si>
  <si>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</si>
  <si>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</si>
  <si>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</si>
  <si>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</si>
  <si>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</si>
  <si>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</si>
  <si>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</si>
  <si>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</si>
  <si>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</si>
  <si>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</si>
  <si>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</si>
  <si>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</si>
  <si>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</si>
  <si>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</si>
  <si>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</si>
  <si>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</si>
  <si>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</si>
  <si>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</si>
  <si>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</si>
  <si>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</si>
  <si>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</si>
  <si>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</si>
  <si>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</si>
  <si>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</si>
  <si>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</si>
  <si>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</si>
  <si>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</si>
  <si>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</si>
  <si>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</si>
  <si>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</si>
  <si>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</si>
  <si>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</si>
  <si>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</si>
  <si>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</si>
  <si>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</si>
  <si>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</si>
  <si>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</si>
  <si>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</si>
  <si>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</si>
  <si>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</si>
  <si>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</si>
  <si>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</si>
  <si>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</si>
  <si>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</si>
  <si>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</si>
  <si>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</si>
  <si>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</si>
  <si>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</si>
  <si>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</si>
  <si>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</si>
  <si>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</si>
  <si>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</si>
  <si>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</si>
  <si>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</si>
  <si>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</si>
  <si>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</si>
  <si>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</si>
  <si>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</si>
  <si>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</si>
  <si>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</si>
  <si>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</si>
  <si>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</si>
  <si>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</si>
  <si>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</si>
  <si>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</si>
  <si>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</si>
  <si>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</si>
  <si>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</si>
  <si>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</si>
  <si>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</si>
  <si>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</si>
  <si>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</si>
  <si>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</si>
  <si>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</si>
  <si>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</si>
  <si>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</si>
  <si>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</si>
  <si>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</si>
  <si>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</si>
  <si>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</si>
  <si>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</si>
  <si>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</si>
  <si>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</si>
  <si>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</si>
  <si>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</si>
  <si>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</si>
  <si>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</si>
  <si>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</si>
  <si>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</si>
  <si>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</si>
  <si>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</si>
  <si>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</si>
  <si>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</si>
  <si>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</si>
  <si>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</si>
  <si>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</si>
  <si>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</si>
  <si>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</si>
  <si>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</si>
  <si>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</si>
  <si>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</si>
  <si>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</si>
  <si>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</si>
  <si>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</si>
  <si>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</si>
  <si>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</si>
  <si>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</si>
  <si>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</si>
  <si>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</si>
  <si>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</si>
  <si>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</si>
  <si>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</si>
  <si>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</si>
  <si>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</si>
  <si>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</si>
  <si>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</si>
  <si>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</si>
  <si>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</si>
  <si>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</si>
  <si>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</si>
  <si>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</si>
  <si>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</si>
  <si>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</si>
  <si>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</si>
  <si>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</si>
  <si>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</si>
  <si>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</si>
  <si>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</si>
  <si>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</si>
  <si>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</si>
  <si>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</si>
  <si>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</si>
  <si>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</si>
  <si>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</si>
  <si>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</si>
  <si>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</si>
  <si>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</si>
  <si>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</si>
  <si>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</si>
  <si>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</si>
  <si>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</si>
  <si>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</si>
  <si>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</si>
  <si>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</si>
  <si>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</si>
  <si>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</si>
  <si>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</si>
  <si>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</si>
  <si>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</si>
  <si>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</si>
  <si>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</si>
  <si>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</si>
  <si>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</si>
  <si>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</si>
  <si>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</si>
  <si>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</si>
  <si>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</si>
  <si>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</si>
  <si>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</si>
  <si>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</si>
  <si>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</si>
  <si>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</si>
  <si>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</si>
  <si>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</si>
  <si>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</si>
  <si>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</si>
  <si>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</si>
  <si>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</si>
  <si>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</si>
  <si>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</si>
  <si>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</si>
  <si>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</si>
  <si>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</si>
  <si>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</si>
  <si>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</si>
  <si>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</si>
  <si>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</si>
  <si>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</si>
  <si>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</si>
  <si>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</si>
  <si>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</si>
  <si>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</si>
  <si>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</si>
  <si>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</si>
  <si>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</si>
  <si>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</si>
  <si>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</si>
  <si>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</si>
  <si>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</si>
  <si>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</si>
  <si>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</si>
  <si>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</si>
  <si>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</si>
  <si>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</si>
  <si>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</si>
  <si>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</si>
  <si>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</si>
  <si>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</si>
  <si>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</si>
  <si>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</si>
  <si>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</si>
  <si>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</si>
  <si>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</si>
  <si>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</si>
  <si>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</si>
  <si>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</si>
  <si>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</si>
  <si>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</si>
  <si>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</si>
  <si>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</si>
  <si>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</si>
  <si>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</si>
  <si>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</si>
  <si>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</si>
  <si>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</si>
  <si>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</si>
  <si>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</si>
  <si>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</si>
  <si>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</si>
  <si>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</si>
  <si>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</si>
  <si>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</si>
  <si>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</si>
  <si>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</si>
  <si>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</si>
  <si>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</si>
  <si>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</si>
  <si>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</si>
  <si>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</si>
  <si>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</si>
  <si>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</si>
  <si>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</si>
  <si>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</si>
  <si>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</si>
  <si>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</si>
  <si>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</si>
  <si>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</si>
  <si>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</si>
  <si>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</si>
  <si>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</si>
  <si>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</si>
  <si>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</si>
  <si>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</si>
  <si>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</si>
  <si>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</si>
  <si>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</si>
  <si>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</si>
  <si>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</si>
  <si>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</si>
  <si>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</si>
  <si>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</si>
  <si>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</si>
  <si>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</si>
  <si>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</si>
  <si>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</si>
  <si>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</si>
  <si>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</si>
  <si>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</si>
  <si>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</si>
  <si>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</si>
  <si>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</si>
  <si>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</si>
  <si>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</si>
  <si>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</si>
  <si>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</si>
  <si>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</si>
  <si>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</si>
  <si>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</si>
  <si>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</si>
  <si>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</si>
  <si>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</si>
  <si>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</si>
  <si>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</si>
  <si>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</si>
  <si>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</si>
  <si>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</si>
  <si>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</si>
  <si>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</si>
  <si>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</si>
  <si>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</si>
  <si>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</si>
  <si>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</si>
  <si>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</si>
  <si>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</si>
  <si>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</si>
  <si>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</si>
  <si>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</si>
  <si>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</si>
  <si>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</si>
  <si>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</si>
  <si>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</si>
  <si>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</si>
  <si>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</si>
  <si>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</si>
  <si>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</si>
  <si>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</si>
  <si>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</si>
  <si>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</si>
  <si>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</si>
  <si>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</si>
  <si>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</si>
  <si>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</si>
  <si>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</si>
  <si>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</si>
  <si>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</si>
  <si>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</si>
  <si>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</si>
  <si>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</si>
  <si>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</si>
  <si>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</si>
  <si>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</si>
  <si>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</si>
  <si>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</si>
  <si>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</si>
  <si>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</si>
  <si>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</si>
  <si>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</si>
  <si>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</si>
  <si>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</si>
  <si>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</si>
  <si>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</si>
  <si>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</si>
  <si>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</si>
  <si>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</si>
  <si>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</si>
  <si>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</si>
  <si>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</si>
  <si>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</si>
  <si>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</si>
  <si>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</si>
  <si>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</si>
  <si>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</si>
  <si>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</si>
  <si>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</si>
  <si>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</si>
  <si>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</si>
  <si>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</si>
  <si>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</si>
  <si>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</si>
  <si>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</si>
  <si>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</si>
  <si>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</si>
  <si>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</si>
  <si>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</si>
  <si>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</si>
  <si>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</si>
  <si>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</si>
  <si>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</si>
  <si>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</si>
  <si>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</si>
  <si>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</si>
  <si>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</si>
  <si>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</si>
  <si>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</si>
  <si>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</si>
  <si>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</si>
  <si>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</si>
  <si>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</si>
  <si>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</si>
  <si>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</si>
  <si>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</si>
  <si>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</si>
  <si>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</si>
  <si>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</si>
  <si>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</si>
  <si>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</si>
  <si>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</si>
  <si>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</si>
  <si>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</si>
  <si>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</si>
  <si>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</si>
  <si>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</si>
  <si>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</si>
  <si>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</si>
  <si>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</si>
  <si>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</si>
  <si>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</si>
  <si>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</si>
  <si>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</si>
  <si>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</si>
  <si>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</si>
  <si>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</si>
  <si>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</si>
  <si>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</si>
  <si>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</si>
  <si>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</si>
  <si>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</si>
  <si>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</si>
  <si>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</si>
  <si>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</si>
  <si>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</si>
  <si>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</si>
  <si>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</si>
  <si>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</si>
  <si>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</si>
  <si>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</si>
  <si>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</si>
  <si>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</si>
  <si>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</si>
  <si>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</si>
  <si>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</si>
  <si>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</si>
  <si>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</si>
  <si>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</si>
  <si>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</si>
  <si>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</si>
  <si>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</si>
  <si>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</si>
  <si>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</si>
  <si>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</si>
  <si>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</si>
  <si>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</si>
  <si>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</si>
  <si>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</si>
  <si>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</si>
  <si>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</si>
  <si>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</si>
  <si>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</si>
  <si>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</si>
  <si>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</si>
  <si>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</si>
  <si>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</si>
  <si>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</si>
  <si>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</si>
  <si>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</si>
  <si>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</si>
  <si>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</si>
  <si>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</si>
  <si>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</si>
  <si>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</si>
  <si>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</si>
  <si>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</si>
  <si>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</si>
  <si>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</si>
  <si>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</si>
  <si>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</si>
  <si>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</si>
  <si>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</si>
  <si>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</si>
  <si>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</si>
  <si>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</si>
  <si>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</si>
  <si>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</si>
  <si>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</si>
  <si>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</si>
  <si>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</si>
  <si>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</si>
  <si>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</si>
  <si>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</si>
  <si>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</si>
  <si>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</si>
  <si>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</si>
  <si>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</si>
  <si>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</si>
  <si>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</si>
  <si>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</si>
  <si>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</si>
  <si>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</si>
  <si>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</si>
  <si>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</si>
  <si>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</si>
  <si>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</si>
  <si>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</si>
  <si>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</si>
  <si>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</si>
  <si>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</si>
  <si>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</si>
  <si>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</si>
  <si>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</si>
  <si>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</si>
  <si>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</si>
  <si>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</si>
  <si>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</si>
  <si>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</si>
  <si>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</si>
  <si>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</si>
  <si>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</si>
  <si>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</si>
  <si>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</si>
  <si>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</si>
  <si>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</si>
  <si>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</si>
  <si>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</si>
  <si>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</si>
  <si>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</si>
  <si>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</si>
  <si>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</si>
  <si>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</si>
  <si>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</si>
  <si>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</si>
  <si>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</si>
  <si>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</si>
  <si>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</si>
  <si>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</si>
  <si>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</si>
  <si>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</si>
  <si>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</si>
  <si>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</si>
  <si>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</si>
  <si>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</si>
  <si>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</si>
  <si>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</si>
  <si>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</si>
  <si>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</si>
  <si>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</si>
  <si>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</si>
  <si>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</si>
  <si>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</si>
  <si>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</si>
  <si>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</si>
  <si>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</si>
  <si>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</si>
  <si>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</si>
  <si>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</si>
  <si>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</si>
  <si>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</si>
  <si>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</si>
  <si>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</si>
  <si>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</si>
  <si>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</si>
  <si>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</si>
  <si>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</si>
  <si>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</si>
  <si>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</si>
  <si>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</si>
  <si>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</si>
  <si>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</si>
  <si>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</si>
  <si>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</si>
  <si>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</si>
  <si>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</si>
  <si>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</si>
  <si>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</si>
  <si>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</si>
  <si>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</si>
  <si>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</si>
  <si>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</si>
  <si>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</si>
  <si>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</si>
  <si>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</si>
  <si>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</si>
  <si>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</si>
  <si>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</si>
  <si>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</si>
  <si>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</si>
  <si>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</si>
  <si>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</si>
  <si>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</si>
  <si>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</si>
  <si>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</si>
  <si>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</si>
  <si>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</si>
  <si>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</si>
  <si>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</si>
  <si>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</si>
  <si>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</si>
  <si>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</si>
  <si>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</si>
  <si>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</si>
  <si>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</si>
  <si>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</si>
  <si>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</si>
  <si>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</si>
  <si>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</si>
  <si>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</si>
  <si>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</si>
  <si>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</si>
  <si>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</si>
  <si>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</si>
  <si>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</si>
  <si>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</si>
  <si>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</si>
  <si>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</si>
  <si>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</si>
  <si>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</si>
  <si>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</si>
  <si>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</si>
  <si>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</si>
  <si>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</si>
  <si>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</si>
  <si>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</si>
  <si>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</si>
  <si>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</si>
  <si>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</si>
  <si>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</si>
  <si>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</si>
  <si>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</si>
  <si>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</si>
  <si>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</si>
  <si>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</si>
  <si>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</si>
  <si>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</si>
  <si>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</si>
  <si>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</si>
  <si>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</si>
  <si>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</si>
  <si>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</si>
  <si>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</si>
  <si>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</si>
  <si>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</si>
  <si>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</si>
  <si>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</si>
  <si>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</si>
  <si>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</si>
  <si>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</si>
  <si>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</si>
  <si>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</si>
  <si>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</si>
  <si>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</si>
  <si>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</si>
  <si>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</si>
  <si>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</si>
  <si>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</si>
  <si>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</si>
  <si>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</si>
  <si>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</si>
  <si>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</si>
  <si>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</si>
  <si>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</si>
  <si>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</si>
  <si>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</si>
  <si>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</si>
  <si>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</si>
  <si>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</si>
  <si>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</si>
  <si>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</si>
  <si>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</si>
  <si>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</si>
  <si>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</si>
  <si>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</si>
  <si>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</si>
  <si>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</si>
  <si>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</si>
  <si>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</si>
  <si>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</si>
  <si>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</si>
  <si>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</si>
  <si>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</si>
  <si>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</si>
  <si>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</si>
  <si>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</si>
  <si>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</si>
  <si>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</si>
  <si>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</si>
  <si>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</si>
  <si>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</si>
  <si>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</si>
  <si>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</si>
  <si>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</si>
  <si>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</si>
  <si>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</si>
  <si>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</si>
  <si>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</si>
  <si>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</si>
  <si>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</si>
  <si>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</si>
  <si>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</si>
  <si>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</si>
  <si>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</si>
  <si>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</si>
  <si>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</si>
  <si>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</si>
  <si>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</si>
  <si>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</si>
  <si>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</si>
  <si>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</si>
  <si>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</si>
  <si>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</si>
  <si>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</si>
  <si>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</si>
  <si>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</si>
  <si>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</si>
  <si>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</si>
  <si>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</si>
  <si>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</si>
  <si>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</si>
  <si>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</si>
  <si>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</si>
  <si>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</si>
  <si>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</si>
  <si>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</si>
  <si>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</si>
  <si>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</si>
  <si>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</si>
  <si>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</si>
  <si>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</si>
  <si>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</si>
  <si>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</si>
  <si>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</si>
  <si>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</si>
  <si>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</si>
  <si>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</si>
  <si>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</si>
  <si>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</si>
  <si>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</si>
  <si>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</si>
  <si>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</si>
  <si>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</si>
  <si>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</si>
  <si>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</si>
  <si>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</si>
  <si>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</si>
  <si>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</si>
  <si>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</si>
  <si>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</si>
  <si>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</si>
  <si>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</si>
  <si>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</si>
  <si>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</si>
  <si>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</si>
  <si>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</si>
  <si>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</si>
  <si>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</si>
  <si>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</si>
  <si>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</si>
  <si>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</si>
  <si>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</si>
  <si>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</si>
  <si>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</si>
  <si>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</si>
  <si>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</si>
  <si>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</si>
  <si>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</si>
  <si>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</si>
  <si>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</si>
  <si>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</si>
  <si>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</si>
  <si>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</si>
  <si>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</si>
  <si>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</si>
  <si>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</si>
  <si>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</si>
  <si>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</si>
  <si>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</si>
  <si>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</si>
  <si>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</si>
  <si>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</si>
  <si>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</si>
  <si>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</si>
  <si>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</si>
  <si>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</si>
  <si>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</si>
  <si>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</si>
  <si>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</si>
  <si>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</si>
  <si>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</si>
  <si>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</si>
  <si>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</si>
  <si>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</si>
  <si>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</si>
  <si>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</si>
  <si>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</si>
  <si>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</si>
  <si>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</si>
  <si>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</si>
  <si>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</si>
  <si>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</si>
  <si>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</si>
  <si>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</si>
  <si>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</si>
  <si>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</si>
  <si>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</si>
  <si>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</si>
  <si>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</si>
  <si>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</si>
  <si>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</si>
  <si>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</si>
  <si>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</si>
  <si>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</si>
  <si>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</si>
  <si>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</si>
  <si>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</si>
  <si>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</si>
  <si>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</si>
  <si>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</si>
  <si>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</si>
  <si>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</si>
  <si>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</si>
  <si>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</si>
  <si>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</si>
  <si>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</si>
  <si>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</si>
  <si>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</si>
  <si>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</si>
  <si>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</si>
  <si>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</si>
  <si>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</si>
  <si>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</si>
  <si>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</si>
  <si>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</si>
  <si>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</si>
  <si>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</si>
  <si>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</si>
  <si>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</si>
  <si>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</si>
  <si>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</si>
  <si>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</si>
  <si>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</si>
  <si>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</si>
  <si>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</si>
  <si>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</si>
  <si>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</si>
  <si>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</si>
  <si>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</si>
  <si>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</si>
  <si>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</si>
  <si>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</si>
  <si>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</si>
  <si>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</si>
  <si>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</si>
  <si>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</si>
  <si>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</si>
  <si>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</si>
  <si>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</si>
  <si>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</si>
  <si>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</si>
  <si>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</si>
  <si>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</si>
  <si>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</si>
  <si>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</si>
  <si>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</si>
  <si>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</si>
  <si>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</si>
  <si>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</si>
  <si>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</si>
  <si>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</si>
  <si>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</si>
  <si>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</si>
  <si>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</si>
  <si>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</si>
  <si>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</si>
  <si>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</si>
  <si>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</si>
  <si>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</si>
  <si>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</si>
  <si>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</si>
  <si>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</si>
  <si>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</si>
  <si>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</si>
  <si>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</si>
  <si>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</si>
  <si>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</si>
  <si>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</si>
  <si>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</si>
  <si>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</si>
  <si>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</si>
  <si>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</si>
  <si>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</si>
  <si>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</si>
  <si>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</si>
  <si>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</si>
  <si>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</si>
  <si>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</si>
  <si>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</si>
  <si>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</si>
  <si>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</si>
  <si>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</si>
  <si>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</si>
  <si>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</si>
  <si>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</si>
  <si>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</si>
  <si>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</si>
  <si>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</si>
  <si>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</si>
  <si>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</si>
  <si>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</si>
  <si>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</si>
  <si>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</si>
  <si>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</si>
  <si>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</si>
  <si>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</si>
  <si>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</si>
  <si>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</si>
  <si>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</si>
  <si>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</si>
  <si>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</si>
  <si>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</si>
  <si>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</si>
  <si>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</si>
  <si>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</si>
  <si>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</si>
  <si>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</si>
  <si>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</si>
  <si>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</si>
  <si>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</si>
  <si>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</si>
  <si>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</si>
  <si>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</si>
  <si>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</si>
  <si>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</si>
  <si>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</si>
  <si>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</si>
  <si>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</si>
  <si>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</si>
  <si>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</si>
  <si>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</si>
  <si>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</si>
  <si>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</si>
  <si>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</si>
  <si>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</si>
  <si>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</si>
  <si>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</si>
  <si>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</si>
  <si>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</si>
  <si>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</si>
  <si>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</si>
  <si>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</si>
  <si>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</si>
  <si>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</si>
  <si>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</si>
  <si>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</si>
  <si>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</si>
  <si>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</si>
  <si>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</si>
  <si>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</si>
  <si>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</si>
  <si>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</si>
  <si>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</si>
  <si>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</si>
  <si>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</si>
  <si>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</si>
  <si>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</si>
  <si>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</si>
  <si>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</si>
  <si>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</si>
  <si>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</si>
  <si>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</si>
  <si>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</si>
  <si>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</si>
  <si>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</si>
  <si>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</si>
  <si>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</si>
  <si>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</si>
  <si>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</si>
  <si>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</si>
  <si>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</si>
  <si>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</si>
  <si>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</si>
  <si>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</si>
  <si>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</si>
  <si>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</si>
  <si>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</si>
  <si>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</si>
  <si>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</si>
  <si>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</si>
  <si>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</si>
  <si>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</si>
  <si>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</si>
  <si>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</si>
  <si>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</si>
  <si>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</si>
  <si>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</si>
  <si>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</si>
  <si>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</si>
  <si>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</si>
  <si>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</si>
  <si>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</si>
  <si>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</si>
  <si>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</si>
  <si>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</si>
  <si>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</si>
  <si>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</si>
  <si>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</si>
  <si>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</si>
  <si>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</si>
  <si>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</si>
  <si>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</si>
  <si>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</si>
  <si>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</si>
  <si>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</si>
  <si>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</si>
  <si>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</si>
  <si>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</si>
  <si>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</si>
  <si>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</si>
  <si>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</si>
  <si>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</si>
  <si>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</si>
  <si>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</si>
  <si>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</si>
  <si>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</si>
  <si>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</si>
  <si>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</si>
  <si>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</si>
  <si>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</si>
  <si>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</si>
  <si>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</si>
  <si>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</si>
  <si>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</si>
  <si>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</si>
  <si>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</si>
  <si>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</si>
  <si>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</si>
  <si>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</si>
  <si>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</si>
  <si>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</si>
  <si>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</si>
  <si>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</si>
  <si>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</si>
  <si>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</si>
  <si>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</si>
  <si>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</si>
  <si>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</si>
  <si>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</si>
  <si>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</si>
  <si>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</si>
  <si>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</si>
  <si>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</si>
  <si>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</si>
  <si>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</si>
  <si>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</si>
  <si>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</si>
  <si>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</si>
  <si>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</si>
  <si>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</si>
  <si>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</si>
  <si>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</si>
  <si>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</si>
  <si>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</si>
  <si>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</si>
  <si>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</si>
  <si>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</si>
  <si>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</si>
  <si>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</si>
  <si>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</si>
  <si>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</si>
  <si>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</si>
  <si>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</si>
  <si>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</si>
  <si>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</si>
  <si>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</si>
  <si>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</si>
  <si>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</si>
  <si>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</si>
  <si>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</si>
  <si>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</si>
  <si>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</si>
  <si>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</si>
  <si>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</si>
  <si>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</si>
  <si>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</si>
  <si>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</si>
  <si>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</si>
  <si>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</si>
  <si>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</si>
  <si>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</si>
  <si>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</si>
  <si>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</si>
  <si>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</si>
  <si>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</si>
  <si>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</si>
  <si>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</si>
  <si>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</si>
  <si>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</si>
  <si>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</si>
  <si>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</si>
  <si>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</si>
  <si>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</si>
  <si>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</si>
  <si>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</si>
  <si>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</si>
  <si>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</si>
  <si>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</si>
  <si>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</si>
  <si>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</si>
  <si>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</si>
  <si>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</si>
  <si>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</si>
  <si>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</si>
  <si>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</si>
  <si>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</si>
  <si>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</si>
  <si>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</si>
  <si>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</si>
  <si>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</si>
  <si>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</si>
  <si>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</si>
  <si>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</si>
  <si>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</si>
  <si>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</si>
  <si>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</si>
  <si>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</si>
  <si>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</si>
  <si>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</si>
  <si>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</si>
  <si>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</si>
  <si>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</si>
  <si>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</si>
  <si>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</si>
  <si>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</si>
  <si>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</si>
  <si>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</si>
  <si>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</si>
  <si>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</si>
  <si>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</si>
  <si>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</si>
  <si>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</si>
  <si>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</si>
  <si>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</si>
  <si>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</si>
  <si>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</si>
  <si>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</si>
  <si>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</si>
  <si>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</si>
  <si>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</si>
  <si>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</si>
  <si>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</si>
  <si>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</si>
  <si>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</si>
  <si>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</si>
  <si>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</si>
  <si>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</si>
  <si>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</si>
  <si>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</si>
  <si>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</si>
  <si>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</si>
  <si>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</si>
  <si>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</si>
  <si>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</si>
  <si>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</si>
  <si>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</si>
  <si>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</si>
  <si>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</si>
  <si>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</si>
  <si>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</si>
  <si>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</si>
  <si>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</si>
  <si>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</si>
  <si>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</si>
  <si>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</si>
  <si>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</si>
  <si>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</si>
  <si>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</si>
  <si>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</si>
  <si>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</si>
  <si>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</si>
  <si>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</si>
  <si>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</si>
  <si>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</si>
  <si>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</si>
  <si>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</si>
  <si>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</si>
  <si>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</si>
  <si>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</si>
  <si>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</si>
  <si>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</si>
  <si>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</si>
  <si>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</si>
  <si>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</si>
  <si>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</si>
  <si>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</si>
  <si>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</si>
  <si>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</si>
  <si>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</si>
  <si>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</si>
  <si>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</si>
  <si>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</si>
  <si>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</si>
  <si>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</si>
  <si>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</si>
  <si>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</si>
  <si>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</si>
  <si>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</si>
  <si>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</si>
  <si>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</si>
  <si>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</si>
  <si>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</si>
  <si>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</si>
  <si>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</si>
  <si>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</si>
  <si>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</si>
  <si>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</si>
  <si>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</si>
  <si>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</si>
  <si>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</si>
  <si>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</si>
  <si>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</si>
  <si>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</si>
  <si>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</si>
  <si>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</si>
  <si>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</si>
  <si>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</si>
  <si>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</si>
  <si>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</si>
  <si>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</si>
  <si>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</si>
  <si>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</si>
  <si>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</si>
  <si>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</si>
  <si>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</si>
  <si>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</si>
  <si>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</si>
  <si>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</si>
  <si>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</si>
  <si>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</si>
  <si>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</si>
  <si>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</si>
  <si>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</si>
  <si>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</si>
  <si>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</si>
  <si>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</si>
  <si>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</si>
  <si>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</si>
  <si>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</si>
  <si>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</si>
  <si>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</si>
  <si>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</si>
  <si>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</si>
  <si>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</si>
  <si>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</si>
  <si>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</si>
  <si>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</si>
  <si>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</si>
  <si>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</si>
  <si>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</si>
  <si>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</si>
  <si>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</si>
  <si>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</si>
  <si>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</si>
  <si>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</si>
  <si>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</si>
  <si>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</si>
  <si>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</si>
  <si>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</si>
  <si>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</si>
  <si>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</si>
  <si>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</si>
  <si>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</si>
  <si>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</si>
  <si>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</si>
  <si>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</si>
  <si>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</si>
  <si>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</si>
  <si>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</si>
  <si>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</si>
  <si>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</si>
  <si>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</si>
  <si>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</si>
  <si>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</si>
  <si>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</si>
  <si>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</si>
  <si>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</si>
  <si>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</si>
  <si>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</si>
  <si>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</si>
  <si>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</si>
  <si>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</si>
  <si>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</si>
  <si>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</si>
  <si>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</si>
  <si>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</si>
  <si>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</si>
  <si>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</si>
  <si>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</si>
  <si>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</si>
  <si>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</si>
  <si>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</si>
  <si>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</si>
  <si>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</si>
  <si>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</si>
  <si>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</si>
  <si>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</si>
  <si>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</si>
  <si>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</si>
  <si>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</si>
  <si>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</si>
  <si>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</si>
  <si>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</si>
  <si>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</si>
  <si>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</si>
  <si>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</si>
  <si>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</si>
  <si>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</si>
  <si>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</si>
  <si>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</si>
  <si>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</si>
  <si>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</si>
  <si>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</si>
  <si>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</si>
  <si>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</si>
  <si>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</si>
  <si>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</si>
  <si>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</si>
  <si>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</si>
  <si>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</si>
  <si>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</si>
  <si>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</si>
  <si>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</si>
  <si>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</si>
  <si>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</si>
  <si>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</si>
  <si>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</si>
  <si>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</si>
  <si>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</si>
  <si>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</si>
  <si>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</si>
  <si>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</si>
  <si>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</si>
  <si>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</si>
  <si>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</si>
  <si>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</si>
  <si>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</si>
  <si>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</si>
  <si>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</si>
  <si>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</si>
  <si>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</si>
  <si>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</si>
  <si>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</si>
  <si>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</si>
  <si>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</si>
  <si>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</si>
  <si>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</si>
  <si>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</si>
  <si>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</si>
  <si>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</si>
  <si>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</si>
  <si>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</si>
  <si>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</si>
  <si>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</si>
  <si>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</si>
  <si>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</si>
  <si>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</si>
  <si>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</si>
  <si>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</si>
  <si>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</si>
  <si>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</si>
  <si>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</si>
  <si>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</si>
  <si>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</si>
  <si>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</si>
  <si>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</si>
  <si>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</si>
  <si>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</si>
  <si>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</si>
  <si>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</si>
  <si>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</si>
  <si>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</si>
  <si>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</si>
  <si>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</si>
  <si>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</si>
  <si>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</si>
  <si>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</si>
  <si>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</si>
  <si>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</si>
  <si>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</si>
  <si>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</si>
  <si>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</si>
  <si>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</si>
  <si>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</si>
  <si>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</si>
  <si>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</si>
  <si>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</si>
  <si>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</si>
  <si>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</si>
  <si>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</si>
  <si>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</si>
  <si>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</si>
  <si>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</si>
  <si>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</si>
  <si>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</si>
  <si>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</si>
  <si>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</si>
  <si>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</si>
  <si>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</si>
  <si>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</si>
  <si>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</si>
  <si>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</si>
  <si>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</si>
  <si>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</si>
  <si>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</si>
  <si>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</si>
  <si>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</si>
  <si>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</si>
  <si>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</si>
  <si>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</si>
  <si>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</si>
  <si>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</si>
  <si>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</si>
  <si>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</si>
  <si>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</si>
  <si>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</si>
  <si>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</si>
  <si>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</si>
  <si>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</si>
  <si>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</si>
  <si>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</si>
  <si>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</si>
  <si>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</si>
  <si>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</si>
  <si>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</si>
  <si>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</si>
  <si>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</si>
  <si>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</si>
  <si>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</si>
  <si>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</si>
  <si>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</si>
  <si>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</si>
  <si>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</si>
  <si>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</si>
  <si>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</si>
  <si>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</si>
  <si>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</si>
  <si>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</si>
  <si>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</si>
  <si>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</si>
  <si>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</si>
  <si>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</si>
  <si>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</si>
  <si>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</si>
  <si>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</si>
  <si>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</si>
  <si>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</si>
  <si>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</si>
  <si>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</si>
  <si>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</si>
  <si>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</si>
  <si>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</si>
  <si>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</si>
  <si>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</si>
  <si>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</si>
  <si>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</si>
  <si>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</si>
  <si>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</si>
  <si>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</si>
  <si>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</si>
  <si>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</si>
  <si>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</si>
  <si>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</si>
  <si>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</si>
  <si>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</si>
  <si>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</si>
  <si>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</si>
  <si>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</si>
  <si>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</si>
  <si>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</si>
  <si>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</si>
  <si>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</si>
  <si>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</si>
  <si>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</si>
  <si>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</si>
  <si>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</si>
  <si>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</si>
  <si>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</si>
  <si>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</si>
  <si>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</si>
  <si>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</si>
  <si>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</si>
  <si>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</si>
  <si>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</si>
  <si>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</si>
  <si>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</si>
  <si>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</si>
  <si>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</si>
  <si>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</si>
  <si>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</si>
  <si>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</si>
  <si>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</si>
  <si>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</si>
  <si>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</si>
  <si>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</si>
  <si>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</si>
  <si>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</si>
  <si>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</si>
  <si>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</si>
  <si>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</si>
  <si>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</si>
  <si>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</si>
  <si>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</si>
  <si>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</si>
  <si>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</si>
  <si>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</si>
  <si>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</si>
  <si>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</si>
  <si>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</si>
  <si>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</si>
  <si>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</si>
  <si>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</si>
  <si>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</si>
  <si>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</si>
  <si>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</si>
  <si>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</si>
  <si>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</si>
  <si>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</si>
  <si>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</si>
  <si>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</si>
  <si>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</si>
  <si>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</si>
  <si>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</si>
  <si>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</si>
  <si>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</si>
  <si>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</si>
  <si>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</si>
  <si>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</si>
  <si>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</si>
  <si>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</si>
  <si>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</si>
  <si>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</si>
  <si>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</si>
  <si>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</si>
  <si>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</si>
  <si>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</si>
  <si>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</si>
  <si>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</si>
  <si>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</si>
  <si>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</si>
  <si>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</si>
  <si>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</si>
  <si>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</si>
  <si>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</si>
  <si>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</si>
  <si>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</si>
  <si>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</si>
  <si>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</si>
  <si>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</si>
  <si>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</si>
  <si>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</si>
  <si>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</si>
  <si>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</si>
  <si>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</si>
  <si>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</si>
  <si>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</si>
  <si>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</si>
  <si>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</si>
  <si>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</si>
  <si>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</si>
  <si>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</si>
  <si>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</si>
  <si>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</si>
  <si>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</si>
  <si>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</si>
  <si>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</si>
  <si>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</si>
  <si>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</si>
  <si>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</si>
  <si>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</si>
  <si>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</si>
  <si>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</si>
  <si>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</si>
  <si>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</si>
  <si>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</si>
  <si>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</si>
  <si>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</si>
  <si>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</si>
  <si>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</si>
  <si>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</si>
  <si>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</si>
  <si>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</si>
  <si>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</si>
  <si>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</si>
  <si>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</si>
  <si>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</si>
  <si>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</si>
  <si>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</si>
  <si>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</si>
  <si>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</si>
  <si>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</si>
  <si>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</si>
  <si>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</si>
  <si>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</si>
  <si>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</si>
  <si>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</si>
  <si>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</si>
  <si>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</si>
  <si>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</si>
  <si>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</si>
  <si>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</si>
  <si>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</si>
  <si>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</si>
  <si>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</si>
  <si>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</si>
  <si>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</si>
  <si>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</si>
  <si>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</si>
  <si>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</si>
  <si>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</si>
  <si>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</si>
  <si>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</si>
  <si>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</si>
  <si>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</si>
  <si>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</si>
  <si>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</si>
  <si>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</si>
  <si>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</si>
  <si>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</si>
  <si>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</si>
  <si>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</si>
  <si>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</si>
  <si>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</si>
  <si>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</si>
  <si>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</si>
  <si>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</si>
  <si>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</si>
  <si>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</si>
  <si>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</si>
  <si>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</si>
  <si>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</si>
  <si>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</si>
  <si>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</si>
  <si>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</si>
  <si>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</si>
  <si>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</si>
  <si>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</si>
  <si>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</si>
  <si>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</si>
  <si>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</si>
  <si>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</si>
  <si>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</si>
  <si>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</si>
  <si>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</si>
  <si>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</si>
  <si>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</si>
  <si>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</si>
  <si>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</si>
  <si>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</si>
  <si>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</si>
  <si>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</si>
  <si>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</si>
  <si>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</si>
  <si>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</si>
  <si>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</si>
  <si>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</si>
  <si>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</si>
  <si>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</si>
  <si>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</si>
  <si>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</si>
  <si>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</si>
  <si>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</si>
  <si>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</si>
  <si>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</si>
  <si>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</si>
  <si>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</si>
  <si>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</si>
  <si>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</si>
  <si>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</si>
  <si>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</si>
  <si>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</si>
  <si>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</si>
  <si>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</si>
  <si>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</si>
  <si>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</si>
  <si>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</si>
  <si>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</si>
  <si>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</si>
  <si>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</si>
  <si>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</si>
  <si>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</si>
  <si>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</si>
  <si>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</si>
  <si>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</si>
  <si>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</si>
  <si>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</si>
  <si>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</si>
  <si>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</si>
  <si>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</si>
  <si>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</si>
  <si>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</si>
  <si>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</si>
  <si>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</si>
  <si>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</si>
  <si>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</si>
  <si>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</si>
  <si>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</si>
  <si>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</si>
  <si>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</si>
  <si>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</si>
  <si>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</si>
  <si>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</si>
  <si>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</si>
  <si>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</si>
  <si>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</si>
  <si>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</si>
  <si>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</si>
  <si>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</si>
  <si>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</si>
  <si>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</si>
  <si>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</si>
  <si>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</si>
  <si>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</si>
  <si>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</si>
  <si>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</si>
  <si>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</si>
  <si>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</si>
  <si>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</si>
  <si>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</si>
  <si>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</si>
  <si>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</si>
  <si>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</si>
  <si>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</si>
  <si>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</si>
  <si>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</si>
  <si>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</si>
  <si>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</si>
  <si>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</si>
  <si>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</si>
  <si>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</si>
  <si>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</si>
  <si>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</si>
  <si>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</si>
  <si>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</si>
  <si>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</si>
  <si>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</si>
  <si>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</si>
  <si>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</si>
  <si>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</si>
  <si>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</si>
  <si>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</si>
  <si>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</si>
  <si>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</si>
  <si>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</si>
  <si>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</si>
  <si>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</si>
  <si>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</si>
  <si>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</si>
  <si>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</si>
  <si>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</si>
  <si>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</si>
  <si>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</si>
  <si>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</si>
  <si>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</si>
  <si>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</si>
  <si>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</si>
  <si>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</si>
  <si>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</si>
  <si>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</si>
  <si>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</si>
  <si>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</si>
  <si>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</si>
  <si>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</si>
  <si>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</si>
  <si>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</si>
  <si>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</si>
  <si>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</si>
  <si>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</si>
  <si>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</si>
  <si>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</si>
  <si>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</si>
  <si>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</si>
  <si>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</si>
  <si>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</si>
  <si>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</si>
  <si>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</si>
  <si>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</si>
  <si>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</si>
  <si>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</si>
  <si>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</si>
  <si>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</si>
  <si>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</si>
  <si>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</si>
  <si>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</si>
  <si>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</si>
  <si>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</si>
  <si>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</si>
  <si>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</si>
  <si>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</si>
  <si>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</si>
  <si>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</si>
  <si>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</si>
  <si>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</si>
  <si>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</si>
  <si>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</si>
  <si>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</si>
  <si>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</si>
  <si>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</si>
  <si>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</si>
  <si>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</si>
  <si>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</si>
  <si>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</si>
  <si>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</si>
  <si>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</si>
  <si>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</si>
  <si>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</si>
  <si>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</si>
  <si>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</si>
  <si>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</si>
  <si>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</si>
  <si>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</si>
  <si>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</si>
  <si>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</si>
  <si>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</si>
  <si>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</si>
  <si>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</si>
  <si>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</si>
  <si>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</si>
  <si>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</si>
  <si>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</si>
  <si>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</si>
  <si>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</si>
  <si>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</si>
  <si>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</si>
  <si>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</si>
  <si>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</si>
  <si>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</si>
  <si>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</si>
  <si>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</si>
  <si>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</si>
  <si>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</si>
  <si>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</si>
  <si>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</si>
  <si>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</si>
  <si>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</si>
  <si>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</si>
  <si>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</si>
  <si>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</si>
  <si>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</si>
  <si>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</si>
  <si>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</si>
  <si>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</si>
  <si>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</si>
  <si>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</si>
  <si>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</si>
  <si>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</si>
  <si>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</si>
  <si>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</si>
  <si>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</si>
  <si>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</si>
  <si>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</si>
  <si>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</si>
  <si>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</si>
  <si>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</si>
  <si>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</si>
  <si>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</si>
  <si>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</si>
  <si>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</si>
  <si>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</si>
  <si>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</si>
  <si>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</si>
  <si>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</si>
  <si>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</si>
  <si>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</si>
  <si>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</si>
  <si>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</si>
  <si>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</si>
  <si>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</si>
  <si>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</si>
  <si>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</si>
  <si>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</si>
  <si>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</si>
  <si>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</si>
  <si>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</si>
  <si>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</si>
  <si>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</si>
  <si>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</si>
  <si>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</si>
  <si>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</si>
  <si>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</si>
  <si>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</si>
  <si>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</si>
  <si>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</si>
  <si>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</si>
  <si>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</si>
  <si>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</si>
  <si>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</si>
  <si>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</si>
  <si>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</si>
  <si>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</si>
  <si>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</si>
  <si>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</si>
  <si>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</si>
  <si>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</si>
  <si>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</si>
  <si>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</si>
  <si>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</si>
  <si>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</si>
  <si>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</si>
  <si>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</si>
  <si>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</si>
  <si>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</si>
  <si>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</si>
  <si>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</si>
  <si>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</si>
  <si>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</si>
  <si>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</si>
  <si>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</si>
  <si>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</si>
  <si>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</si>
  <si>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</si>
  <si>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</si>
  <si>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</si>
  <si>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</si>
  <si>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</si>
  <si>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</si>
  <si>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</si>
  <si>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</si>
  <si>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</si>
  <si>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</si>
  <si>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</si>
  <si>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</si>
  <si>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</si>
  <si>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</si>
  <si>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</si>
  <si>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</si>
  <si>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</si>
  <si>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</si>
  <si>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</si>
  <si>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</si>
  <si>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</si>
  <si>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</si>
  <si>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</si>
  <si>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</si>
  <si>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</si>
  <si>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</si>
  <si>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</si>
  <si>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</si>
  <si>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</si>
  <si>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</si>
  <si>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</si>
  <si>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</si>
  <si>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</si>
  <si>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</si>
  <si>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</si>
  <si>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</si>
  <si>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</si>
  <si>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</si>
  <si>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</si>
  <si>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</si>
  <si>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</si>
  <si>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</si>
  <si>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</si>
  <si>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</si>
  <si>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</si>
  <si>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</si>
  <si>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</si>
  <si>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</si>
  <si>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</si>
  <si>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</si>
  <si>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</si>
  <si>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</si>
  <si>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</si>
  <si>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</si>
  <si>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</si>
  <si>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</si>
  <si>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</si>
  <si>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</si>
  <si>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</si>
  <si>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</si>
  <si>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</si>
  <si>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</si>
  <si>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</si>
  <si>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</si>
  <si>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</si>
  <si>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</si>
  <si>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</si>
  <si>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</si>
  <si>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</si>
  <si>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</si>
  <si>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</si>
  <si>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</si>
  <si>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</si>
  <si>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</si>
  <si>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</si>
  <si>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</si>
  <si>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</si>
  <si>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</si>
  <si>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</si>
  <si>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</si>
  <si>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</si>
  <si>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</si>
  <si>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</si>
  <si>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</si>
  <si>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</si>
  <si>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</si>
  <si>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</si>
  <si>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</si>
  <si>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</si>
  <si>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</si>
  <si>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</si>
  <si>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</si>
  <si>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</si>
  <si>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</si>
  <si>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</si>
  <si>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</si>
  <si>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</si>
  <si>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</si>
  <si>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</si>
  <si>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</si>
  <si>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</si>
  <si>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</si>
  <si>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</si>
  <si>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</si>
  <si>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</si>
  <si>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</si>
  <si>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</si>
  <si>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</si>
  <si>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</si>
  <si>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</si>
  <si>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</si>
  <si>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</si>
  <si>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</si>
  <si>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</si>
  <si>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</si>
  <si>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</si>
  <si>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</si>
  <si>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</si>
  <si>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</si>
  <si>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</si>
  <si>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</si>
  <si>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</si>
  <si>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</si>
  <si>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</si>
  <si>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</si>
  <si>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</si>
  <si>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</si>
  <si>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</si>
  <si>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</si>
  <si>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</si>
  <si>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</si>
  <si>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</si>
  <si>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</si>
  <si>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</si>
  <si>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</si>
  <si>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</si>
  <si>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</si>
  <si>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</si>
  <si>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</si>
  <si>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</si>
  <si>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</si>
  <si>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</si>
  <si>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</si>
  <si>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</si>
  <si>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</si>
  <si>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</si>
  <si>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</si>
  <si>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</si>
  <si>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</si>
  <si>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</si>
  <si>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</si>
  <si>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</si>
  <si>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</si>
  <si>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</si>
  <si>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</si>
  <si>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</si>
  <si>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</si>
  <si>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</si>
  <si>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</si>
  <si>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</si>
  <si>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</si>
  <si>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</si>
  <si>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</si>
  <si>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</si>
  <si>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</si>
  <si>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</si>
  <si>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</si>
  <si>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</si>
  <si>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</si>
  <si>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</si>
  <si>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</si>
  <si>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</si>
  <si>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</si>
  <si>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</si>
  <si>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</si>
  <si>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</si>
  <si>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</si>
  <si>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</si>
  <si>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</si>
  <si>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</si>
  <si>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</si>
  <si>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</si>
  <si>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</si>
  <si>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</si>
  <si>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</si>
  <si>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</si>
  <si>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</si>
  <si>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</si>
  <si>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</si>
  <si>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</si>
  <si>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</si>
  <si>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</si>
  <si>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</si>
  <si>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</si>
  <si>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</si>
  <si>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</si>
  <si>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</si>
  <si>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</si>
  <si>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</si>
  <si>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</si>
  <si>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</si>
  <si>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</si>
  <si>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</si>
  <si>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</si>
  <si>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</si>
  <si>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</si>
  <si>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</si>
  <si>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</si>
  <si>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</si>
  <si>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</si>
  <si>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</si>
  <si>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</si>
  <si>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</si>
  <si>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</si>
  <si>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</si>
  <si>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</si>
  <si>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</si>
  <si>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</si>
  <si>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</si>
  <si>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</si>
  <si>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</si>
  <si>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</si>
  <si>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</si>
  <si>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</si>
  <si>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</si>
  <si>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</si>
  <si>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</si>
  <si>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</si>
  <si>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</si>
  <si>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</si>
  <si>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</si>
  <si>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</si>
  <si>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</si>
  <si>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</si>
  <si>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</si>
  <si>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</si>
  <si>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</si>
  <si>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</si>
  <si>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</si>
  <si>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</si>
  <si>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</si>
  <si>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</si>
  <si>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</si>
  <si>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</si>
  <si>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</si>
  <si>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</si>
  <si>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</si>
  <si>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</si>
  <si>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</si>
  <si>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</si>
  <si>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</si>
  <si>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</si>
  <si>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</si>
  <si>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</si>
  <si>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</si>
  <si>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</si>
  <si>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</si>
  <si>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</si>
  <si>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</si>
  <si>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</si>
  <si>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</si>
  <si>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</si>
  <si>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</si>
  <si>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</si>
  <si>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</si>
  <si>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</si>
  <si>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</si>
  <si>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</si>
  <si>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</si>
  <si>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</si>
  <si>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</si>
  <si>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</si>
  <si>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</si>
  <si>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</si>
  <si>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</si>
  <si>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</si>
  <si>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</si>
  <si>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</si>
  <si>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</si>
  <si>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</si>
  <si>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</si>
  <si>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</si>
  <si>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</si>
  <si>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</si>
  <si>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</si>
  <si>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</si>
  <si>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</si>
  <si>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</si>
  <si>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</si>
  <si>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</si>
  <si>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</si>
  <si>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</si>
  <si>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</si>
  <si>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</si>
  <si>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</si>
  <si>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</si>
  <si>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</si>
  <si>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</si>
  <si>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</si>
  <si>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</si>
  <si>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</si>
  <si>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</si>
  <si>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</si>
  <si>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</si>
  <si>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</si>
  <si>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</si>
  <si>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</si>
  <si>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</si>
  <si>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</si>
  <si>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</si>
  <si>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</si>
  <si>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</si>
  <si>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</si>
  <si>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</si>
  <si>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</si>
  <si>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</si>
  <si>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</si>
  <si>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</si>
  <si>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</si>
  <si>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</si>
  <si>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</si>
  <si>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</si>
  <si>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</si>
  <si>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</si>
  <si>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</si>
  <si>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</si>
  <si>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</si>
  <si>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</si>
  <si>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</si>
  <si>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</si>
  <si>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</si>
  <si>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</si>
  <si>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</si>
  <si>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</si>
  <si>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</si>
  <si>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</si>
  <si>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</si>
  <si>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</si>
  <si>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</si>
  <si>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</si>
  <si>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</si>
  <si>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</si>
  <si>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</si>
  <si>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</si>
  <si>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</si>
  <si>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</si>
  <si>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</si>
  <si>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</si>
  <si>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</si>
  <si>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</si>
  <si>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</si>
  <si>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</si>
  <si>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</si>
  <si>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</si>
  <si>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</si>
  <si>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</si>
  <si>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</si>
  <si>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</si>
  <si>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</si>
  <si>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</si>
  <si>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</si>
  <si>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</si>
  <si>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</si>
  <si>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</si>
  <si>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</si>
  <si>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</si>
  <si>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</si>
  <si>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</si>
  <si>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</si>
  <si>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</si>
  <si>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</si>
  <si>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</si>
  <si>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</si>
  <si>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</si>
  <si>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</si>
  <si>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</si>
  <si>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</si>
  <si>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</si>
  <si>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</si>
  <si>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</si>
  <si>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</si>
  <si>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</si>
  <si>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</si>
  <si>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</si>
  <si>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</si>
  <si>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</si>
  <si>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</si>
  <si>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</si>
  <si>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</si>
  <si>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</si>
  <si>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</si>
  <si>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</si>
  <si>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</si>
  <si>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</si>
  <si>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</si>
  <si>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</si>
  <si>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</si>
  <si>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</si>
  <si>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</si>
  <si>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</si>
  <si>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</si>
  <si>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</si>
  <si>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</si>
  <si>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</si>
  <si>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</si>
  <si>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</si>
  <si>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</si>
  <si>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</si>
  <si>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</si>
  <si>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</si>
  <si>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</si>
  <si>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</si>
  <si>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</si>
  <si>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</si>
  <si>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</si>
  <si>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</si>
  <si>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</si>
  <si>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</si>
  <si>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</si>
  <si>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</si>
  <si>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</si>
  <si>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</si>
  <si>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</si>
  <si>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</si>
  <si>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</si>
  <si>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</si>
  <si>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</si>
  <si>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</si>
  <si>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</si>
  <si>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</si>
  <si>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</si>
  <si>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</si>
  <si>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</si>
  <si>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</si>
  <si>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</si>
  <si>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</si>
  <si>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</si>
  <si>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</si>
  <si>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</si>
  <si>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</si>
  <si>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</si>
  <si>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</si>
  <si>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</si>
  <si>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</si>
  <si>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</si>
  <si>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</si>
  <si>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</si>
  <si>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</si>
  <si>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</si>
  <si>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</si>
  <si>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</si>
  <si>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</si>
  <si>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</si>
  <si>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</si>
  <si>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</si>
  <si>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</si>
  <si>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</si>
  <si>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</si>
  <si>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</si>
  <si>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</si>
  <si>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</si>
  <si>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</si>
  <si>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</si>
  <si>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</si>
  <si>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</si>
  <si>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</si>
  <si>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</si>
  <si>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</si>
  <si>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</si>
  <si>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</si>
  <si>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</si>
  <si>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</si>
  <si>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</si>
  <si>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</si>
  <si>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</si>
  <si>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</si>
  <si>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</si>
  <si>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</si>
  <si>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</si>
  <si>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</si>
  <si>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</si>
  <si>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</si>
  <si>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</si>
  <si>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</si>
  <si>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</si>
  <si>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</si>
  <si>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</si>
  <si>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</si>
  <si>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</si>
  <si>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</si>
  <si>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</si>
  <si>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</si>
  <si>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</si>
  <si>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</si>
  <si>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</si>
  <si>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</si>
  <si>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</si>
  <si>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</si>
  <si>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</si>
  <si>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</si>
  <si>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</si>
  <si>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</si>
  <si>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</si>
  <si>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</si>
  <si>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</si>
  <si>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</si>
  <si>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</si>
  <si>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</si>
  <si>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</si>
  <si>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</si>
  <si>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</si>
  <si>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</si>
  <si>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</si>
  <si>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</si>
  <si>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</si>
  <si>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</si>
  <si>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</si>
  <si>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</si>
  <si>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</si>
  <si>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</si>
  <si>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</si>
  <si>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</si>
  <si>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</si>
  <si>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</si>
  <si>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</si>
  <si>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</si>
  <si>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</si>
  <si>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</si>
  <si>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</si>
  <si>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</si>
  <si>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</si>
  <si>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</si>
  <si>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</si>
  <si>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</si>
  <si>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</si>
  <si>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</si>
  <si>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</si>
  <si>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</si>
  <si>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</si>
  <si>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</si>
  <si>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</si>
  <si>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</si>
  <si>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</si>
  <si>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</si>
  <si>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</si>
  <si>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</si>
  <si>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</si>
  <si>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</si>
  <si>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</si>
  <si>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</si>
  <si>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</si>
  <si>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</si>
  <si>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</si>
  <si>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</si>
  <si>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</si>
  <si>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</si>
  <si>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</si>
  <si>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</si>
  <si>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</si>
  <si>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</si>
  <si>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</si>
  <si>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</si>
  <si>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</si>
  <si>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</si>
  <si>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</si>
  <si>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</si>
  <si>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</si>
  <si>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</si>
  <si>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</si>
  <si>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</si>
  <si>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</si>
  <si>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</si>
  <si>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</si>
  <si>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</si>
  <si>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</si>
  <si>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</si>
  <si>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</si>
  <si>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</si>
  <si>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</si>
  <si>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</si>
  <si>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</si>
  <si>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</si>
  <si>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</si>
  <si>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</si>
  <si>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</si>
  <si>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</si>
  <si>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</si>
  <si>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</si>
  <si>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</si>
  <si>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</si>
  <si>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</si>
  <si>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</si>
  <si>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</si>
  <si>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</si>
  <si>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</si>
  <si>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</si>
  <si>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</si>
  <si>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</si>
  <si>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</si>
  <si>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</si>
  <si>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</si>
  <si>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</si>
  <si>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</si>
  <si>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</si>
  <si>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</si>
  <si>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</si>
  <si>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</si>
  <si>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</si>
  <si>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</si>
  <si>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</si>
  <si>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</si>
  <si>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</si>
  <si>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</si>
  <si>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</si>
  <si>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</si>
  <si>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</si>
  <si>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</si>
  <si>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</si>
  <si>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</si>
  <si>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</si>
  <si>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</si>
  <si>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</si>
  <si>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</si>
  <si>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</si>
  <si>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</si>
  <si>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</si>
  <si>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</si>
  <si>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</si>
  <si>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</si>
  <si>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</si>
  <si>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</si>
  <si>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</si>
  <si>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</si>
  <si>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</si>
  <si>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</si>
  <si>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</si>
  <si>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</si>
  <si>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</si>
  <si>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</si>
  <si>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</si>
  <si>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</si>
  <si>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</si>
  <si>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</si>
  <si>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</si>
  <si>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</si>
  <si>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</si>
  <si>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</si>
  <si>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</si>
  <si>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</si>
  <si>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</si>
  <si>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</si>
  <si>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</si>
  <si>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</si>
  <si>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</si>
  <si>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</si>
  <si>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</si>
  <si>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</si>
  <si>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</si>
  <si>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</si>
  <si>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</si>
  <si>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</si>
  <si>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</si>
  <si>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</si>
  <si>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</si>
  <si>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</si>
  <si>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</si>
  <si>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</si>
  <si>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</si>
  <si>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</si>
  <si>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</si>
  <si>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</si>
  <si>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</si>
  <si>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</si>
  <si>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</si>
  <si>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</si>
  <si>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</si>
  <si>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</si>
  <si>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</si>
  <si>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</si>
  <si>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</si>
  <si>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</si>
  <si>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</si>
  <si>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</si>
  <si>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</si>
  <si>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</si>
  <si>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</si>
  <si>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</si>
  <si>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</si>
  <si>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</si>
  <si>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</si>
  <si>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</si>
  <si>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</si>
  <si>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</si>
  <si>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</si>
  <si>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</si>
  <si>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</si>
  <si>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</si>
  <si>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</si>
  <si>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</si>
  <si>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</si>
  <si>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</si>
  <si>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</si>
  <si>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</si>
  <si>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</si>
  <si>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</si>
  <si>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</si>
  <si>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</si>
  <si>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</si>
  <si>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</si>
  <si>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</si>
  <si>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</si>
  <si>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</si>
  <si>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</si>
  <si>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</si>
  <si>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</si>
  <si>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</si>
  <si>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</si>
  <si>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</si>
  <si>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</si>
  <si>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</si>
  <si>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</si>
  <si>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</si>
  <si>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</si>
  <si>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</si>
  <si>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</si>
  <si>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</si>
  <si>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</si>
  <si>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</si>
  <si>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</si>
  <si>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</si>
  <si>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</si>
  <si>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</si>
  <si>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</si>
  <si>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</si>
  <si>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</si>
  <si>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</si>
  <si>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</si>
  <si>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</si>
  <si>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</si>
  <si>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</si>
  <si>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</si>
  <si>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</si>
  <si>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</si>
  <si>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</si>
  <si>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</si>
  <si>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</si>
  <si>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</si>
  <si>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</si>
  <si>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</si>
  <si>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</si>
  <si>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</si>
  <si>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</si>
  <si>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</si>
  <si>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</si>
  <si>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</si>
  <si>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</si>
  <si>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</si>
  <si>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</si>
  <si>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</si>
  <si>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</si>
  <si>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</si>
  <si>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</si>
  <si>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</si>
  <si>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</si>
  <si>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</si>
  <si>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</si>
  <si>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</si>
  <si>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</si>
  <si>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</si>
  <si>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</si>
  <si>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</si>
  <si>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</si>
  <si>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</si>
  <si>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</si>
  <si>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</si>
  <si>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</si>
  <si>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</si>
  <si>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</si>
  <si>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</si>
  <si>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</si>
  <si>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</si>
  <si>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</si>
  <si>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</si>
  <si>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</si>
  <si>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</si>
  <si>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</si>
  <si>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</si>
  <si>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</si>
  <si>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</si>
  <si>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</si>
  <si>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</si>
  <si>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</si>
  <si>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</si>
  <si>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</si>
  <si>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</si>
  <si>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</si>
  <si>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</si>
  <si>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</si>
  <si>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</si>
  <si>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</si>
  <si>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</si>
  <si>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</si>
  <si>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</si>
  <si>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</si>
  <si>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</si>
  <si>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</si>
  <si>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</si>
  <si>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</si>
  <si>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</si>
  <si>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</si>
  <si>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</si>
  <si>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</si>
  <si>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</si>
  <si>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</si>
  <si>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</si>
  <si>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</si>
  <si>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</si>
  <si>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</si>
  <si>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</si>
  <si>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</si>
  <si>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</si>
  <si>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</si>
  <si>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</si>
  <si>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</si>
  <si>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</si>
  <si>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</si>
  <si>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</si>
  <si>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</si>
  <si>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</si>
  <si>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</si>
  <si>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</si>
  <si>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</si>
  <si>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</si>
  <si>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</si>
  <si>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</si>
  <si>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</si>
  <si>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</si>
  <si>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</si>
  <si>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</si>
  <si>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</si>
  <si>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</si>
  <si>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</si>
  <si>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</si>
  <si>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</si>
  <si>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</si>
  <si>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</si>
  <si>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</si>
  <si>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</si>
  <si>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</si>
  <si>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</si>
  <si>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</si>
  <si>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</si>
  <si>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</si>
  <si>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</si>
  <si>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</si>
  <si>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</si>
  <si>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</si>
  <si>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</si>
  <si>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</si>
  <si>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</si>
  <si>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</si>
  <si>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</si>
  <si>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</si>
  <si>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</si>
  <si>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</si>
  <si>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</si>
  <si>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</si>
  <si>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</si>
  <si>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</si>
  <si>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</si>
  <si>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</si>
  <si>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</si>
  <si>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</si>
  <si>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</si>
  <si>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</si>
  <si>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</si>
  <si>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</si>
  <si>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</si>
  <si>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</si>
  <si>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</si>
  <si>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</si>
  <si>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</si>
  <si>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</si>
  <si>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</si>
  <si>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</si>
  <si>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</si>
  <si>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</si>
  <si>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</si>
  <si>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</si>
  <si>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</si>
  <si>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</si>
  <si>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</si>
  <si>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</si>
  <si>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</si>
  <si>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</si>
  <si>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</si>
  <si>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</si>
  <si>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</si>
  <si>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</si>
  <si>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</si>
  <si>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</si>
  <si>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</si>
  <si>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</si>
  <si>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</si>
  <si>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</si>
  <si>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</si>
  <si>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</si>
  <si>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</si>
  <si>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</si>
  <si>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</si>
  <si>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</si>
  <si>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</si>
  <si>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</si>
  <si>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</si>
  <si>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</si>
  <si>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</si>
  <si>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</si>
  <si>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</si>
  <si>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</si>
  <si>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</si>
  <si>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</si>
  <si>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</si>
  <si>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</si>
  <si>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</si>
  <si>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</si>
  <si>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</si>
  <si>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</si>
  <si>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</si>
  <si>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</si>
  <si>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</si>
  <si>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</si>
  <si>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</si>
  <si>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</si>
  <si>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</si>
  <si>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</si>
  <si>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</si>
  <si>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</si>
  <si>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</si>
  <si>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</si>
  <si>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</si>
  <si>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</si>
  <si>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</si>
  <si>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</si>
  <si>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</si>
  <si>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</si>
  <si>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</si>
  <si>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</si>
  <si>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</si>
  <si>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</si>
  <si>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</si>
  <si>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</si>
  <si>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</si>
  <si>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</si>
  <si>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</si>
  <si>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</si>
  <si>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</si>
  <si>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</si>
  <si>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</si>
  <si>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</si>
  <si>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</si>
  <si>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</si>
  <si>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</si>
  <si>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</si>
  <si>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</si>
  <si>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</si>
  <si>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</si>
  <si>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</si>
  <si>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</si>
  <si>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</si>
  <si>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</si>
  <si>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</si>
  <si>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</si>
  <si>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</si>
  <si>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</si>
  <si>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</si>
  <si>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</si>
  <si>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</si>
  <si>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</si>
  <si>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</si>
  <si>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</si>
  <si>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</si>
  <si>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</si>
  <si>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</si>
  <si>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</si>
  <si>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</si>
  <si>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</si>
  <si>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</si>
  <si>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</si>
  <si>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</si>
  <si>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</si>
  <si>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</si>
  <si>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</si>
  <si>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</si>
  <si>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</si>
  <si>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</si>
  <si>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</si>
  <si>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</si>
  <si>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</si>
  <si>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</si>
  <si>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</si>
  <si>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</si>
  <si>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</si>
  <si>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</si>
  <si>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</si>
  <si>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</si>
  <si>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</si>
  <si>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</si>
  <si>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</si>
  <si>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</si>
  <si>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</si>
  <si>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</si>
  <si>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</si>
  <si>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</si>
  <si>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</si>
  <si>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</si>
  <si>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</si>
  <si>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</si>
  <si>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</si>
  <si>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</si>
  <si>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</si>
  <si>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</si>
  <si>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</si>
  <si>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</si>
  <si>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</si>
  <si>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</si>
  <si>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</si>
  <si>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</si>
  <si>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</si>
  <si>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</si>
  <si>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</si>
  <si>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</si>
  <si>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</si>
  <si>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</si>
  <si>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</si>
  <si>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</si>
  <si>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</si>
  <si>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</si>
  <si>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</si>
  <si>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</si>
  <si>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</si>
  <si>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</si>
  <si>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</si>
  <si>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</si>
  <si>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</si>
  <si>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</si>
  <si>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</si>
  <si>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</si>
  <si>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</si>
  <si>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</si>
  <si>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</si>
  <si>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</si>
  <si>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</si>
  <si>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</si>
  <si>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</si>
  <si>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</si>
  <si>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</si>
  <si>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</si>
  <si>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</si>
  <si>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</si>
  <si>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</si>
  <si>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</si>
  <si>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</si>
  <si>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</si>
  <si>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</si>
  <si>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</si>
  <si>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</si>
  <si>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</si>
  <si>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</si>
  <si>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</si>
  <si>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</si>
  <si>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</si>
  <si>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</si>
  <si>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</si>
  <si>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</si>
  <si>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</si>
  <si>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</si>
  <si>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</si>
  <si>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</si>
  <si>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</si>
  <si>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</si>
  <si>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</si>
  <si>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</si>
  <si>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</si>
  <si>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</si>
  <si>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</si>
  <si>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</si>
  <si>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</si>
  <si>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</si>
  <si>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</si>
  <si>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</si>
  <si>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</si>
  <si>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</si>
  <si>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</si>
  <si>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</si>
  <si>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</si>
  <si>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</si>
  <si>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</si>
  <si>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</si>
  <si>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</si>
  <si>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</si>
  <si>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</si>
  <si>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</si>
  <si>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</si>
  <si>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</si>
  <si>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</si>
  <si>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</si>
  <si>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</si>
  <si>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</si>
  <si>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</si>
  <si>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</si>
  <si>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</si>
  <si>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</si>
  <si>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</si>
  <si>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</si>
  <si>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</si>
  <si>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</si>
  <si>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</si>
  <si>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</si>
  <si>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</si>
  <si>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</si>
  <si>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</si>
  <si>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</si>
  <si>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</si>
  <si>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</si>
  <si>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</si>
  <si>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</si>
  <si>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</si>
  <si>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</si>
  <si>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</si>
  <si>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</si>
  <si>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</si>
  <si>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</si>
  <si>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</si>
  <si>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</si>
  <si>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</si>
  <si>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</si>
  <si>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</si>
  <si>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</si>
  <si>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</si>
  <si>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</si>
  <si>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</si>
  <si>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</si>
  <si>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</si>
  <si>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</si>
  <si>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</si>
  <si>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</si>
  <si>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</si>
  <si>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</si>
  <si>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</si>
  <si>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</si>
  <si>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</si>
  <si>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</si>
  <si>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</si>
  <si>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</si>
  <si>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</si>
  <si>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</si>
  <si>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</si>
  <si>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</si>
  <si>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</si>
  <si>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</si>
  <si>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</si>
  <si>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</si>
  <si>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</si>
  <si>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</si>
  <si>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</si>
  <si>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</si>
  <si>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</si>
  <si>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</si>
  <si>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</si>
  <si>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</si>
  <si>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</si>
  <si>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</si>
  <si>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</si>
  <si>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</si>
  <si>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</si>
  <si>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</si>
  <si>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</si>
  <si>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</si>
  <si>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</si>
  <si>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</si>
  <si>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</si>
  <si>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</si>
  <si>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</si>
  <si>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</si>
  <si>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</si>
  <si>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</si>
  <si>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</si>
  <si>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</si>
  <si>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</si>
  <si>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</si>
  <si>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</si>
  <si>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</si>
  <si>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</si>
  <si>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</si>
  <si>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</si>
  <si>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</si>
  <si>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</si>
  <si>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</si>
  <si>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</si>
  <si>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</si>
  <si>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</si>
  <si>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</si>
  <si>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</si>
  <si>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</si>
  <si>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</si>
  <si>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</si>
  <si>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</si>
  <si>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</si>
  <si>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</si>
  <si>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</si>
  <si>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</si>
  <si>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</si>
  <si>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</si>
  <si>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</si>
  <si>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</si>
  <si>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</si>
  <si>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</si>
  <si>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</si>
  <si>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</si>
  <si>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</si>
  <si>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</si>
  <si>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</si>
  <si>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</si>
  <si>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</si>
  <si>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</si>
  <si>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</si>
  <si>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</si>
  <si>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</si>
  <si>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</si>
  <si>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</si>
  <si>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</si>
  <si>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</si>
  <si>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</si>
  <si>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</si>
  <si>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</si>
  <si>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</si>
  <si>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</si>
  <si>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</si>
  <si>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</si>
  <si>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</si>
  <si>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</si>
  <si>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</si>
  <si>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</si>
  <si>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</si>
  <si>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</si>
  <si>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</si>
  <si>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</si>
  <si>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</si>
  <si>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</si>
  <si>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</si>
  <si>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</si>
  <si>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</si>
  <si>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</si>
  <si>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</si>
  <si>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</si>
  <si>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</si>
  <si>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</si>
  <si>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</si>
  <si>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</si>
  <si>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</si>
  <si>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</si>
  <si>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</si>
  <si>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</si>
  <si>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</si>
  <si>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</si>
  <si>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</si>
  <si>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</si>
  <si>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</si>
  <si>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</si>
  <si>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</si>
  <si>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</si>
  <si>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</si>
  <si>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</si>
  <si>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</si>
  <si>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</si>
  <si>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</si>
  <si>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</si>
  <si>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</si>
  <si>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</si>
  <si>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</si>
  <si>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</si>
  <si>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</si>
  <si>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</si>
  <si>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</si>
  <si>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</si>
  <si>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</si>
  <si>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</si>
  <si>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</si>
  <si>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</si>
  <si>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</si>
  <si>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</si>
  <si>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</si>
  <si>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</si>
  <si>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</si>
  <si>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</si>
  <si>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</si>
  <si>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</si>
  <si>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</si>
  <si>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</si>
  <si>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</si>
  <si>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</si>
  <si>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</si>
  <si>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</si>
  <si>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</si>
  <si>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</si>
  <si>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</si>
  <si>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</si>
  <si>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</si>
  <si>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</si>
  <si>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</si>
  <si>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</si>
  <si>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</si>
  <si>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</si>
  <si>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</si>
  <si>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</si>
  <si>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</si>
  <si>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</si>
  <si>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</si>
  <si>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</si>
  <si>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</si>
  <si>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</si>
  <si>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</si>
  <si>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</si>
  <si>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</si>
  <si>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</si>
  <si>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</si>
  <si>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</si>
  <si>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</si>
  <si>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</si>
  <si>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</si>
  <si>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</si>
  <si>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</si>
  <si>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</si>
  <si>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</si>
  <si>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</si>
  <si>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</si>
  <si>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</si>
  <si>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</si>
  <si>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</si>
  <si>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</si>
  <si>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</si>
  <si>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</si>
  <si>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</si>
  <si>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</si>
  <si>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</si>
  <si>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</si>
  <si>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</si>
  <si>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</si>
  <si>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</si>
  <si>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</si>
  <si>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</si>
  <si>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</si>
  <si>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</si>
  <si>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</si>
  <si>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</si>
  <si>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</si>
  <si>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</si>
  <si>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</si>
  <si>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</si>
  <si>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</si>
  <si>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</si>
  <si>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</si>
  <si>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</si>
  <si>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</si>
  <si>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</si>
  <si>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</si>
  <si>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</si>
  <si>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</si>
  <si>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</si>
  <si>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</si>
  <si>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</si>
  <si>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</si>
  <si>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</si>
  <si>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</si>
  <si>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</si>
  <si>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</si>
  <si>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</si>
  <si>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</si>
  <si>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</si>
  <si>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</si>
  <si>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</si>
  <si>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</si>
  <si>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</si>
  <si>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</si>
  <si>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</si>
  <si>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</si>
  <si>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</si>
  <si>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</si>
  <si>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</si>
  <si>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</si>
  <si>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</si>
  <si>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</si>
  <si>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</si>
  <si>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</si>
  <si>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</si>
  <si>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</si>
  <si>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</si>
  <si>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</si>
  <si>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</si>
  <si>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</si>
  <si>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</si>
  <si>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</si>
  <si>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</si>
  <si>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</si>
  <si>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</si>
  <si>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</si>
  <si>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</si>
  <si>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</si>
  <si>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</si>
  <si>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</si>
  <si>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</si>
  <si>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</si>
  <si>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</si>
  <si>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</si>
  <si>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</si>
  <si>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</si>
  <si>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</si>
  <si>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</si>
  <si>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</si>
  <si>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</si>
  <si>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</si>
  <si>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</si>
  <si>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</si>
  <si>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</si>
  <si>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</si>
  <si>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</si>
  <si>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</si>
  <si>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</si>
  <si>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</si>
  <si>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</si>
  <si>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</si>
  <si>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</si>
  <si>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</si>
  <si>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</si>
  <si>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</si>
  <si>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</si>
  <si>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</si>
  <si>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</si>
  <si>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</si>
  <si>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</si>
  <si>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</si>
  <si>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</si>
  <si>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</si>
  <si>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</si>
  <si>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</si>
  <si>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</si>
  <si>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</si>
  <si>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</si>
  <si>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</si>
  <si>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</si>
  <si>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</si>
  <si>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</si>
  <si>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</si>
  <si>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</si>
  <si>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</si>
  <si>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</si>
  <si>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</si>
  <si>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</si>
  <si>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</si>
  <si>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</si>
  <si>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</si>
  <si>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</si>
  <si>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</si>
  <si>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</si>
  <si>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</si>
  <si>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</si>
  <si>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</si>
  <si>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</si>
  <si>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</si>
  <si>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</si>
  <si>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</si>
  <si>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</si>
  <si>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</si>
  <si>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</si>
  <si>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</si>
  <si>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</si>
  <si>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</si>
  <si>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</si>
  <si>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</si>
  <si>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</si>
  <si>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</si>
  <si>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</si>
  <si>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</si>
  <si>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</si>
  <si>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</si>
  <si>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</si>
  <si>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</si>
  <si>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</si>
  <si>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</si>
  <si>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</si>
  <si>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</si>
  <si>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</si>
  <si>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</si>
  <si>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</si>
  <si>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</si>
  <si>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</si>
  <si>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</si>
  <si>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</si>
  <si>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</si>
  <si>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</si>
  <si>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</si>
  <si>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</si>
  <si>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</si>
  <si>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</si>
  <si>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</si>
  <si>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</si>
  <si>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</si>
  <si>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</si>
  <si>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</si>
  <si>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</si>
  <si>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</si>
  <si>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</si>
  <si>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</si>
  <si>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</si>
  <si>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</si>
  <si>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</si>
  <si>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</si>
  <si>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</si>
  <si>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</si>
  <si>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</si>
  <si>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</si>
  <si>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</si>
  <si>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</si>
  <si>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</si>
  <si>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</si>
  <si>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</si>
  <si>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</si>
  <si>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</si>
  <si>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</si>
  <si>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</si>
  <si>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</si>
  <si>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</si>
  <si>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</si>
  <si>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</si>
  <si>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</si>
  <si>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</si>
  <si>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</si>
  <si>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</si>
  <si>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</si>
  <si>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</si>
  <si>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</si>
  <si>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</si>
  <si>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</si>
  <si>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</si>
  <si>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</si>
  <si>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</si>
  <si>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</si>
  <si>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</si>
  <si>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</si>
  <si>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</si>
  <si>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</si>
  <si>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</si>
  <si>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</si>
  <si>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</si>
  <si>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</si>
  <si>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</si>
  <si>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</si>
  <si>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</si>
  <si>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</si>
  <si>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</si>
  <si>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</si>
  <si>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</si>
  <si>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</si>
  <si>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</si>
  <si>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</si>
  <si>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</si>
  <si>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</si>
  <si>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</si>
  <si>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</si>
  <si>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</si>
  <si>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</si>
  <si>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</si>
  <si>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</si>
  <si>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</si>
  <si>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</si>
  <si>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</si>
  <si>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</si>
  <si>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</si>
  <si>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</si>
  <si>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</si>
  <si>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</si>
  <si>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</si>
  <si>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</si>
  <si>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</si>
  <si>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</si>
  <si>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</si>
  <si>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</si>
  <si>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</si>
  <si>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</si>
  <si>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</si>
  <si>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</si>
  <si>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</si>
  <si>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</si>
  <si>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</si>
  <si>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</si>
  <si>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</si>
  <si>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</si>
  <si>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</si>
  <si>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</si>
  <si>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</si>
  <si>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</si>
  <si>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</si>
  <si>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</si>
  <si>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</si>
  <si>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</si>
  <si>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</si>
  <si>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</si>
  <si>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</si>
  <si>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</si>
  <si>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</si>
  <si>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</si>
  <si>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</si>
  <si>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</si>
  <si>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</si>
  <si>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</si>
  <si>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</si>
  <si>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</si>
  <si>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</si>
  <si>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</si>
  <si>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</si>
  <si>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</si>
  <si>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</si>
  <si>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</si>
  <si>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</si>
  <si>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</si>
  <si>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</si>
  <si>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</si>
  <si>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</si>
  <si>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</si>
  <si>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</si>
  <si>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</si>
  <si>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</si>
  <si>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</si>
  <si>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</si>
  <si>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</si>
  <si>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</si>
  <si>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</si>
  <si>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</si>
  <si>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</si>
  <si>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</si>
  <si>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</si>
  <si>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</si>
  <si>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</si>
  <si>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</si>
  <si>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</si>
  <si>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</si>
  <si>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</si>
  <si>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</si>
  <si>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</si>
  <si>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</si>
  <si>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</si>
  <si>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</si>
  <si>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</si>
  <si>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</si>
  <si>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</si>
  <si>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</si>
  <si>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</si>
  <si>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</si>
  <si>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</si>
  <si>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</si>
  <si>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</si>
  <si>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</si>
  <si>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</si>
  <si>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</si>
  <si>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</si>
  <si>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</si>
  <si>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</si>
  <si>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</si>
  <si>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</si>
  <si>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</si>
  <si>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</si>
  <si>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</si>
  <si>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</si>
  <si>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</si>
  <si>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</si>
  <si>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</si>
  <si>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</si>
  <si>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</si>
  <si>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</si>
  <si>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</si>
  <si>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</si>
  <si>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</si>
  <si>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</si>
  <si>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</si>
  <si>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</si>
  <si>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</si>
  <si>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</si>
  <si>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</si>
  <si>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</si>
  <si>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</si>
  <si>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</si>
  <si>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</si>
  <si>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</si>
  <si>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</si>
  <si>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</si>
  <si>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</si>
  <si>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</si>
  <si>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</si>
  <si>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</si>
  <si>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</si>
  <si>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</si>
  <si>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</si>
  <si>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</si>
  <si>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</si>
  <si>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</si>
  <si>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</si>
  <si>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</si>
  <si>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</si>
  <si>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</si>
  <si>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</si>
  <si>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</si>
  <si>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</si>
  <si>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</si>
  <si>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</si>
  <si>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</si>
  <si>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</si>
  <si>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</si>
  <si>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</si>
  <si>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</si>
  <si>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</si>
  <si>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</si>
  <si>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</si>
  <si>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</si>
  <si>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</si>
  <si>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</si>
  <si>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</si>
  <si>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</si>
  <si>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</si>
  <si>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</si>
  <si>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</si>
  <si>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</si>
  <si>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</si>
  <si>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</si>
  <si>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</si>
  <si>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</si>
  <si>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</si>
  <si>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</si>
  <si>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</si>
  <si>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</si>
  <si>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</si>
  <si>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</si>
  <si>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</si>
  <si>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</si>
  <si>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</si>
  <si>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</si>
  <si>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</si>
  <si>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</si>
  <si>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</si>
  <si>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</si>
  <si>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</si>
  <si>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</si>
  <si>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</si>
  <si>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</si>
  <si>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</si>
  <si>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</si>
  <si>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</si>
  <si>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</si>
  <si>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</si>
  <si>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</si>
  <si>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</si>
  <si>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</si>
  <si>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</si>
  <si>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</si>
  <si>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</si>
  <si>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</si>
  <si>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</si>
  <si>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</si>
  <si>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</si>
  <si>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</si>
  <si>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</si>
  <si>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</si>
  <si>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</si>
  <si>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</si>
  <si>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</si>
  <si>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</si>
  <si>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</si>
  <si>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</si>
  <si>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</si>
  <si>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</si>
  <si>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</si>
  <si>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</si>
  <si>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</si>
  <si>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</si>
  <si>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</si>
  <si>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</si>
  <si>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</si>
  <si>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</si>
  <si>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</si>
  <si>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</si>
  <si>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</si>
  <si>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</si>
  <si>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</si>
  <si>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</si>
  <si>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</si>
  <si>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</si>
  <si>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</si>
  <si>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</si>
  <si>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</si>
  <si>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</si>
  <si>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</si>
  <si>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</si>
  <si>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</si>
  <si>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</si>
  <si>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</si>
  <si>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</si>
  <si>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</si>
  <si>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</si>
  <si>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</si>
  <si>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</si>
  <si>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</si>
  <si>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</si>
  <si>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</si>
  <si>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</si>
  <si>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</si>
  <si>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</si>
  <si>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</si>
  <si>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</si>
  <si>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</si>
  <si>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</si>
  <si>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</si>
  <si>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</si>
  <si>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</si>
  <si>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</si>
  <si>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</si>
  <si>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</si>
  <si>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</si>
  <si>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</si>
  <si>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</si>
  <si>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</si>
  <si>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</si>
  <si>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</si>
  <si>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</si>
  <si>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</si>
  <si>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</si>
  <si>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</si>
  <si>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</si>
  <si>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</si>
  <si>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</si>
  <si>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</si>
  <si>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</si>
  <si>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</si>
  <si>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</si>
  <si>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</si>
  <si>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</si>
  <si>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</si>
  <si>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</si>
  <si>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</si>
  <si>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</si>
  <si>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</si>
  <si>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</si>
  <si>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</si>
  <si>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</si>
  <si>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</si>
  <si>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</si>
  <si>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</si>
  <si>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</si>
  <si>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</si>
  <si>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</si>
  <si>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</si>
  <si>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</si>
  <si>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</si>
  <si>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</si>
  <si>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</si>
  <si>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</si>
  <si>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</si>
  <si>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</si>
  <si>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</si>
  <si>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</si>
  <si>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</si>
  <si>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</si>
  <si>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</si>
  <si>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</si>
  <si>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</si>
  <si>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</si>
  <si>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</si>
  <si>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</si>
  <si>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</si>
  <si>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</si>
  <si>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</si>
  <si>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</si>
  <si>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</si>
  <si>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</si>
  <si>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</si>
  <si>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</si>
  <si>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</si>
  <si>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</si>
  <si>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</si>
  <si>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</si>
  <si>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</si>
  <si>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</si>
  <si>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</si>
  <si>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</si>
  <si>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</si>
  <si>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</si>
  <si>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</si>
  <si>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</si>
  <si>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</si>
  <si>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</si>
  <si>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</si>
  <si>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</si>
  <si>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</si>
  <si>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</si>
  <si>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</si>
  <si>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</si>
  <si>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</si>
  <si>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</si>
  <si>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</si>
  <si>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</si>
  <si>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</si>
  <si>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</si>
  <si>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</si>
  <si>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</si>
  <si>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</si>
  <si>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</si>
  <si>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</si>
  <si>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</si>
  <si>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</si>
  <si>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</si>
  <si>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</si>
  <si>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</si>
  <si>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</si>
  <si>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</si>
  <si>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</si>
  <si>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</si>
  <si>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</si>
  <si>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</si>
  <si>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</si>
  <si>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</si>
  <si>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</si>
  <si>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</si>
  <si>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</si>
  <si>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</si>
  <si>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</si>
  <si>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</si>
  <si>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</si>
  <si>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</si>
  <si>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</si>
  <si>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</si>
  <si>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</si>
  <si>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</si>
  <si>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</si>
  <si>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</si>
  <si>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</si>
  <si>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</si>
  <si>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</si>
  <si>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</si>
  <si>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</si>
  <si>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</si>
  <si>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</si>
  <si>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</si>
  <si>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</si>
  <si>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</si>
  <si>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</si>
  <si>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</si>
  <si>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</si>
  <si>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</si>
  <si>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</si>
  <si>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</si>
  <si>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</si>
  <si>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</si>
  <si>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</si>
  <si>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</si>
  <si>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</si>
  <si>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</si>
  <si>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</si>
  <si>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</si>
  <si>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</si>
  <si>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</si>
  <si>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</si>
  <si>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</si>
  <si>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</si>
  <si>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</si>
  <si>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</si>
  <si>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</si>
  <si>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</si>
  <si>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</si>
  <si>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</si>
  <si>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</si>
  <si>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</si>
  <si>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</si>
  <si>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</si>
  <si>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</si>
  <si>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</si>
  <si>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</si>
  <si>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</si>
  <si>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</si>
  <si>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</si>
  <si>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</si>
  <si>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</si>
  <si>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</si>
  <si>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</si>
  <si>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</si>
  <si>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</si>
  <si>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</si>
  <si>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</si>
  <si>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</si>
  <si>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</si>
  <si>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</si>
  <si>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</si>
  <si>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</si>
  <si>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</si>
  <si>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</si>
  <si>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</si>
  <si>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</si>
  <si>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</si>
  <si>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</si>
  <si>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</si>
  <si>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</si>
  <si>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</si>
  <si>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</si>
  <si>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</si>
  <si>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</si>
  <si>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</si>
  <si>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</si>
  <si>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</si>
  <si>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</si>
  <si>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</si>
  <si>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</si>
  <si>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</si>
  <si>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</si>
  <si>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</si>
  <si>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</si>
  <si>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</si>
  <si>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</si>
  <si>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</si>
  <si>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</si>
  <si>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</si>
  <si>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</si>
  <si>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</si>
  <si>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</si>
  <si>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</si>
  <si>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</si>
  <si>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</si>
  <si>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</si>
  <si>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</si>
  <si>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</si>
  <si>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</si>
  <si>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</si>
  <si>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</si>
  <si>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</si>
  <si>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</si>
  <si>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</si>
  <si>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</si>
  <si>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</si>
  <si>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</si>
  <si>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</si>
  <si>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</si>
  <si>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</si>
  <si>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</si>
  <si>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</si>
  <si>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</si>
  <si>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</si>
  <si>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</si>
  <si>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</si>
  <si>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</si>
  <si>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</si>
  <si>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</si>
  <si>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</si>
  <si>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</si>
  <si>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</si>
  <si>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</si>
  <si>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</si>
  <si>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</si>
  <si>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</si>
  <si>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</si>
  <si>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</si>
  <si>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</si>
  <si>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</si>
  <si>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</si>
  <si>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</si>
  <si>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</si>
  <si>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</si>
  <si>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</si>
  <si>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</si>
  <si>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</si>
  <si>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</si>
  <si>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</si>
  <si>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</si>
  <si>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</si>
  <si>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</si>
  <si>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</si>
  <si>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</si>
  <si>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</si>
  <si>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</si>
  <si>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</si>
  <si>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</si>
  <si>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</si>
  <si>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</si>
  <si>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</si>
  <si>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</si>
  <si>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</si>
  <si>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</si>
  <si>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</si>
  <si>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</si>
  <si>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</si>
  <si>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</si>
  <si>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</si>
  <si>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</si>
  <si>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</si>
  <si>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</si>
  <si>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</si>
  <si>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</si>
  <si>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</si>
  <si>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</si>
  <si>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</si>
  <si>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</si>
  <si>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</si>
  <si>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</si>
  <si>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</si>
  <si>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</si>
  <si>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</si>
  <si>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</si>
  <si>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</si>
  <si>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</si>
  <si>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</si>
  <si>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</si>
  <si>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</si>
  <si>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</si>
  <si>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</si>
  <si>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</si>
  <si>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</si>
  <si>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</si>
  <si>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</si>
  <si>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</si>
  <si>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</si>
  <si>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</si>
  <si>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</si>
  <si>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</si>
  <si>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</si>
  <si>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</si>
  <si>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</si>
  <si>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</si>
  <si>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</si>
  <si>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</si>
  <si>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</si>
  <si>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</si>
  <si>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</si>
  <si>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</si>
  <si>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</si>
  <si>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</si>
  <si>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</si>
  <si>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</si>
  <si>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</si>
  <si>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</si>
  <si>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</si>
  <si>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</si>
  <si>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</si>
  <si>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</si>
  <si>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</si>
  <si>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</si>
  <si>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</si>
  <si>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</si>
  <si>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</si>
  <si>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</si>
  <si>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</si>
  <si>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</si>
  <si>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</si>
  <si>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</si>
  <si>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</si>
  <si>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</si>
  <si>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</si>
  <si>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</si>
  <si>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</si>
  <si>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</si>
  <si>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</si>
  <si>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</si>
  <si>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</si>
  <si>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</si>
  <si>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</si>
  <si>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</si>
  <si>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</si>
  <si>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</si>
  <si>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</si>
  <si>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</si>
  <si>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</si>
  <si>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</si>
  <si>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</si>
  <si>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</si>
  <si>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</si>
  <si>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</si>
  <si>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</si>
  <si>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</si>
  <si>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</si>
  <si>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</si>
  <si>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</si>
  <si>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</si>
  <si>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</si>
  <si>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</si>
  <si>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</si>
  <si>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</si>
  <si>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</si>
  <si>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</si>
  <si>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</si>
  <si>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</si>
  <si>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</si>
  <si>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</si>
  <si>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</si>
  <si>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</si>
  <si>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</si>
  <si>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</si>
  <si>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</si>
  <si>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</si>
  <si>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</si>
  <si>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</si>
  <si>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</si>
  <si>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</si>
  <si>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</si>
  <si>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</si>
  <si>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</si>
  <si>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</si>
  <si>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</si>
  <si>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</si>
  <si>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</si>
  <si>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</si>
  <si>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</si>
  <si>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</si>
  <si>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</si>
  <si>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</si>
  <si>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</si>
  <si>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</si>
  <si>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</si>
  <si>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</si>
  <si>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</si>
  <si>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</si>
  <si>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</si>
  <si>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</si>
  <si>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</si>
  <si>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</si>
  <si>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</si>
  <si>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</si>
  <si>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</si>
  <si>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</si>
  <si>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</si>
  <si>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</si>
  <si>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</si>
  <si>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</si>
  <si>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</si>
  <si>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</si>
  <si>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</si>
  <si>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</si>
  <si>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</si>
  <si>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</si>
  <si>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</si>
  <si>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</si>
  <si>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</si>
  <si>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</si>
  <si>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</si>
  <si>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</si>
  <si>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</si>
  <si>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</si>
  <si>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</si>
  <si>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</si>
  <si>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</si>
  <si>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</si>
  <si>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</si>
  <si>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</si>
  <si>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</si>
  <si>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</si>
  <si>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</si>
  <si>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</si>
  <si>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</si>
  <si>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</si>
  <si>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</si>
  <si>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</si>
  <si>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</si>
  <si>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</si>
  <si>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</si>
  <si>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</si>
  <si>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</si>
  <si>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</si>
  <si>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</si>
  <si>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</si>
  <si>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</si>
  <si>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</si>
  <si>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</si>
  <si>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</si>
  <si>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</si>
  <si>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</si>
  <si>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</si>
  <si>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</si>
  <si>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</si>
  <si>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</si>
  <si>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</si>
  <si>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</si>
  <si>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</si>
  <si>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</si>
  <si>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</si>
  <si>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</si>
  <si>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</si>
  <si>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</si>
  <si>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</si>
  <si>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</si>
  <si>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</si>
  <si>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</si>
  <si>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</si>
  <si>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</si>
  <si>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</si>
  <si>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</si>
  <si>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</si>
  <si>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</si>
  <si>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</si>
  <si>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</si>
  <si>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</si>
  <si>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</si>
  <si>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</si>
  <si>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</si>
  <si>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</si>
  <si>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</si>
  <si>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</si>
  <si>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</si>
  <si>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</si>
  <si>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</si>
  <si>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</si>
  <si>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</si>
  <si>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</si>
  <si>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</si>
  <si>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</si>
  <si>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</si>
  <si>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</si>
  <si>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</si>
  <si>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</si>
  <si>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</si>
  <si>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</si>
  <si>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</si>
  <si>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</si>
  <si>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</si>
  <si>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</si>
  <si>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</si>
  <si>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</si>
  <si>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</si>
  <si>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</si>
  <si>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</si>
  <si>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</si>
  <si>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</si>
  <si>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</si>
  <si>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</si>
  <si>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</si>
  <si>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</si>
  <si>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</si>
  <si>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</si>
  <si>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</si>
  <si>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</si>
  <si>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</si>
  <si>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</si>
  <si>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</si>
  <si>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</si>
  <si>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</si>
  <si>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</si>
  <si>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</si>
  <si>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</si>
  <si>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</si>
  <si>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</si>
  <si>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</si>
  <si>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</si>
  <si>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</si>
  <si>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</si>
  <si>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</si>
  <si>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</si>
  <si>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</si>
  <si>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</si>
  <si>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</si>
  <si>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</si>
  <si>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</si>
  <si>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</si>
  <si>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</si>
  <si>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</si>
  <si>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</si>
  <si>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</si>
  <si>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</si>
  <si>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</si>
  <si>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</si>
  <si>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</si>
  <si>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</si>
  <si>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</si>
  <si>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</si>
  <si>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</si>
  <si>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</si>
  <si>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</si>
  <si>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</si>
  <si>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</si>
  <si>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</si>
  <si>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</si>
  <si>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</si>
  <si>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</si>
  <si>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</si>
  <si>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</si>
  <si>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</si>
  <si>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</si>
  <si>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</si>
  <si>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</si>
  <si>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</si>
  <si>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</si>
  <si>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</si>
  <si>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</si>
  <si>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</si>
  <si>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</si>
  <si>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</si>
  <si>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</si>
  <si>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</si>
  <si>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</si>
  <si>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</si>
  <si>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</si>
  <si>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</si>
  <si>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</si>
  <si>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</si>
  <si>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</si>
  <si>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</si>
  <si>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</si>
  <si>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</si>
  <si>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</si>
  <si>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</si>
  <si>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</si>
  <si>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</si>
  <si>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</si>
  <si>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</si>
  <si>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</si>
  <si>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</si>
  <si>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</si>
  <si>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</si>
  <si>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</si>
  <si>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</si>
  <si>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</si>
  <si>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</si>
  <si>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</si>
  <si>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</si>
  <si>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</si>
  <si>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</si>
  <si>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</si>
  <si>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</si>
  <si>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</si>
  <si>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</si>
  <si>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</si>
  <si>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</si>
  <si>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</si>
  <si>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</si>
  <si>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</si>
  <si>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</si>
  <si>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</si>
  <si>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</si>
  <si>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</si>
  <si>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</si>
  <si>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</si>
  <si>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</si>
  <si>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</si>
  <si>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</si>
  <si>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</si>
  <si>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</si>
  <si>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</si>
  <si>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</si>
  <si>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</si>
  <si>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</si>
  <si>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</si>
  <si>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</si>
  <si>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</si>
  <si>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</si>
  <si>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</si>
  <si>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</si>
  <si>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</si>
  <si>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</si>
  <si>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</si>
  <si>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</si>
  <si>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</si>
  <si>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</si>
  <si>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</si>
  <si>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</si>
  <si>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</si>
  <si>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</si>
  <si>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</si>
  <si>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</si>
  <si>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</si>
  <si>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</si>
  <si>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</si>
  <si>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</si>
  <si>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</si>
  <si>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</si>
  <si>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</si>
  <si>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</si>
  <si>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</si>
  <si>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</si>
  <si>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</si>
  <si>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</si>
  <si>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</si>
  <si>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</si>
  <si>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</si>
  <si>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</si>
  <si>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</si>
  <si>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</si>
  <si>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</si>
  <si>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</si>
  <si>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</si>
  <si>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</si>
  <si>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</si>
  <si>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</si>
  <si>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</si>
  <si>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</si>
  <si>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</si>
  <si>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</si>
  <si>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</si>
  <si>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</si>
  <si>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</si>
  <si>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</si>
  <si>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</si>
  <si>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</si>
  <si>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</si>
  <si>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</si>
  <si>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</si>
  <si>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</si>
  <si>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</si>
  <si>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</si>
  <si>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</si>
  <si>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</si>
  <si>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</si>
  <si>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</si>
  <si>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</si>
  <si>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</si>
  <si>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</si>
  <si>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</si>
  <si>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</si>
  <si>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</si>
  <si>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</si>
  <si>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</si>
  <si>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</si>
  <si>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</si>
  <si>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</si>
  <si>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</si>
  <si>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</si>
  <si>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</si>
  <si>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</si>
  <si>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</si>
  <si>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</si>
  <si>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</si>
  <si>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</si>
  <si>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</si>
  <si>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</si>
  <si>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</si>
  <si>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</si>
  <si>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</si>
  <si>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</si>
  <si>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</si>
  <si>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</si>
  <si>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</si>
  <si>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</si>
  <si>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</si>
  <si>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</si>
  <si>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</si>
  <si>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</si>
  <si>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</si>
  <si>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</si>
  <si>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</si>
  <si>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</si>
  <si>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</si>
  <si>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</si>
  <si>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</si>
  <si>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</si>
  <si>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</si>
  <si>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</si>
  <si>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</si>
  <si>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</si>
  <si>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</si>
  <si>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</si>
  <si>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</si>
  <si>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</si>
  <si>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</si>
  <si>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</si>
  <si>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</si>
  <si>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</si>
  <si>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</si>
  <si>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</si>
  <si>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</si>
  <si>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</si>
  <si>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</si>
  <si>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</si>
  <si>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</si>
  <si>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</si>
  <si>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</si>
  <si>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</si>
  <si>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</si>
  <si>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</si>
  <si>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</si>
  <si>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</si>
  <si>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</si>
  <si>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</si>
  <si>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</si>
  <si>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</si>
  <si>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</si>
  <si>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</si>
  <si>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</si>
  <si>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</si>
  <si>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</si>
  <si>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</si>
  <si>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</si>
  <si>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</si>
  <si>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</si>
  <si>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</si>
  <si>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</si>
  <si>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</si>
  <si>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</si>
  <si>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</si>
  <si>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</si>
  <si>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</si>
  <si>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</si>
  <si>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</si>
  <si>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</si>
  <si>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</si>
  <si>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</si>
  <si>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</si>
  <si>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</si>
  <si>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</si>
  <si>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</si>
  <si>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</si>
  <si>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</si>
  <si>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</si>
  <si>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</si>
  <si>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</si>
  <si>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</si>
  <si>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</si>
  <si>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</si>
  <si>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</si>
  <si>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</si>
  <si>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</si>
  <si>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</si>
  <si>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</si>
  <si>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</si>
  <si>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</si>
  <si>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</si>
  <si>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</si>
  <si>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</si>
  <si>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</si>
  <si>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</si>
  <si>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</si>
  <si>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</si>
  <si>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</si>
  <si>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</si>
  <si>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</si>
  <si>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</si>
  <si>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</si>
  <si>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</si>
  <si>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</si>
  <si>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</si>
  <si>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</si>
  <si>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</si>
  <si>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</si>
  <si>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</si>
  <si>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</si>
  <si>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</si>
  <si>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</si>
  <si>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</si>
  <si>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</si>
  <si>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</si>
  <si>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</si>
  <si>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</si>
  <si>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</si>
  <si>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</si>
  <si>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</si>
  <si>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</si>
  <si>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</si>
  <si>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</si>
  <si>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</si>
  <si>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</si>
  <si>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</si>
  <si>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</si>
  <si>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</si>
  <si>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</si>
  <si>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</si>
  <si>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</si>
  <si>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</si>
  <si>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</si>
  <si>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</si>
  <si>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</si>
  <si>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</si>
  <si>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</si>
  <si>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</si>
  <si>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</si>
  <si>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</si>
  <si>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</si>
  <si>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</si>
  <si>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</si>
  <si>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</si>
  <si>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</si>
  <si>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</si>
  <si>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</si>
  <si>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</si>
  <si>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</si>
  <si>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</si>
  <si>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</si>
  <si>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</si>
  <si>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</si>
  <si>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</si>
  <si>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</si>
  <si>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</si>
  <si>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</si>
  <si>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</si>
  <si>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</si>
  <si>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</si>
  <si>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</si>
  <si>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</si>
  <si>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</si>
  <si>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</si>
  <si>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</si>
  <si>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</si>
  <si>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</si>
  <si>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</si>
  <si>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</si>
  <si>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</si>
  <si>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</si>
  <si>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</si>
  <si>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</si>
  <si>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</si>
  <si>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</si>
  <si>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</si>
  <si>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</si>
  <si>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</si>
  <si>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</si>
  <si>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</si>
  <si>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</si>
  <si>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</si>
  <si>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</si>
  <si>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</si>
  <si>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</si>
  <si>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</si>
  <si>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</si>
  <si>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</si>
  <si>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</si>
  <si>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</si>
  <si>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</si>
  <si>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</si>
  <si>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</si>
  <si>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</si>
  <si>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</si>
  <si>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</si>
  <si>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</si>
  <si>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</si>
  <si>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</si>
  <si>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</si>
  <si>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</si>
  <si>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</si>
  <si>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</si>
  <si>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</si>
  <si>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</si>
  <si>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</si>
  <si>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</si>
  <si>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</si>
  <si>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</si>
  <si>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</si>
  <si>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</si>
  <si>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</si>
  <si>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</si>
  <si>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</si>
  <si>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</si>
  <si>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</si>
  <si>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</si>
  <si>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</si>
  <si>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</si>
  <si>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</si>
  <si>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</si>
  <si>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</si>
  <si>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</si>
  <si>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</si>
  <si>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</si>
  <si>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</si>
  <si>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</si>
  <si>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</si>
  <si>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</si>
  <si>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</si>
  <si>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</si>
  <si>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</si>
  <si>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</si>
  <si>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</si>
  <si>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</si>
  <si>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</si>
  <si>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</si>
  <si>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</si>
  <si>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</si>
  <si>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</si>
  <si>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</si>
  <si>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</si>
  <si>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</si>
  <si>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</si>
  <si>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</si>
  <si>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</si>
  <si>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</si>
  <si>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</si>
  <si>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</si>
  <si>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</si>
  <si>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</si>
  <si>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</si>
  <si>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</si>
  <si>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</si>
  <si>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</si>
  <si>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</si>
  <si>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</si>
  <si>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</si>
  <si>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</si>
  <si>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</si>
  <si>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</si>
  <si>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</si>
  <si>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</si>
  <si>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</si>
  <si>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</si>
  <si>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</si>
  <si>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</si>
  <si>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</si>
  <si>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</si>
  <si>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</si>
  <si>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</si>
  <si>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</si>
  <si>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</si>
  <si>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</si>
  <si>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</si>
  <si>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</si>
  <si>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</si>
  <si>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</si>
  <si>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</si>
  <si>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</si>
  <si>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</si>
  <si>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</si>
  <si>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</si>
  <si>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</si>
  <si>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</si>
  <si>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</si>
  <si>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</si>
  <si>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</si>
  <si>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</si>
  <si>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</si>
  <si>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</si>
  <si>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</si>
  <si>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</si>
  <si>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</si>
  <si>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</si>
  <si>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</si>
  <si>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</si>
  <si>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</si>
  <si>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</si>
  <si>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</si>
  <si>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</si>
  <si>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</si>
  <si>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</si>
  <si>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</si>
  <si>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</si>
  <si>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</si>
  <si>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</si>
  <si>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</si>
  <si>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</si>
  <si>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</si>
  <si>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</si>
  <si>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</si>
  <si>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</si>
  <si>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</si>
  <si>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</si>
  <si>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</si>
  <si>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</si>
  <si>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</si>
  <si>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</si>
  <si>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</si>
  <si>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</si>
  <si>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</si>
  <si>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</si>
  <si>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</si>
  <si>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</si>
  <si>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</si>
  <si>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</si>
  <si>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</si>
  <si>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</si>
  <si>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</si>
  <si>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</si>
  <si>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</si>
  <si>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</si>
  <si>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</si>
  <si>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</si>
  <si>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</si>
  <si>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</si>
  <si>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</si>
  <si>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</si>
  <si>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</si>
  <si>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</si>
  <si>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</si>
  <si>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</si>
  <si>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</si>
  <si>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</si>
  <si>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</si>
  <si>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</si>
  <si>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</si>
  <si>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</si>
  <si>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</si>
  <si>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</si>
  <si>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</si>
  <si>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</si>
  <si>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</si>
  <si>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</si>
  <si>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</si>
  <si>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</si>
  <si>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</si>
  <si>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</si>
  <si>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</si>
  <si>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</si>
  <si>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</si>
  <si>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</si>
  <si>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</si>
  <si>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</si>
  <si>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</si>
  <si>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</si>
  <si>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</si>
  <si>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</si>
  <si>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</si>
  <si>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</si>
  <si>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</si>
  <si>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</si>
  <si>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</si>
  <si>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</si>
  <si>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</si>
  <si>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</si>
  <si>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</si>
  <si>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</si>
  <si>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</si>
  <si>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</si>
  <si>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</si>
  <si>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</si>
  <si>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</si>
  <si>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</si>
  <si>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</si>
  <si>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</si>
  <si>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</si>
  <si>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</si>
  <si>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</si>
  <si>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</si>
  <si>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</si>
  <si>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</si>
  <si>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</si>
  <si>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</si>
  <si>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</si>
  <si>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</si>
  <si>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</si>
  <si>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</si>
  <si>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</si>
  <si>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</si>
  <si>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</si>
  <si>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</si>
  <si>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</si>
  <si>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</si>
  <si>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</si>
  <si>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</si>
  <si>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</si>
  <si>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</si>
  <si>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</si>
  <si>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</si>
  <si>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</si>
  <si>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</si>
  <si>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</si>
  <si>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</si>
  <si>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</si>
  <si>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</si>
  <si>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</si>
  <si>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</si>
  <si>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</si>
  <si>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</si>
  <si>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</si>
  <si>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</si>
  <si>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</si>
  <si>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</si>
  <si>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</si>
  <si>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</si>
  <si>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</si>
  <si>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</si>
  <si>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</si>
  <si>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</si>
  <si>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</si>
  <si>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</si>
  <si>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</si>
  <si>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</si>
  <si>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</si>
  <si>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</si>
  <si>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</si>
  <si>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</si>
  <si>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</si>
  <si>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</si>
  <si>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</si>
  <si>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</si>
  <si>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</si>
  <si>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</si>
  <si>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</si>
  <si>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</si>
  <si>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</si>
  <si>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</si>
  <si>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</si>
  <si>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</si>
  <si>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</si>
  <si>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</si>
  <si>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</si>
  <si>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</si>
  <si>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</si>
  <si>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</si>
  <si>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</si>
  <si>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</si>
  <si>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</si>
  <si>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</si>
  <si>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</si>
  <si>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</si>
  <si>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</si>
  <si>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</si>
  <si>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</si>
  <si>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</si>
  <si>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</si>
  <si>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</si>
  <si>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</si>
  <si>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</si>
  <si>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</si>
  <si>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</si>
  <si>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</si>
  <si>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</si>
  <si>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</si>
  <si>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</si>
  <si>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</si>
  <si>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</si>
  <si>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</si>
  <si>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</si>
  <si>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</si>
  <si>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</si>
  <si>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</si>
  <si>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</si>
  <si>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</si>
  <si>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</si>
  <si>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</si>
  <si>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</si>
  <si>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</si>
  <si>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</si>
  <si>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</si>
  <si>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</si>
  <si>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</si>
  <si>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</si>
  <si>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</si>
  <si>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</si>
  <si>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</si>
  <si>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</si>
  <si>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</si>
  <si>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</si>
  <si>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</si>
  <si>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</si>
  <si>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</si>
  <si>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</si>
  <si>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</si>
  <si>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</si>
  <si>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</si>
  <si>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</si>
  <si>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</si>
  <si>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</si>
  <si>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</si>
  <si>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</si>
  <si>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</si>
  <si>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</si>
  <si>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</si>
  <si>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</si>
  <si>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</si>
  <si>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</si>
  <si>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</si>
  <si>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</si>
  <si>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</si>
  <si>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</si>
  <si>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</si>
  <si>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</si>
  <si>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</si>
  <si>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</si>
  <si>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</si>
  <si>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</si>
  <si>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</si>
  <si>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</si>
  <si>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</si>
  <si>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</si>
  <si>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</si>
  <si>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</si>
  <si>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</si>
  <si>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</si>
  <si>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</si>
  <si>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</si>
  <si>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</si>
  <si>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</si>
  <si>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</si>
  <si>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</si>
  <si>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</si>
  <si>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</si>
  <si>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</si>
  <si>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</si>
  <si>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</si>
  <si>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</si>
  <si>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</si>
  <si>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</si>
  <si>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</si>
  <si>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</si>
  <si>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</si>
  <si>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</si>
  <si>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</si>
  <si>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</si>
  <si>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</si>
  <si>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</si>
  <si>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</si>
  <si>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</si>
  <si>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</si>
  <si>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</si>
  <si>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</si>
  <si>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</si>
  <si>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</si>
  <si>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</si>
  <si>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</si>
  <si>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</si>
  <si>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</si>
  <si>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</si>
  <si>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</si>
  <si>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</si>
  <si>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</si>
  <si>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</si>
  <si>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</si>
  <si>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</si>
  <si>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</si>
  <si>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</si>
  <si>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</si>
  <si>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</si>
  <si>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</si>
  <si>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</si>
  <si>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</si>
  <si>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</si>
  <si>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</si>
  <si>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</si>
  <si>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</si>
  <si>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</si>
  <si>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</si>
  <si>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</si>
  <si>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</si>
  <si>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</si>
  <si>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</si>
  <si>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</si>
  <si>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</si>
  <si>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</si>
  <si>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</si>
  <si>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</si>
  <si>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</si>
  <si>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</si>
  <si>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</si>
  <si>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</si>
  <si>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</si>
  <si>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</si>
  <si>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</si>
  <si>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</si>
  <si>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</si>
  <si>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</si>
  <si>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</si>
  <si>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</si>
  <si>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</si>
  <si>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</si>
  <si>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</si>
  <si>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</si>
  <si>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</si>
  <si>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</si>
  <si>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</si>
  <si>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</si>
  <si>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</si>
  <si>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</si>
  <si>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</si>
  <si>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</si>
  <si>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</si>
  <si>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</si>
  <si>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</si>
  <si>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</si>
  <si>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</si>
  <si>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</si>
  <si>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</si>
  <si>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</si>
  <si>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</si>
  <si>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</si>
  <si>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</si>
  <si>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</si>
  <si>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</si>
  <si>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</si>
  <si>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</si>
  <si>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</si>
  <si>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</si>
  <si>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</si>
  <si>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</si>
  <si>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</si>
  <si>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</si>
  <si>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</si>
  <si>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</si>
  <si>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</si>
  <si>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</si>
  <si>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</si>
  <si>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</si>
  <si>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</si>
  <si>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</si>
  <si>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</si>
  <si>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</si>
  <si>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</si>
  <si>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</si>
  <si>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</si>
  <si>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</si>
  <si>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</si>
  <si>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</si>
  <si>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</si>
  <si>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</si>
  <si>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</si>
  <si>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</si>
  <si>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</si>
  <si>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</si>
  <si>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</si>
  <si>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</si>
  <si>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</si>
  <si>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</si>
  <si>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</si>
  <si>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</si>
  <si>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</si>
  <si>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</si>
  <si>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</si>
  <si>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</si>
  <si>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</si>
  <si>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</si>
  <si>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</si>
  <si>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</si>
  <si>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</si>
  <si>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</si>
  <si>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</si>
  <si>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</si>
  <si>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</si>
  <si>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</si>
  <si>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</si>
  <si>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</si>
  <si>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</si>
  <si>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</si>
  <si>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</si>
  <si>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</si>
  <si>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</si>
  <si>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</si>
  <si>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</si>
  <si>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</si>
  <si>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</si>
  <si>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</si>
  <si>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</si>
  <si>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</si>
  <si>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</si>
  <si>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</si>
  <si>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</si>
  <si>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</si>
  <si>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</si>
  <si>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</si>
  <si>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</si>
  <si>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</si>
  <si>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</si>
  <si>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</si>
  <si>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</si>
  <si>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</si>
  <si>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</si>
  <si>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</si>
  <si>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</si>
  <si>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</si>
  <si>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</si>
  <si>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</si>
  <si>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</si>
  <si>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</si>
  <si>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</si>
  <si>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</si>
  <si>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</si>
  <si>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</si>
  <si>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</si>
  <si>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</si>
  <si>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</si>
  <si>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</si>
  <si>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</si>
  <si>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</si>
  <si>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</si>
  <si>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</si>
  <si>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</si>
  <si>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</si>
  <si>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</si>
  <si>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</si>
  <si>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</si>
  <si>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</si>
  <si>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</si>
  <si>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</si>
  <si>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</si>
  <si>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</si>
  <si>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</si>
  <si>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</si>
  <si>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</si>
  <si>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</si>
  <si>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</si>
  <si>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</si>
  <si>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</si>
  <si>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</si>
  <si>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</si>
  <si>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</si>
  <si>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</si>
  <si>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</si>
  <si>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</si>
  <si>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</si>
  <si>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</si>
  <si>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</si>
  <si>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</si>
  <si>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</si>
  <si>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</si>
  <si>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</si>
  <si>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</si>
  <si>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</si>
  <si>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</si>
  <si>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</si>
  <si>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</si>
  <si>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</si>
  <si>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</si>
  <si>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</si>
  <si>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</si>
  <si>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</si>
  <si>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</si>
  <si>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</si>
  <si>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</si>
  <si>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</si>
  <si>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</si>
  <si>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</si>
  <si>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</si>
  <si>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</si>
  <si>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</si>
  <si>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</si>
  <si>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</si>
  <si>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</si>
  <si>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</si>
  <si>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</si>
  <si>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</si>
  <si>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</si>
  <si>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</si>
  <si>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</si>
  <si>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</si>
  <si>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</si>
  <si>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</si>
  <si>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</si>
  <si>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</si>
  <si>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</si>
  <si>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</si>
  <si>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</si>
  <si>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</si>
  <si>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</si>
  <si>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</si>
  <si>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</si>
  <si>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</si>
  <si>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</si>
  <si>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</si>
  <si>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</si>
  <si>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</si>
  <si>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</si>
  <si>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</si>
  <si>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</si>
  <si>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</si>
  <si>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</si>
  <si>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</si>
  <si>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</si>
  <si>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</si>
  <si>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</si>
  <si>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</si>
  <si>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</si>
  <si>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</si>
  <si>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</si>
  <si>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</si>
  <si>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Column1</t>
  </si>
  <si>
    <t>Computers&amp;Accessories</t>
  </si>
  <si>
    <t>NetworkingDevices</t>
  </si>
  <si>
    <t>NetworkAdapters</t>
  </si>
  <si>
    <t>WirelessUSBAdapters</t>
  </si>
  <si>
    <t>Electronics</t>
  </si>
  <si>
    <t>GeneralPurposeBatteries&amp;BatteryChargers</t>
  </si>
  <si>
    <t>RechargeableBatteries</t>
  </si>
  <si>
    <t>Accessories&amp;Peripherals</t>
  </si>
  <si>
    <t>Keyboards,Mice&amp;InputDevices</t>
  </si>
  <si>
    <t>Mice</t>
  </si>
  <si>
    <t>ExternalDevices&amp;DataStorage</t>
  </si>
  <si>
    <t>PenDrives</t>
  </si>
  <si>
    <t>HomeTheater,TV&amp;Video</t>
  </si>
  <si>
    <t>Accessories</t>
  </si>
  <si>
    <t>Cables</t>
  </si>
  <si>
    <t>OpticalCables</t>
  </si>
  <si>
    <t>SpeakerCables</t>
  </si>
  <si>
    <t>Home&amp;Kitchen</t>
  </si>
  <si>
    <t>Kitchen&amp;HomeAppliances</t>
  </si>
  <si>
    <t>SmallKitchenAppliances</t>
  </si>
  <si>
    <t>Pop-upToasters</t>
  </si>
  <si>
    <t>PowerAccessories</t>
  </si>
  <si>
    <t>SurgeProtectors</t>
  </si>
  <si>
    <t>Routers</t>
  </si>
  <si>
    <t>HandBlenders</t>
  </si>
  <si>
    <t>Cables&amp;Accessories</t>
  </si>
  <si>
    <t>USBCables</t>
  </si>
  <si>
    <t>Vacuum,Cleaning&amp;Ironing</t>
  </si>
  <si>
    <t>Irons,Steamers&amp;Accessories</t>
  </si>
  <si>
    <t>Irons</t>
  </si>
  <si>
    <t>Coffee,Tea&amp;Espresso</t>
  </si>
  <si>
    <t>EspressoMachines</t>
  </si>
  <si>
    <t>Audio&amp;VideoAccessories</t>
  </si>
  <si>
    <t>Webcams&amp;VoIPEquipment</t>
  </si>
  <si>
    <t>Webcams</t>
  </si>
  <si>
    <t>Rice&amp;PastaCookers</t>
  </si>
  <si>
    <t>SandwichMakers</t>
  </si>
  <si>
    <t>WaterPurifiers&amp;Accessories</t>
  </si>
  <si>
    <t>WaterFilters&amp;Purifiers</t>
  </si>
  <si>
    <t>PCHeadsets</t>
  </si>
  <si>
    <t>Heating,Cooling&amp;AirQuality</t>
  </si>
  <si>
    <t>RoomHeaters</t>
  </si>
  <si>
    <t>HeatConvectors</t>
  </si>
  <si>
    <t>ElectricHeaters</t>
  </si>
  <si>
    <t>HalogenHeaters</t>
  </si>
  <si>
    <t>Repeaters&amp;Extenders</t>
  </si>
  <si>
    <t>WaterHeaters&amp;Geysers</t>
  </si>
  <si>
    <t>ImmersionRods</t>
  </si>
  <si>
    <t>OfficeProducts</t>
  </si>
  <si>
    <t>OfficeElectronics</t>
  </si>
  <si>
    <t>Calculators</t>
  </si>
  <si>
    <t>Scientific</t>
  </si>
  <si>
    <t>WaterPurifierAccessories</t>
  </si>
  <si>
    <t>LaptopAccessories</t>
  </si>
  <si>
    <t>Bags&amp;Sleeves</t>
  </si>
  <si>
    <t>LaptopSleeves&amp;Slipcases</t>
  </si>
  <si>
    <t>Keyboard&amp;MouseSets</t>
  </si>
  <si>
    <t>Toys&amp;Games</t>
  </si>
  <si>
    <t>Arts&amp;Crafts</t>
  </si>
  <si>
    <t>Drawing&amp;PaintingSupplies</t>
  </si>
  <si>
    <t>ColouringPens&amp;Markers</t>
  </si>
  <si>
    <t>DisposableBatteries</t>
  </si>
  <si>
    <t>InductionCooktop</t>
  </si>
  <si>
    <t>HDMICables</t>
  </si>
  <si>
    <t>EthernetCables</t>
  </si>
  <si>
    <t>WaterCartridges</t>
  </si>
  <si>
    <t>MixerGrinders</t>
  </si>
  <si>
    <t>OfficePaperProducts</t>
  </si>
  <si>
    <t>Paper</t>
  </si>
  <si>
    <t>Stationery</t>
  </si>
  <si>
    <t>Notebooks,WritingPads&amp;Diaries</t>
  </si>
  <si>
    <t>Fans</t>
  </si>
  <si>
    <t>ExhaustFans</t>
  </si>
  <si>
    <t>Vacuums&amp;FloorCare</t>
  </si>
  <si>
    <t>Vacuums</t>
  </si>
  <si>
    <t>Financial&amp;Business</t>
  </si>
  <si>
    <t>CraftMaterials</t>
  </si>
  <si>
    <t>PaintingMaterials</t>
  </si>
  <si>
    <t>Paints</t>
  </si>
  <si>
    <t>Pens,Pencils&amp;WritingSupplies</t>
  </si>
  <si>
    <t>Keyboard&amp;MiceAccessories</t>
  </si>
  <si>
    <t>DustCovers</t>
  </si>
  <si>
    <t>Keyboards</t>
  </si>
  <si>
    <t>Scrapbooking</t>
  </si>
  <si>
    <t>Tape</t>
  </si>
  <si>
    <t>Cameras&amp;Photography</t>
  </si>
  <si>
    <t>Batteries&amp;Chargers</t>
  </si>
  <si>
    <t>BatteryChargers</t>
  </si>
  <si>
    <t>PCGamingPeripherals</t>
  </si>
  <si>
    <t>GamingMice</t>
  </si>
  <si>
    <t>HardDiskBags</t>
  </si>
  <si>
    <t>Kettles&amp;HotWaterDispensers</t>
  </si>
  <si>
    <t>ElectricKettles</t>
  </si>
  <si>
    <t>FanHeaters</t>
  </si>
  <si>
    <t>DripCoffeeMachines</t>
  </si>
  <si>
    <t>Film</t>
  </si>
  <si>
    <t>RemoteControls</t>
  </si>
  <si>
    <t>Juicers</t>
  </si>
  <si>
    <t>VacuumSealers</t>
  </si>
  <si>
    <t>LintShavers</t>
  </si>
  <si>
    <t>USBGadgets</t>
  </si>
  <si>
    <t>Lamps</t>
  </si>
  <si>
    <t>DrawingMaterials</t>
  </si>
  <si>
    <t>DrawingMedia</t>
  </si>
  <si>
    <t>Pencils</t>
  </si>
  <si>
    <t>JuicerMixerGrinders</t>
  </si>
  <si>
    <t>Headphones,Earbuds&amp;Accessories</t>
  </si>
  <si>
    <t>Headphones</t>
  </si>
  <si>
    <t>On-Ear</t>
  </si>
  <si>
    <t>Mobiles&amp;Accessories</t>
  </si>
  <si>
    <t>MobileAccessories</t>
  </si>
  <si>
    <t>Chargers</t>
  </si>
  <si>
    <t>WallChargers</t>
  </si>
  <si>
    <t>SmallApplianceParts&amp;Accessories</t>
  </si>
  <si>
    <t>StandMixerAccessories</t>
  </si>
  <si>
    <t>DigitalKitchenScales</t>
  </si>
  <si>
    <t>InstantWaterHeaters</t>
  </si>
  <si>
    <t>WaffleMakers&amp;Irons</t>
  </si>
  <si>
    <t>UninterruptedPowerSupplies</t>
  </si>
  <si>
    <t>TabletAccessories</t>
  </si>
  <si>
    <t>Stands</t>
  </si>
  <si>
    <t>HandMixers</t>
  </si>
  <si>
    <t>StorageWaterHeaters</t>
  </si>
  <si>
    <t>RotiMakers</t>
  </si>
  <si>
    <t>Parts&amp;Accessories</t>
  </si>
  <si>
    <t>FanParts&amp;Accessories</t>
  </si>
  <si>
    <t>RCACables</t>
  </si>
  <si>
    <t>In-Ear</t>
  </si>
  <si>
    <t>Printers,Inks&amp;Accessories</t>
  </si>
  <si>
    <t>Printers</t>
  </si>
  <si>
    <t>InkjetPrinters</t>
  </si>
  <si>
    <t>CoffeeMakerAccessories</t>
  </si>
  <si>
    <t>MeasuringSpoons</t>
  </si>
  <si>
    <t>Cleaners</t>
  </si>
  <si>
    <t>CleaningKits</t>
  </si>
  <si>
    <t>LaptopChargers&amp;PowerSupplies</t>
  </si>
  <si>
    <t>Gamepads</t>
  </si>
  <si>
    <t>DVICables</t>
  </si>
  <si>
    <t>AirPurifiers</t>
  </si>
  <si>
    <t>HEPAAirPurifiers</t>
  </si>
  <si>
    <t>CeilingFans</t>
  </si>
  <si>
    <t>Kitchen&amp;Dining</t>
  </si>
  <si>
    <t>KitchenTools</t>
  </si>
  <si>
    <t>ManualChoppers&amp;Chippers</t>
  </si>
  <si>
    <t>Choppers</t>
  </si>
  <si>
    <t>HomeStorage&amp;Organization</t>
  </si>
  <si>
    <t>LaundryOrganization</t>
  </si>
  <si>
    <t>LaundryBaskets</t>
  </si>
  <si>
    <t>MiniFoodProcessors&amp;Choppers</t>
  </si>
  <si>
    <t>Humidifiers</t>
  </si>
  <si>
    <t>ExternalHardDisks</t>
  </si>
  <si>
    <t>Televisions</t>
  </si>
  <si>
    <t>StandardTelevisions</t>
  </si>
  <si>
    <t>HomeAudio</t>
  </si>
  <si>
    <t>Adapters</t>
  </si>
  <si>
    <t>AutomobileChargers</t>
  </si>
  <si>
    <t>AutomobileAccessories</t>
  </si>
  <si>
    <t>Cradles</t>
  </si>
  <si>
    <t>Tripods&amp;Monopods</t>
  </si>
  <si>
    <t>CompleteTripodUnits</t>
  </si>
  <si>
    <t>Basic</t>
  </si>
  <si>
    <t>TVMounts,Stands&amp;Turntables</t>
  </si>
  <si>
    <t>TVWall&amp;CeilingMounts</t>
  </si>
  <si>
    <t>SatelliteEquipment</t>
  </si>
  <si>
    <t>SatelliteReceivers</t>
  </si>
  <si>
    <t>MilkFrothers</t>
  </si>
  <si>
    <t>MusicalInstruments</t>
  </si>
  <si>
    <t>Microphones</t>
  </si>
  <si>
    <t>Condenser</t>
  </si>
  <si>
    <t>Mills&amp;Grinders</t>
  </si>
  <si>
    <t>WetGrinders</t>
  </si>
  <si>
    <t>GraphicTablets</t>
  </si>
  <si>
    <t>Kettle&amp;ToasterSets</t>
  </si>
  <si>
    <t>Lapdesks</t>
  </si>
  <si>
    <t>Headsets</t>
  </si>
  <si>
    <t>Speakers</t>
  </si>
  <si>
    <t>BluetoothSpeakers</t>
  </si>
  <si>
    <t>Health&amp;PersonalCare</t>
  </si>
  <si>
    <t>HomeMedicalSupplies&amp;Equipment</t>
  </si>
  <si>
    <t>HealthMonitors</t>
  </si>
  <si>
    <t>WeighingScales</t>
  </si>
  <si>
    <t>DigitalBathroomScales</t>
  </si>
  <si>
    <t>MemoryCards</t>
  </si>
  <si>
    <t>MicroSD</t>
  </si>
  <si>
    <t>Cases</t>
  </si>
  <si>
    <t>VacuumAccessories</t>
  </si>
  <si>
    <t>Components</t>
  </si>
  <si>
    <t>InternalSolidStateDrives</t>
  </si>
  <si>
    <t>USBHubs</t>
  </si>
  <si>
    <t>EggBoilers</t>
  </si>
  <si>
    <t>Mounts</t>
  </si>
  <si>
    <t>Shower&amp;WallMounts</t>
  </si>
  <si>
    <t>Pens</t>
  </si>
  <si>
    <t>Inks,Toners&amp;Cartridges</t>
  </si>
  <si>
    <t>TonerCartridges</t>
  </si>
  <si>
    <t>MultimediaSpeakerSystems</t>
  </si>
  <si>
    <t>InkjetInkCartridges</t>
  </si>
  <si>
    <t>OvenToasterGrills</t>
  </si>
  <si>
    <t>Tabletop&amp;TravelTripods</t>
  </si>
  <si>
    <t>PedestalFans</t>
  </si>
  <si>
    <t>InkjetInkRefills&amp;Kits</t>
  </si>
  <si>
    <t>Cables&amp;Adapters</t>
  </si>
  <si>
    <t>OTGAdapters</t>
  </si>
  <si>
    <t>Photo&amp;VideoAccessories</t>
  </si>
  <si>
    <t>SelfieSticks</t>
  </si>
  <si>
    <t>ColdPressJuicers</t>
  </si>
  <si>
    <t>HomeImprovement</t>
  </si>
  <si>
    <t>Electrical</t>
  </si>
  <si>
    <t>CordManagement</t>
  </si>
  <si>
    <t>PowerBanks</t>
  </si>
  <si>
    <t>MousePads</t>
  </si>
  <si>
    <t>ScreenProtectors</t>
  </si>
  <si>
    <t>HardDriveAccessories</t>
  </si>
  <si>
    <t>Caddies</t>
  </si>
  <si>
    <t>OutdoorSpeakers</t>
  </si>
  <si>
    <t>Smartphones&amp;BasicMobiles</t>
  </si>
  <si>
    <t>Smartphones</t>
  </si>
  <si>
    <t>Adapters&amp;Multi-Outlets</t>
  </si>
  <si>
    <t>NotebookComputerStands</t>
  </si>
  <si>
    <t>SecurityCameras</t>
  </si>
  <si>
    <t>DomeCameras</t>
  </si>
  <si>
    <t>ExternalMemoryCardReaders</t>
  </si>
  <si>
    <t>Bags,Cases&amp;Sleeves</t>
  </si>
  <si>
    <t>CoolingPads</t>
  </si>
  <si>
    <t>WearableTechnology</t>
  </si>
  <si>
    <t>SmartWatches</t>
  </si>
  <si>
    <t>IroningAccessories</t>
  </si>
  <si>
    <t>SprayBottles</t>
  </si>
  <si>
    <t>DigitalScales</t>
  </si>
  <si>
    <t>LaundryBags</t>
  </si>
  <si>
    <t>SmartTelevisions</t>
  </si>
  <si>
    <t>GamingKeyboards</t>
  </si>
  <si>
    <t>Over-Ear</t>
  </si>
  <si>
    <t>CableConnectionProtectors</t>
  </si>
  <si>
    <t>SewingMachines&amp;Accessories</t>
  </si>
  <si>
    <t>Sewing&amp;EmbroideryMachines</t>
  </si>
  <si>
    <t>PhotoStudio&amp;Lighting</t>
  </si>
  <si>
    <t>PhotoBackgroundAccessories</t>
  </si>
  <si>
    <t>CoffeePresses</t>
  </si>
  <si>
    <t>Projectors</t>
  </si>
  <si>
    <t>TripodLegs</t>
  </si>
  <si>
    <t>CameraPrivacyCovers</t>
  </si>
  <si>
    <t>Memory</t>
  </si>
  <si>
    <t>SoundbarSpeakers</t>
  </si>
  <si>
    <t>VideoCameras</t>
  </si>
  <si>
    <t>PowerLANAdapters</t>
  </si>
  <si>
    <t>ExternalSolidStateDrives</t>
  </si>
  <si>
    <t>SecureDigitalCards</t>
  </si>
  <si>
    <t>BasicMobiles</t>
  </si>
  <si>
    <t>PCMicrophones</t>
  </si>
  <si>
    <t>Monitors</t>
  </si>
  <si>
    <t>StylusPens</t>
  </si>
  <si>
    <t>PCSpeakers</t>
  </si>
  <si>
    <t>DataCards&amp;Dongles</t>
  </si>
  <si>
    <t>SpeakerAccessories</t>
  </si>
  <si>
    <t>Maintenance,Upkeep&amp;Repairs</t>
  </si>
  <si>
    <t>Flashes</t>
  </si>
  <si>
    <t>Macro&amp;RinglightFlashes</t>
  </si>
  <si>
    <t>D√©cor</t>
  </si>
  <si>
    <t>DeepFatFryers</t>
  </si>
  <si>
    <t>AirFryers</t>
  </si>
  <si>
    <t>TableFans</t>
  </si>
  <si>
    <t>Earpads</t>
  </si>
  <si>
    <t>Tripods</t>
  </si>
  <si>
    <t>Car&amp;Motorbike</t>
  </si>
  <si>
    <t>CarAccessories</t>
  </si>
  <si>
    <t>InteriorAccessories</t>
  </si>
  <si>
    <t>AirPurifiers&amp;Ionizers</t>
  </si>
  <si>
    <t>Bedstand&amp;DeskMounts</t>
  </si>
  <si>
    <t>USBtoUSBAdapters</t>
  </si>
  <si>
    <t>StovetopEspressoPots</t>
  </si>
  <si>
    <t>Copy&amp;PrintingPaper</t>
  </si>
  <si>
    <t>ColouredPaper</t>
  </si>
  <si>
    <t>StandMixers</t>
  </si>
  <si>
    <t>AVReceivers&amp;Amplifiers</t>
  </si>
  <si>
    <t>3DGlasses</t>
  </si>
  <si>
    <t>BluetoothAdapters</t>
  </si>
  <si>
    <t>Flashes&amp;SelfieLights</t>
  </si>
  <si>
    <t>SATACables</t>
  </si>
  <si>
    <t>YogurtMakers</t>
  </si>
  <si>
    <t>Cases&amp;Covers</t>
  </si>
  <si>
    <t>BasicCases</t>
  </si>
  <si>
    <t>MediaStreamingDevices</t>
  </si>
  <si>
    <t>StreamingClients</t>
  </si>
  <si>
    <t>TowerSpeakers</t>
  </si>
  <si>
    <t>AirConditioners</t>
  </si>
  <si>
    <t>Split-SystemAirConditioners</t>
  </si>
  <si>
    <t>PressureWashers,Steam&amp;WindowCleaners</t>
  </si>
  <si>
    <t>Tablets</t>
  </si>
  <si>
    <t>HandlebarMounts</t>
  </si>
  <si>
    <t>Laptops</t>
  </si>
  <si>
    <t>TraditionalLaptops</t>
  </si>
  <si>
    <t>CoffeeGrinders</t>
  </si>
  <si>
    <t>ElectricGrinders</t>
  </si>
  <si>
    <t>PhoneCharms</t>
  </si>
  <si>
    <t>InternalHardDrives</t>
  </si>
  <si>
    <t>main_category</t>
  </si>
  <si>
    <t>category1</t>
  </si>
  <si>
    <t>category2</t>
  </si>
  <si>
    <t>category3</t>
  </si>
  <si>
    <t>category4</t>
  </si>
  <si>
    <t>total_potential_revenue</t>
  </si>
  <si>
    <t>price_range_bucket</t>
  </si>
  <si>
    <t>Row Labels</t>
  </si>
  <si>
    <t>Grand Total</t>
  </si>
  <si>
    <t>average discount percentage by product category</t>
  </si>
  <si>
    <t>Count of product_id</t>
  </si>
  <si>
    <t>Average of discount_percentage</t>
  </si>
  <si>
    <t>products are listed under each category</t>
  </si>
  <si>
    <t>Count of review_id</t>
  </si>
  <si>
    <t>total number of reviews per category</t>
  </si>
  <si>
    <t>Average of rating_count</t>
  </si>
  <si>
    <t>products with the highest average ratings</t>
  </si>
  <si>
    <t>Average of discounted_price</t>
  </si>
  <si>
    <t>Average of actual_price</t>
  </si>
  <si>
    <t>average actual price vs the discounted price by category</t>
  </si>
  <si>
    <t>products have the highest number of reviews?</t>
  </si>
  <si>
    <t>discount 50%</t>
  </si>
  <si>
    <t>Count of product_name</t>
  </si>
  <si>
    <t>distribution of product ratings</t>
  </si>
  <si>
    <t>Sum of total_potential_revenue</t>
  </si>
  <si>
    <t>total potential revenue by category</t>
  </si>
  <si>
    <t>&gt;₹500</t>
  </si>
  <si>
    <t>₹200–₹500</t>
  </si>
  <si>
    <t>&lt;₹200</t>
  </si>
  <si>
    <t>number of unique products per price range bucket</t>
  </si>
  <si>
    <t>Grouped_discount</t>
  </si>
  <si>
    <t>Sum of discount_percentage</t>
  </si>
  <si>
    <t>0-10%</t>
  </si>
  <si>
    <t>11-20%</t>
  </si>
  <si>
    <t>21-30%</t>
  </si>
  <si>
    <t>31-40%</t>
  </si>
  <si>
    <t>41-50%</t>
  </si>
  <si>
    <t>51-60%</t>
  </si>
  <si>
    <t>61-70%</t>
  </si>
  <si>
    <t>71-80%</t>
  </si>
  <si>
    <t>81-90%</t>
  </si>
  <si>
    <t>91-100%</t>
  </si>
  <si>
    <t>Average of rating</t>
  </si>
  <si>
    <t>How does the rating relate to the level of discount</t>
  </si>
  <si>
    <t>Sum of rating_count</t>
  </si>
  <si>
    <t>Max of discount_percentage</t>
  </si>
  <si>
    <t>categories have products with the highest discounts</t>
  </si>
  <si>
    <t>combined_score</t>
  </si>
  <si>
    <t>Sum of combined_score</t>
  </si>
  <si>
    <t>count of product with discount &gt;= 50%</t>
  </si>
  <si>
    <t>products have fewer than 1,000 reviews</t>
  </si>
  <si>
    <t>products with discount of 50% or more</t>
  </si>
  <si>
    <t>products fewer than 1,000 reviews</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</si>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</sst>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lt;1000000000]0.0,,\ &quot;M&quot;;0.0,,,\ &quot;B&quot;"/>
    <numFmt numFmtId="166" formatCode="_ [$₹-4009]\ * #,##0_ ;_ [$₹-4009]\ * \-#,##0_ ;_ [$₹-4009]\ * &quot;-&quot;_ ;_ @_ "/>
  </numFmts>
  <fonts count="20" x14ac:knownFonts="1">
    <font>
      <sz val="12"/>
      <color theme="1"/>
      <name val="Century Gothic"/>
      <family val="2"/>
      <scheme val="minor"/>
    </font>
    <font>
      <sz val="12"/>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2"/>
      <color rgb="FF006100"/>
      <name val="Century Gothic"/>
      <family val="2"/>
      <scheme val="minor"/>
    </font>
    <font>
      <sz val="12"/>
      <color rgb="FF9C0006"/>
      <name val="Century Gothic"/>
      <family val="2"/>
      <scheme val="minor"/>
    </font>
    <font>
      <sz val="12"/>
      <color rgb="FF9C5700"/>
      <name val="Century Gothic"/>
      <family val="2"/>
      <scheme val="minor"/>
    </font>
    <font>
      <sz val="12"/>
      <color rgb="FF3F3F76"/>
      <name val="Century Gothic"/>
      <family val="2"/>
      <scheme val="minor"/>
    </font>
    <font>
      <b/>
      <sz val="12"/>
      <color rgb="FF3F3F3F"/>
      <name val="Century Gothic"/>
      <family val="2"/>
      <scheme val="minor"/>
    </font>
    <font>
      <b/>
      <sz val="12"/>
      <color rgb="FFFA7D00"/>
      <name val="Century Gothic"/>
      <family val="2"/>
      <scheme val="minor"/>
    </font>
    <font>
      <sz val="12"/>
      <color rgb="FFFA7D00"/>
      <name val="Century Gothic"/>
      <family val="2"/>
      <scheme val="minor"/>
    </font>
    <font>
      <b/>
      <sz val="12"/>
      <color theme="0"/>
      <name val="Century Gothic"/>
      <family val="2"/>
      <scheme val="minor"/>
    </font>
    <font>
      <sz val="12"/>
      <color rgb="FFFF0000"/>
      <name val="Century Gothic"/>
      <family val="2"/>
      <scheme val="minor"/>
    </font>
    <font>
      <i/>
      <sz val="12"/>
      <color rgb="FF7F7F7F"/>
      <name val="Century Gothic"/>
      <family val="2"/>
      <scheme val="minor"/>
    </font>
    <font>
      <b/>
      <sz val="12"/>
      <color theme="1"/>
      <name val="Century Gothic"/>
      <family val="2"/>
      <scheme val="minor"/>
    </font>
    <font>
      <sz val="12"/>
      <color theme="0"/>
      <name val="Century Gothic"/>
      <family val="2"/>
      <scheme val="minor"/>
    </font>
    <font>
      <sz val="8"/>
      <name val="Century Gothic"/>
      <family val="2"/>
      <scheme val="minor"/>
    </font>
    <font>
      <sz val="48"/>
      <color theme="1"/>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2" fontId="0" fillId="0" borderId="0" xfId="0" applyNumberFormat="1"/>
    <xf numFmtId="37" fontId="0" fillId="0" borderId="0" xfId="42" applyNumberFormat="1" applyFont="1"/>
    <xf numFmtId="3" fontId="0" fillId="0" borderId="0" xfId="42" applyNumberFormat="1" applyFont="1"/>
    <xf numFmtId="164" fontId="0" fillId="0" borderId="0" xfId="0" applyNumberFormat="1"/>
    <xf numFmtId="1" fontId="0" fillId="0" borderId="0" xfId="0" applyNumberFormat="1"/>
    <xf numFmtId="165" fontId="0" fillId="0" borderId="0" xfId="0" applyNumberFormat="1"/>
    <xf numFmtId="0" fontId="16" fillId="0" borderId="0" xfId="0" applyFont="1"/>
    <xf numFmtId="0" fontId="19" fillId="0" borderId="0" xfId="0" applyFont="1" applyAlignment="1">
      <alignment horizontal="center"/>
    </xf>
    <xf numFmtId="166" fontId="0" fillId="0" borderId="0" xfId="0" applyNumberFormat="1"/>
    <xf numFmtId="0" fontId="19" fillId="0" borderId="0" xfId="0" applyFont="1" applyAlignment="1">
      <alignment horizontal="center"/>
    </xf>
    <xf numFmtId="0" fontId="16"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3" formatCode="0%"/>
    </dxf>
    <dxf>
      <numFmt numFmtId="13" formatCode="0%"/>
    </dxf>
    <dxf>
      <numFmt numFmtId="2" formatCode="0.00"/>
    </dxf>
    <dxf>
      <numFmt numFmtId="2" formatCode="0.00"/>
    </dxf>
    <dxf>
      <numFmt numFmtId="3" formatCode="#,##0"/>
    </dxf>
    <dxf>
      <numFmt numFmtId="3" formatCode="#,##0"/>
    </dxf>
    <dxf>
      <numFmt numFmtId="13" formatCode="0%"/>
    </dxf>
    <dxf>
      <numFmt numFmtId="13" formatCode="0%"/>
    </dxf>
    <dxf>
      <numFmt numFmtId="164" formatCode="_(* #,##0_);_(* \(#,##0\);_(* &quot;-&quot;??_);_(@_)"/>
    </dxf>
    <dxf>
      <numFmt numFmtId="2" formatCode="0.00"/>
    </dxf>
    <dxf>
      <numFmt numFmtId="2" formatCode="0.00"/>
    </dxf>
    <dxf>
      <numFmt numFmtId="13" formatCode="0%"/>
    </dxf>
    <dxf>
      <numFmt numFmtId="13" formatCode="0%"/>
    </dxf>
    <dxf>
      <numFmt numFmtId="165" formatCode="[&lt;1000000000]0.0,,\ &quot;M&quot;;0.0,,,\ &quot;B&quot;"/>
    </dxf>
    <dxf>
      <numFmt numFmtId="167" formatCode="#,##0.0"/>
    </dxf>
    <dxf>
      <numFmt numFmtId="166" formatCode="_ [$₹-4009]\ * #,##0_ ;_ [$₹-4009]\ * \-#,##0_ ;_ [$₹-4009]\ * &quot;-&quot;_ ;_ @_ "/>
    </dxf>
    <dxf>
      <numFmt numFmtId="1" formatCode="0"/>
    </dxf>
    <dxf>
      <numFmt numFmtId="1" formatCode="0"/>
    </dxf>
    <dxf>
      <numFmt numFmtId="2" formatCode="0.00"/>
    </dxf>
    <dxf>
      <numFmt numFmtId="2" formatCode="0.00"/>
    </dxf>
    <dxf>
      <font>
        <b val="0"/>
        <i val="0"/>
        <strike val="0"/>
        <condense val="0"/>
        <extend val="0"/>
        <outline val="0"/>
        <shadow val="0"/>
        <u val="none"/>
        <vertAlign val="baseline"/>
        <sz val="12"/>
        <color theme="1"/>
        <name val="Century Gothic"/>
        <family val="2"/>
        <scheme val="minor"/>
      </font>
      <numFmt numFmtId="3" formatCode="#,##0"/>
    </dxf>
    <dxf>
      <font>
        <b val="0"/>
        <i val="0"/>
        <strike val="0"/>
        <condense val="0"/>
        <extend val="0"/>
        <outline val="0"/>
        <shadow val="0"/>
        <u val="none"/>
        <vertAlign val="baseline"/>
        <sz val="12"/>
        <color theme="1"/>
        <name val="Century Gothic"/>
        <family val="2"/>
        <scheme val="minor"/>
      </font>
      <numFmt numFmtId="3" formatCode="#,##0"/>
    </dxf>
    <dxf>
      <font>
        <b val="0"/>
        <i val="0"/>
        <strike val="0"/>
        <condense val="0"/>
        <extend val="0"/>
        <outline val="0"/>
        <shadow val="0"/>
        <u val="none"/>
        <vertAlign val="baseline"/>
        <sz val="12"/>
        <color theme="1"/>
        <name val="Century Gothic"/>
        <family val="2"/>
        <scheme val="minor"/>
      </font>
      <numFmt numFmtId="164" formatCode="_(* #,##0_);_(* \(#,##0\);_(* &quot;-&quot;??_);_(@_)"/>
    </dxf>
    <dxf>
      <font>
        <b val="0"/>
        <i val="0"/>
        <strike val="0"/>
        <condense val="0"/>
        <extend val="0"/>
        <outline val="0"/>
        <shadow val="0"/>
        <u val="none"/>
        <vertAlign val="baseline"/>
        <sz val="12"/>
        <color theme="1"/>
        <name val="Century Gothic"/>
        <family val="2"/>
        <scheme val="minor"/>
      </font>
      <numFmt numFmtId="164" formatCode="_(* #,##0_);_(* \(#,##0\);_(* &quot;-&quot;??_);_(@_)"/>
    </dxf>
    <dxf>
      <font>
        <b val="0"/>
        <i val="0"/>
        <strike val="0"/>
        <condense val="0"/>
        <extend val="0"/>
        <outline val="0"/>
        <shadow val="0"/>
        <u val="none"/>
        <vertAlign val="baseline"/>
        <sz val="12"/>
        <color theme="1"/>
        <name val="Century Gothic"/>
        <family val="2"/>
        <scheme val="minor"/>
      </font>
      <numFmt numFmtId="5" formatCode="#,##0_);\(#,##0\)"/>
    </dxf>
    <dxf>
      <font>
        <b val="0"/>
        <i val="0"/>
        <strike val="0"/>
        <condense val="0"/>
        <extend val="0"/>
        <outline val="0"/>
        <shadow val="0"/>
        <u val="none"/>
        <vertAlign val="baseline"/>
        <sz val="12"/>
        <color theme="1"/>
        <name val="Century Gothic"/>
        <family val="2"/>
        <scheme val="minor"/>
      </font>
      <numFmt numFmtId="5" formatCode="#,##0_);\(#,##0\)"/>
    </dxf>
    <dxf>
      <numFmt numFmtId="13" formatCode="0%"/>
    </dxf>
    <dxf>
      <numFmt numFmtId="13" formatCode="0%"/>
    </dxf>
    <dxf>
      <numFmt numFmtId="3" formatCode="#,##0"/>
    </dxf>
    <dxf>
      <numFmt numFmtId="3" formatCode="#,##0"/>
    </dxf>
  </dxfs>
  <tableStyles count="0" defaultTableStyle="TableStyleMedium2" defaultPivotStyle="PivotStyleLight16"/>
  <colors>
    <mruColors>
      <color rgb="FF232F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 cleaned data'!$L$1</c:f>
              <c:strCache>
                <c:ptCount val="1"/>
                <c:pt idx="0">
                  <c:v>rating</c:v>
                </c:pt>
              </c:strCache>
            </c:strRef>
          </c:tx>
          <c:spPr>
            <a:ln w="25400" cap="rnd">
              <a:noFill/>
              <a:round/>
            </a:ln>
            <a:effectLst/>
          </c:spPr>
          <c:marker>
            <c:symbol val="circle"/>
            <c:size val="5"/>
            <c:spPr>
              <a:solidFill>
                <a:schemeClr val="accent1"/>
              </a:solidFill>
              <a:ln w="9525">
                <a:solidFill>
                  <a:schemeClr val="accent1"/>
                </a:solidFill>
              </a:ln>
              <a:effectLst/>
            </c:spPr>
          </c:marker>
          <c:xVal>
            <c:numRef>
              <c:f>'amazon cleaned data'!$J$2:$J$1352</c:f>
              <c:numCache>
                <c:formatCode>0%</c:formatCode>
                <c:ptCount val="1351"/>
                <c:pt idx="0">
                  <c:v>0.57999999999999996</c:v>
                </c:pt>
                <c:pt idx="1">
                  <c:v>0.44</c:v>
                </c:pt>
                <c:pt idx="2">
                  <c:v>0.2</c:v>
                </c:pt>
                <c:pt idx="3">
                  <c:v>0.26</c:v>
                </c:pt>
                <c:pt idx="4">
                  <c:v>0.3</c:v>
                </c:pt>
                <c:pt idx="5">
                  <c:v>0.56000000000000005</c:v>
                </c:pt>
                <c:pt idx="6">
                  <c:v>0.31</c:v>
                </c:pt>
                <c:pt idx="7">
                  <c:v>0.76</c:v>
                </c:pt>
                <c:pt idx="8">
                  <c:v>0.5</c:v>
                </c:pt>
                <c:pt idx="9">
                  <c:v>0</c:v>
                </c:pt>
                <c:pt idx="10">
                  <c:v>0.14000000000000001</c:v>
                </c:pt>
                <c:pt idx="11">
                  <c:v>0.5</c:v>
                </c:pt>
                <c:pt idx="12">
                  <c:v>0.21</c:v>
                </c:pt>
                <c:pt idx="13">
                  <c:v>0.54</c:v>
                </c:pt>
                <c:pt idx="14">
                  <c:v>0</c:v>
                </c:pt>
                <c:pt idx="15">
                  <c:v>0.5</c:v>
                </c:pt>
                <c:pt idx="16">
                  <c:v>0.12</c:v>
                </c:pt>
                <c:pt idx="17">
                  <c:v>0.17</c:v>
                </c:pt>
                <c:pt idx="18">
                  <c:v>0.23</c:v>
                </c:pt>
                <c:pt idx="19">
                  <c:v>0.08</c:v>
                </c:pt>
                <c:pt idx="20">
                  <c:v>0.48</c:v>
                </c:pt>
                <c:pt idx="21">
                  <c:v>0.11</c:v>
                </c:pt>
                <c:pt idx="22">
                  <c:v>0.31</c:v>
                </c:pt>
                <c:pt idx="23">
                  <c:v>0.33</c:v>
                </c:pt>
                <c:pt idx="24">
                  <c:v>0.11</c:v>
                </c:pt>
                <c:pt idx="25">
                  <c:v>0.35</c:v>
                </c:pt>
                <c:pt idx="26">
                  <c:v>0.43</c:v>
                </c:pt>
                <c:pt idx="27">
                  <c:v>0.28000000000000003</c:v>
                </c:pt>
                <c:pt idx="28">
                  <c:v>0.34</c:v>
                </c:pt>
                <c:pt idx="29">
                  <c:v>0.34</c:v>
                </c:pt>
                <c:pt idx="30">
                  <c:v>0.14000000000000001</c:v>
                </c:pt>
                <c:pt idx="31">
                  <c:v>0.03</c:v>
                </c:pt>
                <c:pt idx="32">
                  <c:v>0.59</c:v>
                </c:pt>
                <c:pt idx="33">
                  <c:v>0.41</c:v>
                </c:pt>
                <c:pt idx="34">
                  <c:v>0.25</c:v>
                </c:pt>
                <c:pt idx="35">
                  <c:v>0.16</c:v>
                </c:pt>
                <c:pt idx="36">
                  <c:v>0.25</c:v>
                </c:pt>
                <c:pt idx="37">
                  <c:v>0.05</c:v>
                </c:pt>
                <c:pt idx="38">
                  <c:v>0</c:v>
                </c:pt>
                <c:pt idx="39">
                  <c:v>0.18</c:v>
                </c:pt>
                <c:pt idx="40">
                  <c:v>0</c:v>
                </c:pt>
                <c:pt idx="41">
                  <c:v>0.5</c:v>
                </c:pt>
                <c:pt idx="42">
                  <c:v>0.41</c:v>
                </c:pt>
                <c:pt idx="43">
                  <c:v>0</c:v>
                </c:pt>
                <c:pt idx="44">
                  <c:v>0.21</c:v>
                </c:pt>
                <c:pt idx="45">
                  <c:v>0</c:v>
                </c:pt>
                <c:pt idx="46">
                  <c:v>0.39</c:v>
                </c:pt>
                <c:pt idx="47">
                  <c:v>0.56000000000000005</c:v>
                </c:pt>
                <c:pt idx="48">
                  <c:v>0.2</c:v>
                </c:pt>
                <c:pt idx="49">
                  <c:v>0.56999999999999995</c:v>
                </c:pt>
                <c:pt idx="50">
                  <c:v>0.22</c:v>
                </c:pt>
                <c:pt idx="51">
                  <c:v>0.63</c:v>
                </c:pt>
                <c:pt idx="52">
                  <c:v>0.56999999999999995</c:v>
                </c:pt>
                <c:pt idx="53">
                  <c:v>0.3</c:v>
                </c:pt>
                <c:pt idx="54">
                  <c:v>0.66</c:v>
                </c:pt>
                <c:pt idx="55">
                  <c:v>0.26</c:v>
                </c:pt>
                <c:pt idx="56">
                  <c:v>0</c:v>
                </c:pt>
                <c:pt idx="57">
                  <c:v>0.28999999999999998</c:v>
                </c:pt>
                <c:pt idx="58">
                  <c:v>0.38</c:v>
                </c:pt>
                <c:pt idx="59">
                  <c:v>0.26</c:v>
                </c:pt>
                <c:pt idx="60">
                  <c:v>0.22</c:v>
                </c:pt>
                <c:pt idx="61">
                  <c:v>0.26</c:v>
                </c:pt>
                <c:pt idx="62">
                  <c:v>0.44</c:v>
                </c:pt>
                <c:pt idx="63">
                  <c:v>0</c:v>
                </c:pt>
                <c:pt idx="64">
                  <c:v>0.28000000000000003</c:v>
                </c:pt>
                <c:pt idx="65">
                  <c:v>0.15</c:v>
                </c:pt>
                <c:pt idx="66">
                  <c:v>0</c:v>
                </c:pt>
                <c:pt idx="67">
                  <c:v>0.5</c:v>
                </c:pt>
                <c:pt idx="68">
                  <c:v>0.66</c:v>
                </c:pt>
                <c:pt idx="69">
                  <c:v>0.31</c:v>
                </c:pt>
                <c:pt idx="70">
                  <c:v>0.2</c:v>
                </c:pt>
                <c:pt idx="71">
                  <c:v>0.2</c:v>
                </c:pt>
                <c:pt idx="72">
                  <c:v>0</c:v>
                </c:pt>
                <c:pt idx="73">
                  <c:v>0.1</c:v>
                </c:pt>
                <c:pt idx="74">
                  <c:v>0.15</c:v>
                </c:pt>
                <c:pt idx="75">
                  <c:v>0</c:v>
                </c:pt>
                <c:pt idx="76">
                  <c:v>0.1</c:v>
                </c:pt>
                <c:pt idx="77">
                  <c:v>0.1</c:v>
                </c:pt>
                <c:pt idx="78">
                  <c:v>0.15</c:v>
                </c:pt>
                <c:pt idx="79">
                  <c:v>0</c:v>
                </c:pt>
                <c:pt idx="80">
                  <c:v>0</c:v>
                </c:pt>
                <c:pt idx="81">
                  <c:v>0.13</c:v>
                </c:pt>
                <c:pt idx="82">
                  <c:v>0.14000000000000001</c:v>
                </c:pt>
                <c:pt idx="83">
                  <c:v>0.02</c:v>
                </c:pt>
                <c:pt idx="84">
                  <c:v>0.15</c:v>
                </c:pt>
                <c:pt idx="85">
                  <c:v>0.87</c:v>
                </c:pt>
                <c:pt idx="86">
                  <c:v>0.21</c:v>
                </c:pt>
                <c:pt idx="87">
                  <c:v>0.49</c:v>
                </c:pt>
                <c:pt idx="88">
                  <c:v>0.21</c:v>
                </c:pt>
                <c:pt idx="89">
                  <c:v>0.25</c:v>
                </c:pt>
                <c:pt idx="90">
                  <c:v>0.31</c:v>
                </c:pt>
                <c:pt idx="91">
                  <c:v>0.7</c:v>
                </c:pt>
                <c:pt idx="92">
                  <c:v>0.73</c:v>
                </c:pt>
                <c:pt idx="93">
                  <c:v>0.38</c:v>
                </c:pt>
                <c:pt idx="94">
                  <c:v>0.63</c:v>
                </c:pt>
                <c:pt idx="95">
                  <c:v>0.32</c:v>
                </c:pt>
                <c:pt idx="96">
                  <c:v>0.4</c:v>
                </c:pt>
                <c:pt idx="97">
                  <c:v>0.22</c:v>
                </c:pt>
                <c:pt idx="98">
                  <c:v>0.11</c:v>
                </c:pt>
                <c:pt idx="99">
                  <c:v>0.33</c:v>
                </c:pt>
                <c:pt idx="100">
                  <c:v>0.63</c:v>
                </c:pt>
                <c:pt idx="101">
                  <c:v>0.2</c:v>
                </c:pt>
                <c:pt idx="102">
                  <c:v>0.05</c:v>
                </c:pt>
                <c:pt idx="103">
                  <c:v>0.11</c:v>
                </c:pt>
                <c:pt idx="104">
                  <c:v>0.02</c:v>
                </c:pt>
                <c:pt idx="105">
                  <c:v>0.41</c:v>
                </c:pt>
                <c:pt idx="106">
                  <c:v>0</c:v>
                </c:pt>
                <c:pt idx="107">
                  <c:v>0.61</c:v>
                </c:pt>
                <c:pt idx="108">
                  <c:v>0.25</c:v>
                </c:pt>
                <c:pt idx="109">
                  <c:v>0.1</c:v>
                </c:pt>
                <c:pt idx="110">
                  <c:v>0.28000000000000003</c:v>
                </c:pt>
                <c:pt idx="111">
                  <c:v>0.46</c:v>
                </c:pt>
                <c:pt idx="112">
                  <c:v>0.03</c:v>
                </c:pt>
                <c:pt idx="113">
                  <c:v>0.47</c:v>
                </c:pt>
                <c:pt idx="114">
                  <c:v>0.12</c:v>
                </c:pt>
                <c:pt idx="115">
                  <c:v>0</c:v>
                </c:pt>
                <c:pt idx="116">
                  <c:v>0.75</c:v>
                </c:pt>
                <c:pt idx="117">
                  <c:v>0</c:v>
                </c:pt>
                <c:pt idx="118">
                  <c:v>0.42</c:v>
                </c:pt>
                <c:pt idx="119">
                  <c:v>0.26</c:v>
                </c:pt>
                <c:pt idx="120">
                  <c:v>0</c:v>
                </c:pt>
                <c:pt idx="121">
                  <c:v>0.46</c:v>
                </c:pt>
                <c:pt idx="122">
                  <c:v>0.06</c:v>
                </c:pt>
                <c:pt idx="123">
                  <c:v>0.41</c:v>
                </c:pt>
                <c:pt idx="124">
                  <c:v>0</c:v>
                </c:pt>
                <c:pt idx="125">
                  <c:v>0.12</c:v>
                </c:pt>
                <c:pt idx="126">
                  <c:v>0.69</c:v>
                </c:pt>
                <c:pt idx="127">
                  <c:v>0.42</c:v>
                </c:pt>
                <c:pt idx="128">
                  <c:v>0.38</c:v>
                </c:pt>
                <c:pt idx="129">
                  <c:v>7.0000000000000007E-2</c:v>
                </c:pt>
                <c:pt idx="130">
                  <c:v>0</c:v>
                </c:pt>
                <c:pt idx="131">
                  <c:v>0.28000000000000003</c:v>
                </c:pt>
                <c:pt idx="132">
                  <c:v>0.42</c:v>
                </c:pt>
                <c:pt idx="133">
                  <c:v>0.66</c:v>
                </c:pt>
                <c:pt idx="134">
                  <c:v>0.22</c:v>
                </c:pt>
                <c:pt idx="135">
                  <c:v>0.17</c:v>
                </c:pt>
                <c:pt idx="136">
                  <c:v>0.28000000000000003</c:v>
                </c:pt>
                <c:pt idx="137">
                  <c:v>0.35</c:v>
                </c:pt>
                <c:pt idx="138">
                  <c:v>0.78</c:v>
                </c:pt>
                <c:pt idx="139">
                  <c:v>0.16</c:v>
                </c:pt>
                <c:pt idx="140">
                  <c:v>0.05</c:v>
                </c:pt>
                <c:pt idx="141">
                  <c:v>0.5</c:v>
                </c:pt>
                <c:pt idx="142">
                  <c:v>0.53</c:v>
                </c:pt>
                <c:pt idx="143">
                  <c:v>0.2</c:v>
                </c:pt>
                <c:pt idx="144">
                  <c:v>0.15</c:v>
                </c:pt>
                <c:pt idx="145">
                  <c:v>0.54</c:v>
                </c:pt>
                <c:pt idx="146">
                  <c:v>0.63</c:v>
                </c:pt>
                <c:pt idx="147">
                  <c:v>0.2</c:v>
                </c:pt>
                <c:pt idx="148">
                  <c:v>0.38</c:v>
                </c:pt>
                <c:pt idx="149">
                  <c:v>0.7</c:v>
                </c:pt>
                <c:pt idx="150">
                  <c:v>0.32</c:v>
                </c:pt>
                <c:pt idx="151">
                  <c:v>0.62</c:v>
                </c:pt>
                <c:pt idx="152">
                  <c:v>0.33</c:v>
                </c:pt>
                <c:pt idx="153">
                  <c:v>0.33</c:v>
                </c:pt>
                <c:pt idx="154">
                  <c:v>0.55000000000000004</c:v>
                </c:pt>
                <c:pt idx="155">
                  <c:v>0.24</c:v>
                </c:pt>
                <c:pt idx="156">
                  <c:v>0.59</c:v>
                </c:pt>
                <c:pt idx="157">
                  <c:v>0.59</c:v>
                </c:pt>
                <c:pt idx="158">
                  <c:v>0.62</c:v>
                </c:pt>
                <c:pt idx="159">
                  <c:v>0.56999999999999995</c:v>
                </c:pt>
                <c:pt idx="160">
                  <c:v>0.4</c:v>
                </c:pt>
                <c:pt idx="161">
                  <c:v>0.54</c:v>
                </c:pt>
                <c:pt idx="162">
                  <c:v>0.42</c:v>
                </c:pt>
                <c:pt idx="163">
                  <c:v>0.15</c:v>
                </c:pt>
                <c:pt idx="164">
                  <c:v>0.1</c:v>
                </c:pt>
                <c:pt idx="165">
                  <c:v>0.14000000000000001</c:v>
                </c:pt>
                <c:pt idx="166">
                  <c:v>0.56000000000000005</c:v>
                </c:pt>
                <c:pt idx="167">
                  <c:v>0</c:v>
                </c:pt>
                <c:pt idx="168">
                  <c:v>0.05</c:v>
                </c:pt>
                <c:pt idx="169">
                  <c:v>0.59</c:v>
                </c:pt>
                <c:pt idx="170">
                  <c:v>0.53</c:v>
                </c:pt>
                <c:pt idx="171">
                  <c:v>0.47</c:v>
                </c:pt>
                <c:pt idx="172">
                  <c:v>0.69</c:v>
                </c:pt>
                <c:pt idx="173">
                  <c:v>0.61</c:v>
                </c:pt>
                <c:pt idx="174">
                  <c:v>0.45</c:v>
                </c:pt>
                <c:pt idx="175">
                  <c:v>0.14000000000000001</c:v>
                </c:pt>
                <c:pt idx="176">
                  <c:v>0.32</c:v>
                </c:pt>
                <c:pt idx="177">
                  <c:v>0.54</c:v>
                </c:pt>
                <c:pt idx="178">
                  <c:v>0.16</c:v>
                </c:pt>
                <c:pt idx="179">
                  <c:v>0.4</c:v>
                </c:pt>
                <c:pt idx="180">
                  <c:v>0.64</c:v>
                </c:pt>
                <c:pt idx="181">
                  <c:v>0.33</c:v>
                </c:pt>
                <c:pt idx="182">
                  <c:v>0.46</c:v>
                </c:pt>
                <c:pt idx="183">
                  <c:v>0.55000000000000004</c:v>
                </c:pt>
                <c:pt idx="184">
                  <c:v>0.17</c:v>
                </c:pt>
                <c:pt idx="185">
                  <c:v>0.38</c:v>
                </c:pt>
                <c:pt idx="186">
                  <c:v>0.4</c:v>
                </c:pt>
                <c:pt idx="187">
                  <c:v>0.27</c:v>
                </c:pt>
                <c:pt idx="188">
                  <c:v>0.28000000000000003</c:v>
                </c:pt>
                <c:pt idx="189">
                  <c:v>0.68</c:v>
                </c:pt>
                <c:pt idx="190">
                  <c:v>0.61</c:v>
                </c:pt>
                <c:pt idx="191">
                  <c:v>0.6</c:v>
                </c:pt>
                <c:pt idx="192">
                  <c:v>0.22</c:v>
                </c:pt>
                <c:pt idx="193">
                  <c:v>0.65</c:v>
                </c:pt>
                <c:pt idx="194">
                  <c:v>0.31</c:v>
                </c:pt>
                <c:pt idx="195">
                  <c:v>0.44</c:v>
                </c:pt>
                <c:pt idx="196">
                  <c:v>0.17</c:v>
                </c:pt>
                <c:pt idx="197">
                  <c:v>0.72</c:v>
                </c:pt>
                <c:pt idx="198">
                  <c:v>0.62</c:v>
                </c:pt>
                <c:pt idx="199">
                  <c:v>0.27</c:v>
                </c:pt>
                <c:pt idx="200">
                  <c:v>0.53</c:v>
                </c:pt>
                <c:pt idx="201">
                  <c:v>0.25</c:v>
                </c:pt>
                <c:pt idx="202">
                  <c:v>0.37</c:v>
                </c:pt>
                <c:pt idx="203">
                  <c:v>0.38</c:v>
                </c:pt>
                <c:pt idx="204">
                  <c:v>0.3</c:v>
                </c:pt>
                <c:pt idx="205">
                  <c:v>0.21</c:v>
                </c:pt>
                <c:pt idx="206">
                  <c:v>0.48</c:v>
                </c:pt>
                <c:pt idx="207">
                  <c:v>0.5</c:v>
                </c:pt>
                <c:pt idx="208">
                  <c:v>0.08</c:v>
                </c:pt>
                <c:pt idx="209">
                  <c:v>0.5</c:v>
                </c:pt>
                <c:pt idx="210">
                  <c:v>0.4</c:v>
                </c:pt>
                <c:pt idx="211">
                  <c:v>0.25</c:v>
                </c:pt>
                <c:pt idx="212">
                  <c:v>0.45</c:v>
                </c:pt>
                <c:pt idx="213">
                  <c:v>0.59</c:v>
                </c:pt>
                <c:pt idx="214">
                  <c:v>0.54</c:v>
                </c:pt>
                <c:pt idx="215">
                  <c:v>0.5</c:v>
                </c:pt>
                <c:pt idx="216">
                  <c:v>0.5</c:v>
                </c:pt>
                <c:pt idx="217">
                  <c:v>0.22</c:v>
                </c:pt>
                <c:pt idx="218">
                  <c:v>0.42</c:v>
                </c:pt>
                <c:pt idx="219">
                  <c:v>0.5</c:v>
                </c:pt>
                <c:pt idx="220">
                  <c:v>0.38</c:v>
                </c:pt>
                <c:pt idx="221">
                  <c:v>0.39</c:v>
                </c:pt>
                <c:pt idx="222">
                  <c:v>0.65</c:v>
                </c:pt>
                <c:pt idx="223">
                  <c:v>0.43</c:v>
                </c:pt>
                <c:pt idx="224">
                  <c:v>0.5</c:v>
                </c:pt>
                <c:pt idx="225">
                  <c:v>0.22</c:v>
                </c:pt>
                <c:pt idx="226">
                  <c:v>0.64</c:v>
                </c:pt>
                <c:pt idx="227">
                  <c:v>0.88</c:v>
                </c:pt>
                <c:pt idx="228">
                  <c:v>0.47</c:v>
                </c:pt>
                <c:pt idx="229">
                  <c:v>0.5</c:v>
                </c:pt>
                <c:pt idx="230">
                  <c:v>0</c:v>
                </c:pt>
                <c:pt idx="231">
                  <c:v>0</c:v>
                </c:pt>
                <c:pt idx="232">
                  <c:v>0.63</c:v>
                </c:pt>
                <c:pt idx="233">
                  <c:v>0.34</c:v>
                </c:pt>
                <c:pt idx="234">
                  <c:v>0.5</c:v>
                </c:pt>
                <c:pt idx="235">
                  <c:v>0.1</c:v>
                </c:pt>
                <c:pt idx="236">
                  <c:v>0.25</c:v>
                </c:pt>
                <c:pt idx="237">
                  <c:v>0.51</c:v>
                </c:pt>
                <c:pt idx="238">
                  <c:v>0.65</c:v>
                </c:pt>
                <c:pt idx="239">
                  <c:v>0.24</c:v>
                </c:pt>
                <c:pt idx="240">
                  <c:v>0.31</c:v>
                </c:pt>
                <c:pt idx="241">
                  <c:v>0.38</c:v>
                </c:pt>
                <c:pt idx="242">
                  <c:v>0</c:v>
                </c:pt>
                <c:pt idx="243">
                  <c:v>0.57999999999999996</c:v>
                </c:pt>
                <c:pt idx="244">
                  <c:v>0.48</c:v>
                </c:pt>
                <c:pt idx="245">
                  <c:v>0.4</c:v>
                </c:pt>
                <c:pt idx="246">
                  <c:v>0.6</c:v>
                </c:pt>
                <c:pt idx="247">
                  <c:v>0.36</c:v>
                </c:pt>
                <c:pt idx="248">
                  <c:v>0</c:v>
                </c:pt>
                <c:pt idx="249">
                  <c:v>0.36</c:v>
                </c:pt>
                <c:pt idx="250">
                  <c:v>0.3</c:v>
                </c:pt>
                <c:pt idx="251">
                  <c:v>0.24</c:v>
                </c:pt>
                <c:pt idx="252">
                  <c:v>0.6</c:v>
                </c:pt>
                <c:pt idx="253">
                  <c:v>0.59</c:v>
                </c:pt>
                <c:pt idx="254">
                  <c:v>0.08</c:v>
                </c:pt>
                <c:pt idx="255">
                  <c:v>0.27</c:v>
                </c:pt>
                <c:pt idx="256">
                  <c:v>0.67</c:v>
                </c:pt>
                <c:pt idx="257">
                  <c:v>0.6</c:v>
                </c:pt>
                <c:pt idx="258">
                  <c:v>0.43</c:v>
                </c:pt>
                <c:pt idx="259">
                  <c:v>0.43</c:v>
                </c:pt>
                <c:pt idx="260">
                  <c:v>0.18</c:v>
                </c:pt>
                <c:pt idx="261">
                  <c:v>0.7</c:v>
                </c:pt>
                <c:pt idx="262">
                  <c:v>0.63</c:v>
                </c:pt>
                <c:pt idx="263">
                  <c:v>0.42</c:v>
                </c:pt>
                <c:pt idx="264">
                  <c:v>0.28999999999999998</c:v>
                </c:pt>
                <c:pt idx="265">
                  <c:v>0.3</c:v>
                </c:pt>
                <c:pt idx="266">
                  <c:v>0.43</c:v>
                </c:pt>
                <c:pt idx="267">
                  <c:v>0.42</c:v>
                </c:pt>
                <c:pt idx="268">
                  <c:v>0.4</c:v>
                </c:pt>
                <c:pt idx="269">
                  <c:v>0.24</c:v>
                </c:pt>
                <c:pt idx="270">
                  <c:v>0.37</c:v>
                </c:pt>
                <c:pt idx="271">
                  <c:v>0.33</c:v>
                </c:pt>
                <c:pt idx="272">
                  <c:v>0.66</c:v>
                </c:pt>
                <c:pt idx="273">
                  <c:v>0.31</c:v>
                </c:pt>
                <c:pt idx="274">
                  <c:v>0.06</c:v>
                </c:pt>
                <c:pt idx="275">
                  <c:v>0.63</c:v>
                </c:pt>
                <c:pt idx="276">
                  <c:v>0.47</c:v>
                </c:pt>
                <c:pt idx="277">
                  <c:v>0.36</c:v>
                </c:pt>
                <c:pt idx="278">
                  <c:v>0.3</c:v>
                </c:pt>
                <c:pt idx="279">
                  <c:v>0.34</c:v>
                </c:pt>
                <c:pt idx="280">
                  <c:v>0.54</c:v>
                </c:pt>
                <c:pt idx="281">
                  <c:v>0.78</c:v>
                </c:pt>
                <c:pt idx="282">
                  <c:v>0.54</c:v>
                </c:pt>
                <c:pt idx="283">
                  <c:v>0.33</c:v>
                </c:pt>
                <c:pt idx="284">
                  <c:v>0.53</c:v>
                </c:pt>
                <c:pt idx="285">
                  <c:v>0.19</c:v>
                </c:pt>
                <c:pt idx="286">
                  <c:v>0.28000000000000003</c:v>
                </c:pt>
                <c:pt idx="287">
                  <c:v>0.63</c:v>
                </c:pt>
                <c:pt idx="288">
                  <c:v>0.39</c:v>
                </c:pt>
                <c:pt idx="289">
                  <c:v>0.59</c:v>
                </c:pt>
                <c:pt idx="290">
                  <c:v>0.57999999999999996</c:v>
                </c:pt>
                <c:pt idx="291">
                  <c:v>0.09</c:v>
                </c:pt>
                <c:pt idx="292">
                  <c:v>0.25</c:v>
                </c:pt>
                <c:pt idx="293">
                  <c:v>0.65</c:v>
                </c:pt>
                <c:pt idx="294">
                  <c:v>0.47</c:v>
                </c:pt>
                <c:pt idx="295">
                  <c:v>0.4</c:v>
                </c:pt>
                <c:pt idx="296">
                  <c:v>0.55000000000000004</c:v>
                </c:pt>
                <c:pt idx="297">
                  <c:v>0.77</c:v>
                </c:pt>
                <c:pt idx="298">
                  <c:v>0.76</c:v>
                </c:pt>
                <c:pt idx="299">
                  <c:v>0.67</c:v>
                </c:pt>
                <c:pt idx="300">
                  <c:v>0.61</c:v>
                </c:pt>
                <c:pt idx="301">
                  <c:v>0.28999999999999998</c:v>
                </c:pt>
                <c:pt idx="302">
                  <c:v>0.13</c:v>
                </c:pt>
                <c:pt idx="303">
                  <c:v>0.7</c:v>
                </c:pt>
                <c:pt idx="304">
                  <c:v>0.38</c:v>
                </c:pt>
                <c:pt idx="305">
                  <c:v>0.6</c:v>
                </c:pt>
                <c:pt idx="306">
                  <c:v>0.49</c:v>
                </c:pt>
                <c:pt idx="307">
                  <c:v>0.33</c:v>
                </c:pt>
                <c:pt idx="308">
                  <c:v>0.49</c:v>
                </c:pt>
                <c:pt idx="309">
                  <c:v>0</c:v>
                </c:pt>
                <c:pt idx="310">
                  <c:v>0.28999999999999998</c:v>
                </c:pt>
                <c:pt idx="311">
                  <c:v>0.41</c:v>
                </c:pt>
                <c:pt idx="312">
                  <c:v>0.34</c:v>
                </c:pt>
                <c:pt idx="313">
                  <c:v>0.37</c:v>
                </c:pt>
                <c:pt idx="314">
                  <c:v>0.39</c:v>
                </c:pt>
                <c:pt idx="315">
                  <c:v>0.62</c:v>
                </c:pt>
                <c:pt idx="316">
                  <c:v>0.4</c:v>
                </c:pt>
                <c:pt idx="317">
                  <c:v>0.65</c:v>
                </c:pt>
                <c:pt idx="318">
                  <c:v>0.62</c:v>
                </c:pt>
                <c:pt idx="319">
                  <c:v>0.75</c:v>
                </c:pt>
                <c:pt idx="320">
                  <c:v>0.5</c:v>
                </c:pt>
                <c:pt idx="321">
                  <c:v>0.14000000000000001</c:v>
                </c:pt>
                <c:pt idx="322">
                  <c:v>0.8</c:v>
                </c:pt>
                <c:pt idx="323">
                  <c:v>0.5</c:v>
                </c:pt>
                <c:pt idx="324">
                  <c:v>0.82</c:v>
                </c:pt>
                <c:pt idx="325">
                  <c:v>0.37</c:v>
                </c:pt>
                <c:pt idx="326">
                  <c:v>0.65</c:v>
                </c:pt>
                <c:pt idx="327">
                  <c:v>0.62</c:v>
                </c:pt>
                <c:pt idx="328">
                  <c:v>0.65</c:v>
                </c:pt>
                <c:pt idx="329">
                  <c:v>0.53</c:v>
                </c:pt>
                <c:pt idx="330">
                  <c:v>0.42</c:v>
                </c:pt>
                <c:pt idx="331">
                  <c:v>0.5</c:v>
                </c:pt>
                <c:pt idx="332">
                  <c:v>0.55000000000000004</c:v>
                </c:pt>
                <c:pt idx="333">
                  <c:v>0.59</c:v>
                </c:pt>
                <c:pt idx="334">
                  <c:v>0.1</c:v>
                </c:pt>
                <c:pt idx="335">
                  <c:v>0.32</c:v>
                </c:pt>
                <c:pt idx="336">
                  <c:v>0.41</c:v>
                </c:pt>
                <c:pt idx="337">
                  <c:v>0.65</c:v>
                </c:pt>
                <c:pt idx="338">
                  <c:v>0.68</c:v>
                </c:pt>
                <c:pt idx="339">
                  <c:v>0.68</c:v>
                </c:pt>
                <c:pt idx="340">
                  <c:v>0.64</c:v>
                </c:pt>
                <c:pt idx="341">
                  <c:v>0.65</c:v>
                </c:pt>
                <c:pt idx="342">
                  <c:v>0.69</c:v>
                </c:pt>
                <c:pt idx="343">
                  <c:v>0.56000000000000005</c:v>
                </c:pt>
                <c:pt idx="344">
                  <c:v>0.5</c:v>
                </c:pt>
                <c:pt idx="345">
                  <c:v>0.64</c:v>
                </c:pt>
                <c:pt idx="346">
                  <c:v>0.64</c:v>
                </c:pt>
                <c:pt idx="347">
                  <c:v>0.26</c:v>
                </c:pt>
                <c:pt idx="348">
                  <c:v>0.28999999999999998</c:v>
                </c:pt>
                <c:pt idx="349">
                  <c:v>0.37</c:v>
                </c:pt>
                <c:pt idx="350">
                  <c:v>0</c:v>
                </c:pt>
                <c:pt idx="351">
                  <c:v>0.2</c:v>
                </c:pt>
                <c:pt idx="352">
                  <c:v>0.48</c:v>
                </c:pt>
                <c:pt idx="353">
                  <c:v>0.36</c:v>
                </c:pt>
                <c:pt idx="354">
                  <c:v>0.38</c:v>
                </c:pt>
                <c:pt idx="355">
                  <c:v>0.32</c:v>
                </c:pt>
                <c:pt idx="356">
                  <c:v>0.69</c:v>
                </c:pt>
                <c:pt idx="357">
                  <c:v>0.65</c:v>
                </c:pt>
                <c:pt idx="358">
                  <c:v>0.51</c:v>
                </c:pt>
                <c:pt idx="359">
                  <c:v>0.38</c:v>
                </c:pt>
                <c:pt idx="360">
                  <c:v>0.24</c:v>
                </c:pt>
                <c:pt idx="361">
                  <c:v>0.56999999999999995</c:v>
                </c:pt>
                <c:pt idx="362">
                  <c:v>0.4</c:v>
                </c:pt>
                <c:pt idx="363">
                  <c:v>0.31</c:v>
                </c:pt>
                <c:pt idx="364">
                  <c:v>0.28999999999999998</c:v>
                </c:pt>
                <c:pt idx="365">
                  <c:v>0</c:v>
                </c:pt>
                <c:pt idx="366">
                  <c:v>0.76</c:v>
                </c:pt>
                <c:pt idx="367">
                  <c:v>0.8</c:v>
                </c:pt>
                <c:pt idx="368">
                  <c:v>0.34</c:v>
                </c:pt>
                <c:pt idx="369">
                  <c:v>0.64</c:v>
                </c:pt>
                <c:pt idx="370">
                  <c:v>0.44</c:v>
                </c:pt>
                <c:pt idx="371">
                  <c:v>0.48</c:v>
                </c:pt>
                <c:pt idx="372">
                  <c:v>0.46</c:v>
                </c:pt>
                <c:pt idx="373">
                  <c:v>0.34</c:v>
                </c:pt>
                <c:pt idx="374">
                  <c:v>0.18</c:v>
                </c:pt>
                <c:pt idx="375">
                  <c:v>0.73</c:v>
                </c:pt>
                <c:pt idx="376">
                  <c:v>0.15</c:v>
                </c:pt>
                <c:pt idx="377">
                  <c:v>0.8</c:v>
                </c:pt>
                <c:pt idx="378">
                  <c:v>0.81</c:v>
                </c:pt>
                <c:pt idx="379">
                  <c:v>0.64</c:v>
                </c:pt>
                <c:pt idx="380">
                  <c:v>0.54</c:v>
                </c:pt>
                <c:pt idx="381">
                  <c:v>0.35</c:v>
                </c:pt>
                <c:pt idx="382">
                  <c:v>0.4</c:v>
                </c:pt>
                <c:pt idx="383">
                  <c:v>0.2</c:v>
                </c:pt>
                <c:pt idx="384">
                  <c:v>0.56000000000000005</c:v>
                </c:pt>
                <c:pt idx="385">
                  <c:v>0.04</c:v>
                </c:pt>
                <c:pt idx="386">
                  <c:v>0.73</c:v>
                </c:pt>
                <c:pt idx="387">
                  <c:v>0.45</c:v>
                </c:pt>
                <c:pt idx="388">
                  <c:v>0.73</c:v>
                </c:pt>
                <c:pt idx="389">
                  <c:v>0.72</c:v>
                </c:pt>
                <c:pt idx="390">
                  <c:v>0.8</c:v>
                </c:pt>
                <c:pt idx="391">
                  <c:v>0.69</c:v>
                </c:pt>
                <c:pt idx="392">
                  <c:v>0.51</c:v>
                </c:pt>
                <c:pt idx="393">
                  <c:v>0.82</c:v>
                </c:pt>
                <c:pt idx="394">
                  <c:v>0.17</c:v>
                </c:pt>
                <c:pt idx="395">
                  <c:v>0.56999999999999995</c:v>
                </c:pt>
                <c:pt idx="396">
                  <c:v>0.56000000000000005</c:v>
                </c:pt>
                <c:pt idx="397">
                  <c:v>0.28999999999999998</c:v>
                </c:pt>
                <c:pt idx="398">
                  <c:v>0.7</c:v>
                </c:pt>
                <c:pt idx="399">
                  <c:v>0.69</c:v>
                </c:pt>
                <c:pt idx="400">
                  <c:v>0.47</c:v>
                </c:pt>
                <c:pt idx="401">
                  <c:v>0.57999999999999996</c:v>
                </c:pt>
                <c:pt idx="402">
                  <c:v>0.38</c:v>
                </c:pt>
                <c:pt idx="403">
                  <c:v>0.28000000000000003</c:v>
                </c:pt>
                <c:pt idx="404">
                  <c:v>0.45</c:v>
                </c:pt>
                <c:pt idx="405">
                  <c:v>0.26</c:v>
                </c:pt>
                <c:pt idx="406">
                  <c:v>0.59</c:v>
                </c:pt>
                <c:pt idx="407">
                  <c:v>0.59</c:v>
                </c:pt>
                <c:pt idx="408">
                  <c:v>0.6</c:v>
                </c:pt>
                <c:pt idx="409">
                  <c:v>0</c:v>
                </c:pt>
                <c:pt idx="410">
                  <c:v>0.48</c:v>
                </c:pt>
                <c:pt idx="411">
                  <c:v>0.6</c:v>
                </c:pt>
                <c:pt idx="412">
                  <c:v>0</c:v>
                </c:pt>
                <c:pt idx="413">
                  <c:v>0.62</c:v>
                </c:pt>
                <c:pt idx="414">
                  <c:v>0.63</c:v>
                </c:pt>
                <c:pt idx="415">
                  <c:v>0.47</c:v>
                </c:pt>
                <c:pt idx="416">
                  <c:v>0.21</c:v>
                </c:pt>
                <c:pt idx="417">
                  <c:v>0.18</c:v>
                </c:pt>
                <c:pt idx="418">
                  <c:v>0.59</c:v>
                </c:pt>
                <c:pt idx="419">
                  <c:v>0.55000000000000004</c:v>
                </c:pt>
                <c:pt idx="420">
                  <c:v>0.63</c:v>
                </c:pt>
                <c:pt idx="421">
                  <c:v>0.57999999999999996</c:v>
                </c:pt>
                <c:pt idx="422">
                  <c:v>0.49</c:v>
                </c:pt>
                <c:pt idx="423">
                  <c:v>0.67</c:v>
                </c:pt>
                <c:pt idx="424">
                  <c:v>0.23</c:v>
                </c:pt>
                <c:pt idx="425">
                  <c:v>0.56000000000000005</c:v>
                </c:pt>
                <c:pt idx="426">
                  <c:v>0.45</c:v>
                </c:pt>
                <c:pt idx="427">
                  <c:v>0.43</c:v>
                </c:pt>
                <c:pt idx="428">
                  <c:v>0.75</c:v>
                </c:pt>
                <c:pt idx="429">
                  <c:v>0.39</c:v>
                </c:pt>
                <c:pt idx="430">
                  <c:v>0.5</c:v>
                </c:pt>
                <c:pt idx="431">
                  <c:v>0.4</c:v>
                </c:pt>
                <c:pt idx="432">
                  <c:v>0.41</c:v>
                </c:pt>
                <c:pt idx="433">
                  <c:v>0.57999999999999996</c:v>
                </c:pt>
                <c:pt idx="434">
                  <c:v>0.24</c:v>
                </c:pt>
                <c:pt idx="435">
                  <c:v>0</c:v>
                </c:pt>
                <c:pt idx="436">
                  <c:v>0.76</c:v>
                </c:pt>
                <c:pt idx="437">
                  <c:v>0.4</c:v>
                </c:pt>
                <c:pt idx="438">
                  <c:v>0.38</c:v>
                </c:pt>
                <c:pt idx="439">
                  <c:v>0.18</c:v>
                </c:pt>
                <c:pt idx="440">
                  <c:v>0.75</c:v>
                </c:pt>
                <c:pt idx="441">
                  <c:v>0.5</c:v>
                </c:pt>
                <c:pt idx="442">
                  <c:v>0.55000000000000004</c:v>
                </c:pt>
                <c:pt idx="443">
                  <c:v>0.5</c:v>
                </c:pt>
                <c:pt idx="444">
                  <c:v>0.38</c:v>
                </c:pt>
                <c:pt idx="445">
                  <c:v>0.3</c:v>
                </c:pt>
                <c:pt idx="446">
                  <c:v>0.18</c:v>
                </c:pt>
                <c:pt idx="447">
                  <c:v>0.17</c:v>
                </c:pt>
                <c:pt idx="448">
                  <c:v>0.3</c:v>
                </c:pt>
                <c:pt idx="449">
                  <c:v>0.28999999999999998</c:v>
                </c:pt>
                <c:pt idx="450">
                  <c:v>0.73</c:v>
                </c:pt>
                <c:pt idx="451">
                  <c:v>0.21</c:v>
                </c:pt>
                <c:pt idx="452">
                  <c:v>0.28000000000000003</c:v>
                </c:pt>
                <c:pt idx="453">
                  <c:v>0.26</c:v>
                </c:pt>
                <c:pt idx="454">
                  <c:v>0.3</c:v>
                </c:pt>
                <c:pt idx="455">
                  <c:v>0.18</c:v>
                </c:pt>
                <c:pt idx="456">
                  <c:v>0.26</c:v>
                </c:pt>
                <c:pt idx="457">
                  <c:v>0.25</c:v>
                </c:pt>
                <c:pt idx="458">
                  <c:v>0.3</c:v>
                </c:pt>
                <c:pt idx="459">
                  <c:v>0.18</c:v>
                </c:pt>
                <c:pt idx="460">
                  <c:v>0.21</c:v>
                </c:pt>
                <c:pt idx="461">
                  <c:v>0.48</c:v>
                </c:pt>
                <c:pt idx="462">
                  <c:v>0.62</c:v>
                </c:pt>
                <c:pt idx="463">
                  <c:v>0.56999999999999995</c:v>
                </c:pt>
                <c:pt idx="464">
                  <c:v>0.48</c:v>
                </c:pt>
                <c:pt idx="465">
                  <c:v>0.26</c:v>
                </c:pt>
                <c:pt idx="466">
                  <c:v>0.34</c:v>
                </c:pt>
                <c:pt idx="467">
                  <c:v>0.35</c:v>
                </c:pt>
                <c:pt idx="468">
                  <c:v>0.64</c:v>
                </c:pt>
                <c:pt idx="469">
                  <c:v>0.77</c:v>
                </c:pt>
                <c:pt idx="470">
                  <c:v>0.16</c:v>
                </c:pt>
                <c:pt idx="471">
                  <c:v>0.67</c:v>
                </c:pt>
                <c:pt idx="472">
                  <c:v>0.53</c:v>
                </c:pt>
                <c:pt idx="473">
                  <c:v>0.24</c:v>
                </c:pt>
                <c:pt idx="474">
                  <c:v>0.53</c:v>
                </c:pt>
                <c:pt idx="475">
                  <c:v>0.27</c:v>
                </c:pt>
                <c:pt idx="476">
                  <c:v>0.26</c:v>
                </c:pt>
                <c:pt idx="477">
                  <c:v>0.49</c:v>
                </c:pt>
                <c:pt idx="478">
                  <c:v>0.39</c:v>
                </c:pt>
                <c:pt idx="479">
                  <c:v>0.69</c:v>
                </c:pt>
                <c:pt idx="480">
                  <c:v>0.45</c:v>
                </c:pt>
                <c:pt idx="481">
                  <c:v>0.78</c:v>
                </c:pt>
                <c:pt idx="482">
                  <c:v>0.45</c:v>
                </c:pt>
                <c:pt idx="483">
                  <c:v>0.5</c:v>
                </c:pt>
                <c:pt idx="484">
                  <c:v>0.4</c:v>
                </c:pt>
                <c:pt idx="485">
                  <c:v>0.41</c:v>
                </c:pt>
                <c:pt idx="486">
                  <c:v>0.62</c:v>
                </c:pt>
                <c:pt idx="487">
                  <c:v>0.4</c:v>
                </c:pt>
                <c:pt idx="488">
                  <c:v>0.7</c:v>
                </c:pt>
                <c:pt idx="489">
                  <c:v>0.46</c:v>
                </c:pt>
                <c:pt idx="490">
                  <c:v>0.55000000000000004</c:v>
                </c:pt>
                <c:pt idx="491">
                  <c:v>0.55000000000000004</c:v>
                </c:pt>
                <c:pt idx="492">
                  <c:v>0.55000000000000004</c:v>
                </c:pt>
                <c:pt idx="493">
                  <c:v>0.73</c:v>
                </c:pt>
                <c:pt idx="494">
                  <c:v>0.45</c:v>
                </c:pt>
                <c:pt idx="495">
                  <c:v>0.63</c:v>
                </c:pt>
                <c:pt idx="496">
                  <c:v>0.45</c:v>
                </c:pt>
                <c:pt idx="497">
                  <c:v>0.5</c:v>
                </c:pt>
                <c:pt idx="498">
                  <c:v>0.66</c:v>
                </c:pt>
                <c:pt idx="499">
                  <c:v>0.23</c:v>
                </c:pt>
                <c:pt idx="500">
                  <c:v>0.68</c:v>
                </c:pt>
                <c:pt idx="501">
                  <c:v>0.65</c:v>
                </c:pt>
                <c:pt idx="502">
                  <c:v>0.25</c:v>
                </c:pt>
                <c:pt idx="503">
                  <c:v>0.27</c:v>
                </c:pt>
                <c:pt idx="504">
                  <c:v>0.6</c:v>
                </c:pt>
                <c:pt idx="505">
                  <c:v>0.57999999999999996</c:v>
                </c:pt>
                <c:pt idx="506">
                  <c:v>0.66</c:v>
                </c:pt>
                <c:pt idx="507">
                  <c:v>0.66</c:v>
                </c:pt>
                <c:pt idx="508">
                  <c:v>0.75</c:v>
                </c:pt>
                <c:pt idx="509">
                  <c:v>0.38</c:v>
                </c:pt>
                <c:pt idx="510">
                  <c:v>0.15</c:v>
                </c:pt>
                <c:pt idx="511">
                  <c:v>0.37</c:v>
                </c:pt>
                <c:pt idx="512">
                  <c:v>0.5</c:v>
                </c:pt>
                <c:pt idx="513">
                  <c:v>0.37</c:v>
                </c:pt>
                <c:pt idx="514">
                  <c:v>0.38</c:v>
                </c:pt>
                <c:pt idx="515">
                  <c:v>0.33</c:v>
                </c:pt>
                <c:pt idx="516">
                  <c:v>0.54</c:v>
                </c:pt>
                <c:pt idx="517">
                  <c:v>0.53</c:v>
                </c:pt>
                <c:pt idx="518">
                  <c:v>0.52</c:v>
                </c:pt>
                <c:pt idx="519">
                  <c:v>0.62</c:v>
                </c:pt>
                <c:pt idx="520">
                  <c:v>0.14000000000000001</c:v>
                </c:pt>
                <c:pt idx="521">
                  <c:v>0.5</c:v>
                </c:pt>
                <c:pt idx="522">
                  <c:v>0.13</c:v>
                </c:pt>
                <c:pt idx="523">
                  <c:v>0.57999999999999996</c:v>
                </c:pt>
                <c:pt idx="524">
                  <c:v>0.46</c:v>
                </c:pt>
                <c:pt idx="525">
                  <c:v>0.5</c:v>
                </c:pt>
                <c:pt idx="526">
                  <c:v>0.6</c:v>
                </c:pt>
                <c:pt idx="527">
                  <c:v>0.47</c:v>
                </c:pt>
                <c:pt idx="528">
                  <c:v>0.47</c:v>
                </c:pt>
                <c:pt idx="529">
                  <c:v>0.6</c:v>
                </c:pt>
                <c:pt idx="530">
                  <c:v>0.43</c:v>
                </c:pt>
                <c:pt idx="531">
                  <c:v>0.18</c:v>
                </c:pt>
                <c:pt idx="532">
                  <c:v>0.25</c:v>
                </c:pt>
                <c:pt idx="533">
                  <c:v>0.7</c:v>
                </c:pt>
                <c:pt idx="534">
                  <c:v>0.22</c:v>
                </c:pt>
                <c:pt idx="535">
                  <c:v>0.5</c:v>
                </c:pt>
                <c:pt idx="536">
                  <c:v>0</c:v>
                </c:pt>
                <c:pt idx="537">
                  <c:v>0</c:v>
                </c:pt>
                <c:pt idx="538">
                  <c:v>0.14000000000000001</c:v>
                </c:pt>
                <c:pt idx="539">
                  <c:v>0.36</c:v>
                </c:pt>
                <c:pt idx="540">
                  <c:v>0.56999999999999995</c:v>
                </c:pt>
                <c:pt idx="541">
                  <c:v>0.85</c:v>
                </c:pt>
                <c:pt idx="542">
                  <c:v>0.67</c:v>
                </c:pt>
                <c:pt idx="543">
                  <c:v>0.41</c:v>
                </c:pt>
                <c:pt idx="544">
                  <c:v>0.2</c:v>
                </c:pt>
                <c:pt idx="545">
                  <c:v>0.28999999999999998</c:v>
                </c:pt>
                <c:pt idx="546">
                  <c:v>0.25</c:v>
                </c:pt>
                <c:pt idx="547">
                  <c:v>0.28999999999999998</c:v>
                </c:pt>
                <c:pt idx="548">
                  <c:v>0.35</c:v>
                </c:pt>
                <c:pt idx="549">
                  <c:v>0.56999999999999995</c:v>
                </c:pt>
                <c:pt idx="550">
                  <c:v>0.44</c:v>
                </c:pt>
                <c:pt idx="551">
                  <c:v>0.52</c:v>
                </c:pt>
                <c:pt idx="552">
                  <c:v>0.64</c:v>
                </c:pt>
                <c:pt idx="553">
                  <c:v>0.43</c:v>
                </c:pt>
                <c:pt idx="554">
                  <c:v>0.17</c:v>
                </c:pt>
                <c:pt idx="555">
                  <c:v>0.61</c:v>
                </c:pt>
                <c:pt idx="556">
                  <c:v>0.9</c:v>
                </c:pt>
                <c:pt idx="557">
                  <c:v>0.41</c:v>
                </c:pt>
                <c:pt idx="558">
                  <c:v>0.67</c:v>
                </c:pt>
                <c:pt idx="559">
                  <c:v>0.3</c:v>
                </c:pt>
                <c:pt idx="560">
                  <c:v>0.44</c:v>
                </c:pt>
                <c:pt idx="561">
                  <c:v>0.5</c:v>
                </c:pt>
                <c:pt idx="562">
                  <c:v>0.2</c:v>
                </c:pt>
                <c:pt idx="563">
                  <c:v>0</c:v>
                </c:pt>
                <c:pt idx="564">
                  <c:v>0</c:v>
                </c:pt>
                <c:pt idx="565">
                  <c:v>0.8</c:v>
                </c:pt>
                <c:pt idx="566">
                  <c:v>0.19</c:v>
                </c:pt>
                <c:pt idx="567">
                  <c:v>0.63</c:v>
                </c:pt>
                <c:pt idx="568">
                  <c:v>0.3</c:v>
                </c:pt>
                <c:pt idx="569">
                  <c:v>0.51</c:v>
                </c:pt>
                <c:pt idx="570">
                  <c:v>0.39</c:v>
                </c:pt>
                <c:pt idx="571">
                  <c:v>0.28999999999999998</c:v>
                </c:pt>
                <c:pt idx="572">
                  <c:v>0.46</c:v>
                </c:pt>
                <c:pt idx="573">
                  <c:v>0.27</c:v>
                </c:pt>
                <c:pt idx="574">
                  <c:v>0.41</c:v>
                </c:pt>
                <c:pt idx="575">
                  <c:v>0.79</c:v>
                </c:pt>
                <c:pt idx="576">
                  <c:v>0.44</c:v>
                </c:pt>
                <c:pt idx="577">
                  <c:v>0.12</c:v>
                </c:pt>
                <c:pt idx="578">
                  <c:v>0.62</c:v>
                </c:pt>
                <c:pt idx="579">
                  <c:v>0.25</c:v>
                </c:pt>
                <c:pt idx="580">
                  <c:v>0.65</c:v>
                </c:pt>
                <c:pt idx="581">
                  <c:v>0.88</c:v>
                </c:pt>
                <c:pt idx="582">
                  <c:v>0.6</c:v>
                </c:pt>
                <c:pt idx="583">
                  <c:v>0.44</c:v>
                </c:pt>
                <c:pt idx="584">
                  <c:v>0</c:v>
                </c:pt>
                <c:pt idx="585">
                  <c:v>0.49</c:v>
                </c:pt>
                <c:pt idx="586">
                  <c:v>0.55000000000000004</c:v>
                </c:pt>
                <c:pt idx="587">
                  <c:v>0.56000000000000005</c:v>
                </c:pt>
                <c:pt idx="588">
                  <c:v>0.61</c:v>
                </c:pt>
                <c:pt idx="589">
                  <c:v>0.55000000000000004</c:v>
                </c:pt>
                <c:pt idx="590">
                  <c:v>0.5</c:v>
                </c:pt>
                <c:pt idx="591">
                  <c:v>0.85</c:v>
                </c:pt>
                <c:pt idx="592">
                  <c:v>0.48</c:v>
                </c:pt>
                <c:pt idx="593">
                  <c:v>0.62</c:v>
                </c:pt>
                <c:pt idx="594">
                  <c:v>0.52</c:v>
                </c:pt>
                <c:pt idx="595">
                  <c:v>0.25</c:v>
                </c:pt>
                <c:pt idx="596">
                  <c:v>0.66</c:v>
                </c:pt>
                <c:pt idx="597">
                  <c:v>0.5</c:v>
                </c:pt>
                <c:pt idx="598">
                  <c:v>0.6</c:v>
                </c:pt>
                <c:pt idx="599">
                  <c:v>0.23</c:v>
                </c:pt>
                <c:pt idx="600">
                  <c:v>0.7</c:v>
                </c:pt>
                <c:pt idx="601">
                  <c:v>0.67</c:v>
                </c:pt>
                <c:pt idx="602">
                  <c:v>0.75</c:v>
                </c:pt>
                <c:pt idx="603">
                  <c:v>0.04</c:v>
                </c:pt>
                <c:pt idx="604">
                  <c:v>0.06</c:v>
                </c:pt>
                <c:pt idx="605">
                  <c:v>0.64</c:v>
                </c:pt>
                <c:pt idx="606">
                  <c:v>0.83</c:v>
                </c:pt>
                <c:pt idx="607">
                  <c:v>0.79</c:v>
                </c:pt>
                <c:pt idx="608">
                  <c:v>0.61</c:v>
                </c:pt>
                <c:pt idx="609">
                  <c:v>0.84</c:v>
                </c:pt>
                <c:pt idx="610">
                  <c:v>0.76</c:v>
                </c:pt>
                <c:pt idx="611">
                  <c:v>0.16</c:v>
                </c:pt>
                <c:pt idx="612">
                  <c:v>0.08</c:v>
                </c:pt>
                <c:pt idx="613">
                  <c:v>0.57999999999999996</c:v>
                </c:pt>
                <c:pt idx="614">
                  <c:v>0.23</c:v>
                </c:pt>
                <c:pt idx="615">
                  <c:v>0.39</c:v>
                </c:pt>
                <c:pt idx="616">
                  <c:v>0</c:v>
                </c:pt>
                <c:pt idx="617">
                  <c:v>0.5</c:v>
                </c:pt>
                <c:pt idx="618">
                  <c:v>0.52</c:v>
                </c:pt>
                <c:pt idx="619">
                  <c:v>0.6</c:v>
                </c:pt>
                <c:pt idx="620">
                  <c:v>0.7</c:v>
                </c:pt>
                <c:pt idx="621">
                  <c:v>0.75</c:v>
                </c:pt>
                <c:pt idx="622">
                  <c:v>0.74</c:v>
                </c:pt>
                <c:pt idx="623">
                  <c:v>0.4</c:v>
                </c:pt>
                <c:pt idx="624">
                  <c:v>0.63</c:v>
                </c:pt>
                <c:pt idx="625">
                  <c:v>0.43</c:v>
                </c:pt>
                <c:pt idx="626">
                  <c:v>0.78</c:v>
                </c:pt>
                <c:pt idx="627">
                  <c:v>0.49</c:v>
                </c:pt>
                <c:pt idx="628">
                  <c:v>0.76</c:v>
                </c:pt>
                <c:pt idx="629">
                  <c:v>0.75</c:v>
                </c:pt>
                <c:pt idx="630">
                  <c:v>0.51</c:v>
                </c:pt>
                <c:pt idx="631">
                  <c:v>0.4</c:v>
                </c:pt>
                <c:pt idx="632">
                  <c:v>0.68</c:v>
                </c:pt>
                <c:pt idx="633">
                  <c:v>0.44</c:v>
                </c:pt>
                <c:pt idx="634">
                  <c:v>0.13</c:v>
                </c:pt>
                <c:pt idx="635">
                  <c:v>0.66</c:v>
                </c:pt>
                <c:pt idx="636">
                  <c:v>0.57999999999999996</c:v>
                </c:pt>
                <c:pt idx="637">
                  <c:v>0.16</c:v>
                </c:pt>
                <c:pt idx="638">
                  <c:v>0.12</c:v>
                </c:pt>
                <c:pt idx="639">
                  <c:v>0.69</c:v>
                </c:pt>
                <c:pt idx="640">
                  <c:v>0.6</c:v>
                </c:pt>
                <c:pt idx="641">
                  <c:v>0.55000000000000004</c:v>
                </c:pt>
                <c:pt idx="642">
                  <c:v>0.56999999999999995</c:v>
                </c:pt>
                <c:pt idx="643">
                  <c:v>0.53</c:v>
                </c:pt>
                <c:pt idx="644">
                  <c:v>0.54</c:v>
                </c:pt>
                <c:pt idx="645">
                  <c:v>0.61</c:v>
                </c:pt>
                <c:pt idx="646">
                  <c:v>0.66</c:v>
                </c:pt>
                <c:pt idx="647">
                  <c:v>0</c:v>
                </c:pt>
                <c:pt idx="648">
                  <c:v>0.7</c:v>
                </c:pt>
                <c:pt idx="649">
                  <c:v>7.0000000000000007E-2</c:v>
                </c:pt>
                <c:pt idx="650">
                  <c:v>0.48</c:v>
                </c:pt>
                <c:pt idx="651">
                  <c:v>0.48</c:v>
                </c:pt>
                <c:pt idx="652">
                  <c:v>0.53</c:v>
                </c:pt>
                <c:pt idx="653">
                  <c:v>0.53</c:v>
                </c:pt>
                <c:pt idx="654">
                  <c:v>0.47</c:v>
                </c:pt>
                <c:pt idx="655">
                  <c:v>0.22</c:v>
                </c:pt>
                <c:pt idx="656">
                  <c:v>0.6</c:v>
                </c:pt>
                <c:pt idx="657">
                  <c:v>0.6</c:v>
                </c:pt>
                <c:pt idx="658">
                  <c:v>0.56999999999999995</c:v>
                </c:pt>
                <c:pt idx="659">
                  <c:v>0.64</c:v>
                </c:pt>
                <c:pt idx="660">
                  <c:v>0.46</c:v>
                </c:pt>
                <c:pt idx="661">
                  <c:v>0.5</c:v>
                </c:pt>
                <c:pt idx="662">
                  <c:v>0.65</c:v>
                </c:pt>
                <c:pt idx="663">
                  <c:v>0.65</c:v>
                </c:pt>
                <c:pt idx="664">
                  <c:v>0.43</c:v>
                </c:pt>
                <c:pt idx="665">
                  <c:v>0.48</c:v>
                </c:pt>
                <c:pt idx="666">
                  <c:v>0.35</c:v>
                </c:pt>
                <c:pt idx="667">
                  <c:v>0.66</c:v>
                </c:pt>
                <c:pt idx="668">
                  <c:v>0.41</c:v>
                </c:pt>
                <c:pt idx="669">
                  <c:v>0.16</c:v>
                </c:pt>
                <c:pt idx="670">
                  <c:v>0.73</c:v>
                </c:pt>
                <c:pt idx="671">
                  <c:v>0.73</c:v>
                </c:pt>
                <c:pt idx="672">
                  <c:v>0.47</c:v>
                </c:pt>
                <c:pt idx="673">
                  <c:v>0.59</c:v>
                </c:pt>
                <c:pt idx="674">
                  <c:v>0.54</c:v>
                </c:pt>
                <c:pt idx="675">
                  <c:v>0.7</c:v>
                </c:pt>
                <c:pt idx="676">
                  <c:v>0.65</c:v>
                </c:pt>
                <c:pt idx="677">
                  <c:v>0.6</c:v>
                </c:pt>
                <c:pt idx="678">
                  <c:v>0.25</c:v>
                </c:pt>
                <c:pt idx="679">
                  <c:v>0.28999999999999998</c:v>
                </c:pt>
                <c:pt idx="680">
                  <c:v>0.5</c:v>
                </c:pt>
                <c:pt idx="681">
                  <c:v>0.5</c:v>
                </c:pt>
                <c:pt idx="682">
                  <c:v>0.4</c:v>
                </c:pt>
                <c:pt idx="683">
                  <c:v>0.6</c:v>
                </c:pt>
                <c:pt idx="684">
                  <c:v>0.6</c:v>
                </c:pt>
                <c:pt idx="685">
                  <c:v>0.69</c:v>
                </c:pt>
                <c:pt idx="686">
                  <c:v>0.36</c:v>
                </c:pt>
                <c:pt idx="687">
                  <c:v>0.35</c:v>
                </c:pt>
                <c:pt idx="688">
                  <c:v>0.38</c:v>
                </c:pt>
                <c:pt idx="689">
                  <c:v>0.79</c:v>
                </c:pt>
                <c:pt idx="690">
                  <c:v>0.28000000000000003</c:v>
                </c:pt>
                <c:pt idx="691">
                  <c:v>0.37</c:v>
                </c:pt>
                <c:pt idx="692">
                  <c:v>0.83</c:v>
                </c:pt>
                <c:pt idx="693">
                  <c:v>0.7</c:v>
                </c:pt>
                <c:pt idx="694">
                  <c:v>0.38</c:v>
                </c:pt>
                <c:pt idx="695">
                  <c:v>0.63</c:v>
                </c:pt>
                <c:pt idx="696">
                  <c:v>0.61</c:v>
                </c:pt>
                <c:pt idx="697">
                  <c:v>0.48</c:v>
                </c:pt>
                <c:pt idx="698">
                  <c:v>0.8</c:v>
                </c:pt>
                <c:pt idx="699">
                  <c:v>0.61</c:v>
                </c:pt>
                <c:pt idx="700">
                  <c:v>0.83</c:v>
                </c:pt>
                <c:pt idx="701">
                  <c:v>0.64</c:v>
                </c:pt>
                <c:pt idx="702">
                  <c:v>0.64</c:v>
                </c:pt>
                <c:pt idx="703">
                  <c:v>0.26</c:v>
                </c:pt>
                <c:pt idx="704">
                  <c:v>0.53</c:v>
                </c:pt>
                <c:pt idx="705">
                  <c:v>0.14000000000000001</c:v>
                </c:pt>
                <c:pt idx="706">
                  <c:v>0.43</c:v>
                </c:pt>
                <c:pt idx="707">
                  <c:v>0.43</c:v>
                </c:pt>
                <c:pt idx="708">
                  <c:v>0.65</c:v>
                </c:pt>
                <c:pt idx="709">
                  <c:v>0.69</c:v>
                </c:pt>
                <c:pt idx="710">
                  <c:v>0.52</c:v>
                </c:pt>
                <c:pt idx="711">
                  <c:v>0.62</c:v>
                </c:pt>
                <c:pt idx="712">
                  <c:v>0.77</c:v>
                </c:pt>
                <c:pt idx="713">
                  <c:v>0.7</c:v>
                </c:pt>
                <c:pt idx="714">
                  <c:v>0.45</c:v>
                </c:pt>
                <c:pt idx="715">
                  <c:v>0.61</c:v>
                </c:pt>
                <c:pt idx="716">
                  <c:v>0.65</c:v>
                </c:pt>
                <c:pt idx="717">
                  <c:v>0.56000000000000005</c:v>
                </c:pt>
                <c:pt idx="718">
                  <c:v>0.4</c:v>
                </c:pt>
                <c:pt idx="719">
                  <c:v>0.56999999999999995</c:v>
                </c:pt>
                <c:pt idx="720">
                  <c:v>0.5</c:v>
                </c:pt>
                <c:pt idx="721">
                  <c:v>0.39</c:v>
                </c:pt>
                <c:pt idx="722">
                  <c:v>0.6</c:v>
                </c:pt>
                <c:pt idx="723">
                  <c:v>0.66</c:v>
                </c:pt>
                <c:pt idx="724">
                  <c:v>0.5</c:v>
                </c:pt>
                <c:pt idx="725">
                  <c:v>0.53</c:v>
                </c:pt>
                <c:pt idx="726">
                  <c:v>0.03</c:v>
                </c:pt>
                <c:pt idx="727">
                  <c:v>0.52</c:v>
                </c:pt>
                <c:pt idx="728">
                  <c:v>0.7</c:v>
                </c:pt>
                <c:pt idx="729">
                  <c:v>0.71</c:v>
                </c:pt>
                <c:pt idx="730">
                  <c:v>0</c:v>
                </c:pt>
                <c:pt idx="731">
                  <c:v>0</c:v>
                </c:pt>
                <c:pt idx="732">
                  <c:v>0.57999999999999996</c:v>
                </c:pt>
                <c:pt idx="733">
                  <c:v>0.24</c:v>
                </c:pt>
                <c:pt idx="734">
                  <c:v>0.8</c:v>
                </c:pt>
                <c:pt idx="735">
                  <c:v>0.77</c:v>
                </c:pt>
                <c:pt idx="736">
                  <c:v>0.42</c:v>
                </c:pt>
                <c:pt idx="737">
                  <c:v>0.65</c:v>
                </c:pt>
                <c:pt idx="738">
                  <c:v>0.5</c:v>
                </c:pt>
                <c:pt idx="739">
                  <c:v>0.65</c:v>
                </c:pt>
                <c:pt idx="740">
                  <c:v>0.26</c:v>
                </c:pt>
                <c:pt idx="741">
                  <c:v>0.26</c:v>
                </c:pt>
                <c:pt idx="742">
                  <c:v>0.49</c:v>
                </c:pt>
                <c:pt idx="743">
                  <c:v>0.37</c:v>
                </c:pt>
                <c:pt idx="744">
                  <c:v>0.28000000000000003</c:v>
                </c:pt>
                <c:pt idx="745">
                  <c:v>0.21</c:v>
                </c:pt>
                <c:pt idx="746">
                  <c:v>0.11</c:v>
                </c:pt>
                <c:pt idx="747">
                  <c:v>0.6</c:v>
                </c:pt>
                <c:pt idx="748">
                  <c:v>0.41</c:v>
                </c:pt>
                <c:pt idx="749">
                  <c:v>0.43</c:v>
                </c:pt>
                <c:pt idx="750">
                  <c:v>0.65</c:v>
                </c:pt>
                <c:pt idx="751">
                  <c:v>0.9</c:v>
                </c:pt>
                <c:pt idx="752">
                  <c:v>0.61</c:v>
                </c:pt>
                <c:pt idx="753">
                  <c:v>0.59</c:v>
                </c:pt>
                <c:pt idx="754">
                  <c:v>0.7</c:v>
                </c:pt>
                <c:pt idx="755">
                  <c:v>0.55000000000000004</c:v>
                </c:pt>
                <c:pt idx="756">
                  <c:v>0.66</c:v>
                </c:pt>
                <c:pt idx="757">
                  <c:v>0.66</c:v>
                </c:pt>
                <c:pt idx="758">
                  <c:v>0.53</c:v>
                </c:pt>
                <c:pt idx="759">
                  <c:v>0.6</c:v>
                </c:pt>
                <c:pt idx="760">
                  <c:v>0.24</c:v>
                </c:pt>
                <c:pt idx="761">
                  <c:v>0.65</c:v>
                </c:pt>
                <c:pt idx="762">
                  <c:v>0.46</c:v>
                </c:pt>
                <c:pt idx="763">
                  <c:v>0.9</c:v>
                </c:pt>
                <c:pt idx="764">
                  <c:v>0.52</c:v>
                </c:pt>
                <c:pt idx="765">
                  <c:v>0.55000000000000004</c:v>
                </c:pt>
                <c:pt idx="766">
                  <c:v>0.6</c:v>
                </c:pt>
                <c:pt idx="767">
                  <c:v>0.53</c:v>
                </c:pt>
                <c:pt idx="768">
                  <c:v>0.41</c:v>
                </c:pt>
                <c:pt idx="769">
                  <c:v>0.75</c:v>
                </c:pt>
                <c:pt idx="770">
                  <c:v>0.85</c:v>
                </c:pt>
                <c:pt idx="771">
                  <c:v>0.85</c:v>
                </c:pt>
                <c:pt idx="772">
                  <c:v>0.27</c:v>
                </c:pt>
                <c:pt idx="773">
                  <c:v>0.42</c:v>
                </c:pt>
                <c:pt idx="774">
                  <c:v>0.88</c:v>
                </c:pt>
                <c:pt idx="775">
                  <c:v>0.42</c:v>
                </c:pt>
                <c:pt idx="776">
                  <c:v>0.31</c:v>
                </c:pt>
                <c:pt idx="777">
                  <c:v>0.27</c:v>
                </c:pt>
                <c:pt idx="778">
                  <c:v>0.6</c:v>
                </c:pt>
                <c:pt idx="779">
                  <c:v>0.33</c:v>
                </c:pt>
                <c:pt idx="780">
                  <c:v>0.56999999999999995</c:v>
                </c:pt>
                <c:pt idx="781">
                  <c:v>0.48</c:v>
                </c:pt>
                <c:pt idx="782">
                  <c:v>0.38</c:v>
                </c:pt>
                <c:pt idx="783">
                  <c:v>0.28000000000000003</c:v>
                </c:pt>
                <c:pt idx="784">
                  <c:v>0.18</c:v>
                </c:pt>
                <c:pt idx="785">
                  <c:v>0.66</c:v>
                </c:pt>
                <c:pt idx="786">
                  <c:v>0.5</c:v>
                </c:pt>
                <c:pt idx="787">
                  <c:v>0.67</c:v>
                </c:pt>
                <c:pt idx="788">
                  <c:v>0.42</c:v>
                </c:pt>
                <c:pt idx="789">
                  <c:v>0.38</c:v>
                </c:pt>
                <c:pt idx="790">
                  <c:v>0.62</c:v>
                </c:pt>
                <c:pt idx="791">
                  <c:v>0.47</c:v>
                </c:pt>
                <c:pt idx="792">
                  <c:v>0.23</c:v>
                </c:pt>
                <c:pt idx="793">
                  <c:v>0.85</c:v>
                </c:pt>
                <c:pt idx="794">
                  <c:v>0.41</c:v>
                </c:pt>
                <c:pt idx="795">
                  <c:v>0.34</c:v>
                </c:pt>
                <c:pt idx="796">
                  <c:v>0.75</c:v>
                </c:pt>
                <c:pt idx="797">
                  <c:v>0.37</c:v>
                </c:pt>
                <c:pt idx="798">
                  <c:v>0.62</c:v>
                </c:pt>
                <c:pt idx="799">
                  <c:v>0.17</c:v>
                </c:pt>
                <c:pt idx="800">
                  <c:v>0.69</c:v>
                </c:pt>
                <c:pt idx="801">
                  <c:v>0.71</c:v>
                </c:pt>
                <c:pt idx="802">
                  <c:v>0.33</c:v>
                </c:pt>
                <c:pt idx="803">
                  <c:v>0.6</c:v>
                </c:pt>
                <c:pt idx="804">
                  <c:v>0.74</c:v>
                </c:pt>
                <c:pt idx="805">
                  <c:v>0.63</c:v>
                </c:pt>
                <c:pt idx="806">
                  <c:v>0.49</c:v>
                </c:pt>
                <c:pt idx="807">
                  <c:v>0.57999999999999996</c:v>
                </c:pt>
                <c:pt idx="808">
                  <c:v>0.25</c:v>
                </c:pt>
                <c:pt idx="809">
                  <c:v>0.28000000000000003</c:v>
                </c:pt>
                <c:pt idx="810">
                  <c:v>0.8</c:v>
                </c:pt>
                <c:pt idx="811">
                  <c:v>0.75</c:v>
                </c:pt>
                <c:pt idx="812">
                  <c:v>0.11</c:v>
                </c:pt>
                <c:pt idx="813">
                  <c:v>0.28000000000000003</c:v>
                </c:pt>
                <c:pt idx="814">
                  <c:v>0.54</c:v>
                </c:pt>
                <c:pt idx="815">
                  <c:v>0.24</c:v>
                </c:pt>
                <c:pt idx="816">
                  <c:v>0.66</c:v>
                </c:pt>
                <c:pt idx="817">
                  <c:v>0</c:v>
                </c:pt>
                <c:pt idx="818">
                  <c:v>0.41</c:v>
                </c:pt>
                <c:pt idx="819">
                  <c:v>0.9</c:v>
                </c:pt>
                <c:pt idx="820">
                  <c:v>0.35</c:v>
                </c:pt>
                <c:pt idx="821">
                  <c:v>0.74</c:v>
                </c:pt>
                <c:pt idx="822">
                  <c:v>0.62</c:v>
                </c:pt>
                <c:pt idx="823">
                  <c:v>0.45</c:v>
                </c:pt>
                <c:pt idx="824">
                  <c:v>0.52</c:v>
                </c:pt>
                <c:pt idx="825">
                  <c:v>0.75</c:v>
                </c:pt>
                <c:pt idx="826">
                  <c:v>0.73</c:v>
                </c:pt>
                <c:pt idx="827">
                  <c:v>0.63</c:v>
                </c:pt>
                <c:pt idx="828">
                  <c:v>0.48</c:v>
                </c:pt>
                <c:pt idx="829">
                  <c:v>0.36</c:v>
                </c:pt>
                <c:pt idx="830">
                  <c:v>0.94</c:v>
                </c:pt>
                <c:pt idx="831">
                  <c:v>0.64</c:v>
                </c:pt>
                <c:pt idx="832">
                  <c:v>0.23</c:v>
                </c:pt>
                <c:pt idx="833">
                  <c:v>0.39</c:v>
                </c:pt>
                <c:pt idx="834">
                  <c:v>0.68</c:v>
                </c:pt>
                <c:pt idx="835">
                  <c:v>0.56000000000000005</c:v>
                </c:pt>
                <c:pt idx="836">
                  <c:v>0.59</c:v>
                </c:pt>
                <c:pt idx="837">
                  <c:v>0.57999999999999996</c:v>
                </c:pt>
                <c:pt idx="838">
                  <c:v>0.48</c:v>
                </c:pt>
                <c:pt idx="839">
                  <c:v>0.24</c:v>
                </c:pt>
                <c:pt idx="840">
                  <c:v>0.76</c:v>
                </c:pt>
                <c:pt idx="841">
                  <c:v>0.59</c:v>
                </c:pt>
                <c:pt idx="842">
                  <c:v>0.56000000000000005</c:v>
                </c:pt>
                <c:pt idx="843">
                  <c:v>0.7</c:v>
                </c:pt>
                <c:pt idx="844">
                  <c:v>0.11</c:v>
                </c:pt>
                <c:pt idx="845">
                  <c:v>0.66</c:v>
                </c:pt>
                <c:pt idx="846">
                  <c:v>0.33</c:v>
                </c:pt>
                <c:pt idx="847">
                  <c:v>0.65</c:v>
                </c:pt>
                <c:pt idx="848">
                  <c:v>0.43</c:v>
                </c:pt>
                <c:pt idx="849">
                  <c:v>0.17</c:v>
                </c:pt>
                <c:pt idx="850">
                  <c:v>0.56999999999999995</c:v>
                </c:pt>
                <c:pt idx="851">
                  <c:v>0.7</c:v>
                </c:pt>
                <c:pt idx="852">
                  <c:v>0.83</c:v>
                </c:pt>
                <c:pt idx="853">
                  <c:v>0.76</c:v>
                </c:pt>
                <c:pt idx="854">
                  <c:v>0.38</c:v>
                </c:pt>
                <c:pt idx="855">
                  <c:v>0.86</c:v>
                </c:pt>
                <c:pt idx="856">
                  <c:v>0.88</c:v>
                </c:pt>
                <c:pt idx="857">
                  <c:v>0.18</c:v>
                </c:pt>
                <c:pt idx="858">
                  <c:v>0.53</c:v>
                </c:pt>
                <c:pt idx="859">
                  <c:v>0.35</c:v>
                </c:pt>
                <c:pt idx="860">
                  <c:v>0</c:v>
                </c:pt>
                <c:pt idx="861">
                  <c:v>0.47</c:v>
                </c:pt>
                <c:pt idx="862">
                  <c:v>0.41</c:v>
                </c:pt>
                <c:pt idx="863">
                  <c:v>0.56000000000000005</c:v>
                </c:pt>
                <c:pt idx="864">
                  <c:v>0.62</c:v>
                </c:pt>
                <c:pt idx="865">
                  <c:v>0.72</c:v>
                </c:pt>
                <c:pt idx="866">
                  <c:v>0.16</c:v>
                </c:pt>
                <c:pt idx="867">
                  <c:v>0.11</c:v>
                </c:pt>
                <c:pt idx="868">
                  <c:v>0.51</c:v>
                </c:pt>
                <c:pt idx="869">
                  <c:v>0.56999999999999995</c:v>
                </c:pt>
                <c:pt idx="870">
                  <c:v>0.24</c:v>
                </c:pt>
                <c:pt idx="871">
                  <c:v>0.87</c:v>
                </c:pt>
                <c:pt idx="872">
                  <c:v>0.77</c:v>
                </c:pt>
                <c:pt idx="873">
                  <c:v>0.65</c:v>
                </c:pt>
                <c:pt idx="874">
                  <c:v>0.47</c:v>
                </c:pt>
                <c:pt idx="875">
                  <c:v>0.47</c:v>
                </c:pt>
                <c:pt idx="876">
                  <c:v>0.51</c:v>
                </c:pt>
                <c:pt idx="877">
                  <c:v>0.46</c:v>
                </c:pt>
                <c:pt idx="878">
                  <c:v>0.18</c:v>
                </c:pt>
                <c:pt idx="879">
                  <c:v>0.33</c:v>
                </c:pt>
                <c:pt idx="880">
                  <c:v>0.64</c:v>
                </c:pt>
                <c:pt idx="881">
                  <c:v>0.6</c:v>
                </c:pt>
                <c:pt idx="882">
                  <c:v>0.44</c:v>
                </c:pt>
                <c:pt idx="883">
                  <c:v>0.08</c:v>
                </c:pt>
                <c:pt idx="884">
                  <c:v>0.28000000000000003</c:v>
                </c:pt>
                <c:pt idx="885">
                  <c:v>0.25</c:v>
                </c:pt>
                <c:pt idx="886">
                  <c:v>0.35</c:v>
                </c:pt>
                <c:pt idx="887">
                  <c:v>0.6</c:v>
                </c:pt>
                <c:pt idx="888">
                  <c:v>0.48</c:v>
                </c:pt>
                <c:pt idx="889">
                  <c:v>0.4</c:v>
                </c:pt>
                <c:pt idx="890">
                  <c:v>0.46</c:v>
                </c:pt>
                <c:pt idx="891">
                  <c:v>0.65</c:v>
                </c:pt>
                <c:pt idx="892">
                  <c:v>0.13</c:v>
                </c:pt>
                <c:pt idx="893">
                  <c:v>0.6</c:v>
                </c:pt>
                <c:pt idx="894">
                  <c:v>0.49</c:v>
                </c:pt>
                <c:pt idx="895">
                  <c:v>0.41</c:v>
                </c:pt>
                <c:pt idx="896">
                  <c:v>0.63</c:v>
                </c:pt>
                <c:pt idx="897">
                  <c:v>0.44</c:v>
                </c:pt>
                <c:pt idx="898">
                  <c:v>0.49</c:v>
                </c:pt>
                <c:pt idx="899">
                  <c:v>0.56999999999999995</c:v>
                </c:pt>
                <c:pt idx="900">
                  <c:v>0.06</c:v>
                </c:pt>
                <c:pt idx="901">
                  <c:v>0.35</c:v>
                </c:pt>
                <c:pt idx="902">
                  <c:v>0.4</c:v>
                </c:pt>
                <c:pt idx="903">
                  <c:v>0.55000000000000004</c:v>
                </c:pt>
                <c:pt idx="904">
                  <c:v>0.68</c:v>
                </c:pt>
                <c:pt idx="905">
                  <c:v>0.33</c:v>
                </c:pt>
                <c:pt idx="906">
                  <c:v>0.36</c:v>
                </c:pt>
                <c:pt idx="907">
                  <c:v>0.24</c:v>
                </c:pt>
                <c:pt idx="908">
                  <c:v>0.19</c:v>
                </c:pt>
                <c:pt idx="909">
                  <c:v>0.62</c:v>
                </c:pt>
                <c:pt idx="910">
                  <c:v>0.21</c:v>
                </c:pt>
                <c:pt idx="911">
                  <c:v>0.23</c:v>
                </c:pt>
                <c:pt idx="912">
                  <c:v>0.67</c:v>
                </c:pt>
                <c:pt idx="913">
                  <c:v>0.7</c:v>
                </c:pt>
                <c:pt idx="914">
                  <c:v>0.54</c:v>
                </c:pt>
                <c:pt idx="915">
                  <c:v>0.46</c:v>
                </c:pt>
                <c:pt idx="916">
                  <c:v>0.56999999999999995</c:v>
                </c:pt>
                <c:pt idx="917">
                  <c:v>0.79</c:v>
                </c:pt>
                <c:pt idx="918">
                  <c:v>0.17</c:v>
                </c:pt>
                <c:pt idx="919">
                  <c:v>0.63</c:v>
                </c:pt>
                <c:pt idx="920">
                  <c:v>0.5</c:v>
                </c:pt>
                <c:pt idx="921">
                  <c:v>0.59</c:v>
                </c:pt>
                <c:pt idx="922">
                  <c:v>0.27</c:v>
                </c:pt>
                <c:pt idx="923">
                  <c:v>0.51</c:v>
                </c:pt>
                <c:pt idx="924">
                  <c:v>0.21</c:v>
                </c:pt>
                <c:pt idx="925">
                  <c:v>0.52</c:v>
                </c:pt>
                <c:pt idx="926">
                  <c:v>0.81</c:v>
                </c:pt>
                <c:pt idx="927">
                  <c:v>0.56999999999999995</c:v>
                </c:pt>
                <c:pt idx="928">
                  <c:v>0.61</c:v>
                </c:pt>
                <c:pt idx="929">
                  <c:v>0.39</c:v>
                </c:pt>
                <c:pt idx="930">
                  <c:v>0.86</c:v>
                </c:pt>
                <c:pt idx="931">
                  <c:v>0.83</c:v>
                </c:pt>
                <c:pt idx="932">
                  <c:v>0.56999999999999995</c:v>
                </c:pt>
                <c:pt idx="933">
                  <c:v>0.43</c:v>
                </c:pt>
                <c:pt idx="934">
                  <c:v>0.14000000000000001</c:v>
                </c:pt>
                <c:pt idx="935">
                  <c:v>0.14000000000000001</c:v>
                </c:pt>
                <c:pt idx="936">
                  <c:v>0.43</c:v>
                </c:pt>
                <c:pt idx="937">
                  <c:v>0.65</c:v>
                </c:pt>
                <c:pt idx="938">
                  <c:v>0.47</c:v>
                </c:pt>
                <c:pt idx="939">
                  <c:v>0.6</c:v>
                </c:pt>
                <c:pt idx="940">
                  <c:v>0.8</c:v>
                </c:pt>
                <c:pt idx="941">
                  <c:v>0.53</c:v>
                </c:pt>
                <c:pt idx="942">
                  <c:v>0.37</c:v>
                </c:pt>
                <c:pt idx="943">
                  <c:v>0.5</c:v>
                </c:pt>
                <c:pt idx="944">
                  <c:v>0.6</c:v>
                </c:pt>
                <c:pt idx="945">
                  <c:v>0.59</c:v>
                </c:pt>
                <c:pt idx="946">
                  <c:v>0.38</c:v>
                </c:pt>
                <c:pt idx="947">
                  <c:v>0.55000000000000004</c:v>
                </c:pt>
                <c:pt idx="948">
                  <c:v>0.6</c:v>
                </c:pt>
                <c:pt idx="949">
                  <c:v>0.19</c:v>
                </c:pt>
                <c:pt idx="950">
                  <c:v>0.19</c:v>
                </c:pt>
                <c:pt idx="951">
                  <c:v>0.19</c:v>
                </c:pt>
                <c:pt idx="952">
                  <c:v>0.43</c:v>
                </c:pt>
                <c:pt idx="953">
                  <c:v>0.5</c:v>
                </c:pt>
                <c:pt idx="954">
                  <c:v>0</c:v>
                </c:pt>
                <c:pt idx="955">
                  <c:v>0.43</c:v>
                </c:pt>
                <c:pt idx="956">
                  <c:v>0.6</c:v>
                </c:pt>
                <c:pt idx="957">
                  <c:v>0.55000000000000004</c:v>
                </c:pt>
                <c:pt idx="958">
                  <c:v>0.5</c:v>
                </c:pt>
                <c:pt idx="959">
                  <c:v>0.43</c:v>
                </c:pt>
                <c:pt idx="960">
                  <c:v>0.38</c:v>
                </c:pt>
                <c:pt idx="961">
                  <c:v>0.45</c:v>
                </c:pt>
                <c:pt idx="962">
                  <c:v>0.78</c:v>
                </c:pt>
                <c:pt idx="963">
                  <c:v>0.49</c:v>
                </c:pt>
                <c:pt idx="964">
                  <c:v>0.36</c:v>
                </c:pt>
                <c:pt idx="965">
                  <c:v>0.48</c:v>
                </c:pt>
                <c:pt idx="966">
                  <c:v>0.35</c:v>
                </c:pt>
                <c:pt idx="967">
                  <c:v>0.42</c:v>
                </c:pt>
                <c:pt idx="968">
                  <c:v>0.5</c:v>
                </c:pt>
                <c:pt idx="969">
                  <c:v>0.51</c:v>
                </c:pt>
                <c:pt idx="970">
                  <c:v>0.71</c:v>
                </c:pt>
                <c:pt idx="971">
                  <c:v>0.68</c:v>
                </c:pt>
                <c:pt idx="972">
                  <c:v>0.71</c:v>
                </c:pt>
                <c:pt idx="973">
                  <c:v>0.57999999999999996</c:v>
                </c:pt>
                <c:pt idx="974">
                  <c:v>0.55000000000000004</c:v>
                </c:pt>
                <c:pt idx="975">
                  <c:v>0.74</c:v>
                </c:pt>
                <c:pt idx="976">
                  <c:v>0.5</c:v>
                </c:pt>
                <c:pt idx="977">
                  <c:v>0.38</c:v>
                </c:pt>
                <c:pt idx="978">
                  <c:v>0.52</c:v>
                </c:pt>
                <c:pt idx="979">
                  <c:v>0.67</c:v>
                </c:pt>
                <c:pt idx="980">
                  <c:v>0.1</c:v>
                </c:pt>
                <c:pt idx="981">
                  <c:v>0.48</c:v>
                </c:pt>
                <c:pt idx="982">
                  <c:v>0.57999999999999996</c:v>
                </c:pt>
                <c:pt idx="983">
                  <c:v>0.82</c:v>
                </c:pt>
                <c:pt idx="984">
                  <c:v>0.39</c:v>
                </c:pt>
                <c:pt idx="985">
                  <c:v>0.7</c:v>
                </c:pt>
                <c:pt idx="986">
                  <c:v>0.7</c:v>
                </c:pt>
                <c:pt idx="987">
                  <c:v>0.44</c:v>
                </c:pt>
                <c:pt idx="988">
                  <c:v>0.57999999999999996</c:v>
                </c:pt>
                <c:pt idx="989">
                  <c:v>0.44</c:v>
                </c:pt>
                <c:pt idx="990">
                  <c:v>0.45</c:v>
                </c:pt>
                <c:pt idx="991">
                  <c:v>0.42</c:v>
                </c:pt>
                <c:pt idx="992">
                  <c:v>0.56999999999999995</c:v>
                </c:pt>
                <c:pt idx="993">
                  <c:v>0.45</c:v>
                </c:pt>
                <c:pt idx="994">
                  <c:v>0.55000000000000004</c:v>
                </c:pt>
                <c:pt idx="995">
                  <c:v>0.76</c:v>
                </c:pt>
                <c:pt idx="996">
                  <c:v>0.43</c:v>
                </c:pt>
                <c:pt idx="997">
                  <c:v>0.2</c:v>
                </c:pt>
                <c:pt idx="998">
                  <c:v>0.5</c:v>
                </c:pt>
                <c:pt idx="999">
                  <c:v>0.6</c:v>
                </c:pt>
                <c:pt idx="1000">
                  <c:v>0.28999999999999998</c:v>
                </c:pt>
                <c:pt idx="1001">
                  <c:v>0.33</c:v>
                </c:pt>
                <c:pt idx="1002">
                  <c:v>0.43</c:v>
                </c:pt>
                <c:pt idx="1003">
                  <c:v>0.5</c:v>
                </c:pt>
                <c:pt idx="1004">
                  <c:v>0.67</c:v>
                </c:pt>
                <c:pt idx="1005">
                  <c:v>0.66</c:v>
                </c:pt>
                <c:pt idx="1006">
                  <c:v>0.85</c:v>
                </c:pt>
                <c:pt idx="1007">
                  <c:v>0.76</c:v>
                </c:pt>
                <c:pt idx="1008">
                  <c:v>0.54</c:v>
                </c:pt>
                <c:pt idx="1009">
                  <c:v>0.62</c:v>
                </c:pt>
                <c:pt idx="1010">
                  <c:v>0.47</c:v>
                </c:pt>
                <c:pt idx="1011">
                  <c:v>0.37</c:v>
                </c:pt>
                <c:pt idx="1012">
                  <c:v>0.6</c:v>
                </c:pt>
                <c:pt idx="1013">
                  <c:v>0.5</c:v>
                </c:pt>
                <c:pt idx="1014">
                  <c:v>0.38</c:v>
                </c:pt>
                <c:pt idx="1015">
                  <c:v>0.38</c:v>
                </c:pt>
                <c:pt idx="1016">
                  <c:v>0.73</c:v>
                </c:pt>
                <c:pt idx="1017">
                  <c:v>0.22</c:v>
                </c:pt>
                <c:pt idx="1018">
                  <c:v>0.27</c:v>
                </c:pt>
                <c:pt idx="1019">
                  <c:v>0.62</c:v>
                </c:pt>
                <c:pt idx="1020">
                  <c:v>0.5</c:v>
                </c:pt>
                <c:pt idx="1021">
                  <c:v>0.6</c:v>
                </c:pt>
                <c:pt idx="1022">
                  <c:v>0.6</c:v>
                </c:pt>
                <c:pt idx="1023">
                  <c:v>0.28000000000000003</c:v>
                </c:pt>
                <c:pt idx="1024">
                  <c:v>0.32</c:v>
                </c:pt>
                <c:pt idx="1025">
                  <c:v>0.32</c:v>
                </c:pt>
                <c:pt idx="1026">
                  <c:v>0.32</c:v>
                </c:pt>
                <c:pt idx="1027">
                  <c:v>0.64</c:v>
                </c:pt>
                <c:pt idx="1028">
                  <c:v>0.41</c:v>
                </c:pt>
                <c:pt idx="1029">
                  <c:v>0.77</c:v>
                </c:pt>
                <c:pt idx="1030">
                  <c:v>0.74</c:v>
                </c:pt>
                <c:pt idx="1031">
                  <c:v>0.37</c:v>
                </c:pt>
                <c:pt idx="1032">
                  <c:v>0.75</c:v>
                </c:pt>
                <c:pt idx="1033">
                  <c:v>0.19</c:v>
                </c:pt>
                <c:pt idx="1034">
                  <c:v>0.44</c:v>
                </c:pt>
                <c:pt idx="1035">
                  <c:v>0.33</c:v>
                </c:pt>
                <c:pt idx="1036">
                  <c:v>0.6</c:v>
                </c:pt>
                <c:pt idx="1037">
                  <c:v>0.6</c:v>
                </c:pt>
                <c:pt idx="1038">
                  <c:v>0.8</c:v>
                </c:pt>
                <c:pt idx="1039">
                  <c:v>0.78</c:v>
                </c:pt>
                <c:pt idx="1040">
                  <c:v>0.45</c:v>
                </c:pt>
                <c:pt idx="1041">
                  <c:v>0.4</c:v>
                </c:pt>
                <c:pt idx="1042">
                  <c:v>0.6</c:v>
                </c:pt>
                <c:pt idx="1043">
                  <c:v>0.9</c:v>
                </c:pt>
                <c:pt idx="1044">
                  <c:v>0.38</c:v>
                </c:pt>
                <c:pt idx="1045">
                  <c:v>0.46</c:v>
                </c:pt>
                <c:pt idx="1046">
                  <c:v>0.21</c:v>
                </c:pt>
                <c:pt idx="1047">
                  <c:v>0.22</c:v>
                </c:pt>
                <c:pt idx="1048">
                  <c:v>0.6</c:v>
                </c:pt>
                <c:pt idx="1049">
                  <c:v>0.2</c:v>
                </c:pt>
                <c:pt idx="1050">
                  <c:v>0.44</c:v>
                </c:pt>
                <c:pt idx="1051">
                  <c:v>0.54</c:v>
                </c:pt>
                <c:pt idx="1052">
                  <c:v>0.25</c:v>
                </c:pt>
                <c:pt idx="1053">
                  <c:v>0.56999999999999995</c:v>
                </c:pt>
                <c:pt idx="1054">
                  <c:v>0.82</c:v>
                </c:pt>
                <c:pt idx="1055">
                  <c:v>0.8</c:v>
                </c:pt>
                <c:pt idx="1056">
                  <c:v>0.32</c:v>
                </c:pt>
                <c:pt idx="1057">
                  <c:v>0.28999999999999998</c:v>
                </c:pt>
                <c:pt idx="1058">
                  <c:v>0.48</c:v>
                </c:pt>
                <c:pt idx="1059">
                  <c:v>0.79</c:v>
                </c:pt>
                <c:pt idx="1060">
                  <c:v>0.79</c:v>
                </c:pt>
                <c:pt idx="1061">
                  <c:v>0.79</c:v>
                </c:pt>
                <c:pt idx="1062">
                  <c:v>0.19</c:v>
                </c:pt>
                <c:pt idx="1063">
                  <c:v>0.19</c:v>
                </c:pt>
                <c:pt idx="1064">
                  <c:v>0.69</c:v>
                </c:pt>
                <c:pt idx="1065">
                  <c:v>0.25</c:v>
                </c:pt>
                <c:pt idx="1066">
                  <c:v>0.56000000000000005</c:v>
                </c:pt>
                <c:pt idx="1067">
                  <c:v>0.27</c:v>
                </c:pt>
                <c:pt idx="1068">
                  <c:v>0.6</c:v>
                </c:pt>
                <c:pt idx="1069">
                  <c:v>0.47</c:v>
                </c:pt>
                <c:pt idx="1070">
                  <c:v>0.43</c:v>
                </c:pt>
                <c:pt idx="1071">
                  <c:v>0.54</c:v>
                </c:pt>
                <c:pt idx="1072">
                  <c:v>0.8</c:v>
                </c:pt>
                <c:pt idx="1073">
                  <c:v>0.8</c:v>
                </c:pt>
                <c:pt idx="1074">
                  <c:v>0.51</c:v>
                </c:pt>
                <c:pt idx="1075">
                  <c:v>0.62</c:v>
                </c:pt>
                <c:pt idx="1076">
                  <c:v>0.31</c:v>
                </c:pt>
                <c:pt idx="1077">
                  <c:v>0.41</c:v>
                </c:pt>
                <c:pt idx="1078">
                  <c:v>0.44</c:v>
                </c:pt>
                <c:pt idx="1079">
                  <c:v>0.1</c:v>
                </c:pt>
                <c:pt idx="1080">
                  <c:v>0.64</c:v>
                </c:pt>
                <c:pt idx="1081">
                  <c:v>0.63</c:v>
                </c:pt>
                <c:pt idx="1082">
                  <c:v>0.54</c:v>
                </c:pt>
                <c:pt idx="1083">
                  <c:v>0.54</c:v>
                </c:pt>
                <c:pt idx="1084">
                  <c:v>0.4</c:v>
                </c:pt>
                <c:pt idx="1085">
                  <c:v>0.48</c:v>
                </c:pt>
                <c:pt idx="1086">
                  <c:v>0.78</c:v>
                </c:pt>
                <c:pt idx="1087">
                  <c:v>0.25</c:v>
                </c:pt>
                <c:pt idx="1088">
                  <c:v>0.25</c:v>
                </c:pt>
                <c:pt idx="1089">
                  <c:v>0.25</c:v>
                </c:pt>
                <c:pt idx="1090">
                  <c:v>0.35</c:v>
                </c:pt>
                <c:pt idx="1091">
                  <c:v>0.33</c:v>
                </c:pt>
                <c:pt idx="1092">
                  <c:v>0.5</c:v>
                </c:pt>
                <c:pt idx="1093">
                  <c:v>0.27</c:v>
                </c:pt>
                <c:pt idx="1094">
                  <c:v>0.55000000000000004</c:v>
                </c:pt>
                <c:pt idx="1095">
                  <c:v>0.17</c:v>
                </c:pt>
                <c:pt idx="1096">
                  <c:v>0.55000000000000004</c:v>
                </c:pt>
                <c:pt idx="1097">
                  <c:v>0.28999999999999998</c:v>
                </c:pt>
                <c:pt idx="1098">
                  <c:v>0.8</c:v>
                </c:pt>
                <c:pt idx="1099">
                  <c:v>0.53</c:v>
                </c:pt>
                <c:pt idx="1100">
                  <c:v>0.48</c:v>
                </c:pt>
                <c:pt idx="1101">
                  <c:v>0.63</c:v>
                </c:pt>
                <c:pt idx="1102">
                  <c:v>0.22</c:v>
                </c:pt>
                <c:pt idx="1103">
                  <c:v>0.22</c:v>
                </c:pt>
                <c:pt idx="1104">
                  <c:v>0.59</c:v>
                </c:pt>
                <c:pt idx="1105">
                  <c:v>0.33</c:v>
                </c:pt>
                <c:pt idx="1106">
                  <c:v>0.43</c:v>
                </c:pt>
                <c:pt idx="1107">
                  <c:v>0.49</c:v>
                </c:pt>
                <c:pt idx="1108">
                  <c:v>0.55000000000000004</c:v>
                </c:pt>
                <c:pt idx="1109">
                  <c:v>0.55000000000000004</c:v>
                </c:pt>
                <c:pt idx="1110">
                  <c:v>0.63</c:v>
                </c:pt>
                <c:pt idx="1111">
                  <c:v>0.78</c:v>
                </c:pt>
                <c:pt idx="1112">
                  <c:v>0.81</c:v>
                </c:pt>
                <c:pt idx="1113">
                  <c:v>0.85</c:v>
                </c:pt>
                <c:pt idx="1114">
                  <c:v>0.78</c:v>
                </c:pt>
                <c:pt idx="1115">
                  <c:v>0.81</c:v>
                </c:pt>
                <c:pt idx="1116">
                  <c:v>0.75</c:v>
                </c:pt>
                <c:pt idx="1117">
                  <c:v>0.85</c:v>
                </c:pt>
                <c:pt idx="1118">
                  <c:v>0.81</c:v>
                </c:pt>
                <c:pt idx="1119">
                  <c:v>0.62</c:v>
                </c:pt>
                <c:pt idx="1120">
                  <c:v>0.44</c:v>
                </c:pt>
                <c:pt idx="1121">
                  <c:v>0.5</c:v>
                </c:pt>
                <c:pt idx="1122">
                  <c:v>0.52</c:v>
                </c:pt>
                <c:pt idx="1123">
                  <c:v>0.63</c:v>
                </c:pt>
                <c:pt idx="1124">
                  <c:v>0.6</c:v>
                </c:pt>
                <c:pt idx="1125">
                  <c:v>0.65</c:v>
                </c:pt>
                <c:pt idx="1126">
                  <c:v>0.5</c:v>
                </c:pt>
                <c:pt idx="1127">
                  <c:v>0.38</c:v>
                </c:pt>
                <c:pt idx="1128">
                  <c:v>0.22</c:v>
                </c:pt>
                <c:pt idx="1129">
                  <c:v>0.54</c:v>
                </c:pt>
                <c:pt idx="1130">
                  <c:v>0.32</c:v>
                </c:pt>
                <c:pt idx="1131">
                  <c:v>0.31</c:v>
                </c:pt>
                <c:pt idx="1132">
                  <c:v>0.32</c:v>
                </c:pt>
                <c:pt idx="1133">
                  <c:v>0.47</c:v>
                </c:pt>
                <c:pt idx="1134">
                  <c:v>0.53</c:v>
                </c:pt>
                <c:pt idx="1135">
                  <c:v>0.78</c:v>
                </c:pt>
                <c:pt idx="1136">
                  <c:v>0.49</c:v>
                </c:pt>
                <c:pt idx="1137">
                  <c:v>0.38</c:v>
                </c:pt>
                <c:pt idx="1138">
                  <c:v>0.42</c:v>
                </c:pt>
                <c:pt idx="1139">
                  <c:v>0.31</c:v>
                </c:pt>
                <c:pt idx="1140">
                  <c:v>0.31</c:v>
                </c:pt>
                <c:pt idx="1141">
                  <c:v>0.32</c:v>
                </c:pt>
                <c:pt idx="1142">
                  <c:v>0.55000000000000004</c:v>
                </c:pt>
                <c:pt idx="1143">
                  <c:v>0.75</c:v>
                </c:pt>
                <c:pt idx="1144">
                  <c:v>0.37</c:v>
                </c:pt>
                <c:pt idx="1145">
                  <c:v>0.66</c:v>
                </c:pt>
                <c:pt idx="1146">
                  <c:v>0.66</c:v>
                </c:pt>
                <c:pt idx="1147">
                  <c:v>0.71</c:v>
                </c:pt>
                <c:pt idx="1148">
                  <c:v>0.46</c:v>
                </c:pt>
                <c:pt idx="1149">
                  <c:v>0.76</c:v>
                </c:pt>
                <c:pt idx="1150">
                  <c:v>0.5</c:v>
                </c:pt>
                <c:pt idx="1151">
                  <c:v>0.73</c:v>
                </c:pt>
                <c:pt idx="1152">
                  <c:v>0.4</c:v>
                </c:pt>
                <c:pt idx="1153">
                  <c:v>0.75</c:v>
                </c:pt>
                <c:pt idx="1154">
                  <c:v>0.4</c:v>
                </c:pt>
                <c:pt idx="1155">
                  <c:v>0.35</c:v>
                </c:pt>
                <c:pt idx="1156">
                  <c:v>0.54</c:v>
                </c:pt>
                <c:pt idx="1157">
                  <c:v>0.33</c:v>
                </c:pt>
                <c:pt idx="1158">
                  <c:v>0.66</c:v>
                </c:pt>
                <c:pt idx="1159">
                  <c:v>0.57999999999999996</c:v>
                </c:pt>
                <c:pt idx="1160">
                  <c:v>0.42</c:v>
                </c:pt>
                <c:pt idx="1161">
                  <c:v>0.77</c:v>
                </c:pt>
                <c:pt idx="1162">
                  <c:v>0.38</c:v>
                </c:pt>
                <c:pt idx="1163">
                  <c:v>0.43</c:v>
                </c:pt>
                <c:pt idx="1164">
                  <c:v>0.75</c:v>
                </c:pt>
                <c:pt idx="1165">
                  <c:v>0.8</c:v>
                </c:pt>
                <c:pt idx="1166">
                  <c:v>0</c:v>
                </c:pt>
                <c:pt idx="1167">
                  <c:v>0</c:v>
                </c:pt>
                <c:pt idx="1168">
                  <c:v>0</c:v>
                </c:pt>
                <c:pt idx="1169">
                  <c:v>0.57999999999999996</c:v>
                </c:pt>
                <c:pt idx="1170">
                  <c:v>0.2</c:v>
                </c:pt>
                <c:pt idx="1171">
                  <c:v>0.8</c:v>
                </c:pt>
                <c:pt idx="1172">
                  <c:v>0.28000000000000003</c:v>
                </c:pt>
                <c:pt idx="1173">
                  <c:v>0.71</c:v>
                </c:pt>
                <c:pt idx="1174">
                  <c:v>0.7</c:v>
                </c:pt>
                <c:pt idx="1175">
                  <c:v>0.76</c:v>
                </c:pt>
                <c:pt idx="1176">
                  <c:v>0.71</c:v>
                </c:pt>
                <c:pt idx="1177">
                  <c:v>0.78</c:v>
                </c:pt>
                <c:pt idx="1178">
                  <c:v>0.63</c:v>
                </c:pt>
                <c:pt idx="1179">
                  <c:v>0.8</c:v>
                </c:pt>
                <c:pt idx="1180">
                  <c:v>0.8</c:v>
                </c:pt>
                <c:pt idx="1181">
                  <c:v>0.8</c:v>
                </c:pt>
                <c:pt idx="1182">
                  <c:v>0.45</c:v>
                </c:pt>
                <c:pt idx="1183">
                  <c:v>0.51</c:v>
                </c:pt>
                <c:pt idx="1184">
                  <c:v>0.4</c:v>
                </c:pt>
                <c:pt idx="1185">
                  <c:v>0.38</c:v>
                </c:pt>
                <c:pt idx="1186">
                  <c:v>0.53</c:v>
                </c:pt>
                <c:pt idx="1187">
                  <c:v>0.59</c:v>
                </c:pt>
                <c:pt idx="1188">
                  <c:v>0.77</c:v>
                </c:pt>
                <c:pt idx="1189">
                  <c:v>0.28000000000000003</c:v>
                </c:pt>
                <c:pt idx="1190">
                  <c:v>0.27</c:v>
                </c:pt>
                <c:pt idx="1191">
                  <c:v>0.28000000000000003</c:v>
                </c:pt>
                <c:pt idx="1192">
                  <c:v>0.28000000000000003</c:v>
                </c:pt>
                <c:pt idx="1193">
                  <c:v>0.28000000000000003</c:v>
                </c:pt>
                <c:pt idx="1194">
                  <c:v>0.28000000000000003</c:v>
                </c:pt>
                <c:pt idx="1195">
                  <c:v>0.27</c:v>
                </c:pt>
                <c:pt idx="1196">
                  <c:v>0.28000000000000003</c:v>
                </c:pt>
                <c:pt idx="1197">
                  <c:v>0.85</c:v>
                </c:pt>
                <c:pt idx="1198">
                  <c:v>0.8</c:v>
                </c:pt>
                <c:pt idx="1199">
                  <c:v>0.73</c:v>
                </c:pt>
                <c:pt idx="1200">
                  <c:v>0.51</c:v>
                </c:pt>
                <c:pt idx="1201">
                  <c:v>0</c:v>
                </c:pt>
                <c:pt idx="1202">
                  <c:v>0</c:v>
                </c:pt>
                <c:pt idx="1203">
                  <c:v>0.89</c:v>
                </c:pt>
                <c:pt idx="1204">
                  <c:v>0.88</c:v>
                </c:pt>
                <c:pt idx="1205">
                  <c:v>0.75</c:v>
                </c:pt>
                <c:pt idx="1206">
                  <c:v>0.77</c:v>
                </c:pt>
                <c:pt idx="1207">
                  <c:v>0.78</c:v>
                </c:pt>
                <c:pt idx="1208">
                  <c:v>0.78</c:v>
                </c:pt>
                <c:pt idx="1209">
                  <c:v>0.8</c:v>
                </c:pt>
                <c:pt idx="1210">
                  <c:v>0.33</c:v>
                </c:pt>
                <c:pt idx="1211">
                  <c:v>0.78</c:v>
                </c:pt>
                <c:pt idx="1212">
                  <c:v>0.75</c:v>
                </c:pt>
                <c:pt idx="1213">
                  <c:v>0.75</c:v>
                </c:pt>
                <c:pt idx="1214">
                  <c:v>0.75</c:v>
                </c:pt>
                <c:pt idx="1215">
                  <c:v>0.75</c:v>
                </c:pt>
                <c:pt idx="1216">
                  <c:v>0.59</c:v>
                </c:pt>
                <c:pt idx="1217">
                  <c:v>0.57999999999999996</c:v>
                </c:pt>
                <c:pt idx="1218">
                  <c:v>0.56000000000000005</c:v>
                </c:pt>
                <c:pt idx="1219">
                  <c:v>0.45</c:v>
                </c:pt>
                <c:pt idx="1220">
                  <c:v>0.62</c:v>
                </c:pt>
                <c:pt idx="1221">
                  <c:v>0.68</c:v>
                </c:pt>
                <c:pt idx="1222">
                  <c:v>0.1</c:v>
                </c:pt>
                <c:pt idx="1223">
                  <c:v>0.75</c:v>
                </c:pt>
                <c:pt idx="1224">
                  <c:v>0.42</c:v>
                </c:pt>
                <c:pt idx="1225">
                  <c:v>0.9</c:v>
                </c:pt>
                <c:pt idx="1226">
                  <c:v>0.8</c:v>
                </c:pt>
                <c:pt idx="1227">
                  <c:v>0.8</c:v>
                </c:pt>
                <c:pt idx="1228">
                  <c:v>0.75</c:v>
                </c:pt>
                <c:pt idx="1229">
                  <c:v>0.77</c:v>
                </c:pt>
                <c:pt idx="1230">
                  <c:v>0.73</c:v>
                </c:pt>
                <c:pt idx="1231">
                  <c:v>0.5</c:v>
                </c:pt>
                <c:pt idx="1232">
                  <c:v>0.44</c:v>
                </c:pt>
                <c:pt idx="1233">
                  <c:v>0.31</c:v>
                </c:pt>
                <c:pt idx="1234">
                  <c:v>0.27</c:v>
                </c:pt>
                <c:pt idx="1235">
                  <c:v>0.62</c:v>
                </c:pt>
                <c:pt idx="1236">
                  <c:v>0.46</c:v>
                </c:pt>
                <c:pt idx="1237">
                  <c:v>0.28000000000000003</c:v>
                </c:pt>
                <c:pt idx="1238">
                  <c:v>0.73</c:v>
                </c:pt>
                <c:pt idx="1239">
                  <c:v>0.46</c:v>
                </c:pt>
                <c:pt idx="1240">
                  <c:v>0.04</c:v>
                </c:pt>
                <c:pt idx="1241">
                  <c:v>0.74</c:v>
                </c:pt>
                <c:pt idx="1242">
                  <c:v>0.46</c:v>
                </c:pt>
                <c:pt idx="1243">
                  <c:v>0.4</c:v>
                </c:pt>
                <c:pt idx="1244">
                  <c:v>0.61</c:v>
                </c:pt>
                <c:pt idx="1245">
                  <c:v>0.56999999999999995</c:v>
                </c:pt>
                <c:pt idx="1246">
                  <c:v>0.75</c:v>
                </c:pt>
                <c:pt idx="1247">
                  <c:v>0.35</c:v>
                </c:pt>
                <c:pt idx="1248">
                  <c:v>0.53</c:v>
                </c:pt>
                <c:pt idx="1249">
                  <c:v>0.53</c:v>
                </c:pt>
                <c:pt idx="1250">
                  <c:v>0.6</c:v>
                </c:pt>
                <c:pt idx="1251">
                  <c:v>0.48</c:v>
                </c:pt>
                <c:pt idx="1252">
                  <c:v>0.55000000000000004</c:v>
                </c:pt>
                <c:pt idx="1253">
                  <c:v>0.15</c:v>
                </c:pt>
                <c:pt idx="1254">
                  <c:v>0.57999999999999996</c:v>
                </c:pt>
                <c:pt idx="1255">
                  <c:v>0.84</c:v>
                </c:pt>
                <c:pt idx="1256">
                  <c:v>0.55000000000000004</c:v>
                </c:pt>
                <c:pt idx="1257">
                  <c:v>0.8</c:v>
                </c:pt>
                <c:pt idx="1258">
                  <c:v>0.38</c:v>
                </c:pt>
                <c:pt idx="1259">
                  <c:v>0.46</c:v>
                </c:pt>
                <c:pt idx="1260">
                  <c:v>0.28000000000000003</c:v>
                </c:pt>
                <c:pt idx="1261">
                  <c:v>0.63</c:v>
                </c:pt>
                <c:pt idx="1262">
                  <c:v>0.55000000000000004</c:v>
                </c:pt>
                <c:pt idx="1263">
                  <c:v>0.49</c:v>
                </c:pt>
                <c:pt idx="1264">
                  <c:v>0.59</c:v>
                </c:pt>
                <c:pt idx="1265">
                  <c:v>0.87</c:v>
                </c:pt>
                <c:pt idx="1266">
                  <c:v>0.43</c:v>
                </c:pt>
                <c:pt idx="1267">
                  <c:v>0.53</c:v>
                </c:pt>
                <c:pt idx="1268">
                  <c:v>0.42</c:v>
                </c:pt>
                <c:pt idx="1269">
                  <c:v>0.47</c:v>
                </c:pt>
                <c:pt idx="1270">
                  <c:v>0.54</c:v>
                </c:pt>
                <c:pt idx="1271">
                  <c:v>0.13</c:v>
                </c:pt>
                <c:pt idx="1272">
                  <c:v>0.13</c:v>
                </c:pt>
                <c:pt idx="1273">
                  <c:v>0.72</c:v>
                </c:pt>
                <c:pt idx="1274">
                  <c:v>0.7</c:v>
                </c:pt>
                <c:pt idx="1275">
                  <c:v>0.71</c:v>
                </c:pt>
                <c:pt idx="1276">
                  <c:v>0.28000000000000003</c:v>
                </c:pt>
                <c:pt idx="1277">
                  <c:v>0.28000000000000003</c:v>
                </c:pt>
                <c:pt idx="1278">
                  <c:v>0.28000000000000003</c:v>
                </c:pt>
                <c:pt idx="1279">
                  <c:v>0.86</c:v>
                </c:pt>
                <c:pt idx="1280">
                  <c:v>0.9</c:v>
                </c:pt>
                <c:pt idx="1281">
                  <c:v>0.46</c:v>
                </c:pt>
                <c:pt idx="1282">
                  <c:v>0.35</c:v>
                </c:pt>
                <c:pt idx="1283">
                  <c:v>0.24</c:v>
                </c:pt>
                <c:pt idx="1284">
                  <c:v>0.51</c:v>
                </c:pt>
                <c:pt idx="1285">
                  <c:v>0.82</c:v>
                </c:pt>
                <c:pt idx="1286">
                  <c:v>0.62</c:v>
                </c:pt>
                <c:pt idx="1287">
                  <c:v>0.48</c:v>
                </c:pt>
                <c:pt idx="1288">
                  <c:v>0.64</c:v>
                </c:pt>
                <c:pt idx="1289">
                  <c:v>0.04</c:v>
                </c:pt>
                <c:pt idx="1290">
                  <c:v>0.28999999999999998</c:v>
                </c:pt>
                <c:pt idx="1291">
                  <c:v>0.55000000000000004</c:v>
                </c:pt>
                <c:pt idx="1292">
                  <c:v>0.43</c:v>
                </c:pt>
                <c:pt idx="1293">
                  <c:v>0.8</c:v>
                </c:pt>
                <c:pt idx="1294">
                  <c:v>0.47</c:v>
                </c:pt>
                <c:pt idx="1295">
                  <c:v>0.43</c:v>
                </c:pt>
                <c:pt idx="1296">
                  <c:v>0.6</c:v>
                </c:pt>
                <c:pt idx="1297">
                  <c:v>0.91</c:v>
                </c:pt>
                <c:pt idx="1298">
                  <c:v>0.91</c:v>
                </c:pt>
                <c:pt idx="1299">
                  <c:v>0.91</c:v>
                </c:pt>
                <c:pt idx="1300">
                  <c:v>0.91</c:v>
                </c:pt>
                <c:pt idx="1301">
                  <c:v>0.91</c:v>
                </c:pt>
                <c:pt idx="1302">
                  <c:v>0.55000000000000004</c:v>
                </c:pt>
                <c:pt idx="1303">
                  <c:v>0.43</c:v>
                </c:pt>
                <c:pt idx="1304">
                  <c:v>0.36</c:v>
                </c:pt>
                <c:pt idx="1305">
                  <c:v>0.54</c:v>
                </c:pt>
                <c:pt idx="1306">
                  <c:v>0.44</c:v>
                </c:pt>
                <c:pt idx="1307">
                  <c:v>0.62</c:v>
                </c:pt>
                <c:pt idx="1308">
                  <c:v>0.8</c:v>
                </c:pt>
                <c:pt idx="1309">
                  <c:v>0.23</c:v>
                </c:pt>
                <c:pt idx="1310">
                  <c:v>0.52</c:v>
                </c:pt>
                <c:pt idx="1311">
                  <c:v>0.63</c:v>
                </c:pt>
                <c:pt idx="1312">
                  <c:v>0.8</c:v>
                </c:pt>
                <c:pt idx="1313">
                  <c:v>0.8</c:v>
                </c:pt>
                <c:pt idx="1314">
                  <c:v>0.55000000000000004</c:v>
                </c:pt>
                <c:pt idx="1315">
                  <c:v>0.55000000000000004</c:v>
                </c:pt>
                <c:pt idx="1316">
                  <c:v>0.59</c:v>
                </c:pt>
                <c:pt idx="1317">
                  <c:v>0.35</c:v>
                </c:pt>
                <c:pt idx="1318">
                  <c:v>0.62</c:v>
                </c:pt>
                <c:pt idx="1319">
                  <c:v>0.35</c:v>
                </c:pt>
                <c:pt idx="1320">
                  <c:v>0.56000000000000005</c:v>
                </c:pt>
                <c:pt idx="1321">
                  <c:v>0.56000000000000005</c:v>
                </c:pt>
                <c:pt idx="1322">
                  <c:v>0.6</c:v>
                </c:pt>
                <c:pt idx="1323">
                  <c:v>0.21</c:v>
                </c:pt>
                <c:pt idx="1324">
                  <c:v>0.21</c:v>
                </c:pt>
                <c:pt idx="1325">
                  <c:v>0.22</c:v>
                </c:pt>
                <c:pt idx="1326">
                  <c:v>0.75</c:v>
                </c:pt>
                <c:pt idx="1327">
                  <c:v>0.51</c:v>
                </c:pt>
                <c:pt idx="1328">
                  <c:v>0.76</c:v>
                </c:pt>
                <c:pt idx="1329">
                  <c:v>0.8</c:v>
                </c:pt>
                <c:pt idx="1330">
                  <c:v>0.44</c:v>
                </c:pt>
                <c:pt idx="1331">
                  <c:v>0.71</c:v>
                </c:pt>
                <c:pt idx="1332">
                  <c:v>0.5</c:v>
                </c:pt>
                <c:pt idx="1333">
                  <c:v>0.52</c:v>
                </c:pt>
                <c:pt idx="1334">
                  <c:v>0.77</c:v>
                </c:pt>
                <c:pt idx="1335">
                  <c:v>0.69</c:v>
                </c:pt>
                <c:pt idx="1336">
                  <c:v>0.57999999999999996</c:v>
                </c:pt>
                <c:pt idx="1337">
                  <c:v>0.77</c:v>
                </c:pt>
                <c:pt idx="1338">
                  <c:v>0.62</c:v>
                </c:pt>
                <c:pt idx="1339">
                  <c:v>0.69</c:v>
                </c:pt>
                <c:pt idx="1340">
                  <c:v>0.75</c:v>
                </c:pt>
                <c:pt idx="1341">
                  <c:v>0.6</c:v>
                </c:pt>
                <c:pt idx="1342">
                  <c:v>0.8</c:v>
                </c:pt>
                <c:pt idx="1343">
                  <c:v>0.56999999999999995</c:v>
                </c:pt>
                <c:pt idx="1344">
                  <c:v>0.33</c:v>
                </c:pt>
                <c:pt idx="1345">
                  <c:v>0.6</c:v>
                </c:pt>
                <c:pt idx="1346">
                  <c:v>0.74</c:v>
                </c:pt>
                <c:pt idx="1347">
                  <c:v>0.48</c:v>
                </c:pt>
                <c:pt idx="1348">
                  <c:v>0.44</c:v>
                </c:pt>
                <c:pt idx="1349">
                  <c:v>0.75</c:v>
                </c:pt>
                <c:pt idx="1350">
                  <c:v>0.28000000000000003</c:v>
                </c:pt>
              </c:numCache>
            </c:numRef>
          </c:xVal>
          <c:yVal>
            <c:numRef>
              <c:f>'amazon cleaned data'!$L$2:$L$1352</c:f>
              <c:numCache>
                <c:formatCode>General</c:formatCode>
                <c:ptCount val="1351"/>
                <c:pt idx="0">
                  <c:v>4.0999999999999996</c:v>
                </c:pt>
                <c:pt idx="1">
                  <c:v>4.2</c:v>
                </c:pt>
                <c:pt idx="2">
                  <c:v>4.3</c:v>
                </c:pt>
                <c:pt idx="3">
                  <c:v>4.3</c:v>
                </c:pt>
                <c:pt idx="4">
                  <c:v>4.5</c:v>
                </c:pt>
                <c:pt idx="5">
                  <c:v>4.3</c:v>
                </c:pt>
                <c:pt idx="6">
                  <c:v>4.2</c:v>
                </c:pt>
                <c:pt idx="7">
                  <c:v>4.2</c:v>
                </c:pt>
                <c:pt idx="8">
                  <c:v>4.4000000000000004</c:v>
                </c:pt>
                <c:pt idx="9">
                  <c:v>4.3</c:v>
                </c:pt>
                <c:pt idx="10">
                  <c:v>4.5</c:v>
                </c:pt>
                <c:pt idx="11">
                  <c:v>4.0999999999999996</c:v>
                </c:pt>
                <c:pt idx="12">
                  <c:v>4.2</c:v>
                </c:pt>
                <c:pt idx="13">
                  <c:v>4.2</c:v>
                </c:pt>
                <c:pt idx="14">
                  <c:v>4.3</c:v>
                </c:pt>
                <c:pt idx="15">
                  <c:v>4.2</c:v>
                </c:pt>
                <c:pt idx="16">
                  <c:v>4.3</c:v>
                </c:pt>
                <c:pt idx="17">
                  <c:v>3.9</c:v>
                </c:pt>
                <c:pt idx="18">
                  <c:v>4.3</c:v>
                </c:pt>
                <c:pt idx="19">
                  <c:v>4.3</c:v>
                </c:pt>
                <c:pt idx="20">
                  <c:v>4.0999999999999996</c:v>
                </c:pt>
                <c:pt idx="21">
                  <c:v>4.2</c:v>
                </c:pt>
                <c:pt idx="22">
                  <c:v>3.7</c:v>
                </c:pt>
                <c:pt idx="23">
                  <c:v>4.2</c:v>
                </c:pt>
                <c:pt idx="24">
                  <c:v>3.6</c:v>
                </c:pt>
                <c:pt idx="25">
                  <c:v>3.5</c:v>
                </c:pt>
                <c:pt idx="26">
                  <c:v>4.2</c:v>
                </c:pt>
                <c:pt idx="27">
                  <c:v>3.6</c:v>
                </c:pt>
                <c:pt idx="28">
                  <c:v>4.0999999999999996</c:v>
                </c:pt>
                <c:pt idx="29">
                  <c:v>4</c:v>
                </c:pt>
                <c:pt idx="30">
                  <c:v>3.7</c:v>
                </c:pt>
                <c:pt idx="31">
                  <c:v>4.3</c:v>
                </c:pt>
                <c:pt idx="32">
                  <c:v>4.3</c:v>
                </c:pt>
                <c:pt idx="33">
                  <c:v>4.2</c:v>
                </c:pt>
                <c:pt idx="34">
                  <c:v>4.2</c:v>
                </c:pt>
                <c:pt idx="35">
                  <c:v>4.2</c:v>
                </c:pt>
                <c:pt idx="36">
                  <c:v>4.0999999999999996</c:v>
                </c:pt>
                <c:pt idx="37">
                  <c:v>4.4000000000000004</c:v>
                </c:pt>
                <c:pt idx="38">
                  <c:v>4.2</c:v>
                </c:pt>
                <c:pt idx="39">
                  <c:v>4.0999999999999996</c:v>
                </c:pt>
                <c:pt idx="40">
                  <c:v>3.9</c:v>
                </c:pt>
                <c:pt idx="41">
                  <c:v>4.2</c:v>
                </c:pt>
                <c:pt idx="42">
                  <c:v>4.2</c:v>
                </c:pt>
                <c:pt idx="43">
                  <c:v>4.3</c:v>
                </c:pt>
                <c:pt idx="44">
                  <c:v>4.4000000000000004</c:v>
                </c:pt>
                <c:pt idx="45">
                  <c:v>4.0999999999999996</c:v>
                </c:pt>
                <c:pt idx="46">
                  <c:v>4.2</c:v>
                </c:pt>
                <c:pt idx="47">
                  <c:v>4.2</c:v>
                </c:pt>
                <c:pt idx="48">
                  <c:v>4.2</c:v>
                </c:pt>
                <c:pt idx="49">
                  <c:v>4.0999999999999996</c:v>
                </c:pt>
                <c:pt idx="50">
                  <c:v>4.4000000000000004</c:v>
                </c:pt>
                <c:pt idx="51">
                  <c:v>3.8</c:v>
                </c:pt>
                <c:pt idx="52">
                  <c:v>3.9</c:v>
                </c:pt>
                <c:pt idx="53">
                  <c:v>4.0999999999999996</c:v>
                </c:pt>
                <c:pt idx="54">
                  <c:v>4.4000000000000004</c:v>
                </c:pt>
                <c:pt idx="55">
                  <c:v>3.8</c:v>
                </c:pt>
                <c:pt idx="56">
                  <c:v>4.2</c:v>
                </c:pt>
                <c:pt idx="57">
                  <c:v>3.6</c:v>
                </c:pt>
                <c:pt idx="58">
                  <c:v>4.2</c:v>
                </c:pt>
                <c:pt idx="59">
                  <c:v>4.0999999999999996</c:v>
                </c:pt>
                <c:pt idx="60">
                  <c:v>4.4000000000000004</c:v>
                </c:pt>
                <c:pt idx="61">
                  <c:v>4</c:v>
                </c:pt>
                <c:pt idx="62">
                  <c:v>4.2</c:v>
                </c:pt>
                <c:pt idx="63">
                  <c:v>4.4000000000000004</c:v>
                </c:pt>
                <c:pt idx="64">
                  <c:v>4.5999999999999996</c:v>
                </c:pt>
                <c:pt idx="65">
                  <c:v>4.2</c:v>
                </c:pt>
                <c:pt idx="66">
                  <c:v>4.5</c:v>
                </c:pt>
                <c:pt idx="67">
                  <c:v>3.8</c:v>
                </c:pt>
                <c:pt idx="68">
                  <c:v>4.2</c:v>
                </c:pt>
                <c:pt idx="69">
                  <c:v>4.4000000000000004</c:v>
                </c:pt>
                <c:pt idx="70">
                  <c:v>4.5</c:v>
                </c:pt>
                <c:pt idx="71">
                  <c:v>4.3</c:v>
                </c:pt>
                <c:pt idx="72">
                  <c:v>4.3</c:v>
                </c:pt>
                <c:pt idx="73">
                  <c:v>4.3</c:v>
                </c:pt>
                <c:pt idx="74">
                  <c:v>4.3</c:v>
                </c:pt>
                <c:pt idx="75">
                  <c:v>4</c:v>
                </c:pt>
                <c:pt idx="76">
                  <c:v>3.9</c:v>
                </c:pt>
                <c:pt idx="77">
                  <c:v>4.4000000000000004</c:v>
                </c:pt>
                <c:pt idx="78">
                  <c:v>4.4000000000000004</c:v>
                </c:pt>
                <c:pt idx="79">
                  <c:v>4.5</c:v>
                </c:pt>
                <c:pt idx="80">
                  <c:v>4.0999999999999996</c:v>
                </c:pt>
                <c:pt idx="81">
                  <c:v>4.4000000000000004</c:v>
                </c:pt>
                <c:pt idx="82">
                  <c:v>4.4000000000000004</c:v>
                </c:pt>
                <c:pt idx="83">
                  <c:v>4.5</c:v>
                </c:pt>
                <c:pt idx="84">
                  <c:v>4</c:v>
                </c:pt>
                <c:pt idx="85">
                  <c:v>3.5</c:v>
                </c:pt>
                <c:pt idx="86">
                  <c:v>4.4000000000000004</c:v>
                </c:pt>
                <c:pt idx="87">
                  <c:v>4.4000000000000004</c:v>
                </c:pt>
                <c:pt idx="88">
                  <c:v>3.9</c:v>
                </c:pt>
                <c:pt idx="89">
                  <c:v>3.8</c:v>
                </c:pt>
                <c:pt idx="90">
                  <c:v>4.5999999999999996</c:v>
                </c:pt>
                <c:pt idx="91">
                  <c:v>4.5</c:v>
                </c:pt>
                <c:pt idx="92">
                  <c:v>4.5</c:v>
                </c:pt>
                <c:pt idx="93">
                  <c:v>4.3</c:v>
                </c:pt>
                <c:pt idx="94">
                  <c:v>4.5</c:v>
                </c:pt>
                <c:pt idx="95">
                  <c:v>4</c:v>
                </c:pt>
                <c:pt idx="96">
                  <c:v>4.5</c:v>
                </c:pt>
                <c:pt idx="97">
                  <c:v>3.8</c:v>
                </c:pt>
                <c:pt idx="98">
                  <c:v>4.0999999999999996</c:v>
                </c:pt>
                <c:pt idx="99">
                  <c:v>4.0999999999999996</c:v>
                </c:pt>
                <c:pt idx="100">
                  <c:v>4.3</c:v>
                </c:pt>
                <c:pt idx="101">
                  <c:v>4.0999999999999996</c:v>
                </c:pt>
                <c:pt idx="102">
                  <c:v>4.2</c:v>
                </c:pt>
                <c:pt idx="103">
                  <c:v>4.0999999999999996</c:v>
                </c:pt>
                <c:pt idx="104">
                  <c:v>4.5</c:v>
                </c:pt>
                <c:pt idx="105">
                  <c:v>4.0999999999999996</c:v>
                </c:pt>
                <c:pt idx="106">
                  <c:v>4.5</c:v>
                </c:pt>
                <c:pt idx="107">
                  <c:v>3.7</c:v>
                </c:pt>
                <c:pt idx="108">
                  <c:v>4</c:v>
                </c:pt>
                <c:pt idx="109">
                  <c:v>4.0999999999999996</c:v>
                </c:pt>
                <c:pt idx="110">
                  <c:v>4.3</c:v>
                </c:pt>
                <c:pt idx="111">
                  <c:v>4.5999999999999996</c:v>
                </c:pt>
                <c:pt idx="112">
                  <c:v>4.0999999999999996</c:v>
                </c:pt>
                <c:pt idx="113">
                  <c:v>4.0999999999999996</c:v>
                </c:pt>
                <c:pt idx="114">
                  <c:v>4.4000000000000004</c:v>
                </c:pt>
                <c:pt idx="115">
                  <c:v>4.4000000000000004</c:v>
                </c:pt>
                <c:pt idx="116">
                  <c:v>4.0999999999999996</c:v>
                </c:pt>
                <c:pt idx="117">
                  <c:v>3.6</c:v>
                </c:pt>
                <c:pt idx="118">
                  <c:v>4.5</c:v>
                </c:pt>
                <c:pt idx="119">
                  <c:v>3.9</c:v>
                </c:pt>
                <c:pt idx="120">
                  <c:v>4.3</c:v>
                </c:pt>
                <c:pt idx="121">
                  <c:v>4</c:v>
                </c:pt>
                <c:pt idx="122">
                  <c:v>4</c:v>
                </c:pt>
                <c:pt idx="123">
                  <c:v>4.0999999999999996</c:v>
                </c:pt>
                <c:pt idx="124">
                  <c:v>4.2</c:v>
                </c:pt>
                <c:pt idx="125">
                  <c:v>4.3</c:v>
                </c:pt>
                <c:pt idx="126">
                  <c:v>4.3</c:v>
                </c:pt>
                <c:pt idx="127">
                  <c:v>4.5</c:v>
                </c:pt>
                <c:pt idx="128">
                  <c:v>3.4</c:v>
                </c:pt>
                <c:pt idx="129">
                  <c:v>4.0999999999999996</c:v>
                </c:pt>
                <c:pt idx="130">
                  <c:v>4.3</c:v>
                </c:pt>
                <c:pt idx="131">
                  <c:v>4.0999999999999996</c:v>
                </c:pt>
                <c:pt idx="132">
                  <c:v>4.3</c:v>
                </c:pt>
                <c:pt idx="133">
                  <c:v>3.6</c:v>
                </c:pt>
                <c:pt idx="134">
                  <c:v>4.3</c:v>
                </c:pt>
                <c:pt idx="135">
                  <c:v>4.5</c:v>
                </c:pt>
                <c:pt idx="136">
                  <c:v>3.9</c:v>
                </c:pt>
                <c:pt idx="137">
                  <c:v>4.4000000000000004</c:v>
                </c:pt>
                <c:pt idx="138">
                  <c:v>4.4000000000000004</c:v>
                </c:pt>
                <c:pt idx="139">
                  <c:v>4.5</c:v>
                </c:pt>
                <c:pt idx="140">
                  <c:v>4.4000000000000004</c:v>
                </c:pt>
                <c:pt idx="141">
                  <c:v>3.9</c:v>
                </c:pt>
                <c:pt idx="142">
                  <c:v>4.0999999999999996</c:v>
                </c:pt>
                <c:pt idx="143">
                  <c:v>4.3</c:v>
                </c:pt>
                <c:pt idx="144">
                  <c:v>4.0999999999999996</c:v>
                </c:pt>
                <c:pt idx="145">
                  <c:v>4.0999999999999996</c:v>
                </c:pt>
                <c:pt idx="146">
                  <c:v>4.2</c:v>
                </c:pt>
                <c:pt idx="147">
                  <c:v>3.9</c:v>
                </c:pt>
                <c:pt idx="148">
                  <c:v>4.3</c:v>
                </c:pt>
                <c:pt idx="149">
                  <c:v>4.0999999999999996</c:v>
                </c:pt>
                <c:pt idx="150">
                  <c:v>4.4000000000000004</c:v>
                </c:pt>
                <c:pt idx="151">
                  <c:v>4.0999999999999996</c:v>
                </c:pt>
                <c:pt idx="152">
                  <c:v>4.2</c:v>
                </c:pt>
                <c:pt idx="153">
                  <c:v>4.4000000000000004</c:v>
                </c:pt>
                <c:pt idx="154">
                  <c:v>4.2</c:v>
                </c:pt>
                <c:pt idx="155">
                  <c:v>4.2</c:v>
                </c:pt>
                <c:pt idx="156">
                  <c:v>4.0999999999999996</c:v>
                </c:pt>
                <c:pt idx="157">
                  <c:v>4.4000000000000004</c:v>
                </c:pt>
                <c:pt idx="158">
                  <c:v>4.3</c:v>
                </c:pt>
                <c:pt idx="159">
                  <c:v>4.4000000000000004</c:v>
                </c:pt>
                <c:pt idx="160">
                  <c:v>4.0999999999999996</c:v>
                </c:pt>
                <c:pt idx="161">
                  <c:v>4.0999999999999996</c:v>
                </c:pt>
                <c:pt idx="162">
                  <c:v>4.4000000000000004</c:v>
                </c:pt>
                <c:pt idx="163">
                  <c:v>4.5</c:v>
                </c:pt>
                <c:pt idx="164">
                  <c:v>3.4</c:v>
                </c:pt>
                <c:pt idx="165">
                  <c:v>4.3</c:v>
                </c:pt>
                <c:pt idx="166">
                  <c:v>4.3</c:v>
                </c:pt>
                <c:pt idx="167">
                  <c:v>4.2</c:v>
                </c:pt>
                <c:pt idx="168">
                  <c:v>4.2</c:v>
                </c:pt>
                <c:pt idx="169">
                  <c:v>4.2</c:v>
                </c:pt>
                <c:pt idx="170">
                  <c:v>4.0999999999999996</c:v>
                </c:pt>
                <c:pt idx="171">
                  <c:v>3.8</c:v>
                </c:pt>
                <c:pt idx="172">
                  <c:v>4.3</c:v>
                </c:pt>
                <c:pt idx="173">
                  <c:v>4.2</c:v>
                </c:pt>
                <c:pt idx="174">
                  <c:v>4.2</c:v>
                </c:pt>
                <c:pt idx="175">
                  <c:v>4.0999999999999996</c:v>
                </c:pt>
                <c:pt idx="176">
                  <c:v>4.2</c:v>
                </c:pt>
                <c:pt idx="177">
                  <c:v>4.5</c:v>
                </c:pt>
                <c:pt idx="178">
                  <c:v>3.9</c:v>
                </c:pt>
                <c:pt idx="179">
                  <c:v>4.2</c:v>
                </c:pt>
                <c:pt idx="180">
                  <c:v>4.0999999999999996</c:v>
                </c:pt>
                <c:pt idx="181">
                  <c:v>4.4000000000000004</c:v>
                </c:pt>
                <c:pt idx="182">
                  <c:v>4.5999999999999996</c:v>
                </c:pt>
                <c:pt idx="183">
                  <c:v>4.4000000000000004</c:v>
                </c:pt>
                <c:pt idx="184">
                  <c:v>3.9</c:v>
                </c:pt>
                <c:pt idx="185">
                  <c:v>4.3</c:v>
                </c:pt>
                <c:pt idx="186">
                  <c:v>4.2</c:v>
                </c:pt>
                <c:pt idx="187">
                  <c:v>4.0999999999999996</c:v>
                </c:pt>
                <c:pt idx="188">
                  <c:v>4.2</c:v>
                </c:pt>
                <c:pt idx="189">
                  <c:v>4.2</c:v>
                </c:pt>
                <c:pt idx="190">
                  <c:v>4.0999999999999996</c:v>
                </c:pt>
                <c:pt idx="191">
                  <c:v>4.0999999999999996</c:v>
                </c:pt>
                <c:pt idx="192">
                  <c:v>4.2</c:v>
                </c:pt>
                <c:pt idx="193">
                  <c:v>4.2</c:v>
                </c:pt>
                <c:pt idx="194">
                  <c:v>4.3</c:v>
                </c:pt>
                <c:pt idx="195">
                  <c:v>4.0999999999999996</c:v>
                </c:pt>
                <c:pt idx="196">
                  <c:v>4.3</c:v>
                </c:pt>
                <c:pt idx="197">
                  <c:v>4.2</c:v>
                </c:pt>
                <c:pt idx="198">
                  <c:v>4.2</c:v>
                </c:pt>
                <c:pt idx="199">
                  <c:v>4.4000000000000004</c:v>
                </c:pt>
                <c:pt idx="200">
                  <c:v>4</c:v>
                </c:pt>
                <c:pt idx="201">
                  <c:v>4.0999999999999996</c:v>
                </c:pt>
                <c:pt idx="202">
                  <c:v>4</c:v>
                </c:pt>
                <c:pt idx="203">
                  <c:v>4.4000000000000004</c:v>
                </c:pt>
                <c:pt idx="204">
                  <c:v>4.0999999999999996</c:v>
                </c:pt>
                <c:pt idx="205">
                  <c:v>4.5999999999999996</c:v>
                </c:pt>
                <c:pt idx="206">
                  <c:v>3.9</c:v>
                </c:pt>
                <c:pt idx="207">
                  <c:v>4.0999999999999996</c:v>
                </c:pt>
                <c:pt idx="208">
                  <c:v>4.5</c:v>
                </c:pt>
                <c:pt idx="209">
                  <c:v>4.2</c:v>
                </c:pt>
                <c:pt idx="210">
                  <c:v>4.0999999999999996</c:v>
                </c:pt>
                <c:pt idx="211">
                  <c:v>4.3</c:v>
                </c:pt>
                <c:pt idx="212">
                  <c:v>4.0999999999999996</c:v>
                </c:pt>
                <c:pt idx="213">
                  <c:v>4.3</c:v>
                </c:pt>
                <c:pt idx="214">
                  <c:v>3.7</c:v>
                </c:pt>
                <c:pt idx="215">
                  <c:v>4.3</c:v>
                </c:pt>
                <c:pt idx="216">
                  <c:v>4.0999999999999996</c:v>
                </c:pt>
                <c:pt idx="217">
                  <c:v>4.4000000000000004</c:v>
                </c:pt>
                <c:pt idx="218">
                  <c:v>4.2</c:v>
                </c:pt>
                <c:pt idx="219">
                  <c:v>3.8</c:v>
                </c:pt>
                <c:pt idx="220">
                  <c:v>3.9</c:v>
                </c:pt>
                <c:pt idx="221">
                  <c:v>4.2</c:v>
                </c:pt>
                <c:pt idx="222">
                  <c:v>4.4000000000000004</c:v>
                </c:pt>
                <c:pt idx="223">
                  <c:v>4.3</c:v>
                </c:pt>
                <c:pt idx="224">
                  <c:v>4.0999999999999996</c:v>
                </c:pt>
                <c:pt idx="225">
                  <c:v>4.5</c:v>
                </c:pt>
                <c:pt idx="226">
                  <c:v>4.2</c:v>
                </c:pt>
                <c:pt idx="227">
                  <c:v>4.2</c:v>
                </c:pt>
                <c:pt idx="228">
                  <c:v>3.8</c:v>
                </c:pt>
                <c:pt idx="229">
                  <c:v>4.3</c:v>
                </c:pt>
                <c:pt idx="230">
                  <c:v>3.9</c:v>
                </c:pt>
                <c:pt idx="231">
                  <c:v>4.5</c:v>
                </c:pt>
                <c:pt idx="232">
                  <c:v>4.0999999999999996</c:v>
                </c:pt>
                <c:pt idx="233">
                  <c:v>4.3</c:v>
                </c:pt>
                <c:pt idx="234">
                  <c:v>4.2</c:v>
                </c:pt>
                <c:pt idx="235">
                  <c:v>4.4000000000000004</c:v>
                </c:pt>
                <c:pt idx="236">
                  <c:v>4.2</c:v>
                </c:pt>
                <c:pt idx="237">
                  <c:v>4.4000000000000004</c:v>
                </c:pt>
                <c:pt idx="238">
                  <c:v>3.9</c:v>
                </c:pt>
                <c:pt idx="239">
                  <c:v>4.3</c:v>
                </c:pt>
                <c:pt idx="240">
                  <c:v>4.4000000000000004</c:v>
                </c:pt>
                <c:pt idx="241">
                  <c:v>4.4000000000000004</c:v>
                </c:pt>
                <c:pt idx="242">
                  <c:v>4.5</c:v>
                </c:pt>
                <c:pt idx="243">
                  <c:v>4.2</c:v>
                </c:pt>
                <c:pt idx="244">
                  <c:v>3.9</c:v>
                </c:pt>
                <c:pt idx="245">
                  <c:v>4.2</c:v>
                </c:pt>
                <c:pt idx="246">
                  <c:v>4</c:v>
                </c:pt>
                <c:pt idx="247">
                  <c:v>4.3</c:v>
                </c:pt>
                <c:pt idx="248">
                  <c:v>4.4000000000000004</c:v>
                </c:pt>
                <c:pt idx="249">
                  <c:v>4</c:v>
                </c:pt>
                <c:pt idx="250">
                  <c:v>4.2</c:v>
                </c:pt>
                <c:pt idx="251">
                  <c:v>4.5</c:v>
                </c:pt>
                <c:pt idx="252">
                  <c:v>4.2</c:v>
                </c:pt>
                <c:pt idx="253">
                  <c:v>4.4000000000000004</c:v>
                </c:pt>
                <c:pt idx="254">
                  <c:v>3.9</c:v>
                </c:pt>
                <c:pt idx="255">
                  <c:v>4.0999999999999996</c:v>
                </c:pt>
                <c:pt idx="256">
                  <c:v>4.5</c:v>
                </c:pt>
                <c:pt idx="257">
                  <c:v>4</c:v>
                </c:pt>
                <c:pt idx="258">
                  <c:v>4.3</c:v>
                </c:pt>
                <c:pt idx="259">
                  <c:v>3.9</c:v>
                </c:pt>
                <c:pt idx="260">
                  <c:v>3.6</c:v>
                </c:pt>
                <c:pt idx="261">
                  <c:v>4.3</c:v>
                </c:pt>
                <c:pt idx="262">
                  <c:v>4.2</c:v>
                </c:pt>
                <c:pt idx="263">
                  <c:v>4</c:v>
                </c:pt>
                <c:pt idx="264">
                  <c:v>3.9</c:v>
                </c:pt>
                <c:pt idx="265">
                  <c:v>4.4000000000000004</c:v>
                </c:pt>
                <c:pt idx="266">
                  <c:v>4.4000000000000004</c:v>
                </c:pt>
                <c:pt idx="267">
                  <c:v>4.3</c:v>
                </c:pt>
                <c:pt idx="268">
                  <c:v>4.2</c:v>
                </c:pt>
                <c:pt idx="269">
                  <c:v>4.5999999999999996</c:v>
                </c:pt>
                <c:pt idx="270">
                  <c:v>3.8</c:v>
                </c:pt>
                <c:pt idx="271">
                  <c:v>4.2</c:v>
                </c:pt>
                <c:pt idx="272">
                  <c:v>4.2</c:v>
                </c:pt>
                <c:pt idx="273">
                  <c:v>4.3</c:v>
                </c:pt>
                <c:pt idx="274">
                  <c:v>3.8</c:v>
                </c:pt>
                <c:pt idx="275">
                  <c:v>4.2</c:v>
                </c:pt>
                <c:pt idx="276">
                  <c:v>4.2</c:v>
                </c:pt>
                <c:pt idx="277">
                  <c:v>3.6</c:v>
                </c:pt>
                <c:pt idx="278">
                  <c:v>4.3</c:v>
                </c:pt>
                <c:pt idx="279">
                  <c:v>4.3</c:v>
                </c:pt>
                <c:pt idx="280">
                  <c:v>3.8</c:v>
                </c:pt>
                <c:pt idx="281">
                  <c:v>3.7</c:v>
                </c:pt>
                <c:pt idx="282">
                  <c:v>4.0999999999999996</c:v>
                </c:pt>
                <c:pt idx="283">
                  <c:v>4.3</c:v>
                </c:pt>
                <c:pt idx="284">
                  <c:v>4</c:v>
                </c:pt>
                <c:pt idx="285">
                  <c:v>4.3</c:v>
                </c:pt>
                <c:pt idx="286">
                  <c:v>4.0999999999999996</c:v>
                </c:pt>
                <c:pt idx="287">
                  <c:v>4.2</c:v>
                </c:pt>
                <c:pt idx="288">
                  <c:v>4.4000000000000004</c:v>
                </c:pt>
                <c:pt idx="289">
                  <c:v>4.3</c:v>
                </c:pt>
                <c:pt idx="290">
                  <c:v>4.3</c:v>
                </c:pt>
                <c:pt idx="291">
                  <c:v>4.2</c:v>
                </c:pt>
                <c:pt idx="292">
                  <c:v>4.4000000000000004</c:v>
                </c:pt>
                <c:pt idx="293">
                  <c:v>4.0999999999999996</c:v>
                </c:pt>
                <c:pt idx="294">
                  <c:v>4.0999999999999996</c:v>
                </c:pt>
                <c:pt idx="295">
                  <c:v>3.9</c:v>
                </c:pt>
                <c:pt idx="296">
                  <c:v>4.4000000000000004</c:v>
                </c:pt>
                <c:pt idx="297">
                  <c:v>4</c:v>
                </c:pt>
                <c:pt idx="298">
                  <c:v>4.3</c:v>
                </c:pt>
                <c:pt idx="299">
                  <c:v>4</c:v>
                </c:pt>
                <c:pt idx="300">
                  <c:v>4.2</c:v>
                </c:pt>
                <c:pt idx="301">
                  <c:v>3.8</c:v>
                </c:pt>
                <c:pt idx="302">
                  <c:v>4</c:v>
                </c:pt>
                <c:pt idx="303">
                  <c:v>4.2</c:v>
                </c:pt>
                <c:pt idx="304">
                  <c:v>4.0999999999999996</c:v>
                </c:pt>
                <c:pt idx="305">
                  <c:v>4.0999999999999996</c:v>
                </c:pt>
                <c:pt idx="306">
                  <c:v>4.3</c:v>
                </c:pt>
                <c:pt idx="307">
                  <c:v>4.3</c:v>
                </c:pt>
                <c:pt idx="308">
                  <c:v>3.7</c:v>
                </c:pt>
                <c:pt idx="309">
                  <c:v>4.2</c:v>
                </c:pt>
                <c:pt idx="310">
                  <c:v>4</c:v>
                </c:pt>
                <c:pt idx="311">
                  <c:v>4.5</c:v>
                </c:pt>
                <c:pt idx="312">
                  <c:v>3.7</c:v>
                </c:pt>
                <c:pt idx="313">
                  <c:v>4.2</c:v>
                </c:pt>
                <c:pt idx="314">
                  <c:v>3.9</c:v>
                </c:pt>
                <c:pt idx="315">
                  <c:v>4.3</c:v>
                </c:pt>
                <c:pt idx="316">
                  <c:v>4</c:v>
                </c:pt>
                <c:pt idx="317">
                  <c:v>4.0999999999999996</c:v>
                </c:pt>
                <c:pt idx="318">
                  <c:v>4.0999999999999996</c:v>
                </c:pt>
                <c:pt idx="319">
                  <c:v>4.2</c:v>
                </c:pt>
                <c:pt idx="320">
                  <c:v>4.4000000000000004</c:v>
                </c:pt>
                <c:pt idx="321">
                  <c:v>4.0999999999999996</c:v>
                </c:pt>
                <c:pt idx="322">
                  <c:v>4.3</c:v>
                </c:pt>
                <c:pt idx="323">
                  <c:v>3.3</c:v>
                </c:pt>
                <c:pt idx="324">
                  <c:v>4.0999999999999996</c:v>
                </c:pt>
                <c:pt idx="325">
                  <c:v>4.2</c:v>
                </c:pt>
                <c:pt idx="326">
                  <c:v>4</c:v>
                </c:pt>
                <c:pt idx="327">
                  <c:v>3.4</c:v>
                </c:pt>
                <c:pt idx="328">
                  <c:v>4.0999999999999996</c:v>
                </c:pt>
                <c:pt idx="329">
                  <c:v>3.5</c:v>
                </c:pt>
                <c:pt idx="330">
                  <c:v>3.9</c:v>
                </c:pt>
                <c:pt idx="331">
                  <c:v>3.7</c:v>
                </c:pt>
                <c:pt idx="332">
                  <c:v>4.4000000000000004</c:v>
                </c:pt>
                <c:pt idx="333">
                  <c:v>3.6</c:v>
                </c:pt>
                <c:pt idx="334">
                  <c:v>4.4000000000000004</c:v>
                </c:pt>
                <c:pt idx="335">
                  <c:v>3.8</c:v>
                </c:pt>
                <c:pt idx="336">
                  <c:v>4.0999999999999996</c:v>
                </c:pt>
                <c:pt idx="337">
                  <c:v>4.2</c:v>
                </c:pt>
                <c:pt idx="338">
                  <c:v>4.2</c:v>
                </c:pt>
                <c:pt idx="339">
                  <c:v>4.2</c:v>
                </c:pt>
                <c:pt idx="340">
                  <c:v>4.3</c:v>
                </c:pt>
                <c:pt idx="341">
                  <c:v>4.2</c:v>
                </c:pt>
                <c:pt idx="342">
                  <c:v>4.2</c:v>
                </c:pt>
                <c:pt idx="343">
                  <c:v>4.4000000000000004</c:v>
                </c:pt>
                <c:pt idx="344">
                  <c:v>3.9</c:v>
                </c:pt>
                <c:pt idx="345">
                  <c:v>4.2</c:v>
                </c:pt>
                <c:pt idx="346">
                  <c:v>4.2</c:v>
                </c:pt>
                <c:pt idx="347">
                  <c:v>4</c:v>
                </c:pt>
                <c:pt idx="348">
                  <c:v>3.8</c:v>
                </c:pt>
                <c:pt idx="349">
                  <c:v>4.0999999999999996</c:v>
                </c:pt>
                <c:pt idx="350">
                  <c:v>4.3</c:v>
                </c:pt>
                <c:pt idx="351">
                  <c:v>4.4000000000000004</c:v>
                </c:pt>
                <c:pt idx="352">
                  <c:v>4.0999999999999996</c:v>
                </c:pt>
                <c:pt idx="353">
                  <c:v>3.9</c:v>
                </c:pt>
                <c:pt idx="354">
                  <c:v>4.3</c:v>
                </c:pt>
                <c:pt idx="355">
                  <c:v>4</c:v>
                </c:pt>
                <c:pt idx="356">
                  <c:v>4.4000000000000004</c:v>
                </c:pt>
                <c:pt idx="357">
                  <c:v>4.0999999999999996</c:v>
                </c:pt>
                <c:pt idx="358">
                  <c:v>3.6</c:v>
                </c:pt>
                <c:pt idx="359">
                  <c:v>3.9</c:v>
                </c:pt>
                <c:pt idx="360">
                  <c:v>4.4000000000000004</c:v>
                </c:pt>
                <c:pt idx="361">
                  <c:v>3.8</c:v>
                </c:pt>
                <c:pt idx="362">
                  <c:v>4</c:v>
                </c:pt>
                <c:pt idx="363">
                  <c:v>4.3</c:v>
                </c:pt>
                <c:pt idx="364">
                  <c:v>4.2</c:v>
                </c:pt>
                <c:pt idx="365">
                  <c:v>4.2</c:v>
                </c:pt>
                <c:pt idx="366">
                  <c:v>4.0999999999999996</c:v>
                </c:pt>
                <c:pt idx="367">
                  <c:v>3.8</c:v>
                </c:pt>
                <c:pt idx="368">
                  <c:v>3.8</c:v>
                </c:pt>
                <c:pt idx="369">
                  <c:v>4.2</c:v>
                </c:pt>
                <c:pt idx="370">
                  <c:v>4.4000000000000004</c:v>
                </c:pt>
                <c:pt idx="371">
                  <c:v>4.2</c:v>
                </c:pt>
                <c:pt idx="372">
                  <c:v>4.2</c:v>
                </c:pt>
                <c:pt idx="373">
                  <c:v>4.4000000000000004</c:v>
                </c:pt>
                <c:pt idx="374">
                  <c:v>4.0999999999999996</c:v>
                </c:pt>
                <c:pt idx="375">
                  <c:v>3.6</c:v>
                </c:pt>
                <c:pt idx="376">
                  <c:v>4.0999999999999996</c:v>
                </c:pt>
                <c:pt idx="377">
                  <c:v>4.3</c:v>
                </c:pt>
                <c:pt idx="378">
                  <c:v>4.0999999999999996</c:v>
                </c:pt>
                <c:pt idx="379">
                  <c:v>4.2</c:v>
                </c:pt>
                <c:pt idx="380">
                  <c:v>4.0999999999999996</c:v>
                </c:pt>
                <c:pt idx="381">
                  <c:v>4.0999999999999996</c:v>
                </c:pt>
                <c:pt idx="382">
                  <c:v>4.0999999999999996</c:v>
                </c:pt>
                <c:pt idx="383">
                  <c:v>3.8</c:v>
                </c:pt>
                <c:pt idx="384">
                  <c:v>4</c:v>
                </c:pt>
                <c:pt idx="385">
                  <c:v>4.4000000000000004</c:v>
                </c:pt>
                <c:pt idx="386">
                  <c:v>4.3</c:v>
                </c:pt>
                <c:pt idx="387">
                  <c:v>4.4000000000000004</c:v>
                </c:pt>
                <c:pt idx="388">
                  <c:v>4.3</c:v>
                </c:pt>
                <c:pt idx="389">
                  <c:v>4.3</c:v>
                </c:pt>
                <c:pt idx="390">
                  <c:v>3.5</c:v>
                </c:pt>
                <c:pt idx="391">
                  <c:v>4.0999999999999996</c:v>
                </c:pt>
                <c:pt idx="392">
                  <c:v>4</c:v>
                </c:pt>
                <c:pt idx="393">
                  <c:v>4.5</c:v>
                </c:pt>
                <c:pt idx="394">
                  <c:v>4.4000000000000004</c:v>
                </c:pt>
                <c:pt idx="395">
                  <c:v>4.0999999999999996</c:v>
                </c:pt>
                <c:pt idx="396">
                  <c:v>4.0999999999999996</c:v>
                </c:pt>
                <c:pt idx="397">
                  <c:v>4.0999999999999996</c:v>
                </c:pt>
                <c:pt idx="398">
                  <c:v>4.3</c:v>
                </c:pt>
                <c:pt idx="399">
                  <c:v>4.2</c:v>
                </c:pt>
                <c:pt idx="400">
                  <c:v>4.4000000000000004</c:v>
                </c:pt>
                <c:pt idx="401">
                  <c:v>4.5</c:v>
                </c:pt>
                <c:pt idx="402">
                  <c:v>4.0999999999999996</c:v>
                </c:pt>
                <c:pt idx="403">
                  <c:v>4.0999999999999996</c:v>
                </c:pt>
                <c:pt idx="404">
                  <c:v>4.4000000000000004</c:v>
                </c:pt>
                <c:pt idx="405">
                  <c:v>3.9</c:v>
                </c:pt>
                <c:pt idx="406">
                  <c:v>4.5</c:v>
                </c:pt>
                <c:pt idx="407">
                  <c:v>4.4000000000000004</c:v>
                </c:pt>
                <c:pt idx="408">
                  <c:v>4.3</c:v>
                </c:pt>
                <c:pt idx="409">
                  <c:v>4.2</c:v>
                </c:pt>
                <c:pt idx="410">
                  <c:v>4</c:v>
                </c:pt>
                <c:pt idx="411">
                  <c:v>4.0999999999999996</c:v>
                </c:pt>
                <c:pt idx="412">
                  <c:v>4.0999999999999996</c:v>
                </c:pt>
                <c:pt idx="413">
                  <c:v>4.3</c:v>
                </c:pt>
                <c:pt idx="414">
                  <c:v>3.9</c:v>
                </c:pt>
                <c:pt idx="415">
                  <c:v>4.0999999999999996</c:v>
                </c:pt>
                <c:pt idx="416">
                  <c:v>4</c:v>
                </c:pt>
                <c:pt idx="417">
                  <c:v>4.4000000000000004</c:v>
                </c:pt>
                <c:pt idx="418">
                  <c:v>3.9</c:v>
                </c:pt>
                <c:pt idx="419">
                  <c:v>4</c:v>
                </c:pt>
                <c:pt idx="420">
                  <c:v>3.5</c:v>
                </c:pt>
                <c:pt idx="421">
                  <c:v>4</c:v>
                </c:pt>
                <c:pt idx="422">
                  <c:v>4.2</c:v>
                </c:pt>
                <c:pt idx="423">
                  <c:v>3.9</c:v>
                </c:pt>
                <c:pt idx="424">
                  <c:v>4.5</c:v>
                </c:pt>
                <c:pt idx="425">
                  <c:v>4.3</c:v>
                </c:pt>
                <c:pt idx="426">
                  <c:v>3.8</c:v>
                </c:pt>
                <c:pt idx="427">
                  <c:v>3.9</c:v>
                </c:pt>
                <c:pt idx="428">
                  <c:v>3.5</c:v>
                </c:pt>
                <c:pt idx="429">
                  <c:v>4</c:v>
                </c:pt>
                <c:pt idx="430">
                  <c:v>4</c:v>
                </c:pt>
                <c:pt idx="431">
                  <c:v>3.9</c:v>
                </c:pt>
                <c:pt idx="432">
                  <c:v>3.9</c:v>
                </c:pt>
                <c:pt idx="433">
                  <c:v>4.0999999999999996</c:v>
                </c:pt>
                <c:pt idx="434">
                  <c:v>4.4000000000000004</c:v>
                </c:pt>
                <c:pt idx="435">
                  <c:v>4.2</c:v>
                </c:pt>
                <c:pt idx="436">
                  <c:v>3.6</c:v>
                </c:pt>
                <c:pt idx="437">
                  <c:v>4</c:v>
                </c:pt>
                <c:pt idx="438">
                  <c:v>4</c:v>
                </c:pt>
                <c:pt idx="439">
                  <c:v>4.2</c:v>
                </c:pt>
                <c:pt idx="440">
                  <c:v>4.0999999999999996</c:v>
                </c:pt>
                <c:pt idx="441">
                  <c:v>3.8</c:v>
                </c:pt>
                <c:pt idx="442">
                  <c:v>4.0999999999999996</c:v>
                </c:pt>
                <c:pt idx="443">
                  <c:v>4.0999999999999996</c:v>
                </c:pt>
                <c:pt idx="444">
                  <c:v>4.4000000000000004</c:v>
                </c:pt>
                <c:pt idx="445">
                  <c:v>4.3</c:v>
                </c:pt>
                <c:pt idx="446">
                  <c:v>4.0999999999999996</c:v>
                </c:pt>
                <c:pt idx="447">
                  <c:v>4.4000000000000004</c:v>
                </c:pt>
                <c:pt idx="448">
                  <c:v>4.0999999999999996</c:v>
                </c:pt>
                <c:pt idx="449">
                  <c:v>4.3</c:v>
                </c:pt>
                <c:pt idx="450">
                  <c:v>4</c:v>
                </c:pt>
                <c:pt idx="451">
                  <c:v>4</c:v>
                </c:pt>
                <c:pt idx="452">
                  <c:v>3.9</c:v>
                </c:pt>
                <c:pt idx="453">
                  <c:v>4.0999999999999996</c:v>
                </c:pt>
                <c:pt idx="454">
                  <c:v>4.0999999999999996</c:v>
                </c:pt>
                <c:pt idx="455">
                  <c:v>4</c:v>
                </c:pt>
                <c:pt idx="456">
                  <c:v>4.0999999999999996</c:v>
                </c:pt>
                <c:pt idx="457">
                  <c:v>4.3</c:v>
                </c:pt>
                <c:pt idx="458">
                  <c:v>4.3</c:v>
                </c:pt>
                <c:pt idx="459">
                  <c:v>4.0999999999999996</c:v>
                </c:pt>
                <c:pt idx="460">
                  <c:v>4</c:v>
                </c:pt>
                <c:pt idx="461">
                  <c:v>3.9</c:v>
                </c:pt>
                <c:pt idx="462">
                  <c:v>4</c:v>
                </c:pt>
                <c:pt idx="463">
                  <c:v>4</c:v>
                </c:pt>
                <c:pt idx="464">
                  <c:v>3.9</c:v>
                </c:pt>
                <c:pt idx="465">
                  <c:v>4.2</c:v>
                </c:pt>
                <c:pt idx="466">
                  <c:v>3.8</c:v>
                </c:pt>
                <c:pt idx="467">
                  <c:v>4.5999999999999996</c:v>
                </c:pt>
                <c:pt idx="468">
                  <c:v>4</c:v>
                </c:pt>
                <c:pt idx="469">
                  <c:v>4.3</c:v>
                </c:pt>
                <c:pt idx="470">
                  <c:v>4.0999999999999996</c:v>
                </c:pt>
                <c:pt idx="471">
                  <c:v>3.3</c:v>
                </c:pt>
                <c:pt idx="472">
                  <c:v>4.4000000000000004</c:v>
                </c:pt>
                <c:pt idx="473">
                  <c:v>4.2</c:v>
                </c:pt>
                <c:pt idx="474">
                  <c:v>3.8</c:v>
                </c:pt>
                <c:pt idx="475">
                  <c:v>4.2</c:v>
                </c:pt>
                <c:pt idx="476">
                  <c:v>4.5</c:v>
                </c:pt>
                <c:pt idx="477">
                  <c:v>3.9</c:v>
                </c:pt>
                <c:pt idx="478">
                  <c:v>4.2</c:v>
                </c:pt>
                <c:pt idx="479">
                  <c:v>4.0999999999999996</c:v>
                </c:pt>
                <c:pt idx="480">
                  <c:v>4.3</c:v>
                </c:pt>
                <c:pt idx="481">
                  <c:v>4.3</c:v>
                </c:pt>
                <c:pt idx="482">
                  <c:v>3.9</c:v>
                </c:pt>
                <c:pt idx="483">
                  <c:v>4</c:v>
                </c:pt>
                <c:pt idx="484">
                  <c:v>4</c:v>
                </c:pt>
                <c:pt idx="485">
                  <c:v>4</c:v>
                </c:pt>
                <c:pt idx="486">
                  <c:v>4.3</c:v>
                </c:pt>
                <c:pt idx="487">
                  <c:v>4</c:v>
                </c:pt>
                <c:pt idx="488">
                  <c:v>4</c:v>
                </c:pt>
                <c:pt idx="489">
                  <c:v>4.3</c:v>
                </c:pt>
                <c:pt idx="490">
                  <c:v>4.4000000000000004</c:v>
                </c:pt>
                <c:pt idx="491">
                  <c:v>4.3</c:v>
                </c:pt>
                <c:pt idx="492">
                  <c:v>4.3</c:v>
                </c:pt>
                <c:pt idx="493">
                  <c:v>4.0999999999999996</c:v>
                </c:pt>
                <c:pt idx="494">
                  <c:v>3.8</c:v>
                </c:pt>
                <c:pt idx="495">
                  <c:v>4.3</c:v>
                </c:pt>
                <c:pt idx="496">
                  <c:v>3.9</c:v>
                </c:pt>
                <c:pt idx="497">
                  <c:v>4.5</c:v>
                </c:pt>
                <c:pt idx="498">
                  <c:v>4.4000000000000004</c:v>
                </c:pt>
                <c:pt idx="499">
                  <c:v>4.3</c:v>
                </c:pt>
                <c:pt idx="500">
                  <c:v>3.7</c:v>
                </c:pt>
                <c:pt idx="501">
                  <c:v>4</c:v>
                </c:pt>
                <c:pt idx="502">
                  <c:v>3.8</c:v>
                </c:pt>
                <c:pt idx="503">
                  <c:v>4.4000000000000004</c:v>
                </c:pt>
                <c:pt idx="504">
                  <c:v>4.3</c:v>
                </c:pt>
                <c:pt idx="505">
                  <c:v>3.7</c:v>
                </c:pt>
                <c:pt idx="506">
                  <c:v>4.3</c:v>
                </c:pt>
                <c:pt idx="507">
                  <c:v>4.3</c:v>
                </c:pt>
                <c:pt idx="508">
                  <c:v>3.9</c:v>
                </c:pt>
                <c:pt idx="509">
                  <c:v>3.9</c:v>
                </c:pt>
                <c:pt idx="510">
                  <c:v>4.0999999999999996</c:v>
                </c:pt>
                <c:pt idx="511">
                  <c:v>4.2</c:v>
                </c:pt>
                <c:pt idx="512">
                  <c:v>4.2</c:v>
                </c:pt>
                <c:pt idx="513">
                  <c:v>4</c:v>
                </c:pt>
                <c:pt idx="514">
                  <c:v>4</c:v>
                </c:pt>
                <c:pt idx="515">
                  <c:v>4</c:v>
                </c:pt>
                <c:pt idx="516">
                  <c:v>4.2</c:v>
                </c:pt>
                <c:pt idx="517">
                  <c:v>4.3</c:v>
                </c:pt>
                <c:pt idx="518">
                  <c:v>4.5</c:v>
                </c:pt>
                <c:pt idx="519">
                  <c:v>4.3</c:v>
                </c:pt>
                <c:pt idx="520">
                  <c:v>3.7</c:v>
                </c:pt>
                <c:pt idx="521">
                  <c:v>3.8</c:v>
                </c:pt>
                <c:pt idx="522">
                  <c:v>4.4000000000000004</c:v>
                </c:pt>
                <c:pt idx="523">
                  <c:v>3.6</c:v>
                </c:pt>
                <c:pt idx="524">
                  <c:v>4.5</c:v>
                </c:pt>
                <c:pt idx="525">
                  <c:v>4.0999999999999996</c:v>
                </c:pt>
                <c:pt idx="526">
                  <c:v>4</c:v>
                </c:pt>
                <c:pt idx="527">
                  <c:v>4</c:v>
                </c:pt>
                <c:pt idx="528">
                  <c:v>4.3</c:v>
                </c:pt>
                <c:pt idx="529">
                  <c:v>4.2</c:v>
                </c:pt>
                <c:pt idx="530">
                  <c:v>4.2</c:v>
                </c:pt>
                <c:pt idx="531">
                  <c:v>4.0999999999999996</c:v>
                </c:pt>
                <c:pt idx="532">
                  <c:v>4.0999999999999996</c:v>
                </c:pt>
                <c:pt idx="533">
                  <c:v>3.8</c:v>
                </c:pt>
                <c:pt idx="534">
                  <c:v>4.2</c:v>
                </c:pt>
                <c:pt idx="535">
                  <c:v>4.5</c:v>
                </c:pt>
                <c:pt idx="536">
                  <c:v>4.5</c:v>
                </c:pt>
                <c:pt idx="537">
                  <c:v>4.3</c:v>
                </c:pt>
                <c:pt idx="538">
                  <c:v>4.3</c:v>
                </c:pt>
                <c:pt idx="539">
                  <c:v>4.3</c:v>
                </c:pt>
                <c:pt idx="540">
                  <c:v>4.3</c:v>
                </c:pt>
                <c:pt idx="541">
                  <c:v>3.5</c:v>
                </c:pt>
                <c:pt idx="542">
                  <c:v>4.2</c:v>
                </c:pt>
                <c:pt idx="543">
                  <c:v>4.4000000000000004</c:v>
                </c:pt>
                <c:pt idx="544">
                  <c:v>4.4000000000000004</c:v>
                </c:pt>
                <c:pt idx="545">
                  <c:v>4.5</c:v>
                </c:pt>
                <c:pt idx="546">
                  <c:v>4.4000000000000004</c:v>
                </c:pt>
                <c:pt idx="547">
                  <c:v>4.5</c:v>
                </c:pt>
                <c:pt idx="548">
                  <c:v>4.4000000000000004</c:v>
                </c:pt>
                <c:pt idx="549">
                  <c:v>4.3</c:v>
                </c:pt>
                <c:pt idx="550">
                  <c:v>3.7</c:v>
                </c:pt>
                <c:pt idx="551">
                  <c:v>4</c:v>
                </c:pt>
                <c:pt idx="552">
                  <c:v>4.0999999999999996</c:v>
                </c:pt>
                <c:pt idx="553">
                  <c:v>4.4000000000000004</c:v>
                </c:pt>
                <c:pt idx="554">
                  <c:v>4.2</c:v>
                </c:pt>
                <c:pt idx="555">
                  <c:v>4.2</c:v>
                </c:pt>
                <c:pt idx="556">
                  <c:v>4</c:v>
                </c:pt>
                <c:pt idx="557">
                  <c:v>3.9</c:v>
                </c:pt>
                <c:pt idx="558">
                  <c:v>3.5</c:v>
                </c:pt>
                <c:pt idx="559">
                  <c:v>3.7</c:v>
                </c:pt>
                <c:pt idx="560">
                  <c:v>4.3</c:v>
                </c:pt>
                <c:pt idx="561">
                  <c:v>4.0999999999999996</c:v>
                </c:pt>
                <c:pt idx="562">
                  <c:v>4.4000000000000004</c:v>
                </c:pt>
                <c:pt idx="563">
                  <c:v>4.5</c:v>
                </c:pt>
                <c:pt idx="564">
                  <c:v>4.5</c:v>
                </c:pt>
                <c:pt idx="565">
                  <c:v>3.9</c:v>
                </c:pt>
                <c:pt idx="566">
                  <c:v>4.3</c:v>
                </c:pt>
                <c:pt idx="567">
                  <c:v>4.2</c:v>
                </c:pt>
                <c:pt idx="568">
                  <c:v>3.5</c:v>
                </c:pt>
                <c:pt idx="569">
                  <c:v>3.9</c:v>
                </c:pt>
                <c:pt idx="570">
                  <c:v>3.9</c:v>
                </c:pt>
                <c:pt idx="571">
                  <c:v>4.2</c:v>
                </c:pt>
                <c:pt idx="572">
                  <c:v>4.3</c:v>
                </c:pt>
                <c:pt idx="573">
                  <c:v>4.5</c:v>
                </c:pt>
                <c:pt idx="574">
                  <c:v>3.9</c:v>
                </c:pt>
                <c:pt idx="575">
                  <c:v>4.5</c:v>
                </c:pt>
                <c:pt idx="576">
                  <c:v>4.2</c:v>
                </c:pt>
                <c:pt idx="577">
                  <c:v>4</c:v>
                </c:pt>
                <c:pt idx="578">
                  <c:v>4</c:v>
                </c:pt>
                <c:pt idx="579">
                  <c:v>4.2</c:v>
                </c:pt>
                <c:pt idx="580">
                  <c:v>4.2</c:v>
                </c:pt>
                <c:pt idx="581">
                  <c:v>3.9</c:v>
                </c:pt>
                <c:pt idx="582">
                  <c:v>3.8</c:v>
                </c:pt>
                <c:pt idx="583">
                  <c:v>4.4000000000000004</c:v>
                </c:pt>
                <c:pt idx="584">
                  <c:v>4.3</c:v>
                </c:pt>
                <c:pt idx="585">
                  <c:v>4.5</c:v>
                </c:pt>
                <c:pt idx="586">
                  <c:v>4.0999999999999996</c:v>
                </c:pt>
                <c:pt idx="587">
                  <c:v>4.3</c:v>
                </c:pt>
                <c:pt idx="588">
                  <c:v>4.2</c:v>
                </c:pt>
                <c:pt idx="589">
                  <c:v>4.3</c:v>
                </c:pt>
                <c:pt idx="590">
                  <c:v>3.8</c:v>
                </c:pt>
                <c:pt idx="591">
                  <c:v>3.6</c:v>
                </c:pt>
                <c:pt idx="592">
                  <c:v>3.8</c:v>
                </c:pt>
                <c:pt idx="593">
                  <c:v>3.6</c:v>
                </c:pt>
                <c:pt idx="594">
                  <c:v>4.0999999999999996</c:v>
                </c:pt>
                <c:pt idx="595">
                  <c:v>4.3</c:v>
                </c:pt>
                <c:pt idx="596">
                  <c:v>3.6</c:v>
                </c:pt>
                <c:pt idx="597">
                  <c:v>3.8</c:v>
                </c:pt>
                <c:pt idx="598">
                  <c:v>4.2</c:v>
                </c:pt>
                <c:pt idx="599">
                  <c:v>4.2</c:v>
                </c:pt>
                <c:pt idx="600">
                  <c:v>4.3</c:v>
                </c:pt>
                <c:pt idx="601">
                  <c:v>4.3</c:v>
                </c:pt>
                <c:pt idx="602">
                  <c:v>4.2</c:v>
                </c:pt>
                <c:pt idx="603">
                  <c:v>4.2</c:v>
                </c:pt>
                <c:pt idx="604">
                  <c:v>4</c:v>
                </c:pt>
                <c:pt idx="605">
                  <c:v>3.9</c:v>
                </c:pt>
                <c:pt idx="606">
                  <c:v>3.7</c:v>
                </c:pt>
                <c:pt idx="607">
                  <c:v>4.2</c:v>
                </c:pt>
                <c:pt idx="608">
                  <c:v>4.0999999999999996</c:v>
                </c:pt>
                <c:pt idx="609">
                  <c:v>3.6</c:v>
                </c:pt>
                <c:pt idx="610">
                  <c:v>3.9</c:v>
                </c:pt>
                <c:pt idx="611">
                  <c:v>3.6</c:v>
                </c:pt>
                <c:pt idx="612">
                  <c:v>3.5</c:v>
                </c:pt>
                <c:pt idx="613">
                  <c:v>4</c:v>
                </c:pt>
                <c:pt idx="614">
                  <c:v>4.3</c:v>
                </c:pt>
                <c:pt idx="615">
                  <c:v>4.3</c:v>
                </c:pt>
                <c:pt idx="616">
                  <c:v>4.2</c:v>
                </c:pt>
                <c:pt idx="617">
                  <c:v>3.7</c:v>
                </c:pt>
                <c:pt idx="618">
                  <c:v>4.2</c:v>
                </c:pt>
                <c:pt idx="619">
                  <c:v>4.0999999999999996</c:v>
                </c:pt>
                <c:pt idx="620">
                  <c:v>4</c:v>
                </c:pt>
                <c:pt idx="621">
                  <c:v>3.7</c:v>
                </c:pt>
                <c:pt idx="622">
                  <c:v>3.9</c:v>
                </c:pt>
                <c:pt idx="623">
                  <c:v>4.5</c:v>
                </c:pt>
                <c:pt idx="624">
                  <c:v>4</c:v>
                </c:pt>
                <c:pt idx="625">
                  <c:v>4</c:v>
                </c:pt>
                <c:pt idx="626">
                  <c:v>4.2</c:v>
                </c:pt>
                <c:pt idx="627">
                  <c:v>4</c:v>
                </c:pt>
                <c:pt idx="628">
                  <c:v>4.4000000000000004</c:v>
                </c:pt>
                <c:pt idx="629">
                  <c:v>3.7</c:v>
                </c:pt>
                <c:pt idx="630">
                  <c:v>4.4000000000000004</c:v>
                </c:pt>
                <c:pt idx="631">
                  <c:v>4.0999999999999996</c:v>
                </c:pt>
                <c:pt idx="632">
                  <c:v>4.4000000000000004</c:v>
                </c:pt>
                <c:pt idx="633">
                  <c:v>4.4000000000000004</c:v>
                </c:pt>
                <c:pt idx="634">
                  <c:v>3.9</c:v>
                </c:pt>
                <c:pt idx="635">
                  <c:v>4.3</c:v>
                </c:pt>
                <c:pt idx="636">
                  <c:v>4.2</c:v>
                </c:pt>
                <c:pt idx="637">
                  <c:v>4.3</c:v>
                </c:pt>
                <c:pt idx="638">
                  <c:v>4.3</c:v>
                </c:pt>
                <c:pt idx="639">
                  <c:v>4.0999999999999996</c:v>
                </c:pt>
                <c:pt idx="640">
                  <c:v>3.3</c:v>
                </c:pt>
                <c:pt idx="641">
                  <c:v>4</c:v>
                </c:pt>
                <c:pt idx="642">
                  <c:v>4.2</c:v>
                </c:pt>
                <c:pt idx="643">
                  <c:v>4.2</c:v>
                </c:pt>
                <c:pt idx="644">
                  <c:v>4</c:v>
                </c:pt>
                <c:pt idx="645">
                  <c:v>4.2</c:v>
                </c:pt>
                <c:pt idx="646">
                  <c:v>4.0999999999999996</c:v>
                </c:pt>
                <c:pt idx="647">
                  <c:v>4</c:v>
                </c:pt>
                <c:pt idx="648">
                  <c:v>4</c:v>
                </c:pt>
                <c:pt idx="649">
                  <c:v>4.3</c:v>
                </c:pt>
                <c:pt idx="650">
                  <c:v>4.3</c:v>
                </c:pt>
                <c:pt idx="651">
                  <c:v>4.3</c:v>
                </c:pt>
                <c:pt idx="652">
                  <c:v>4</c:v>
                </c:pt>
                <c:pt idx="653">
                  <c:v>4.0999999999999996</c:v>
                </c:pt>
                <c:pt idx="654">
                  <c:v>4.3</c:v>
                </c:pt>
                <c:pt idx="655">
                  <c:v>4.0999999999999996</c:v>
                </c:pt>
                <c:pt idx="656">
                  <c:v>4.3</c:v>
                </c:pt>
                <c:pt idx="657">
                  <c:v>4.0999999999999996</c:v>
                </c:pt>
                <c:pt idx="658">
                  <c:v>3.8</c:v>
                </c:pt>
                <c:pt idx="659">
                  <c:v>4.0999999999999996</c:v>
                </c:pt>
                <c:pt idx="660">
                  <c:v>4</c:v>
                </c:pt>
                <c:pt idx="661">
                  <c:v>4.3</c:v>
                </c:pt>
                <c:pt idx="662">
                  <c:v>3.8</c:v>
                </c:pt>
                <c:pt idx="663">
                  <c:v>3.8</c:v>
                </c:pt>
                <c:pt idx="664">
                  <c:v>4</c:v>
                </c:pt>
                <c:pt idx="665">
                  <c:v>4</c:v>
                </c:pt>
                <c:pt idx="666">
                  <c:v>3.8</c:v>
                </c:pt>
                <c:pt idx="667">
                  <c:v>4.2</c:v>
                </c:pt>
                <c:pt idx="668">
                  <c:v>4.0999999999999996</c:v>
                </c:pt>
                <c:pt idx="669">
                  <c:v>0</c:v>
                </c:pt>
                <c:pt idx="670">
                  <c:v>4</c:v>
                </c:pt>
                <c:pt idx="671">
                  <c:v>4.4000000000000004</c:v>
                </c:pt>
                <c:pt idx="672">
                  <c:v>4.4000000000000004</c:v>
                </c:pt>
                <c:pt idx="673">
                  <c:v>4</c:v>
                </c:pt>
                <c:pt idx="674">
                  <c:v>4.2</c:v>
                </c:pt>
                <c:pt idx="675">
                  <c:v>4.4000000000000004</c:v>
                </c:pt>
                <c:pt idx="676">
                  <c:v>3.7</c:v>
                </c:pt>
                <c:pt idx="677">
                  <c:v>3.9</c:v>
                </c:pt>
                <c:pt idx="678">
                  <c:v>4.5</c:v>
                </c:pt>
                <c:pt idx="679">
                  <c:v>3.9</c:v>
                </c:pt>
                <c:pt idx="680">
                  <c:v>4.5</c:v>
                </c:pt>
                <c:pt idx="681">
                  <c:v>4.3</c:v>
                </c:pt>
                <c:pt idx="682">
                  <c:v>4.3</c:v>
                </c:pt>
                <c:pt idx="683">
                  <c:v>3.8</c:v>
                </c:pt>
                <c:pt idx="684">
                  <c:v>4.0999999999999996</c:v>
                </c:pt>
                <c:pt idx="685">
                  <c:v>4.2</c:v>
                </c:pt>
                <c:pt idx="686">
                  <c:v>4.0999999999999996</c:v>
                </c:pt>
                <c:pt idx="687">
                  <c:v>3.8</c:v>
                </c:pt>
                <c:pt idx="688">
                  <c:v>4.0999999999999996</c:v>
                </c:pt>
                <c:pt idx="689">
                  <c:v>4</c:v>
                </c:pt>
                <c:pt idx="690">
                  <c:v>4</c:v>
                </c:pt>
                <c:pt idx="691">
                  <c:v>4.0999999999999996</c:v>
                </c:pt>
                <c:pt idx="692">
                  <c:v>4</c:v>
                </c:pt>
                <c:pt idx="693">
                  <c:v>4</c:v>
                </c:pt>
                <c:pt idx="694">
                  <c:v>4.5</c:v>
                </c:pt>
                <c:pt idx="695">
                  <c:v>4.4000000000000004</c:v>
                </c:pt>
                <c:pt idx="696">
                  <c:v>4.3</c:v>
                </c:pt>
                <c:pt idx="697">
                  <c:v>4</c:v>
                </c:pt>
                <c:pt idx="698">
                  <c:v>4.2</c:v>
                </c:pt>
                <c:pt idx="699">
                  <c:v>3.8</c:v>
                </c:pt>
                <c:pt idx="700">
                  <c:v>4.3</c:v>
                </c:pt>
                <c:pt idx="701">
                  <c:v>4.0999999999999996</c:v>
                </c:pt>
                <c:pt idx="702">
                  <c:v>4.0999999999999996</c:v>
                </c:pt>
                <c:pt idx="703">
                  <c:v>4.3</c:v>
                </c:pt>
                <c:pt idx="704">
                  <c:v>4</c:v>
                </c:pt>
                <c:pt idx="705">
                  <c:v>4.4000000000000004</c:v>
                </c:pt>
                <c:pt idx="706">
                  <c:v>3.9</c:v>
                </c:pt>
                <c:pt idx="707">
                  <c:v>4.4000000000000004</c:v>
                </c:pt>
                <c:pt idx="708">
                  <c:v>4.3</c:v>
                </c:pt>
                <c:pt idx="709">
                  <c:v>4.3</c:v>
                </c:pt>
                <c:pt idx="710">
                  <c:v>4.5</c:v>
                </c:pt>
                <c:pt idx="711">
                  <c:v>3.4</c:v>
                </c:pt>
                <c:pt idx="712">
                  <c:v>4</c:v>
                </c:pt>
                <c:pt idx="713">
                  <c:v>4</c:v>
                </c:pt>
                <c:pt idx="714">
                  <c:v>4</c:v>
                </c:pt>
                <c:pt idx="715">
                  <c:v>3.5</c:v>
                </c:pt>
                <c:pt idx="716">
                  <c:v>3.5</c:v>
                </c:pt>
                <c:pt idx="717">
                  <c:v>3.9</c:v>
                </c:pt>
                <c:pt idx="718">
                  <c:v>3.2</c:v>
                </c:pt>
                <c:pt idx="719">
                  <c:v>3.5</c:v>
                </c:pt>
                <c:pt idx="720">
                  <c:v>4.3</c:v>
                </c:pt>
                <c:pt idx="721">
                  <c:v>4.4000000000000004</c:v>
                </c:pt>
                <c:pt idx="722">
                  <c:v>3.7</c:v>
                </c:pt>
                <c:pt idx="723">
                  <c:v>4.3</c:v>
                </c:pt>
                <c:pt idx="724">
                  <c:v>4.0999999999999996</c:v>
                </c:pt>
                <c:pt idx="725">
                  <c:v>3.9</c:v>
                </c:pt>
                <c:pt idx="726">
                  <c:v>4.2</c:v>
                </c:pt>
                <c:pt idx="727">
                  <c:v>4.0999999999999996</c:v>
                </c:pt>
                <c:pt idx="728">
                  <c:v>4.2</c:v>
                </c:pt>
                <c:pt idx="729">
                  <c:v>3.6</c:v>
                </c:pt>
                <c:pt idx="730">
                  <c:v>3.8</c:v>
                </c:pt>
                <c:pt idx="731">
                  <c:v>3.8</c:v>
                </c:pt>
                <c:pt idx="732">
                  <c:v>4.5999999999999996</c:v>
                </c:pt>
                <c:pt idx="733">
                  <c:v>4</c:v>
                </c:pt>
                <c:pt idx="734">
                  <c:v>4.2</c:v>
                </c:pt>
                <c:pt idx="735">
                  <c:v>3.1</c:v>
                </c:pt>
                <c:pt idx="736">
                  <c:v>4.3</c:v>
                </c:pt>
                <c:pt idx="737">
                  <c:v>4.0999999999999996</c:v>
                </c:pt>
                <c:pt idx="738">
                  <c:v>3.7</c:v>
                </c:pt>
                <c:pt idx="739">
                  <c:v>4.3</c:v>
                </c:pt>
                <c:pt idx="740">
                  <c:v>4.2</c:v>
                </c:pt>
                <c:pt idx="741">
                  <c:v>4.2</c:v>
                </c:pt>
                <c:pt idx="742">
                  <c:v>4.2</c:v>
                </c:pt>
                <c:pt idx="743">
                  <c:v>4.4000000000000004</c:v>
                </c:pt>
                <c:pt idx="744">
                  <c:v>4.4000000000000004</c:v>
                </c:pt>
                <c:pt idx="745">
                  <c:v>4</c:v>
                </c:pt>
                <c:pt idx="746">
                  <c:v>4.0999999999999996</c:v>
                </c:pt>
                <c:pt idx="747">
                  <c:v>4.0999999999999996</c:v>
                </c:pt>
                <c:pt idx="748">
                  <c:v>4.0999999999999996</c:v>
                </c:pt>
                <c:pt idx="749">
                  <c:v>3.4</c:v>
                </c:pt>
                <c:pt idx="750">
                  <c:v>4.0999999999999996</c:v>
                </c:pt>
                <c:pt idx="751">
                  <c:v>4.0999999999999996</c:v>
                </c:pt>
                <c:pt idx="752">
                  <c:v>3.9</c:v>
                </c:pt>
                <c:pt idx="753">
                  <c:v>4</c:v>
                </c:pt>
                <c:pt idx="754">
                  <c:v>4.5</c:v>
                </c:pt>
                <c:pt idx="755">
                  <c:v>4.4000000000000004</c:v>
                </c:pt>
                <c:pt idx="756">
                  <c:v>4.3</c:v>
                </c:pt>
                <c:pt idx="757">
                  <c:v>4.3</c:v>
                </c:pt>
                <c:pt idx="758">
                  <c:v>4.5</c:v>
                </c:pt>
                <c:pt idx="759">
                  <c:v>4.0999999999999996</c:v>
                </c:pt>
                <c:pt idx="760">
                  <c:v>4.4000000000000004</c:v>
                </c:pt>
                <c:pt idx="761">
                  <c:v>4.0999999999999996</c:v>
                </c:pt>
                <c:pt idx="762">
                  <c:v>3.9</c:v>
                </c:pt>
                <c:pt idx="763">
                  <c:v>3.8</c:v>
                </c:pt>
                <c:pt idx="764">
                  <c:v>3.1</c:v>
                </c:pt>
                <c:pt idx="765">
                  <c:v>4.0999999999999996</c:v>
                </c:pt>
                <c:pt idx="766">
                  <c:v>3.3</c:v>
                </c:pt>
                <c:pt idx="767">
                  <c:v>4.3</c:v>
                </c:pt>
                <c:pt idx="768">
                  <c:v>4.4000000000000004</c:v>
                </c:pt>
                <c:pt idx="769">
                  <c:v>4.3</c:v>
                </c:pt>
                <c:pt idx="770">
                  <c:v>3.9</c:v>
                </c:pt>
                <c:pt idx="771">
                  <c:v>3.9</c:v>
                </c:pt>
                <c:pt idx="772">
                  <c:v>4.2</c:v>
                </c:pt>
                <c:pt idx="773">
                  <c:v>4.3</c:v>
                </c:pt>
                <c:pt idx="774">
                  <c:v>3.9</c:v>
                </c:pt>
                <c:pt idx="775">
                  <c:v>4.4000000000000004</c:v>
                </c:pt>
                <c:pt idx="776">
                  <c:v>4.3</c:v>
                </c:pt>
                <c:pt idx="777">
                  <c:v>4.2</c:v>
                </c:pt>
                <c:pt idx="778">
                  <c:v>4.3</c:v>
                </c:pt>
                <c:pt idx="779">
                  <c:v>3.5</c:v>
                </c:pt>
                <c:pt idx="780">
                  <c:v>3</c:v>
                </c:pt>
                <c:pt idx="781">
                  <c:v>3.9</c:v>
                </c:pt>
                <c:pt idx="782">
                  <c:v>3.9</c:v>
                </c:pt>
                <c:pt idx="783">
                  <c:v>4.3</c:v>
                </c:pt>
                <c:pt idx="784">
                  <c:v>4.5</c:v>
                </c:pt>
                <c:pt idx="785">
                  <c:v>3.8</c:v>
                </c:pt>
                <c:pt idx="786">
                  <c:v>3.5</c:v>
                </c:pt>
                <c:pt idx="787">
                  <c:v>3.8</c:v>
                </c:pt>
                <c:pt idx="788">
                  <c:v>3.8</c:v>
                </c:pt>
                <c:pt idx="789">
                  <c:v>4.0999999999999996</c:v>
                </c:pt>
                <c:pt idx="790">
                  <c:v>3.9</c:v>
                </c:pt>
                <c:pt idx="791">
                  <c:v>4.0999999999999996</c:v>
                </c:pt>
                <c:pt idx="792">
                  <c:v>3.8</c:v>
                </c:pt>
                <c:pt idx="793">
                  <c:v>4.3</c:v>
                </c:pt>
                <c:pt idx="794">
                  <c:v>4.3</c:v>
                </c:pt>
                <c:pt idx="795">
                  <c:v>4.3</c:v>
                </c:pt>
                <c:pt idx="796">
                  <c:v>3.7</c:v>
                </c:pt>
                <c:pt idx="797">
                  <c:v>4.0999999999999996</c:v>
                </c:pt>
                <c:pt idx="798">
                  <c:v>4.0999999999999996</c:v>
                </c:pt>
                <c:pt idx="799">
                  <c:v>3.7</c:v>
                </c:pt>
                <c:pt idx="800">
                  <c:v>3.8</c:v>
                </c:pt>
                <c:pt idx="801">
                  <c:v>3.7</c:v>
                </c:pt>
                <c:pt idx="802">
                  <c:v>4.2</c:v>
                </c:pt>
                <c:pt idx="803">
                  <c:v>4.0999999999999996</c:v>
                </c:pt>
                <c:pt idx="804">
                  <c:v>4</c:v>
                </c:pt>
                <c:pt idx="805">
                  <c:v>4</c:v>
                </c:pt>
                <c:pt idx="806">
                  <c:v>3.8</c:v>
                </c:pt>
                <c:pt idx="807">
                  <c:v>4.0999999999999996</c:v>
                </c:pt>
                <c:pt idx="808">
                  <c:v>4</c:v>
                </c:pt>
                <c:pt idx="809">
                  <c:v>4.5</c:v>
                </c:pt>
                <c:pt idx="810">
                  <c:v>4</c:v>
                </c:pt>
                <c:pt idx="811">
                  <c:v>3.7</c:v>
                </c:pt>
                <c:pt idx="812">
                  <c:v>4.0999999999999996</c:v>
                </c:pt>
                <c:pt idx="813">
                  <c:v>4.0999999999999996</c:v>
                </c:pt>
                <c:pt idx="814">
                  <c:v>4.2</c:v>
                </c:pt>
                <c:pt idx="815">
                  <c:v>4</c:v>
                </c:pt>
                <c:pt idx="816">
                  <c:v>4.5999999999999996</c:v>
                </c:pt>
                <c:pt idx="817">
                  <c:v>4.3</c:v>
                </c:pt>
                <c:pt idx="818">
                  <c:v>4.3</c:v>
                </c:pt>
                <c:pt idx="819">
                  <c:v>3.9</c:v>
                </c:pt>
                <c:pt idx="820">
                  <c:v>4</c:v>
                </c:pt>
                <c:pt idx="821">
                  <c:v>4.0999999999999996</c:v>
                </c:pt>
                <c:pt idx="822">
                  <c:v>4.0999999999999996</c:v>
                </c:pt>
                <c:pt idx="823">
                  <c:v>3.6</c:v>
                </c:pt>
                <c:pt idx="824">
                  <c:v>4.2</c:v>
                </c:pt>
                <c:pt idx="825">
                  <c:v>4.0999999999999996</c:v>
                </c:pt>
                <c:pt idx="826">
                  <c:v>4.3</c:v>
                </c:pt>
                <c:pt idx="827">
                  <c:v>4.4000000000000004</c:v>
                </c:pt>
                <c:pt idx="828">
                  <c:v>4.3</c:v>
                </c:pt>
                <c:pt idx="829">
                  <c:v>4</c:v>
                </c:pt>
                <c:pt idx="830">
                  <c:v>4.3</c:v>
                </c:pt>
                <c:pt idx="831">
                  <c:v>3.4</c:v>
                </c:pt>
                <c:pt idx="832">
                  <c:v>3.5</c:v>
                </c:pt>
                <c:pt idx="833">
                  <c:v>4.2</c:v>
                </c:pt>
                <c:pt idx="834">
                  <c:v>4</c:v>
                </c:pt>
                <c:pt idx="835">
                  <c:v>4.0999999999999996</c:v>
                </c:pt>
                <c:pt idx="836">
                  <c:v>4.0999999999999996</c:v>
                </c:pt>
                <c:pt idx="837">
                  <c:v>4.2</c:v>
                </c:pt>
                <c:pt idx="838">
                  <c:v>4.2</c:v>
                </c:pt>
                <c:pt idx="839">
                  <c:v>4.4000000000000004</c:v>
                </c:pt>
                <c:pt idx="840">
                  <c:v>3.4</c:v>
                </c:pt>
                <c:pt idx="841">
                  <c:v>4.0999999999999996</c:v>
                </c:pt>
                <c:pt idx="842">
                  <c:v>3.4</c:v>
                </c:pt>
                <c:pt idx="843">
                  <c:v>4.3</c:v>
                </c:pt>
                <c:pt idx="844">
                  <c:v>4</c:v>
                </c:pt>
                <c:pt idx="845">
                  <c:v>4.0999999999999996</c:v>
                </c:pt>
                <c:pt idx="846">
                  <c:v>4.3</c:v>
                </c:pt>
                <c:pt idx="847">
                  <c:v>4.2</c:v>
                </c:pt>
                <c:pt idx="848">
                  <c:v>4</c:v>
                </c:pt>
                <c:pt idx="849">
                  <c:v>4.0999999999999996</c:v>
                </c:pt>
                <c:pt idx="850">
                  <c:v>3.8</c:v>
                </c:pt>
                <c:pt idx="851">
                  <c:v>3.7</c:v>
                </c:pt>
                <c:pt idx="852">
                  <c:v>3.8</c:v>
                </c:pt>
                <c:pt idx="853">
                  <c:v>4</c:v>
                </c:pt>
                <c:pt idx="854">
                  <c:v>4</c:v>
                </c:pt>
                <c:pt idx="855">
                  <c:v>4</c:v>
                </c:pt>
                <c:pt idx="856">
                  <c:v>3.3</c:v>
                </c:pt>
                <c:pt idx="857">
                  <c:v>4.0999999999999996</c:v>
                </c:pt>
                <c:pt idx="858">
                  <c:v>4.0999999999999996</c:v>
                </c:pt>
                <c:pt idx="859">
                  <c:v>3.8</c:v>
                </c:pt>
                <c:pt idx="860">
                  <c:v>4.2</c:v>
                </c:pt>
                <c:pt idx="861">
                  <c:v>4.4000000000000004</c:v>
                </c:pt>
                <c:pt idx="862">
                  <c:v>4.3</c:v>
                </c:pt>
                <c:pt idx="863">
                  <c:v>3.6</c:v>
                </c:pt>
                <c:pt idx="864">
                  <c:v>4.0999999999999996</c:v>
                </c:pt>
                <c:pt idx="865">
                  <c:v>4.2</c:v>
                </c:pt>
                <c:pt idx="866">
                  <c:v>3.8</c:v>
                </c:pt>
                <c:pt idx="867">
                  <c:v>4.0999999999999996</c:v>
                </c:pt>
                <c:pt idx="868">
                  <c:v>4.0999999999999996</c:v>
                </c:pt>
                <c:pt idx="869">
                  <c:v>4.0999999999999996</c:v>
                </c:pt>
                <c:pt idx="870">
                  <c:v>4.5</c:v>
                </c:pt>
                <c:pt idx="871">
                  <c:v>3.9</c:v>
                </c:pt>
                <c:pt idx="872">
                  <c:v>4.3</c:v>
                </c:pt>
                <c:pt idx="873">
                  <c:v>4</c:v>
                </c:pt>
                <c:pt idx="874">
                  <c:v>4.0999999999999996</c:v>
                </c:pt>
                <c:pt idx="875">
                  <c:v>4.2</c:v>
                </c:pt>
                <c:pt idx="876">
                  <c:v>4.2</c:v>
                </c:pt>
                <c:pt idx="877">
                  <c:v>4.5</c:v>
                </c:pt>
                <c:pt idx="878">
                  <c:v>4</c:v>
                </c:pt>
                <c:pt idx="879">
                  <c:v>4.0999999999999996</c:v>
                </c:pt>
                <c:pt idx="880">
                  <c:v>4</c:v>
                </c:pt>
                <c:pt idx="881">
                  <c:v>4.0999999999999996</c:v>
                </c:pt>
                <c:pt idx="882">
                  <c:v>4.2</c:v>
                </c:pt>
                <c:pt idx="883">
                  <c:v>3.8</c:v>
                </c:pt>
                <c:pt idx="884">
                  <c:v>4.4000000000000004</c:v>
                </c:pt>
                <c:pt idx="885">
                  <c:v>4.3</c:v>
                </c:pt>
                <c:pt idx="886">
                  <c:v>3.6</c:v>
                </c:pt>
                <c:pt idx="887">
                  <c:v>4.3</c:v>
                </c:pt>
                <c:pt idx="888">
                  <c:v>4.0999999999999996</c:v>
                </c:pt>
                <c:pt idx="889">
                  <c:v>3.9</c:v>
                </c:pt>
                <c:pt idx="890">
                  <c:v>4.2</c:v>
                </c:pt>
                <c:pt idx="891">
                  <c:v>3.9</c:v>
                </c:pt>
                <c:pt idx="892">
                  <c:v>3.8</c:v>
                </c:pt>
                <c:pt idx="893">
                  <c:v>3</c:v>
                </c:pt>
                <c:pt idx="894">
                  <c:v>4</c:v>
                </c:pt>
                <c:pt idx="895">
                  <c:v>4.3</c:v>
                </c:pt>
                <c:pt idx="896">
                  <c:v>4.0999999999999996</c:v>
                </c:pt>
                <c:pt idx="897">
                  <c:v>4.2</c:v>
                </c:pt>
                <c:pt idx="898">
                  <c:v>4.4000000000000004</c:v>
                </c:pt>
                <c:pt idx="899">
                  <c:v>4.0999999999999996</c:v>
                </c:pt>
                <c:pt idx="900">
                  <c:v>4</c:v>
                </c:pt>
                <c:pt idx="901">
                  <c:v>4.0999999999999996</c:v>
                </c:pt>
                <c:pt idx="902">
                  <c:v>4.2</c:v>
                </c:pt>
                <c:pt idx="903">
                  <c:v>4.0999999999999996</c:v>
                </c:pt>
                <c:pt idx="904">
                  <c:v>4</c:v>
                </c:pt>
                <c:pt idx="905">
                  <c:v>4</c:v>
                </c:pt>
                <c:pt idx="906">
                  <c:v>3.9</c:v>
                </c:pt>
                <c:pt idx="907">
                  <c:v>4.0999999999999996</c:v>
                </c:pt>
                <c:pt idx="908">
                  <c:v>4.0999999999999996</c:v>
                </c:pt>
                <c:pt idx="909">
                  <c:v>4.0999999999999996</c:v>
                </c:pt>
                <c:pt idx="910">
                  <c:v>4.0999999999999996</c:v>
                </c:pt>
                <c:pt idx="911">
                  <c:v>4.0999999999999996</c:v>
                </c:pt>
                <c:pt idx="912">
                  <c:v>3.6</c:v>
                </c:pt>
                <c:pt idx="913">
                  <c:v>4.3</c:v>
                </c:pt>
                <c:pt idx="914">
                  <c:v>3.8</c:v>
                </c:pt>
                <c:pt idx="915">
                  <c:v>3.8</c:v>
                </c:pt>
                <c:pt idx="916">
                  <c:v>3.7</c:v>
                </c:pt>
                <c:pt idx="917">
                  <c:v>3.9</c:v>
                </c:pt>
                <c:pt idx="918">
                  <c:v>4</c:v>
                </c:pt>
                <c:pt idx="919">
                  <c:v>4.4000000000000004</c:v>
                </c:pt>
                <c:pt idx="920">
                  <c:v>4.2</c:v>
                </c:pt>
                <c:pt idx="921">
                  <c:v>4</c:v>
                </c:pt>
                <c:pt idx="922">
                  <c:v>4.2</c:v>
                </c:pt>
                <c:pt idx="923">
                  <c:v>3.8</c:v>
                </c:pt>
                <c:pt idx="924">
                  <c:v>4.3</c:v>
                </c:pt>
                <c:pt idx="925">
                  <c:v>4.0999999999999996</c:v>
                </c:pt>
                <c:pt idx="926">
                  <c:v>4.2</c:v>
                </c:pt>
                <c:pt idx="927">
                  <c:v>4.0999999999999996</c:v>
                </c:pt>
                <c:pt idx="928">
                  <c:v>4.0999999999999996</c:v>
                </c:pt>
                <c:pt idx="929">
                  <c:v>4.4000000000000004</c:v>
                </c:pt>
                <c:pt idx="930">
                  <c:v>3.9</c:v>
                </c:pt>
                <c:pt idx="931">
                  <c:v>4</c:v>
                </c:pt>
                <c:pt idx="932">
                  <c:v>4.5999999999999996</c:v>
                </c:pt>
                <c:pt idx="933">
                  <c:v>4.3</c:v>
                </c:pt>
                <c:pt idx="934">
                  <c:v>4</c:v>
                </c:pt>
                <c:pt idx="935">
                  <c:v>4</c:v>
                </c:pt>
                <c:pt idx="936">
                  <c:v>3.9</c:v>
                </c:pt>
                <c:pt idx="937">
                  <c:v>4.3</c:v>
                </c:pt>
                <c:pt idx="938">
                  <c:v>4.0999999999999996</c:v>
                </c:pt>
                <c:pt idx="939">
                  <c:v>4.0999999999999996</c:v>
                </c:pt>
                <c:pt idx="940">
                  <c:v>4.0999999999999996</c:v>
                </c:pt>
                <c:pt idx="941">
                  <c:v>4</c:v>
                </c:pt>
                <c:pt idx="942">
                  <c:v>3.9</c:v>
                </c:pt>
                <c:pt idx="943">
                  <c:v>4.2</c:v>
                </c:pt>
                <c:pt idx="944">
                  <c:v>3.6</c:v>
                </c:pt>
                <c:pt idx="945">
                  <c:v>3.8</c:v>
                </c:pt>
                <c:pt idx="946">
                  <c:v>4.0999999999999996</c:v>
                </c:pt>
                <c:pt idx="947">
                  <c:v>4</c:v>
                </c:pt>
                <c:pt idx="948">
                  <c:v>3.7</c:v>
                </c:pt>
                <c:pt idx="949">
                  <c:v>4.0999999999999996</c:v>
                </c:pt>
                <c:pt idx="950">
                  <c:v>4.0999999999999996</c:v>
                </c:pt>
                <c:pt idx="951">
                  <c:v>4.0999999999999996</c:v>
                </c:pt>
                <c:pt idx="952">
                  <c:v>3.6</c:v>
                </c:pt>
                <c:pt idx="953">
                  <c:v>3.8</c:v>
                </c:pt>
                <c:pt idx="954">
                  <c:v>4.5</c:v>
                </c:pt>
                <c:pt idx="955">
                  <c:v>3.8</c:v>
                </c:pt>
                <c:pt idx="956">
                  <c:v>3.3</c:v>
                </c:pt>
                <c:pt idx="957">
                  <c:v>3.6</c:v>
                </c:pt>
                <c:pt idx="958">
                  <c:v>4.2</c:v>
                </c:pt>
                <c:pt idx="959">
                  <c:v>4.2</c:v>
                </c:pt>
                <c:pt idx="960">
                  <c:v>4.3</c:v>
                </c:pt>
                <c:pt idx="961">
                  <c:v>3.5</c:v>
                </c:pt>
                <c:pt idx="962">
                  <c:v>3.8</c:v>
                </c:pt>
                <c:pt idx="963">
                  <c:v>4</c:v>
                </c:pt>
                <c:pt idx="964">
                  <c:v>4.3</c:v>
                </c:pt>
                <c:pt idx="965">
                  <c:v>4</c:v>
                </c:pt>
                <c:pt idx="966">
                  <c:v>4.0999999999999996</c:v>
                </c:pt>
                <c:pt idx="967">
                  <c:v>4.2</c:v>
                </c:pt>
                <c:pt idx="968">
                  <c:v>3.9</c:v>
                </c:pt>
                <c:pt idx="969">
                  <c:v>3.9</c:v>
                </c:pt>
                <c:pt idx="970">
                  <c:v>4.2</c:v>
                </c:pt>
                <c:pt idx="971">
                  <c:v>4.3</c:v>
                </c:pt>
                <c:pt idx="972">
                  <c:v>4.3</c:v>
                </c:pt>
                <c:pt idx="973">
                  <c:v>4.2</c:v>
                </c:pt>
                <c:pt idx="974">
                  <c:v>4.3</c:v>
                </c:pt>
                <c:pt idx="975">
                  <c:v>4.3</c:v>
                </c:pt>
                <c:pt idx="976">
                  <c:v>4.4000000000000004</c:v>
                </c:pt>
                <c:pt idx="977">
                  <c:v>4</c:v>
                </c:pt>
                <c:pt idx="978">
                  <c:v>3.9</c:v>
                </c:pt>
                <c:pt idx="979">
                  <c:v>3.9</c:v>
                </c:pt>
                <c:pt idx="980">
                  <c:v>4.2</c:v>
                </c:pt>
                <c:pt idx="981">
                  <c:v>4.2</c:v>
                </c:pt>
                <c:pt idx="982">
                  <c:v>4.0999999999999996</c:v>
                </c:pt>
                <c:pt idx="983">
                  <c:v>3.5</c:v>
                </c:pt>
                <c:pt idx="984">
                  <c:v>3.5</c:v>
                </c:pt>
                <c:pt idx="985">
                  <c:v>4</c:v>
                </c:pt>
                <c:pt idx="986">
                  <c:v>4</c:v>
                </c:pt>
                <c:pt idx="987">
                  <c:v>4</c:v>
                </c:pt>
                <c:pt idx="988">
                  <c:v>3.9</c:v>
                </c:pt>
                <c:pt idx="989">
                  <c:v>4</c:v>
                </c:pt>
                <c:pt idx="990">
                  <c:v>4</c:v>
                </c:pt>
                <c:pt idx="991">
                  <c:v>4.3</c:v>
                </c:pt>
                <c:pt idx="992">
                  <c:v>3.8</c:v>
                </c:pt>
                <c:pt idx="993">
                  <c:v>3.7</c:v>
                </c:pt>
                <c:pt idx="994">
                  <c:v>4.3</c:v>
                </c:pt>
                <c:pt idx="995">
                  <c:v>3.8</c:v>
                </c:pt>
                <c:pt idx="996">
                  <c:v>4.3</c:v>
                </c:pt>
                <c:pt idx="997">
                  <c:v>4.0999999999999996</c:v>
                </c:pt>
                <c:pt idx="998">
                  <c:v>4</c:v>
                </c:pt>
                <c:pt idx="999">
                  <c:v>4</c:v>
                </c:pt>
                <c:pt idx="1000">
                  <c:v>3.9</c:v>
                </c:pt>
                <c:pt idx="1001">
                  <c:v>3.8</c:v>
                </c:pt>
                <c:pt idx="1002">
                  <c:v>4.3</c:v>
                </c:pt>
                <c:pt idx="1003">
                  <c:v>3.9</c:v>
                </c:pt>
                <c:pt idx="1004">
                  <c:v>4.5999999999999996</c:v>
                </c:pt>
                <c:pt idx="1005">
                  <c:v>4.0999999999999996</c:v>
                </c:pt>
                <c:pt idx="1006">
                  <c:v>3.8</c:v>
                </c:pt>
                <c:pt idx="1007">
                  <c:v>4</c:v>
                </c:pt>
                <c:pt idx="1008">
                  <c:v>3.3</c:v>
                </c:pt>
                <c:pt idx="1009">
                  <c:v>4.2</c:v>
                </c:pt>
                <c:pt idx="1010">
                  <c:v>3.8</c:v>
                </c:pt>
                <c:pt idx="1011">
                  <c:v>4.2</c:v>
                </c:pt>
                <c:pt idx="1012">
                  <c:v>3.9</c:v>
                </c:pt>
                <c:pt idx="1013">
                  <c:v>4</c:v>
                </c:pt>
                <c:pt idx="1014">
                  <c:v>4</c:v>
                </c:pt>
                <c:pt idx="1015">
                  <c:v>3.9</c:v>
                </c:pt>
                <c:pt idx="1016">
                  <c:v>4</c:v>
                </c:pt>
                <c:pt idx="1017">
                  <c:v>4.2</c:v>
                </c:pt>
                <c:pt idx="1018">
                  <c:v>4.2</c:v>
                </c:pt>
                <c:pt idx="1019">
                  <c:v>4.0999999999999996</c:v>
                </c:pt>
                <c:pt idx="1020">
                  <c:v>4.0999999999999996</c:v>
                </c:pt>
                <c:pt idx="1021">
                  <c:v>4.3</c:v>
                </c:pt>
                <c:pt idx="1022">
                  <c:v>4.3</c:v>
                </c:pt>
                <c:pt idx="1023">
                  <c:v>4.0999999999999996</c:v>
                </c:pt>
                <c:pt idx="1024">
                  <c:v>4.0999999999999996</c:v>
                </c:pt>
                <c:pt idx="1025">
                  <c:v>4.0999999999999996</c:v>
                </c:pt>
                <c:pt idx="1026">
                  <c:v>4.0999999999999996</c:v>
                </c:pt>
                <c:pt idx="1027">
                  <c:v>3.5</c:v>
                </c:pt>
                <c:pt idx="1028">
                  <c:v>3.7</c:v>
                </c:pt>
                <c:pt idx="1029">
                  <c:v>4.3</c:v>
                </c:pt>
                <c:pt idx="1030">
                  <c:v>4.0999999999999996</c:v>
                </c:pt>
                <c:pt idx="1031">
                  <c:v>4.2</c:v>
                </c:pt>
                <c:pt idx="1032">
                  <c:v>4.2</c:v>
                </c:pt>
                <c:pt idx="1033">
                  <c:v>4.2</c:v>
                </c:pt>
                <c:pt idx="1034">
                  <c:v>3.7</c:v>
                </c:pt>
                <c:pt idx="1035">
                  <c:v>4.3</c:v>
                </c:pt>
                <c:pt idx="1036">
                  <c:v>4.0999999999999996</c:v>
                </c:pt>
                <c:pt idx="1037">
                  <c:v>4.0999999999999996</c:v>
                </c:pt>
                <c:pt idx="1038">
                  <c:v>4</c:v>
                </c:pt>
                <c:pt idx="1039">
                  <c:v>4.0999999999999996</c:v>
                </c:pt>
                <c:pt idx="1040">
                  <c:v>3.8</c:v>
                </c:pt>
                <c:pt idx="1041">
                  <c:v>4.4000000000000004</c:v>
                </c:pt>
                <c:pt idx="1042">
                  <c:v>3.6</c:v>
                </c:pt>
                <c:pt idx="1043">
                  <c:v>4</c:v>
                </c:pt>
                <c:pt idx="1044">
                  <c:v>3.9</c:v>
                </c:pt>
                <c:pt idx="1045">
                  <c:v>3.9</c:v>
                </c:pt>
                <c:pt idx="1046">
                  <c:v>3.9</c:v>
                </c:pt>
                <c:pt idx="1047">
                  <c:v>3.9</c:v>
                </c:pt>
                <c:pt idx="1048">
                  <c:v>3.9</c:v>
                </c:pt>
                <c:pt idx="1049">
                  <c:v>3.9</c:v>
                </c:pt>
                <c:pt idx="1050">
                  <c:v>4.2</c:v>
                </c:pt>
                <c:pt idx="1051">
                  <c:v>4.2</c:v>
                </c:pt>
                <c:pt idx="1052">
                  <c:v>4.2</c:v>
                </c:pt>
                <c:pt idx="1053">
                  <c:v>4.4000000000000004</c:v>
                </c:pt>
                <c:pt idx="1054">
                  <c:v>4</c:v>
                </c:pt>
                <c:pt idx="1055">
                  <c:v>4.5</c:v>
                </c:pt>
                <c:pt idx="1056">
                  <c:v>4.0999999999999996</c:v>
                </c:pt>
                <c:pt idx="1057">
                  <c:v>4.0999999999999996</c:v>
                </c:pt>
                <c:pt idx="1058">
                  <c:v>3.3</c:v>
                </c:pt>
                <c:pt idx="1059">
                  <c:v>3.9</c:v>
                </c:pt>
                <c:pt idx="1060">
                  <c:v>3.9</c:v>
                </c:pt>
                <c:pt idx="1061">
                  <c:v>3.9</c:v>
                </c:pt>
                <c:pt idx="1062">
                  <c:v>4</c:v>
                </c:pt>
                <c:pt idx="1063">
                  <c:v>4</c:v>
                </c:pt>
                <c:pt idx="1064">
                  <c:v>4.0999999999999996</c:v>
                </c:pt>
                <c:pt idx="1065">
                  <c:v>4.2</c:v>
                </c:pt>
                <c:pt idx="1066">
                  <c:v>4.4000000000000004</c:v>
                </c:pt>
                <c:pt idx="1067">
                  <c:v>4.4000000000000004</c:v>
                </c:pt>
                <c:pt idx="1068">
                  <c:v>3.8</c:v>
                </c:pt>
                <c:pt idx="1069">
                  <c:v>4.3</c:v>
                </c:pt>
                <c:pt idx="1070">
                  <c:v>3.8</c:v>
                </c:pt>
                <c:pt idx="1071">
                  <c:v>3.8</c:v>
                </c:pt>
                <c:pt idx="1072">
                  <c:v>4.0999999999999996</c:v>
                </c:pt>
                <c:pt idx="1073">
                  <c:v>4.0999999999999996</c:v>
                </c:pt>
                <c:pt idx="1074">
                  <c:v>4.4000000000000004</c:v>
                </c:pt>
                <c:pt idx="1075">
                  <c:v>4.3</c:v>
                </c:pt>
                <c:pt idx="1076">
                  <c:v>3.6</c:v>
                </c:pt>
                <c:pt idx="1077">
                  <c:v>4.0999999999999996</c:v>
                </c:pt>
                <c:pt idx="1078">
                  <c:v>4.7</c:v>
                </c:pt>
                <c:pt idx="1079">
                  <c:v>4.2</c:v>
                </c:pt>
                <c:pt idx="1080">
                  <c:v>4.2</c:v>
                </c:pt>
                <c:pt idx="1081">
                  <c:v>3.8</c:v>
                </c:pt>
                <c:pt idx="1082">
                  <c:v>3.5</c:v>
                </c:pt>
                <c:pt idx="1083">
                  <c:v>3.7</c:v>
                </c:pt>
                <c:pt idx="1084">
                  <c:v>3.9</c:v>
                </c:pt>
                <c:pt idx="1085">
                  <c:v>4.5</c:v>
                </c:pt>
                <c:pt idx="1086">
                  <c:v>3.5</c:v>
                </c:pt>
                <c:pt idx="1087">
                  <c:v>4</c:v>
                </c:pt>
                <c:pt idx="1088">
                  <c:v>4</c:v>
                </c:pt>
                <c:pt idx="1089">
                  <c:v>4</c:v>
                </c:pt>
                <c:pt idx="1090">
                  <c:v>4.2</c:v>
                </c:pt>
                <c:pt idx="1091">
                  <c:v>4.0999999999999996</c:v>
                </c:pt>
                <c:pt idx="1092">
                  <c:v>4.3</c:v>
                </c:pt>
                <c:pt idx="1093">
                  <c:v>3.9</c:v>
                </c:pt>
                <c:pt idx="1094">
                  <c:v>4.3</c:v>
                </c:pt>
                <c:pt idx="1095">
                  <c:v>3.9</c:v>
                </c:pt>
                <c:pt idx="1096">
                  <c:v>4</c:v>
                </c:pt>
                <c:pt idx="1097">
                  <c:v>4.5999999999999996</c:v>
                </c:pt>
                <c:pt idx="1098">
                  <c:v>4.0999999999999996</c:v>
                </c:pt>
                <c:pt idx="1099">
                  <c:v>3.4</c:v>
                </c:pt>
                <c:pt idx="1100">
                  <c:v>3.7</c:v>
                </c:pt>
                <c:pt idx="1101">
                  <c:v>3.9</c:v>
                </c:pt>
                <c:pt idx="1102">
                  <c:v>4</c:v>
                </c:pt>
                <c:pt idx="1103">
                  <c:v>4</c:v>
                </c:pt>
                <c:pt idx="1104">
                  <c:v>4.2</c:v>
                </c:pt>
                <c:pt idx="1105">
                  <c:v>4.3</c:v>
                </c:pt>
                <c:pt idx="1106">
                  <c:v>3.6</c:v>
                </c:pt>
                <c:pt idx="1107">
                  <c:v>4</c:v>
                </c:pt>
                <c:pt idx="1108">
                  <c:v>4</c:v>
                </c:pt>
                <c:pt idx="1109">
                  <c:v>4</c:v>
                </c:pt>
                <c:pt idx="1110">
                  <c:v>4</c:v>
                </c:pt>
                <c:pt idx="1111">
                  <c:v>4.2</c:v>
                </c:pt>
                <c:pt idx="1112">
                  <c:v>4.2</c:v>
                </c:pt>
                <c:pt idx="1113">
                  <c:v>4.2</c:v>
                </c:pt>
                <c:pt idx="1114">
                  <c:v>4.2</c:v>
                </c:pt>
                <c:pt idx="1115">
                  <c:v>4.2</c:v>
                </c:pt>
                <c:pt idx="1116">
                  <c:v>4</c:v>
                </c:pt>
                <c:pt idx="1117">
                  <c:v>3.9</c:v>
                </c:pt>
                <c:pt idx="1118">
                  <c:v>4.2</c:v>
                </c:pt>
                <c:pt idx="1119">
                  <c:v>4</c:v>
                </c:pt>
                <c:pt idx="1120">
                  <c:v>3.9</c:v>
                </c:pt>
                <c:pt idx="1121">
                  <c:v>5</c:v>
                </c:pt>
                <c:pt idx="1122">
                  <c:v>4.2</c:v>
                </c:pt>
                <c:pt idx="1123">
                  <c:v>4.2</c:v>
                </c:pt>
                <c:pt idx="1124">
                  <c:v>4.0999999999999996</c:v>
                </c:pt>
                <c:pt idx="1125">
                  <c:v>4.0999999999999996</c:v>
                </c:pt>
                <c:pt idx="1126">
                  <c:v>4.0999999999999996</c:v>
                </c:pt>
                <c:pt idx="1127">
                  <c:v>3.1</c:v>
                </c:pt>
                <c:pt idx="1128">
                  <c:v>3.3</c:v>
                </c:pt>
                <c:pt idx="1129">
                  <c:v>3.9</c:v>
                </c:pt>
                <c:pt idx="1130">
                  <c:v>4.0999999999999996</c:v>
                </c:pt>
                <c:pt idx="1131">
                  <c:v>4.3</c:v>
                </c:pt>
                <c:pt idx="1132">
                  <c:v>4.3</c:v>
                </c:pt>
                <c:pt idx="1133">
                  <c:v>4.3</c:v>
                </c:pt>
                <c:pt idx="1134">
                  <c:v>4.4000000000000004</c:v>
                </c:pt>
                <c:pt idx="1135">
                  <c:v>3.8</c:v>
                </c:pt>
                <c:pt idx="1136">
                  <c:v>3.9</c:v>
                </c:pt>
                <c:pt idx="1137">
                  <c:v>4.3</c:v>
                </c:pt>
                <c:pt idx="1138">
                  <c:v>4.3</c:v>
                </c:pt>
                <c:pt idx="1139">
                  <c:v>4.3</c:v>
                </c:pt>
                <c:pt idx="1140">
                  <c:v>4.3</c:v>
                </c:pt>
                <c:pt idx="1141">
                  <c:v>4.3</c:v>
                </c:pt>
                <c:pt idx="1142">
                  <c:v>3.9</c:v>
                </c:pt>
                <c:pt idx="1143">
                  <c:v>3.8</c:v>
                </c:pt>
                <c:pt idx="1144">
                  <c:v>4.3</c:v>
                </c:pt>
                <c:pt idx="1145">
                  <c:v>4.7</c:v>
                </c:pt>
                <c:pt idx="1146">
                  <c:v>4.5999999999999996</c:v>
                </c:pt>
                <c:pt idx="1147">
                  <c:v>4.3</c:v>
                </c:pt>
                <c:pt idx="1148">
                  <c:v>4.3</c:v>
                </c:pt>
                <c:pt idx="1149">
                  <c:v>3.5</c:v>
                </c:pt>
                <c:pt idx="1150">
                  <c:v>4.0999999999999996</c:v>
                </c:pt>
                <c:pt idx="1151">
                  <c:v>3.7</c:v>
                </c:pt>
                <c:pt idx="1152">
                  <c:v>4.0999999999999996</c:v>
                </c:pt>
                <c:pt idx="1153">
                  <c:v>4.0999999999999996</c:v>
                </c:pt>
                <c:pt idx="1154">
                  <c:v>4.2</c:v>
                </c:pt>
                <c:pt idx="1155">
                  <c:v>3.8</c:v>
                </c:pt>
                <c:pt idx="1156">
                  <c:v>4.5</c:v>
                </c:pt>
                <c:pt idx="1157">
                  <c:v>4.0999999999999996</c:v>
                </c:pt>
                <c:pt idx="1158">
                  <c:v>4.3</c:v>
                </c:pt>
                <c:pt idx="1159">
                  <c:v>3.9</c:v>
                </c:pt>
                <c:pt idx="1160">
                  <c:v>4</c:v>
                </c:pt>
                <c:pt idx="1161">
                  <c:v>4.2</c:v>
                </c:pt>
                <c:pt idx="1162">
                  <c:v>4</c:v>
                </c:pt>
                <c:pt idx="1163">
                  <c:v>4.0999999999999996</c:v>
                </c:pt>
                <c:pt idx="1164">
                  <c:v>3.9</c:v>
                </c:pt>
                <c:pt idx="1165">
                  <c:v>3.7</c:v>
                </c:pt>
                <c:pt idx="1166">
                  <c:v>4.3</c:v>
                </c:pt>
                <c:pt idx="1167">
                  <c:v>4.3</c:v>
                </c:pt>
                <c:pt idx="1168">
                  <c:v>4.3</c:v>
                </c:pt>
                <c:pt idx="1169">
                  <c:v>3.6</c:v>
                </c:pt>
                <c:pt idx="1170">
                  <c:v>4.5</c:v>
                </c:pt>
                <c:pt idx="1171">
                  <c:v>3.1</c:v>
                </c:pt>
                <c:pt idx="1172">
                  <c:v>4.2</c:v>
                </c:pt>
                <c:pt idx="1173">
                  <c:v>4</c:v>
                </c:pt>
                <c:pt idx="1174">
                  <c:v>4.2</c:v>
                </c:pt>
                <c:pt idx="1175">
                  <c:v>4.3</c:v>
                </c:pt>
                <c:pt idx="1176">
                  <c:v>4</c:v>
                </c:pt>
                <c:pt idx="1177">
                  <c:v>4.3</c:v>
                </c:pt>
                <c:pt idx="1178">
                  <c:v>3.9</c:v>
                </c:pt>
                <c:pt idx="1179">
                  <c:v>4.3</c:v>
                </c:pt>
                <c:pt idx="1180">
                  <c:v>4.3</c:v>
                </c:pt>
                <c:pt idx="1181">
                  <c:v>4.3</c:v>
                </c:pt>
                <c:pt idx="1182">
                  <c:v>4.3</c:v>
                </c:pt>
                <c:pt idx="1183">
                  <c:v>4</c:v>
                </c:pt>
                <c:pt idx="1184">
                  <c:v>4.3</c:v>
                </c:pt>
                <c:pt idx="1185">
                  <c:v>4.3</c:v>
                </c:pt>
                <c:pt idx="1186">
                  <c:v>3.9</c:v>
                </c:pt>
                <c:pt idx="1187">
                  <c:v>3.8</c:v>
                </c:pt>
                <c:pt idx="1188">
                  <c:v>4.2</c:v>
                </c:pt>
                <c:pt idx="1189">
                  <c:v>4.0999999999999996</c:v>
                </c:pt>
                <c:pt idx="1190">
                  <c:v>4.0999999999999996</c:v>
                </c:pt>
                <c:pt idx="1191">
                  <c:v>4.0999999999999996</c:v>
                </c:pt>
                <c:pt idx="1192">
                  <c:v>4.0999999999999996</c:v>
                </c:pt>
                <c:pt idx="1193">
                  <c:v>4.0999999999999996</c:v>
                </c:pt>
                <c:pt idx="1194">
                  <c:v>4.0999999999999996</c:v>
                </c:pt>
                <c:pt idx="1195">
                  <c:v>4.0999999999999996</c:v>
                </c:pt>
                <c:pt idx="1196">
                  <c:v>4.0999999999999996</c:v>
                </c:pt>
                <c:pt idx="1197">
                  <c:v>4</c:v>
                </c:pt>
                <c:pt idx="1198">
                  <c:v>3.9</c:v>
                </c:pt>
                <c:pt idx="1199">
                  <c:v>3.9</c:v>
                </c:pt>
                <c:pt idx="1200">
                  <c:v>3.3</c:v>
                </c:pt>
                <c:pt idx="1201">
                  <c:v>4</c:v>
                </c:pt>
                <c:pt idx="1202">
                  <c:v>4.3</c:v>
                </c:pt>
                <c:pt idx="1203">
                  <c:v>3.9</c:v>
                </c:pt>
                <c:pt idx="1204">
                  <c:v>3.9</c:v>
                </c:pt>
                <c:pt idx="1205">
                  <c:v>4.8</c:v>
                </c:pt>
                <c:pt idx="1206">
                  <c:v>3.3</c:v>
                </c:pt>
                <c:pt idx="1207">
                  <c:v>3.3</c:v>
                </c:pt>
                <c:pt idx="1208">
                  <c:v>3.3</c:v>
                </c:pt>
                <c:pt idx="1209">
                  <c:v>3.8</c:v>
                </c:pt>
                <c:pt idx="1210">
                  <c:v>3.8</c:v>
                </c:pt>
                <c:pt idx="1211">
                  <c:v>3.6</c:v>
                </c:pt>
                <c:pt idx="1212">
                  <c:v>3.8</c:v>
                </c:pt>
                <c:pt idx="1213">
                  <c:v>3.8</c:v>
                </c:pt>
                <c:pt idx="1214">
                  <c:v>3.8</c:v>
                </c:pt>
                <c:pt idx="1215">
                  <c:v>3.8</c:v>
                </c:pt>
                <c:pt idx="1216">
                  <c:v>4</c:v>
                </c:pt>
                <c:pt idx="1217">
                  <c:v>3.7</c:v>
                </c:pt>
                <c:pt idx="1218">
                  <c:v>4.2</c:v>
                </c:pt>
                <c:pt idx="1219">
                  <c:v>3.7</c:v>
                </c:pt>
                <c:pt idx="1220">
                  <c:v>4.0999999999999996</c:v>
                </c:pt>
                <c:pt idx="1221">
                  <c:v>4.0999999999999996</c:v>
                </c:pt>
                <c:pt idx="1222">
                  <c:v>4.3</c:v>
                </c:pt>
                <c:pt idx="1223">
                  <c:v>4.3</c:v>
                </c:pt>
                <c:pt idx="1224">
                  <c:v>4.0999999999999996</c:v>
                </c:pt>
                <c:pt idx="1225">
                  <c:v>3.7</c:v>
                </c:pt>
                <c:pt idx="1226">
                  <c:v>4.3</c:v>
                </c:pt>
                <c:pt idx="1227">
                  <c:v>4.2</c:v>
                </c:pt>
                <c:pt idx="1228">
                  <c:v>3.9</c:v>
                </c:pt>
                <c:pt idx="1229">
                  <c:v>3.9</c:v>
                </c:pt>
                <c:pt idx="1230">
                  <c:v>4.5</c:v>
                </c:pt>
                <c:pt idx="1231">
                  <c:v>4.0999999999999996</c:v>
                </c:pt>
                <c:pt idx="1232">
                  <c:v>4.2</c:v>
                </c:pt>
                <c:pt idx="1233">
                  <c:v>4.2</c:v>
                </c:pt>
                <c:pt idx="1234">
                  <c:v>4.2</c:v>
                </c:pt>
                <c:pt idx="1235">
                  <c:v>3.5</c:v>
                </c:pt>
                <c:pt idx="1236">
                  <c:v>4</c:v>
                </c:pt>
                <c:pt idx="1237">
                  <c:v>3.5</c:v>
                </c:pt>
                <c:pt idx="1238">
                  <c:v>4.4000000000000004</c:v>
                </c:pt>
                <c:pt idx="1239">
                  <c:v>2.6</c:v>
                </c:pt>
                <c:pt idx="1240">
                  <c:v>4.0999999999999996</c:v>
                </c:pt>
                <c:pt idx="1241">
                  <c:v>3</c:v>
                </c:pt>
                <c:pt idx="1242">
                  <c:v>3.8</c:v>
                </c:pt>
                <c:pt idx="1243">
                  <c:v>3.6</c:v>
                </c:pt>
                <c:pt idx="1244">
                  <c:v>4.5</c:v>
                </c:pt>
                <c:pt idx="1245">
                  <c:v>4.0999999999999996</c:v>
                </c:pt>
                <c:pt idx="1246">
                  <c:v>4.5</c:v>
                </c:pt>
                <c:pt idx="1247">
                  <c:v>4.2</c:v>
                </c:pt>
                <c:pt idx="1248">
                  <c:v>4.4000000000000004</c:v>
                </c:pt>
                <c:pt idx="1249">
                  <c:v>4.4000000000000004</c:v>
                </c:pt>
                <c:pt idx="1250">
                  <c:v>4.2</c:v>
                </c:pt>
                <c:pt idx="1251">
                  <c:v>4.3</c:v>
                </c:pt>
                <c:pt idx="1252">
                  <c:v>4.2</c:v>
                </c:pt>
                <c:pt idx="1253">
                  <c:v>4.3</c:v>
                </c:pt>
                <c:pt idx="1254">
                  <c:v>4.4000000000000004</c:v>
                </c:pt>
                <c:pt idx="1255">
                  <c:v>4.2</c:v>
                </c:pt>
                <c:pt idx="1256">
                  <c:v>3.8</c:v>
                </c:pt>
                <c:pt idx="1257">
                  <c:v>3</c:v>
                </c:pt>
                <c:pt idx="1258">
                  <c:v>3.6</c:v>
                </c:pt>
                <c:pt idx="1259">
                  <c:v>4.3</c:v>
                </c:pt>
                <c:pt idx="1260">
                  <c:v>4.3</c:v>
                </c:pt>
                <c:pt idx="1261">
                  <c:v>4.5</c:v>
                </c:pt>
                <c:pt idx="1262">
                  <c:v>4.5999999999999996</c:v>
                </c:pt>
                <c:pt idx="1263">
                  <c:v>3.3</c:v>
                </c:pt>
                <c:pt idx="1264">
                  <c:v>3.2</c:v>
                </c:pt>
                <c:pt idx="1265">
                  <c:v>4.2</c:v>
                </c:pt>
                <c:pt idx="1266">
                  <c:v>4.2</c:v>
                </c:pt>
                <c:pt idx="1267">
                  <c:v>4</c:v>
                </c:pt>
                <c:pt idx="1268">
                  <c:v>4.3</c:v>
                </c:pt>
                <c:pt idx="1269">
                  <c:v>4.3</c:v>
                </c:pt>
                <c:pt idx="1270">
                  <c:v>4.0999999999999996</c:v>
                </c:pt>
                <c:pt idx="1271">
                  <c:v>3.9</c:v>
                </c:pt>
                <c:pt idx="1272">
                  <c:v>3.9</c:v>
                </c:pt>
                <c:pt idx="1273">
                  <c:v>2.9</c:v>
                </c:pt>
                <c:pt idx="1274">
                  <c:v>4.2</c:v>
                </c:pt>
                <c:pt idx="1275">
                  <c:v>4.0999999999999996</c:v>
                </c:pt>
                <c:pt idx="1276">
                  <c:v>4</c:v>
                </c:pt>
                <c:pt idx="1277">
                  <c:v>4</c:v>
                </c:pt>
                <c:pt idx="1278">
                  <c:v>4</c:v>
                </c:pt>
                <c:pt idx="1279">
                  <c:v>2.8</c:v>
                </c:pt>
                <c:pt idx="1280">
                  <c:v>4.4000000000000004</c:v>
                </c:pt>
                <c:pt idx="1281">
                  <c:v>4.0999999999999996</c:v>
                </c:pt>
                <c:pt idx="1282">
                  <c:v>4.3</c:v>
                </c:pt>
                <c:pt idx="1283">
                  <c:v>4.3</c:v>
                </c:pt>
                <c:pt idx="1284">
                  <c:v>3.9</c:v>
                </c:pt>
                <c:pt idx="1285">
                  <c:v>4.3</c:v>
                </c:pt>
                <c:pt idx="1286">
                  <c:v>4.5</c:v>
                </c:pt>
                <c:pt idx="1287">
                  <c:v>4.3</c:v>
                </c:pt>
                <c:pt idx="1288">
                  <c:v>4</c:v>
                </c:pt>
                <c:pt idx="1289">
                  <c:v>4.0999999999999996</c:v>
                </c:pt>
                <c:pt idx="1290">
                  <c:v>3.8</c:v>
                </c:pt>
                <c:pt idx="1291">
                  <c:v>4.0999999999999996</c:v>
                </c:pt>
                <c:pt idx="1292">
                  <c:v>4.4000000000000004</c:v>
                </c:pt>
                <c:pt idx="1293">
                  <c:v>4.2</c:v>
                </c:pt>
                <c:pt idx="1294">
                  <c:v>4.4000000000000004</c:v>
                </c:pt>
                <c:pt idx="1295">
                  <c:v>4.4000000000000004</c:v>
                </c:pt>
                <c:pt idx="1296">
                  <c:v>3.8</c:v>
                </c:pt>
                <c:pt idx="1297">
                  <c:v>4.2</c:v>
                </c:pt>
                <c:pt idx="1298">
                  <c:v>4.2</c:v>
                </c:pt>
                <c:pt idx="1299">
                  <c:v>4.2</c:v>
                </c:pt>
                <c:pt idx="1300">
                  <c:v>4.2</c:v>
                </c:pt>
                <c:pt idx="1301">
                  <c:v>4.2</c:v>
                </c:pt>
                <c:pt idx="1302">
                  <c:v>2.2999999999999998</c:v>
                </c:pt>
                <c:pt idx="1303">
                  <c:v>4.0999999999999996</c:v>
                </c:pt>
                <c:pt idx="1304">
                  <c:v>4.3</c:v>
                </c:pt>
                <c:pt idx="1305">
                  <c:v>3.8</c:v>
                </c:pt>
                <c:pt idx="1306">
                  <c:v>3.5</c:v>
                </c:pt>
                <c:pt idx="1307">
                  <c:v>3.9</c:v>
                </c:pt>
                <c:pt idx="1308">
                  <c:v>4</c:v>
                </c:pt>
                <c:pt idx="1309">
                  <c:v>4.0999999999999996</c:v>
                </c:pt>
                <c:pt idx="1310">
                  <c:v>3.6</c:v>
                </c:pt>
                <c:pt idx="1311">
                  <c:v>3.7</c:v>
                </c:pt>
                <c:pt idx="1312">
                  <c:v>4.5</c:v>
                </c:pt>
                <c:pt idx="1313">
                  <c:v>4.5999999999999996</c:v>
                </c:pt>
                <c:pt idx="1314">
                  <c:v>4.2</c:v>
                </c:pt>
                <c:pt idx="1315">
                  <c:v>4.2</c:v>
                </c:pt>
                <c:pt idx="1316">
                  <c:v>4.2</c:v>
                </c:pt>
                <c:pt idx="1317">
                  <c:v>3.6</c:v>
                </c:pt>
                <c:pt idx="1318">
                  <c:v>4.7</c:v>
                </c:pt>
                <c:pt idx="1319">
                  <c:v>4</c:v>
                </c:pt>
                <c:pt idx="1320">
                  <c:v>4.7</c:v>
                </c:pt>
                <c:pt idx="1321">
                  <c:v>4.7</c:v>
                </c:pt>
                <c:pt idx="1322">
                  <c:v>3.3</c:v>
                </c:pt>
                <c:pt idx="1323">
                  <c:v>4.2</c:v>
                </c:pt>
                <c:pt idx="1324">
                  <c:v>4.2</c:v>
                </c:pt>
                <c:pt idx="1325">
                  <c:v>4.2</c:v>
                </c:pt>
                <c:pt idx="1326">
                  <c:v>4.5</c:v>
                </c:pt>
                <c:pt idx="1327">
                  <c:v>4.5</c:v>
                </c:pt>
                <c:pt idx="1328">
                  <c:v>4.3</c:v>
                </c:pt>
                <c:pt idx="1329">
                  <c:v>4.5</c:v>
                </c:pt>
                <c:pt idx="1330">
                  <c:v>3.4</c:v>
                </c:pt>
                <c:pt idx="1331">
                  <c:v>3.7</c:v>
                </c:pt>
                <c:pt idx="1332">
                  <c:v>4.5999999999999996</c:v>
                </c:pt>
                <c:pt idx="1333">
                  <c:v>4.5</c:v>
                </c:pt>
                <c:pt idx="1334">
                  <c:v>2.8</c:v>
                </c:pt>
                <c:pt idx="1335">
                  <c:v>3.9</c:v>
                </c:pt>
                <c:pt idx="1336">
                  <c:v>3.7</c:v>
                </c:pt>
                <c:pt idx="1337">
                  <c:v>3.7</c:v>
                </c:pt>
                <c:pt idx="1338">
                  <c:v>4.0999999999999996</c:v>
                </c:pt>
                <c:pt idx="1339">
                  <c:v>4.0999999999999996</c:v>
                </c:pt>
                <c:pt idx="1340">
                  <c:v>4.4000000000000004</c:v>
                </c:pt>
                <c:pt idx="1341">
                  <c:v>4.4000000000000004</c:v>
                </c:pt>
                <c:pt idx="1342">
                  <c:v>5</c:v>
                </c:pt>
                <c:pt idx="1343">
                  <c:v>4.7</c:v>
                </c:pt>
                <c:pt idx="1344">
                  <c:v>4.4000000000000004</c:v>
                </c:pt>
                <c:pt idx="1345">
                  <c:v>4.3</c:v>
                </c:pt>
                <c:pt idx="1346">
                  <c:v>4</c:v>
                </c:pt>
                <c:pt idx="1347">
                  <c:v>2</c:v>
                </c:pt>
                <c:pt idx="1348">
                  <c:v>4.8</c:v>
                </c:pt>
                <c:pt idx="1349">
                  <c:v>5</c:v>
                </c:pt>
                <c:pt idx="1350">
                  <c:v>4.8</c:v>
                </c:pt>
              </c:numCache>
            </c:numRef>
          </c:yVal>
          <c:smooth val="0"/>
          <c:extLst>
            <c:ext xmlns:c16="http://schemas.microsoft.com/office/drawing/2014/chart" uri="{C3380CC4-5D6E-409C-BE32-E72D297353CC}">
              <c16:uniqueId val="{00000000-61ED-4DB0-AC8F-555DA7AA7902}"/>
            </c:ext>
          </c:extLst>
        </c:ser>
        <c:dLbls>
          <c:showLegendKey val="0"/>
          <c:showVal val="0"/>
          <c:showCatName val="0"/>
          <c:showSerName val="0"/>
          <c:showPercent val="0"/>
          <c:showBubbleSize val="0"/>
        </c:dLbls>
        <c:axId val="1327537327"/>
        <c:axId val="1327536367"/>
      </c:scatterChart>
      <c:valAx>
        <c:axId val="1327537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36367"/>
        <c:crossesAt val="0"/>
        <c:crossBetween val="midCat"/>
      </c:valAx>
      <c:valAx>
        <c:axId val="1327536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3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study.xlsx]Case 1 pivot data!rating by level of discount</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 1 pivot data'!$P$17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'Case 1 pivot data'!$O$18:$O$28</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'Case 1 pivot data'!$P$18:$P$28</c:f>
              <c:numCache>
                <c:formatCode>0.00</c:formatCode>
                <c:ptCount val="10"/>
                <c:pt idx="0">
                  <c:v>4.2048780487804898</c:v>
                </c:pt>
                <c:pt idx="1">
                  <c:v>4.1365591397849482</c:v>
                </c:pt>
                <c:pt idx="2">
                  <c:v>4.153125000000002</c:v>
                </c:pt>
                <c:pt idx="3">
                  <c:v>4.0994082840236681</c:v>
                </c:pt>
                <c:pt idx="4">
                  <c:v>4.0907563025210054</c:v>
                </c:pt>
                <c:pt idx="5">
                  <c:v>4.0502164502164515</c:v>
                </c:pt>
                <c:pt idx="6">
                  <c:v>4.1010638297872362</c:v>
                </c:pt>
                <c:pt idx="7">
                  <c:v>4.017391304347826</c:v>
                </c:pt>
                <c:pt idx="8">
                  <c:v>3.9400000000000004</c:v>
                </c:pt>
                <c:pt idx="9">
                  <c:v>4.2166666666666659</c:v>
                </c:pt>
              </c:numCache>
            </c:numRef>
          </c:val>
          <c:smooth val="0"/>
          <c:extLst>
            <c:ext xmlns:c16="http://schemas.microsoft.com/office/drawing/2014/chart" uri="{C3380CC4-5D6E-409C-BE32-E72D297353CC}">
              <c16:uniqueId val="{00000000-03D9-4797-971E-E98135A28365}"/>
            </c:ext>
          </c:extLst>
        </c:ser>
        <c:dLbls>
          <c:showLegendKey val="0"/>
          <c:showVal val="0"/>
          <c:showCatName val="0"/>
          <c:showSerName val="0"/>
          <c:showPercent val="0"/>
          <c:showBubbleSize val="0"/>
        </c:dLbls>
        <c:marker val="1"/>
        <c:smooth val="0"/>
        <c:axId val="1327547407"/>
        <c:axId val="1327550767"/>
      </c:lineChart>
      <c:catAx>
        <c:axId val="132754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50767"/>
        <c:crosses val="autoZero"/>
        <c:auto val="1"/>
        <c:lblAlgn val="ctr"/>
        <c:lblOffset val="100"/>
        <c:noMultiLvlLbl val="0"/>
      </c:catAx>
      <c:valAx>
        <c:axId val="13275507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4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study.xlsx]Case 1 pivot data!Avg discount% by product category		</c:name>
    <c:fmtId val="1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Avg.discount</a:t>
            </a:r>
            <a:r>
              <a:rPr lang="en-US" sz="1200" b="1" baseline="0"/>
              <a:t> % by product category</a:t>
            </a:r>
            <a:endParaRPr lang="en-US" sz="1200" b="1"/>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'Case 1 pivot data'!$B$3</c:f>
              <c:strCache>
                <c:ptCount val="1"/>
                <c:pt idx="0">
                  <c:v>Total</c:v>
                </c:pt>
              </c:strCache>
            </c:strRef>
          </c:tx>
          <c:spPr>
            <a:solidFill>
              <a:schemeClr val="accent1"/>
            </a:solidFill>
            <a:ln>
              <a:noFill/>
            </a:ln>
            <a:effectLst/>
          </c:spPr>
          <c:invertIfNegative val="0"/>
          <c:cat>
            <c:strRef>
              <c:f>'Case 1 pivot data'!$A$4:$A$13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'Case 1 pivot data'!$B$4:$B$13</c:f>
              <c:numCache>
                <c:formatCode>0%</c:formatCode>
                <c:ptCount val="9"/>
                <c:pt idx="0">
                  <c:v>0.42</c:v>
                </c:pt>
                <c:pt idx="1">
                  <c:v>0.53224000000000027</c:v>
                </c:pt>
                <c:pt idx="2">
                  <c:v>0.49906122448979578</c:v>
                </c:pt>
                <c:pt idx="3">
                  <c:v>0.53</c:v>
                </c:pt>
                <c:pt idx="4">
                  <c:v>0.40120535714285727</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70AB-489E-9066-46A685039E1B}"/>
            </c:ext>
          </c:extLst>
        </c:ser>
        <c:dLbls>
          <c:showLegendKey val="0"/>
          <c:showVal val="0"/>
          <c:showCatName val="0"/>
          <c:showSerName val="0"/>
          <c:showPercent val="0"/>
          <c:showBubbleSize val="0"/>
        </c:dLbls>
        <c:gapWidth val="182"/>
        <c:axId val="1224813231"/>
        <c:axId val="1224816111"/>
      </c:barChart>
      <c:catAx>
        <c:axId val="122481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816111"/>
        <c:crosses val="autoZero"/>
        <c:auto val="1"/>
        <c:lblAlgn val="ctr"/>
        <c:lblOffset val="100"/>
        <c:noMultiLvlLbl val="0"/>
      </c:catAx>
      <c:valAx>
        <c:axId val="12248161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81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study.xlsx]Case 1 pivot data!avg. actual vs discounted price by category</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u="none" strike="noStrike" baseline="0"/>
              <a:t>average actual price vs discounted price by category </a:t>
            </a:r>
            <a:endParaRPr lang="en-US" sz="1200" b="1"/>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1 pivot data'!$N$3</c:f>
              <c:strCache>
                <c:ptCount val="1"/>
                <c:pt idx="0">
                  <c:v>Average of discounted_price</c:v>
                </c:pt>
              </c:strCache>
            </c:strRef>
          </c:tx>
          <c:spPr>
            <a:solidFill>
              <a:schemeClr val="accent1"/>
            </a:solidFill>
            <a:ln>
              <a:noFill/>
            </a:ln>
            <a:effectLst/>
          </c:spPr>
          <c:invertIfNegative val="0"/>
          <c:cat>
            <c:strRef>
              <c:f>'Case 1 pivot data'!$M$4:$M$13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'Case 1 pivot data'!$N$4:$N$13</c:f>
              <c:numCache>
                <c:formatCode>_(* #,##0_);_(* \(#,##0\);_(* "-"??_);_(@_)</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0-16B9-437E-BDC6-31852774208B}"/>
            </c:ext>
          </c:extLst>
        </c:ser>
        <c:ser>
          <c:idx val="1"/>
          <c:order val="1"/>
          <c:tx>
            <c:strRef>
              <c:f>'Case 1 pivot data'!$O$3</c:f>
              <c:strCache>
                <c:ptCount val="1"/>
                <c:pt idx="0">
                  <c:v>Average of actual_price</c:v>
                </c:pt>
              </c:strCache>
            </c:strRef>
          </c:tx>
          <c:spPr>
            <a:solidFill>
              <a:schemeClr val="accent2"/>
            </a:solidFill>
            <a:ln>
              <a:noFill/>
            </a:ln>
            <a:effectLst/>
          </c:spPr>
          <c:invertIfNegative val="0"/>
          <c:cat>
            <c:strRef>
              <c:f>'Case 1 pivot data'!$M$4:$M$13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'Case 1 pivot data'!$O$4:$O$13</c:f>
              <c:numCache>
                <c:formatCode>_(* #,##0_);_(* \(#,##0\);_(* "-"??_);_(@_)</c:formatCode>
                <c:ptCount val="9"/>
                <c:pt idx="0">
                  <c:v>4000</c:v>
                </c:pt>
                <c:pt idx="1">
                  <c:v>1857.7456533333334</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1-16B9-437E-BDC6-31852774208B}"/>
            </c:ext>
          </c:extLst>
        </c:ser>
        <c:dLbls>
          <c:showLegendKey val="0"/>
          <c:showVal val="0"/>
          <c:showCatName val="0"/>
          <c:showSerName val="0"/>
          <c:showPercent val="0"/>
          <c:showBubbleSize val="0"/>
        </c:dLbls>
        <c:gapWidth val="219"/>
        <c:overlap val="-27"/>
        <c:axId val="1327546927"/>
        <c:axId val="1327546447"/>
      </c:barChart>
      <c:catAx>
        <c:axId val="132754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46447"/>
        <c:crosses val="autoZero"/>
        <c:auto val="1"/>
        <c:lblAlgn val="ctr"/>
        <c:lblOffset val="100"/>
        <c:noMultiLvlLbl val="0"/>
      </c:catAx>
      <c:valAx>
        <c:axId val="132754644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4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100" b="1" i="0" u="none" strike="noStrike" kern="1200" spc="0" baseline="0">
                <a:solidFill>
                  <a:schemeClr val="tx1">
                    <a:lumMod val="65000"/>
                    <a:lumOff val="35000"/>
                  </a:schemeClr>
                </a:solidFill>
                <a:latin typeface="+mn-lt"/>
                <a:ea typeface="+mn-ea"/>
                <a:cs typeface="+mn-cs"/>
              </a:defRPr>
            </a:pPr>
            <a:r>
              <a:rPr lang="en-US" sz="1100" b="1"/>
              <a:t>distribution</a:t>
            </a:r>
            <a:r>
              <a:rPr lang="en-US" sz="1100" b="1" baseline="0"/>
              <a:t> of product rating</a:t>
            </a:r>
            <a:endParaRPr lang="en-US" sz="1100" b="1"/>
          </a:p>
        </c:rich>
      </c:tx>
      <c:layout>
        <c:manualLayout>
          <c:xMode val="edge"/>
          <c:yMode val="edge"/>
          <c:x val="0.23144444444444445"/>
          <c:y val="4.6391752577319589E-2"/>
        </c:manualLayout>
      </c:layout>
      <c:overlay val="0"/>
      <c:spPr>
        <a:noFill/>
        <a:ln>
          <a:noFill/>
        </a:ln>
        <a:effectLst/>
      </c:spPr>
      <c:txPr>
        <a:bodyPr rot="0" spcFirstLastPara="1" vertOverflow="ellipsis" vert="horz" wrap="square" anchor="ctr" anchorCtr="1"/>
        <a:lstStyle/>
        <a:p>
          <a:pPr algn="ct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 cleaned data'!$L$1</c:f>
              <c:strCache>
                <c:ptCount val="1"/>
                <c:pt idx="0">
                  <c:v>rating</c:v>
                </c:pt>
              </c:strCache>
            </c:strRef>
          </c:tx>
          <c:spPr>
            <a:ln w="25400" cap="rnd">
              <a:noFill/>
              <a:round/>
            </a:ln>
            <a:effectLst/>
          </c:spPr>
          <c:marker>
            <c:symbol val="circle"/>
            <c:size val="5"/>
            <c:spPr>
              <a:solidFill>
                <a:schemeClr val="accent1"/>
              </a:solidFill>
              <a:ln w="9525">
                <a:solidFill>
                  <a:schemeClr val="accent1"/>
                </a:solidFill>
              </a:ln>
              <a:effectLst/>
            </c:spPr>
          </c:marker>
          <c:xVal>
            <c:numRef>
              <c:f>'amazon cleaned data'!$J$2:$J$1352</c:f>
              <c:numCache>
                <c:formatCode>0%</c:formatCode>
                <c:ptCount val="1351"/>
                <c:pt idx="0">
                  <c:v>0.57999999999999996</c:v>
                </c:pt>
                <c:pt idx="1">
                  <c:v>0.44</c:v>
                </c:pt>
                <c:pt idx="2">
                  <c:v>0.2</c:v>
                </c:pt>
                <c:pt idx="3">
                  <c:v>0.26</c:v>
                </c:pt>
                <c:pt idx="4">
                  <c:v>0.3</c:v>
                </c:pt>
                <c:pt idx="5">
                  <c:v>0.56000000000000005</c:v>
                </c:pt>
                <c:pt idx="6">
                  <c:v>0.31</c:v>
                </c:pt>
                <c:pt idx="7">
                  <c:v>0.76</c:v>
                </c:pt>
                <c:pt idx="8">
                  <c:v>0.5</c:v>
                </c:pt>
                <c:pt idx="9">
                  <c:v>0</c:v>
                </c:pt>
                <c:pt idx="10">
                  <c:v>0.14000000000000001</c:v>
                </c:pt>
                <c:pt idx="11">
                  <c:v>0.5</c:v>
                </c:pt>
                <c:pt idx="12">
                  <c:v>0.21</c:v>
                </c:pt>
                <c:pt idx="13">
                  <c:v>0.54</c:v>
                </c:pt>
                <c:pt idx="14">
                  <c:v>0</c:v>
                </c:pt>
                <c:pt idx="15">
                  <c:v>0.5</c:v>
                </c:pt>
                <c:pt idx="16">
                  <c:v>0.12</c:v>
                </c:pt>
                <c:pt idx="17">
                  <c:v>0.17</c:v>
                </c:pt>
                <c:pt idx="18">
                  <c:v>0.23</c:v>
                </c:pt>
                <c:pt idx="19">
                  <c:v>0.08</c:v>
                </c:pt>
                <c:pt idx="20">
                  <c:v>0.48</c:v>
                </c:pt>
                <c:pt idx="21">
                  <c:v>0.11</c:v>
                </c:pt>
                <c:pt idx="22">
                  <c:v>0.31</c:v>
                </c:pt>
                <c:pt idx="23">
                  <c:v>0.33</c:v>
                </c:pt>
                <c:pt idx="24">
                  <c:v>0.11</c:v>
                </c:pt>
                <c:pt idx="25">
                  <c:v>0.35</c:v>
                </c:pt>
                <c:pt idx="26">
                  <c:v>0.43</c:v>
                </c:pt>
                <c:pt idx="27">
                  <c:v>0.28000000000000003</c:v>
                </c:pt>
                <c:pt idx="28">
                  <c:v>0.34</c:v>
                </c:pt>
                <c:pt idx="29">
                  <c:v>0.34</c:v>
                </c:pt>
                <c:pt idx="30">
                  <c:v>0.14000000000000001</c:v>
                </c:pt>
                <c:pt idx="31">
                  <c:v>0.03</c:v>
                </c:pt>
                <c:pt idx="32">
                  <c:v>0.59</c:v>
                </c:pt>
                <c:pt idx="33">
                  <c:v>0.41</c:v>
                </c:pt>
                <c:pt idx="34">
                  <c:v>0.25</c:v>
                </c:pt>
                <c:pt idx="35">
                  <c:v>0.16</c:v>
                </c:pt>
                <c:pt idx="36">
                  <c:v>0.25</c:v>
                </c:pt>
                <c:pt idx="37">
                  <c:v>0.05</c:v>
                </c:pt>
                <c:pt idx="38">
                  <c:v>0</c:v>
                </c:pt>
                <c:pt idx="39">
                  <c:v>0.18</c:v>
                </c:pt>
                <c:pt idx="40">
                  <c:v>0</c:v>
                </c:pt>
                <c:pt idx="41">
                  <c:v>0.5</c:v>
                </c:pt>
                <c:pt idx="42">
                  <c:v>0.41</c:v>
                </c:pt>
                <c:pt idx="43">
                  <c:v>0</c:v>
                </c:pt>
                <c:pt idx="44">
                  <c:v>0.21</c:v>
                </c:pt>
                <c:pt idx="45">
                  <c:v>0</c:v>
                </c:pt>
                <c:pt idx="46">
                  <c:v>0.39</c:v>
                </c:pt>
                <c:pt idx="47">
                  <c:v>0.56000000000000005</c:v>
                </c:pt>
                <c:pt idx="48">
                  <c:v>0.2</c:v>
                </c:pt>
                <c:pt idx="49">
                  <c:v>0.56999999999999995</c:v>
                </c:pt>
                <c:pt idx="50">
                  <c:v>0.22</c:v>
                </c:pt>
                <c:pt idx="51">
                  <c:v>0.63</c:v>
                </c:pt>
                <c:pt idx="52">
                  <c:v>0.56999999999999995</c:v>
                </c:pt>
                <c:pt idx="53">
                  <c:v>0.3</c:v>
                </c:pt>
                <c:pt idx="54">
                  <c:v>0.66</c:v>
                </c:pt>
                <c:pt idx="55">
                  <c:v>0.26</c:v>
                </c:pt>
                <c:pt idx="56">
                  <c:v>0</c:v>
                </c:pt>
                <c:pt idx="57">
                  <c:v>0.28999999999999998</c:v>
                </c:pt>
                <c:pt idx="58">
                  <c:v>0.38</c:v>
                </c:pt>
                <c:pt idx="59">
                  <c:v>0.26</c:v>
                </c:pt>
                <c:pt idx="60">
                  <c:v>0.22</c:v>
                </c:pt>
                <c:pt idx="61">
                  <c:v>0.26</c:v>
                </c:pt>
                <c:pt idx="62">
                  <c:v>0.44</c:v>
                </c:pt>
                <c:pt idx="63">
                  <c:v>0</c:v>
                </c:pt>
                <c:pt idx="64">
                  <c:v>0.28000000000000003</c:v>
                </c:pt>
                <c:pt idx="65">
                  <c:v>0.15</c:v>
                </c:pt>
                <c:pt idx="66">
                  <c:v>0</c:v>
                </c:pt>
                <c:pt idx="67">
                  <c:v>0.5</c:v>
                </c:pt>
                <c:pt idx="68">
                  <c:v>0.66</c:v>
                </c:pt>
                <c:pt idx="69">
                  <c:v>0.31</c:v>
                </c:pt>
                <c:pt idx="70">
                  <c:v>0.2</c:v>
                </c:pt>
                <c:pt idx="71">
                  <c:v>0.2</c:v>
                </c:pt>
                <c:pt idx="72">
                  <c:v>0</c:v>
                </c:pt>
                <c:pt idx="73">
                  <c:v>0.1</c:v>
                </c:pt>
                <c:pt idx="74">
                  <c:v>0.15</c:v>
                </c:pt>
                <c:pt idx="75">
                  <c:v>0</c:v>
                </c:pt>
                <c:pt idx="76">
                  <c:v>0.1</c:v>
                </c:pt>
                <c:pt idx="77">
                  <c:v>0.1</c:v>
                </c:pt>
                <c:pt idx="78">
                  <c:v>0.15</c:v>
                </c:pt>
                <c:pt idx="79">
                  <c:v>0</c:v>
                </c:pt>
                <c:pt idx="80">
                  <c:v>0</c:v>
                </c:pt>
                <c:pt idx="81">
                  <c:v>0.13</c:v>
                </c:pt>
                <c:pt idx="82">
                  <c:v>0.14000000000000001</c:v>
                </c:pt>
                <c:pt idx="83">
                  <c:v>0.02</c:v>
                </c:pt>
                <c:pt idx="84">
                  <c:v>0.15</c:v>
                </c:pt>
                <c:pt idx="85">
                  <c:v>0.87</c:v>
                </c:pt>
                <c:pt idx="86">
                  <c:v>0.21</c:v>
                </c:pt>
                <c:pt idx="87">
                  <c:v>0.49</c:v>
                </c:pt>
                <c:pt idx="88">
                  <c:v>0.21</c:v>
                </c:pt>
                <c:pt idx="89">
                  <c:v>0.25</c:v>
                </c:pt>
                <c:pt idx="90">
                  <c:v>0.31</c:v>
                </c:pt>
                <c:pt idx="91">
                  <c:v>0.7</c:v>
                </c:pt>
                <c:pt idx="92">
                  <c:v>0.73</c:v>
                </c:pt>
                <c:pt idx="93">
                  <c:v>0.38</c:v>
                </c:pt>
                <c:pt idx="94">
                  <c:v>0.63</c:v>
                </c:pt>
                <c:pt idx="95">
                  <c:v>0.32</c:v>
                </c:pt>
                <c:pt idx="96">
                  <c:v>0.4</c:v>
                </c:pt>
                <c:pt idx="97">
                  <c:v>0.22</c:v>
                </c:pt>
                <c:pt idx="98">
                  <c:v>0.11</c:v>
                </c:pt>
                <c:pt idx="99">
                  <c:v>0.33</c:v>
                </c:pt>
                <c:pt idx="100">
                  <c:v>0.63</c:v>
                </c:pt>
                <c:pt idx="101">
                  <c:v>0.2</c:v>
                </c:pt>
                <c:pt idx="102">
                  <c:v>0.05</c:v>
                </c:pt>
                <c:pt idx="103">
                  <c:v>0.11</c:v>
                </c:pt>
                <c:pt idx="104">
                  <c:v>0.02</c:v>
                </c:pt>
                <c:pt idx="105">
                  <c:v>0.41</c:v>
                </c:pt>
                <c:pt idx="106">
                  <c:v>0</c:v>
                </c:pt>
                <c:pt idx="107">
                  <c:v>0.61</c:v>
                </c:pt>
                <c:pt idx="108">
                  <c:v>0.25</c:v>
                </c:pt>
                <c:pt idx="109">
                  <c:v>0.1</c:v>
                </c:pt>
                <c:pt idx="110">
                  <c:v>0.28000000000000003</c:v>
                </c:pt>
                <c:pt idx="111">
                  <c:v>0.46</c:v>
                </c:pt>
                <c:pt idx="112">
                  <c:v>0.03</c:v>
                </c:pt>
                <c:pt idx="113">
                  <c:v>0.47</c:v>
                </c:pt>
                <c:pt idx="114">
                  <c:v>0.12</c:v>
                </c:pt>
                <c:pt idx="115">
                  <c:v>0</c:v>
                </c:pt>
                <c:pt idx="116">
                  <c:v>0.75</c:v>
                </c:pt>
                <c:pt idx="117">
                  <c:v>0</c:v>
                </c:pt>
                <c:pt idx="118">
                  <c:v>0.42</c:v>
                </c:pt>
                <c:pt idx="119">
                  <c:v>0.26</c:v>
                </c:pt>
                <c:pt idx="120">
                  <c:v>0</c:v>
                </c:pt>
                <c:pt idx="121">
                  <c:v>0.46</c:v>
                </c:pt>
                <c:pt idx="122">
                  <c:v>0.06</c:v>
                </c:pt>
                <c:pt idx="123">
                  <c:v>0.41</c:v>
                </c:pt>
                <c:pt idx="124">
                  <c:v>0</c:v>
                </c:pt>
                <c:pt idx="125">
                  <c:v>0.12</c:v>
                </c:pt>
                <c:pt idx="126">
                  <c:v>0.69</c:v>
                </c:pt>
                <c:pt idx="127">
                  <c:v>0.42</c:v>
                </c:pt>
                <c:pt idx="128">
                  <c:v>0.38</c:v>
                </c:pt>
                <c:pt idx="129">
                  <c:v>7.0000000000000007E-2</c:v>
                </c:pt>
                <c:pt idx="130">
                  <c:v>0</c:v>
                </c:pt>
                <c:pt idx="131">
                  <c:v>0.28000000000000003</c:v>
                </c:pt>
                <c:pt idx="132">
                  <c:v>0.42</c:v>
                </c:pt>
                <c:pt idx="133">
                  <c:v>0.66</c:v>
                </c:pt>
                <c:pt idx="134">
                  <c:v>0.22</c:v>
                </c:pt>
                <c:pt idx="135">
                  <c:v>0.17</c:v>
                </c:pt>
                <c:pt idx="136">
                  <c:v>0.28000000000000003</c:v>
                </c:pt>
                <c:pt idx="137">
                  <c:v>0.35</c:v>
                </c:pt>
                <c:pt idx="138">
                  <c:v>0.78</c:v>
                </c:pt>
                <c:pt idx="139">
                  <c:v>0.16</c:v>
                </c:pt>
                <c:pt idx="140">
                  <c:v>0.05</c:v>
                </c:pt>
                <c:pt idx="141">
                  <c:v>0.5</c:v>
                </c:pt>
                <c:pt idx="142">
                  <c:v>0.53</c:v>
                </c:pt>
                <c:pt idx="143">
                  <c:v>0.2</c:v>
                </c:pt>
                <c:pt idx="144">
                  <c:v>0.15</c:v>
                </c:pt>
                <c:pt idx="145">
                  <c:v>0.54</c:v>
                </c:pt>
                <c:pt idx="146">
                  <c:v>0.63</c:v>
                </c:pt>
                <c:pt idx="147">
                  <c:v>0.2</c:v>
                </c:pt>
                <c:pt idx="148">
                  <c:v>0.38</c:v>
                </c:pt>
                <c:pt idx="149">
                  <c:v>0.7</c:v>
                </c:pt>
                <c:pt idx="150">
                  <c:v>0.32</c:v>
                </c:pt>
                <c:pt idx="151">
                  <c:v>0.62</c:v>
                </c:pt>
                <c:pt idx="152">
                  <c:v>0.33</c:v>
                </c:pt>
                <c:pt idx="153">
                  <c:v>0.33</c:v>
                </c:pt>
                <c:pt idx="154">
                  <c:v>0.55000000000000004</c:v>
                </c:pt>
                <c:pt idx="155">
                  <c:v>0.24</c:v>
                </c:pt>
                <c:pt idx="156">
                  <c:v>0.59</c:v>
                </c:pt>
                <c:pt idx="157">
                  <c:v>0.59</c:v>
                </c:pt>
                <c:pt idx="158">
                  <c:v>0.62</c:v>
                </c:pt>
                <c:pt idx="159">
                  <c:v>0.56999999999999995</c:v>
                </c:pt>
                <c:pt idx="160">
                  <c:v>0.4</c:v>
                </c:pt>
                <c:pt idx="161">
                  <c:v>0.54</c:v>
                </c:pt>
                <c:pt idx="162">
                  <c:v>0.42</c:v>
                </c:pt>
                <c:pt idx="163">
                  <c:v>0.15</c:v>
                </c:pt>
                <c:pt idx="164">
                  <c:v>0.1</c:v>
                </c:pt>
                <c:pt idx="165">
                  <c:v>0.14000000000000001</c:v>
                </c:pt>
                <c:pt idx="166">
                  <c:v>0.56000000000000005</c:v>
                </c:pt>
                <c:pt idx="167">
                  <c:v>0</c:v>
                </c:pt>
                <c:pt idx="168">
                  <c:v>0.05</c:v>
                </c:pt>
                <c:pt idx="169">
                  <c:v>0.59</c:v>
                </c:pt>
                <c:pt idx="170">
                  <c:v>0.53</c:v>
                </c:pt>
                <c:pt idx="171">
                  <c:v>0.47</c:v>
                </c:pt>
                <c:pt idx="172">
                  <c:v>0.69</c:v>
                </c:pt>
                <c:pt idx="173">
                  <c:v>0.61</c:v>
                </c:pt>
                <c:pt idx="174">
                  <c:v>0.45</c:v>
                </c:pt>
                <c:pt idx="175">
                  <c:v>0.14000000000000001</c:v>
                </c:pt>
                <c:pt idx="176">
                  <c:v>0.32</c:v>
                </c:pt>
                <c:pt idx="177">
                  <c:v>0.54</c:v>
                </c:pt>
                <c:pt idx="178">
                  <c:v>0.16</c:v>
                </c:pt>
                <c:pt idx="179">
                  <c:v>0.4</c:v>
                </c:pt>
                <c:pt idx="180">
                  <c:v>0.64</c:v>
                </c:pt>
                <c:pt idx="181">
                  <c:v>0.33</c:v>
                </c:pt>
                <c:pt idx="182">
                  <c:v>0.46</c:v>
                </c:pt>
                <c:pt idx="183">
                  <c:v>0.55000000000000004</c:v>
                </c:pt>
                <c:pt idx="184">
                  <c:v>0.17</c:v>
                </c:pt>
                <c:pt idx="185">
                  <c:v>0.38</c:v>
                </c:pt>
                <c:pt idx="186">
                  <c:v>0.4</c:v>
                </c:pt>
                <c:pt idx="187">
                  <c:v>0.27</c:v>
                </c:pt>
                <c:pt idx="188">
                  <c:v>0.28000000000000003</c:v>
                </c:pt>
                <c:pt idx="189">
                  <c:v>0.68</c:v>
                </c:pt>
                <c:pt idx="190">
                  <c:v>0.61</c:v>
                </c:pt>
                <c:pt idx="191">
                  <c:v>0.6</c:v>
                </c:pt>
                <c:pt idx="192">
                  <c:v>0.22</c:v>
                </c:pt>
                <c:pt idx="193">
                  <c:v>0.65</c:v>
                </c:pt>
                <c:pt idx="194">
                  <c:v>0.31</c:v>
                </c:pt>
                <c:pt idx="195">
                  <c:v>0.44</c:v>
                </c:pt>
                <c:pt idx="196">
                  <c:v>0.17</c:v>
                </c:pt>
                <c:pt idx="197">
                  <c:v>0.72</c:v>
                </c:pt>
                <c:pt idx="198">
                  <c:v>0.62</c:v>
                </c:pt>
                <c:pt idx="199">
                  <c:v>0.27</c:v>
                </c:pt>
                <c:pt idx="200">
                  <c:v>0.53</c:v>
                </c:pt>
                <c:pt idx="201">
                  <c:v>0.25</c:v>
                </c:pt>
                <c:pt idx="202">
                  <c:v>0.37</c:v>
                </c:pt>
                <c:pt idx="203">
                  <c:v>0.38</c:v>
                </c:pt>
                <c:pt idx="204">
                  <c:v>0.3</c:v>
                </c:pt>
                <c:pt idx="205">
                  <c:v>0.21</c:v>
                </c:pt>
                <c:pt idx="206">
                  <c:v>0.48</c:v>
                </c:pt>
                <c:pt idx="207">
                  <c:v>0.5</c:v>
                </c:pt>
                <c:pt idx="208">
                  <c:v>0.08</c:v>
                </c:pt>
                <c:pt idx="209">
                  <c:v>0.5</c:v>
                </c:pt>
                <c:pt idx="210">
                  <c:v>0.4</c:v>
                </c:pt>
                <c:pt idx="211">
                  <c:v>0.25</c:v>
                </c:pt>
                <c:pt idx="212">
                  <c:v>0.45</c:v>
                </c:pt>
                <c:pt idx="213">
                  <c:v>0.59</c:v>
                </c:pt>
                <c:pt idx="214">
                  <c:v>0.54</c:v>
                </c:pt>
                <c:pt idx="215">
                  <c:v>0.5</c:v>
                </c:pt>
                <c:pt idx="216">
                  <c:v>0.5</c:v>
                </c:pt>
                <c:pt idx="217">
                  <c:v>0.22</c:v>
                </c:pt>
                <c:pt idx="218">
                  <c:v>0.42</c:v>
                </c:pt>
                <c:pt idx="219">
                  <c:v>0.5</c:v>
                </c:pt>
                <c:pt idx="220">
                  <c:v>0.38</c:v>
                </c:pt>
                <c:pt idx="221">
                  <c:v>0.39</c:v>
                </c:pt>
                <c:pt idx="222">
                  <c:v>0.65</c:v>
                </c:pt>
                <c:pt idx="223">
                  <c:v>0.43</c:v>
                </c:pt>
                <c:pt idx="224">
                  <c:v>0.5</c:v>
                </c:pt>
                <c:pt idx="225">
                  <c:v>0.22</c:v>
                </c:pt>
                <c:pt idx="226">
                  <c:v>0.64</c:v>
                </c:pt>
                <c:pt idx="227">
                  <c:v>0.88</c:v>
                </c:pt>
                <c:pt idx="228">
                  <c:v>0.47</c:v>
                </c:pt>
                <c:pt idx="229">
                  <c:v>0.5</c:v>
                </c:pt>
                <c:pt idx="230">
                  <c:v>0</c:v>
                </c:pt>
                <c:pt idx="231">
                  <c:v>0</c:v>
                </c:pt>
                <c:pt idx="232">
                  <c:v>0.63</c:v>
                </c:pt>
                <c:pt idx="233">
                  <c:v>0.34</c:v>
                </c:pt>
                <c:pt idx="234">
                  <c:v>0.5</c:v>
                </c:pt>
                <c:pt idx="235">
                  <c:v>0.1</c:v>
                </c:pt>
                <c:pt idx="236">
                  <c:v>0.25</c:v>
                </c:pt>
                <c:pt idx="237">
                  <c:v>0.51</c:v>
                </c:pt>
                <c:pt idx="238">
                  <c:v>0.65</c:v>
                </c:pt>
                <c:pt idx="239">
                  <c:v>0.24</c:v>
                </c:pt>
                <c:pt idx="240">
                  <c:v>0.31</c:v>
                </c:pt>
                <c:pt idx="241">
                  <c:v>0.38</c:v>
                </c:pt>
                <c:pt idx="242">
                  <c:v>0</c:v>
                </c:pt>
                <c:pt idx="243">
                  <c:v>0.57999999999999996</c:v>
                </c:pt>
                <c:pt idx="244">
                  <c:v>0.48</c:v>
                </c:pt>
                <c:pt idx="245">
                  <c:v>0.4</c:v>
                </c:pt>
                <c:pt idx="246">
                  <c:v>0.6</c:v>
                </c:pt>
                <c:pt idx="247">
                  <c:v>0.36</c:v>
                </c:pt>
                <c:pt idx="248">
                  <c:v>0</c:v>
                </c:pt>
                <c:pt idx="249">
                  <c:v>0.36</c:v>
                </c:pt>
                <c:pt idx="250">
                  <c:v>0.3</c:v>
                </c:pt>
                <c:pt idx="251">
                  <c:v>0.24</c:v>
                </c:pt>
                <c:pt idx="252">
                  <c:v>0.6</c:v>
                </c:pt>
                <c:pt idx="253">
                  <c:v>0.59</c:v>
                </c:pt>
                <c:pt idx="254">
                  <c:v>0.08</c:v>
                </c:pt>
                <c:pt idx="255">
                  <c:v>0.27</c:v>
                </c:pt>
                <c:pt idx="256">
                  <c:v>0.67</c:v>
                </c:pt>
                <c:pt idx="257">
                  <c:v>0.6</c:v>
                </c:pt>
                <c:pt idx="258">
                  <c:v>0.43</c:v>
                </c:pt>
                <c:pt idx="259">
                  <c:v>0.43</c:v>
                </c:pt>
                <c:pt idx="260">
                  <c:v>0.18</c:v>
                </c:pt>
                <c:pt idx="261">
                  <c:v>0.7</c:v>
                </c:pt>
                <c:pt idx="262">
                  <c:v>0.63</c:v>
                </c:pt>
                <c:pt idx="263">
                  <c:v>0.42</c:v>
                </c:pt>
                <c:pt idx="264">
                  <c:v>0.28999999999999998</c:v>
                </c:pt>
                <c:pt idx="265">
                  <c:v>0.3</c:v>
                </c:pt>
                <c:pt idx="266">
                  <c:v>0.43</c:v>
                </c:pt>
                <c:pt idx="267">
                  <c:v>0.42</c:v>
                </c:pt>
                <c:pt idx="268">
                  <c:v>0.4</c:v>
                </c:pt>
                <c:pt idx="269">
                  <c:v>0.24</c:v>
                </c:pt>
                <c:pt idx="270">
                  <c:v>0.37</c:v>
                </c:pt>
                <c:pt idx="271">
                  <c:v>0.33</c:v>
                </c:pt>
                <c:pt idx="272">
                  <c:v>0.66</c:v>
                </c:pt>
                <c:pt idx="273">
                  <c:v>0.31</c:v>
                </c:pt>
                <c:pt idx="274">
                  <c:v>0.06</c:v>
                </c:pt>
                <c:pt idx="275">
                  <c:v>0.63</c:v>
                </c:pt>
                <c:pt idx="276">
                  <c:v>0.47</c:v>
                </c:pt>
                <c:pt idx="277">
                  <c:v>0.36</c:v>
                </c:pt>
                <c:pt idx="278">
                  <c:v>0.3</c:v>
                </c:pt>
                <c:pt idx="279">
                  <c:v>0.34</c:v>
                </c:pt>
                <c:pt idx="280">
                  <c:v>0.54</c:v>
                </c:pt>
                <c:pt idx="281">
                  <c:v>0.78</c:v>
                </c:pt>
                <c:pt idx="282">
                  <c:v>0.54</c:v>
                </c:pt>
                <c:pt idx="283">
                  <c:v>0.33</c:v>
                </c:pt>
                <c:pt idx="284">
                  <c:v>0.53</c:v>
                </c:pt>
                <c:pt idx="285">
                  <c:v>0.19</c:v>
                </c:pt>
                <c:pt idx="286">
                  <c:v>0.28000000000000003</c:v>
                </c:pt>
                <c:pt idx="287">
                  <c:v>0.63</c:v>
                </c:pt>
                <c:pt idx="288">
                  <c:v>0.39</c:v>
                </c:pt>
                <c:pt idx="289">
                  <c:v>0.59</c:v>
                </c:pt>
                <c:pt idx="290">
                  <c:v>0.57999999999999996</c:v>
                </c:pt>
                <c:pt idx="291">
                  <c:v>0.09</c:v>
                </c:pt>
                <c:pt idx="292">
                  <c:v>0.25</c:v>
                </c:pt>
                <c:pt idx="293">
                  <c:v>0.65</c:v>
                </c:pt>
                <c:pt idx="294">
                  <c:v>0.47</c:v>
                </c:pt>
                <c:pt idx="295">
                  <c:v>0.4</c:v>
                </c:pt>
                <c:pt idx="296">
                  <c:v>0.55000000000000004</c:v>
                </c:pt>
                <c:pt idx="297">
                  <c:v>0.77</c:v>
                </c:pt>
                <c:pt idx="298">
                  <c:v>0.76</c:v>
                </c:pt>
                <c:pt idx="299">
                  <c:v>0.67</c:v>
                </c:pt>
                <c:pt idx="300">
                  <c:v>0.61</c:v>
                </c:pt>
                <c:pt idx="301">
                  <c:v>0.28999999999999998</c:v>
                </c:pt>
                <c:pt idx="302">
                  <c:v>0.13</c:v>
                </c:pt>
                <c:pt idx="303">
                  <c:v>0.7</c:v>
                </c:pt>
                <c:pt idx="304">
                  <c:v>0.38</c:v>
                </c:pt>
                <c:pt idx="305">
                  <c:v>0.6</c:v>
                </c:pt>
                <c:pt idx="306">
                  <c:v>0.49</c:v>
                </c:pt>
                <c:pt idx="307">
                  <c:v>0.33</c:v>
                </c:pt>
                <c:pt idx="308">
                  <c:v>0.49</c:v>
                </c:pt>
                <c:pt idx="309">
                  <c:v>0</c:v>
                </c:pt>
                <c:pt idx="310">
                  <c:v>0.28999999999999998</c:v>
                </c:pt>
                <c:pt idx="311">
                  <c:v>0.41</c:v>
                </c:pt>
                <c:pt idx="312">
                  <c:v>0.34</c:v>
                </c:pt>
                <c:pt idx="313">
                  <c:v>0.37</c:v>
                </c:pt>
                <c:pt idx="314">
                  <c:v>0.39</c:v>
                </c:pt>
                <c:pt idx="315">
                  <c:v>0.62</c:v>
                </c:pt>
                <c:pt idx="316">
                  <c:v>0.4</c:v>
                </c:pt>
                <c:pt idx="317">
                  <c:v>0.65</c:v>
                </c:pt>
                <c:pt idx="318">
                  <c:v>0.62</c:v>
                </c:pt>
                <c:pt idx="319">
                  <c:v>0.75</c:v>
                </c:pt>
                <c:pt idx="320">
                  <c:v>0.5</c:v>
                </c:pt>
                <c:pt idx="321">
                  <c:v>0.14000000000000001</c:v>
                </c:pt>
                <c:pt idx="322">
                  <c:v>0.8</c:v>
                </c:pt>
                <c:pt idx="323">
                  <c:v>0.5</c:v>
                </c:pt>
                <c:pt idx="324">
                  <c:v>0.82</c:v>
                </c:pt>
                <c:pt idx="325">
                  <c:v>0.37</c:v>
                </c:pt>
                <c:pt idx="326">
                  <c:v>0.65</c:v>
                </c:pt>
                <c:pt idx="327">
                  <c:v>0.62</c:v>
                </c:pt>
                <c:pt idx="328">
                  <c:v>0.65</c:v>
                </c:pt>
                <c:pt idx="329">
                  <c:v>0.53</c:v>
                </c:pt>
                <c:pt idx="330">
                  <c:v>0.42</c:v>
                </c:pt>
                <c:pt idx="331">
                  <c:v>0.5</c:v>
                </c:pt>
                <c:pt idx="332">
                  <c:v>0.55000000000000004</c:v>
                </c:pt>
                <c:pt idx="333">
                  <c:v>0.59</c:v>
                </c:pt>
                <c:pt idx="334">
                  <c:v>0.1</c:v>
                </c:pt>
                <c:pt idx="335">
                  <c:v>0.32</c:v>
                </c:pt>
                <c:pt idx="336">
                  <c:v>0.41</c:v>
                </c:pt>
                <c:pt idx="337">
                  <c:v>0.65</c:v>
                </c:pt>
                <c:pt idx="338">
                  <c:v>0.68</c:v>
                </c:pt>
                <c:pt idx="339">
                  <c:v>0.68</c:v>
                </c:pt>
                <c:pt idx="340">
                  <c:v>0.64</c:v>
                </c:pt>
                <c:pt idx="341">
                  <c:v>0.65</c:v>
                </c:pt>
                <c:pt idx="342">
                  <c:v>0.69</c:v>
                </c:pt>
                <c:pt idx="343">
                  <c:v>0.56000000000000005</c:v>
                </c:pt>
                <c:pt idx="344">
                  <c:v>0.5</c:v>
                </c:pt>
                <c:pt idx="345">
                  <c:v>0.64</c:v>
                </c:pt>
                <c:pt idx="346">
                  <c:v>0.64</c:v>
                </c:pt>
                <c:pt idx="347">
                  <c:v>0.26</c:v>
                </c:pt>
                <c:pt idx="348">
                  <c:v>0.28999999999999998</c:v>
                </c:pt>
                <c:pt idx="349">
                  <c:v>0.37</c:v>
                </c:pt>
                <c:pt idx="350">
                  <c:v>0</c:v>
                </c:pt>
                <c:pt idx="351">
                  <c:v>0.2</c:v>
                </c:pt>
                <c:pt idx="352">
                  <c:v>0.48</c:v>
                </c:pt>
                <c:pt idx="353">
                  <c:v>0.36</c:v>
                </c:pt>
                <c:pt idx="354">
                  <c:v>0.38</c:v>
                </c:pt>
                <c:pt idx="355">
                  <c:v>0.32</c:v>
                </c:pt>
                <c:pt idx="356">
                  <c:v>0.69</c:v>
                </c:pt>
                <c:pt idx="357">
                  <c:v>0.65</c:v>
                </c:pt>
                <c:pt idx="358">
                  <c:v>0.51</c:v>
                </c:pt>
                <c:pt idx="359">
                  <c:v>0.38</c:v>
                </c:pt>
                <c:pt idx="360">
                  <c:v>0.24</c:v>
                </c:pt>
                <c:pt idx="361">
                  <c:v>0.56999999999999995</c:v>
                </c:pt>
                <c:pt idx="362">
                  <c:v>0.4</c:v>
                </c:pt>
                <c:pt idx="363">
                  <c:v>0.31</c:v>
                </c:pt>
                <c:pt idx="364">
                  <c:v>0.28999999999999998</c:v>
                </c:pt>
                <c:pt idx="365">
                  <c:v>0</c:v>
                </c:pt>
                <c:pt idx="366">
                  <c:v>0.76</c:v>
                </c:pt>
                <c:pt idx="367">
                  <c:v>0.8</c:v>
                </c:pt>
                <c:pt idx="368">
                  <c:v>0.34</c:v>
                </c:pt>
                <c:pt idx="369">
                  <c:v>0.64</c:v>
                </c:pt>
                <c:pt idx="370">
                  <c:v>0.44</c:v>
                </c:pt>
                <c:pt idx="371">
                  <c:v>0.48</c:v>
                </c:pt>
                <c:pt idx="372">
                  <c:v>0.46</c:v>
                </c:pt>
                <c:pt idx="373">
                  <c:v>0.34</c:v>
                </c:pt>
                <c:pt idx="374">
                  <c:v>0.18</c:v>
                </c:pt>
                <c:pt idx="375">
                  <c:v>0.73</c:v>
                </c:pt>
                <c:pt idx="376">
                  <c:v>0.15</c:v>
                </c:pt>
                <c:pt idx="377">
                  <c:v>0.8</c:v>
                </c:pt>
                <c:pt idx="378">
                  <c:v>0.81</c:v>
                </c:pt>
                <c:pt idx="379">
                  <c:v>0.64</c:v>
                </c:pt>
                <c:pt idx="380">
                  <c:v>0.54</c:v>
                </c:pt>
                <c:pt idx="381">
                  <c:v>0.35</c:v>
                </c:pt>
                <c:pt idx="382">
                  <c:v>0.4</c:v>
                </c:pt>
                <c:pt idx="383">
                  <c:v>0.2</c:v>
                </c:pt>
                <c:pt idx="384">
                  <c:v>0.56000000000000005</c:v>
                </c:pt>
                <c:pt idx="385">
                  <c:v>0.04</c:v>
                </c:pt>
                <c:pt idx="386">
                  <c:v>0.73</c:v>
                </c:pt>
                <c:pt idx="387">
                  <c:v>0.45</c:v>
                </c:pt>
                <c:pt idx="388">
                  <c:v>0.73</c:v>
                </c:pt>
                <c:pt idx="389">
                  <c:v>0.72</c:v>
                </c:pt>
                <c:pt idx="390">
                  <c:v>0.8</c:v>
                </c:pt>
                <c:pt idx="391">
                  <c:v>0.69</c:v>
                </c:pt>
                <c:pt idx="392">
                  <c:v>0.51</c:v>
                </c:pt>
                <c:pt idx="393">
                  <c:v>0.82</c:v>
                </c:pt>
                <c:pt idx="394">
                  <c:v>0.17</c:v>
                </c:pt>
                <c:pt idx="395">
                  <c:v>0.56999999999999995</c:v>
                </c:pt>
                <c:pt idx="396">
                  <c:v>0.56000000000000005</c:v>
                </c:pt>
                <c:pt idx="397">
                  <c:v>0.28999999999999998</c:v>
                </c:pt>
                <c:pt idx="398">
                  <c:v>0.7</c:v>
                </c:pt>
                <c:pt idx="399">
                  <c:v>0.69</c:v>
                </c:pt>
                <c:pt idx="400">
                  <c:v>0.47</c:v>
                </c:pt>
                <c:pt idx="401">
                  <c:v>0.57999999999999996</c:v>
                </c:pt>
                <c:pt idx="402">
                  <c:v>0.38</c:v>
                </c:pt>
                <c:pt idx="403">
                  <c:v>0.28000000000000003</c:v>
                </c:pt>
                <c:pt idx="404">
                  <c:v>0.45</c:v>
                </c:pt>
                <c:pt idx="405">
                  <c:v>0.26</c:v>
                </c:pt>
                <c:pt idx="406">
                  <c:v>0.59</c:v>
                </c:pt>
                <c:pt idx="407">
                  <c:v>0.59</c:v>
                </c:pt>
                <c:pt idx="408">
                  <c:v>0.6</c:v>
                </c:pt>
                <c:pt idx="409">
                  <c:v>0</c:v>
                </c:pt>
                <c:pt idx="410">
                  <c:v>0.48</c:v>
                </c:pt>
                <c:pt idx="411">
                  <c:v>0.6</c:v>
                </c:pt>
                <c:pt idx="412">
                  <c:v>0</c:v>
                </c:pt>
                <c:pt idx="413">
                  <c:v>0.62</c:v>
                </c:pt>
                <c:pt idx="414">
                  <c:v>0.63</c:v>
                </c:pt>
                <c:pt idx="415">
                  <c:v>0.47</c:v>
                </c:pt>
                <c:pt idx="416">
                  <c:v>0.21</c:v>
                </c:pt>
                <c:pt idx="417">
                  <c:v>0.18</c:v>
                </c:pt>
                <c:pt idx="418">
                  <c:v>0.59</c:v>
                </c:pt>
                <c:pt idx="419">
                  <c:v>0.55000000000000004</c:v>
                </c:pt>
                <c:pt idx="420">
                  <c:v>0.63</c:v>
                </c:pt>
                <c:pt idx="421">
                  <c:v>0.57999999999999996</c:v>
                </c:pt>
                <c:pt idx="422">
                  <c:v>0.49</c:v>
                </c:pt>
                <c:pt idx="423">
                  <c:v>0.67</c:v>
                </c:pt>
                <c:pt idx="424">
                  <c:v>0.23</c:v>
                </c:pt>
                <c:pt idx="425">
                  <c:v>0.56000000000000005</c:v>
                </c:pt>
                <c:pt idx="426">
                  <c:v>0.45</c:v>
                </c:pt>
                <c:pt idx="427">
                  <c:v>0.43</c:v>
                </c:pt>
                <c:pt idx="428">
                  <c:v>0.75</c:v>
                </c:pt>
                <c:pt idx="429">
                  <c:v>0.39</c:v>
                </c:pt>
                <c:pt idx="430">
                  <c:v>0.5</c:v>
                </c:pt>
                <c:pt idx="431">
                  <c:v>0.4</c:v>
                </c:pt>
                <c:pt idx="432">
                  <c:v>0.41</c:v>
                </c:pt>
                <c:pt idx="433">
                  <c:v>0.57999999999999996</c:v>
                </c:pt>
                <c:pt idx="434">
                  <c:v>0.24</c:v>
                </c:pt>
                <c:pt idx="435">
                  <c:v>0</c:v>
                </c:pt>
                <c:pt idx="436">
                  <c:v>0.76</c:v>
                </c:pt>
                <c:pt idx="437">
                  <c:v>0.4</c:v>
                </c:pt>
                <c:pt idx="438">
                  <c:v>0.38</c:v>
                </c:pt>
                <c:pt idx="439">
                  <c:v>0.18</c:v>
                </c:pt>
                <c:pt idx="440">
                  <c:v>0.75</c:v>
                </c:pt>
                <c:pt idx="441">
                  <c:v>0.5</c:v>
                </c:pt>
                <c:pt idx="442">
                  <c:v>0.55000000000000004</c:v>
                </c:pt>
                <c:pt idx="443">
                  <c:v>0.5</c:v>
                </c:pt>
                <c:pt idx="444">
                  <c:v>0.38</c:v>
                </c:pt>
                <c:pt idx="445">
                  <c:v>0.3</c:v>
                </c:pt>
                <c:pt idx="446">
                  <c:v>0.18</c:v>
                </c:pt>
                <c:pt idx="447">
                  <c:v>0.17</c:v>
                </c:pt>
                <c:pt idx="448">
                  <c:v>0.3</c:v>
                </c:pt>
                <c:pt idx="449">
                  <c:v>0.28999999999999998</c:v>
                </c:pt>
                <c:pt idx="450">
                  <c:v>0.73</c:v>
                </c:pt>
                <c:pt idx="451">
                  <c:v>0.21</c:v>
                </c:pt>
                <c:pt idx="452">
                  <c:v>0.28000000000000003</c:v>
                </c:pt>
                <c:pt idx="453">
                  <c:v>0.26</c:v>
                </c:pt>
                <c:pt idx="454">
                  <c:v>0.3</c:v>
                </c:pt>
                <c:pt idx="455">
                  <c:v>0.18</c:v>
                </c:pt>
                <c:pt idx="456">
                  <c:v>0.26</c:v>
                </c:pt>
                <c:pt idx="457">
                  <c:v>0.25</c:v>
                </c:pt>
                <c:pt idx="458">
                  <c:v>0.3</c:v>
                </c:pt>
                <c:pt idx="459">
                  <c:v>0.18</c:v>
                </c:pt>
                <c:pt idx="460">
                  <c:v>0.21</c:v>
                </c:pt>
                <c:pt idx="461">
                  <c:v>0.48</c:v>
                </c:pt>
                <c:pt idx="462">
                  <c:v>0.62</c:v>
                </c:pt>
                <c:pt idx="463">
                  <c:v>0.56999999999999995</c:v>
                </c:pt>
                <c:pt idx="464">
                  <c:v>0.48</c:v>
                </c:pt>
                <c:pt idx="465">
                  <c:v>0.26</c:v>
                </c:pt>
                <c:pt idx="466">
                  <c:v>0.34</c:v>
                </c:pt>
                <c:pt idx="467">
                  <c:v>0.35</c:v>
                </c:pt>
                <c:pt idx="468">
                  <c:v>0.64</c:v>
                </c:pt>
                <c:pt idx="469">
                  <c:v>0.77</c:v>
                </c:pt>
                <c:pt idx="470">
                  <c:v>0.16</c:v>
                </c:pt>
                <c:pt idx="471">
                  <c:v>0.67</c:v>
                </c:pt>
                <c:pt idx="472">
                  <c:v>0.53</c:v>
                </c:pt>
                <c:pt idx="473">
                  <c:v>0.24</c:v>
                </c:pt>
                <c:pt idx="474">
                  <c:v>0.53</c:v>
                </c:pt>
                <c:pt idx="475">
                  <c:v>0.27</c:v>
                </c:pt>
                <c:pt idx="476">
                  <c:v>0.26</c:v>
                </c:pt>
                <c:pt idx="477">
                  <c:v>0.49</c:v>
                </c:pt>
                <c:pt idx="478">
                  <c:v>0.39</c:v>
                </c:pt>
                <c:pt idx="479">
                  <c:v>0.69</c:v>
                </c:pt>
                <c:pt idx="480">
                  <c:v>0.45</c:v>
                </c:pt>
                <c:pt idx="481">
                  <c:v>0.78</c:v>
                </c:pt>
                <c:pt idx="482">
                  <c:v>0.45</c:v>
                </c:pt>
                <c:pt idx="483">
                  <c:v>0.5</c:v>
                </c:pt>
                <c:pt idx="484">
                  <c:v>0.4</c:v>
                </c:pt>
                <c:pt idx="485">
                  <c:v>0.41</c:v>
                </c:pt>
                <c:pt idx="486">
                  <c:v>0.62</c:v>
                </c:pt>
                <c:pt idx="487">
                  <c:v>0.4</c:v>
                </c:pt>
                <c:pt idx="488">
                  <c:v>0.7</c:v>
                </c:pt>
                <c:pt idx="489">
                  <c:v>0.46</c:v>
                </c:pt>
                <c:pt idx="490">
                  <c:v>0.55000000000000004</c:v>
                </c:pt>
                <c:pt idx="491">
                  <c:v>0.55000000000000004</c:v>
                </c:pt>
                <c:pt idx="492">
                  <c:v>0.55000000000000004</c:v>
                </c:pt>
                <c:pt idx="493">
                  <c:v>0.73</c:v>
                </c:pt>
                <c:pt idx="494">
                  <c:v>0.45</c:v>
                </c:pt>
                <c:pt idx="495">
                  <c:v>0.63</c:v>
                </c:pt>
                <c:pt idx="496">
                  <c:v>0.45</c:v>
                </c:pt>
                <c:pt idx="497">
                  <c:v>0.5</c:v>
                </c:pt>
                <c:pt idx="498">
                  <c:v>0.66</c:v>
                </c:pt>
                <c:pt idx="499">
                  <c:v>0.23</c:v>
                </c:pt>
                <c:pt idx="500">
                  <c:v>0.68</c:v>
                </c:pt>
                <c:pt idx="501">
                  <c:v>0.65</c:v>
                </c:pt>
                <c:pt idx="502">
                  <c:v>0.25</c:v>
                </c:pt>
                <c:pt idx="503">
                  <c:v>0.27</c:v>
                </c:pt>
                <c:pt idx="504">
                  <c:v>0.6</c:v>
                </c:pt>
                <c:pt idx="505">
                  <c:v>0.57999999999999996</c:v>
                </c:pt>
                <c:pt idx="506">
                  <c:v>0.66</c:v>
                </c:pt>
                <c:pt idx="507">
                  <c:v>0.66</c:v>
                </c:pt>
                <c:pt idx="508">
                  <c:v>0.75</c:v>
                </c:pt>
                <c:pt idx="509">
                  <c:v>0.38</c:v>
                </c:pt>
                <c:pt idx="510">
                  <c:v>0.15</c:v>
                </c:pt>
                <c:pt idx="511">
                  <c:v>0.37</c:v>
                </c:pt>
                <c:pt idx="512">
                  <c:v>0.5</c:v>
                </c:pt>
                <c:pt idx="513">
                  <c:v>0.37</c:v>
                </c:pt>
                <c:pt idx="514">
                  <c:v>0.38</c:v>
                </c:pt>
                <c:pt idx="515">
                  <c:v>0.33</c:v>
                </c:pt>
                <c:pt idx="516">
                  <c:v>0.54</c:v>
                </c:pt>
                <c:pt idx="517">
                  <c:v>0.53</c:v>
                </c:pt>
                <c:pt idx="518">
                  <c:v>0.52</c:v>
                </c:pt>
                <c:pt idx="519">
                  <c:v>0.62</c:v>
                </c:pt>
                <c:pt idx="520">
                  <c:v>0.14000000000000001</c:v>
                </c:pt>
                <c:pt idx="521">
                  <c:v>0.5</c:v>
                </c:pt>
                <c:pt idx="522">
                  <c:v>0.13</c:v>
                </c:pt>
                <c:pt idx="523">
                  <c:v>0.57999999999999996</c:v>
                </c:pt>
                <c:pt idx="524">
                  <c:v>0.46</c:v>
                </c:pt>
                <c:pt idx="525">
                  <c:v>0.5</c:v>
                </c:pt>
                <c:pt idx="526">
                  <c:v>0.6</c:v>
                </c:pt>
                <c:pt idx="527">
                  <c:v>0.47</c:v>
                </c:pt>
                <c:pt idx="528">
                  <c:v>0.47</c:v>
                </c:pt>
                <c:pt idx="529">
                  <c:v>0.6</c:v>
                </c:pt>
                <c:pt idx="530">
                  <c:v>0.43</c:v>
                </c:pt>
                <c:pt idx="531">
                  <c:v>0.18</c:v>
                </c:pt>
                <c:pt idx="532">
                  <c:v>0.25</c:v>
                </c:pt>
                <c:pt idx="533">
                  <c:v>0.7</c:v>
                </c:pt>
                <c:pt idx="534">
                  <c:v>0.22</c:v>
                </c:pt>
                <c:pt idx="535">
                  <c:v>0.5</c:v>
                </c:pt>
                <c:pt idx="536">
                  <c:v>0</c:v>
                </c:pt>
                <c:pt idx="537">
                  <c:v>0</c:v>
                </c:pt>
                <c:pt idx="538">
                  <c:v>0.14000000000000001</c:v>
                </c:pt>
                <c:pt idx="539">
                  <c:v>0.36</c:v>
                </c:pt>
                <c:pt idx="540">
                  <c:v>0.56999999999999995</c:v>
                </c:pt>
                <c:pt idx="541">
                  <c:v>0.85</c:v>
                </c:pt>
                <c:pt idx="542">
                  <c:v>0.67</c:v>
                </c:pt>
                <c:pt idx="543">
                  <c:v>0.41</c:v>
                </c:pt>
                <c:pt idx="544">
                  <c:v>0.2</c:v>
                </c:pt>
                <c:pt idx="545">
                  <c:v>0.28999999999999998</c:v>
                </c:pt>
                <c:pt idx="546">
                  <c:v>0.25</c:v>
                </c:pt>
                <c:pt idx="547">
                  <c:v>0.28999999999999998</c:v>
                </c:pt>
                <c:pt idx="548">
                  <c:v>0.35</c:v>
                </c:pt>
                <c:pt idx="549">
                  <c:v>0.56999999999999995</c:v>
                </c:pt>
                <c:pt idx="550">
                  <c:v>0.44</c:v>
                </c:pt>
                <c:pt idx="551">
                  <c:v>0.52</c:v>
                </c:pt>
                <c:pt idx="552">
                  <c:v>0.64</c:v>
                </c:pt>
                <c:pt idx="553">
                  <c:v>0.43</c:v>
                </c:pt>
                <c:pt idx="554">
                  <c:v>0.17</c:v>
                </c:pt>
                <c:pt idx="555">
                  <c:v>0.61</c:v>
                </c:pt>
                <c:pt idx="556">
                  <c:v>0.9</c:v>
                </c:pt>
                <c:pt idx="557">
                  <c:v>0.41</c:v>
                </c:pt>
                <c:pt idx="558">
                  <c:v>0.67</c:v>
                </c:pt>
                <c:pt idx="559">
                  <c:v>0.3</c:v>
                </c:pt>
                <c:pt idx="560">
                  <c:v>0.44</c:v>
                </c:pt>
                <c:pt idx="561">
                  <c:v>0.5</c:v>
                </c:pt>
                <c:pt idx="562">
                  <c:v>0.2</c:v>
                </c:pt>
                <c:pt idx="563">
                  <c:v>0</c:v>
                </c:pt>
                <c:pt idx="564">
                  <c:v>0</c:v>
                </c:pt>
                <c:pt idx="565">
                  <c:v>0.8</c:v>
                </c:pt>
                <c:pt idx="566">
                  <c:v>0.19</c:v>
                </c:pt>
                <c:pt idx="567">
                  <c:v>0.63</c:v>
                </c:pt>
                <c:pt idx="568">
                  <c:v>0.3</c:v>
                </c:pt>
                <c:pt idx="569">
                  <c:v>0.51</c:v>
                </c:pt>
                <c:pt idx="570">
                  <c:v>0.39</c:v>
                </c:pt>
                <c:pt idx="571">
                  <c:v>0.28999999999999998</c:v>
                </c:pt>
                <c:pt idx="572">
                  <c:v>0.46</c:v>
                </c:pt>
                <c:pt idx="573">
                  <c:v>0.27</c:v>
                </c:pt>
                <c:pt idx="574">
                  <c:v>0.41</c:v>
                </c:pt>
                <c:pt idx="575">
                  <c:v>0.79</c:v>
                </c:pt>
                <c:pt idx="576">
                  <c:v>0.44</c:v>
                </c:pt>
                <c:pt idx="577">
                  <c:v>0.12</c:v>
                </c:pt>
                <c:pt idx="578">
                  <c:v>0.62</c:v>
                </c:pt>
                <c:pt idx="579">
                  <c:v>0.25</c:v>
                </c:pt>
                <c:pt idx="580">
                  <c:v>0.65</c:v>
                </c:pt>
                <c:pt idx="581">
                  <c:v>0.88</c:v>
                </c:pt>
                <c:pt idx="582">
                  <c:v>0.6</c:v>
                </c:pt>
                <c:pt idx="583">
                  <c:v>0.44</c:v>
                </c:pt>
                <c:pt idx="584">
                  <c:v>0</c:v>
                </c:pt>
                <c:pt idx="585">
                  <c:v>0.49</c:v>
                </c:pt>
                <c:pt idx="586">
                  <c:v>0.55000000000000004</c:v>
                </c:pt>
                <c:pt idx="587">
                  <c:v>0.56000000000000005</c:v>
                </c:pt>
                <c:pt idx="588">
                  <c:v>0.61</c:v>
                </c:pt>
                <c:pt idx="589">
                  <c:v>0.55000000000000004</c:v>
                </c:pt>
                <c:pt idx="590">
                  <c:v>0.5</c:v>
                </c:pt>
                <c:pt idx="591">
                  <c:v>0.85</c:v>
                </c:pt>
                <c:pt idx="592">
                  <c:v>0.48</c:v>
                </c:pt>
                <c:pt idx="593">
                  <c:v>0.62</c:v>
                </c:pt>
                <c:pt idx="594">
                  <c:v>0.52</c:v>
                </c:pt>
                <c:pt idx="595">
                  <c:v>0.25</c:v>
                </c:pt>
                <c:pt idx="596">
                  <c:v>0.66</c:v>
                </c:pt>
                <c:pt idx="597">
                  <c:v>0.5</c:v>
                </c:pt>
                <c:pt idx="598">
                  <c:v>0.6</c:v>
                </c:pt>
                <c:pt idx="599">
                  <c:v>0.23</c:v>
                </c:pt>
                <c:pt idx="600">
                  <c:v>0.7</c:v>
                </c:pt>
                <c:pt idx="601">
                  <c:v>0.67</c:v>
                </c:pt>
                <c:pt idx="602">
                  <c:v>0.75</c:v>
                </c:pt>
                <c:pt idx="603">
                  <c:v>0.04</c:v>
                </c:pt>
                <c:pt idx="604">
                  <c:v>0.06</c:v>
                </c:pt>
                <c:pt idx="605">
                  <c:v>0.64</c:v>
                </c:pt>
                <c:pt idx="606">
                  <c:v>0.83</c:v>
                </c:pt>
                <c:pt idx="607">
                  <c:v>0.79</c:v>
                </c:pt>
                <c:pt idx="608">
                  <c:v>0.61</c:v>
                </c:pt>
                <c:pt idx="609">
                  <c:v>0.84</c:v>
                </c:pt>
                <c:pt idx="610">
                  <c:v>0.76</c:v>
                </c:pt>
                <c:pt idx="611">
                  <c:v>0.16</c:v>
                </c:pt>
                <c:pt idx="612">
                  <c:v>0.08</c:v>
                </c:pt>
                <c:pt idx="613">
                  <c:v>0.57999999999999996</c:v>
                </c:pt>
                <c:pt idx="614">
                  <c:v>0.23</c:v>
                </c:pt>
                <c:pt idx="615">
                  <c:v>0.39</c:v>
                </c:pt>
                <c:pt idx="616">
                  <c:v>0</c:v>
                </c:pt>
                <c:pt idx="617">
                  <c:v>0.5</c:v>
                </c:pt>
                <c:pt idx="618">
                  <c:v>0.52</c:v>
                </c:pt>
                <c:pt idx="619">
                  <c:v>0.6</c:v>
                </c:pt>
                <c:pt idx="620">
                  <c:v>0.7</c:v>
                </c:pt>
                <c:pt idx="621">
                  <c:v>0.75</c:v>
                </c:pt>
                <c:pt idx="622">
                  <c:v>0.74</c:v>
                </c:pt>
                <c:pt idx="623">
                  <c:v>0.4</c:v>
                </c:pt>
                <c:pt idx="624">
                  <c:v>0.63</c:v>
                </c:pt>
                <c:pt idx="625">
                  <c:v>0.43</c:v>
                </c:pt>
                <c:pt idx="626">
                  <c:v>0.78</c:v>
                </c:pt>
                <c:pt idx="627">
                  <c:v>0.49</c:v>
                </c:pt>
                <c:pt idx="628">
                  <c:v>0.76</c:v>
                </c:pt>
                <c:pt idx="629">
                  <c:v>0.75</c:v>
                </c:pt>
                <c:pt idx="630">
                  <c:v>0.51</c:v>
                </c:pt>
                <c:pt idx="631">
                  <c:v>0.4</c:v>
                </c:pt>
                <c:pt idx="632">
                  <c:v>0.68</c:v>
                </c:pt>
                <c:pt idx="633">
                  <c:v>0.44</c:v>
                </c:pt>
                <c:pt idx="634">
                  <c:v>0.13</c:v>
                </c:pt>
                <c:pt idx="635">
                  <c:v>0.66</c:v>
                </c:pt>
                <c:pt idx="636">
                  <c:v>0.57999999999999996</c:v>
                </c:pt>
                <c:pt idx="637">
                  <c:v>0.16</c:v>
                </c:pt>
                <c:pt idx="638">
                  <c:v>0.12</c:v>
                </c:pt>
                <c:pt idx="639">
                  <c:v>0.69</c:v>
                </c:pt>
                <c:pt idx="640">
                  <c:v>0.6</c:v>
                </c:pt>
                <c:pt idx="641">
                  <c:v>0.55000000000000004</c:v>
                </c:pt>
                <c:pt idx="642">
                  <c:v>0.56999999999999995</c:v>
                </c:pt>
                <c:pt idx="643">
                  <c:v>0.53</c:v>
                </c:pt>
                <c:pt idx="644">
                  <c:v>0.54</c:v>
                </c:pt>
                <c:pt idx="645">
                  <c:v>0.61</c:v>
                </c:pt>
                <c:pt idx="646">
                  <c:v>0.66</c:v>
                </c:pt>
                <c:pt idx="647">
                  <c:v>0</c:v>
                </c:pt>
                <c:pt idx="648">
                  <c:v>0.7</c:v>
                </c:pt>
                <c:pt idx="649">
                  <c:v>7.0000000000000007E-2</c:v>
                </c:pt>
                <c:pt idx="650">
                  <c:v>0.48</c:v>
                </c:pt>
                <c:pt idx="651">
                  <c:v>0.48</c:v>
                </c:pt>
                <c:pt idx="652">
                  <c:v>0.53</c:v>
                </c:pt>
                <c:pt idx="653">
                  <c:v>0.53</c:v>
                </c:pt>
                <c:pt idx="654">
                  <c:v>0.47</c:v>
                </c:pt>
                <c:pt idx="655">
                  <c:v>0.22</c:v>
                </c:pt>
                <c:pt idx="656">
                  <c:v>0.6</c:v>
                </c:pt>
                <c:pt idx="657">
                  <c:v>0.6</c:v>
                </c:pt>
                <c:pt idx="658">
                  <c:v>0.56999999999999995</c:v>
                </c:pt>
                <c:pt idx="659">
                  <c:v>0.64</c:v>
                </c:pt>
                <c:pt idx="660">
                  <c:v>0.46</c:v>
                </c:pt>
                <c:pt idx="661">
                  <c:v>0.5</c:v>
                </c:pt>
                <c:pt idx="662">
                  <c:v>0.65</c:v>
                </c:pt>
                <c:pt idx="663">
                  <c:v>0.65</c:v>
                </c:pt>
                <c:pt idx="664">
                  <c:v>0.43</c:v>
                </c:pt>
                <c:pt idx="665">
                  <c:v>0.48</c:v>
                </c:pt>
                <c:pt idx="666">
                  <c:v>0.35</c:v>
                </c:pt>
                <c:pt idx="667">
                  <c:v>0.66</c:v>
                </c:pt>
                <c:pt idx="668">
                  <c:v>0.41</c:v>
                </c:pt>
                <c:pt idx="669">
                  <c:v>0.16</c:v>
                </c:pt>
                <c:pt idx="670">
                  <c:v>0.73</c:v>
                </c:pt>
                <c:pt idx="671">
                  <c:v>0.73</c:v>
                </c:pt>
                <c:pt idx="672">
                  <c:v>0.47</c:v>
                </c:pt>
                <c:pt idx="673">
                  <c:v>0.59</c:v>
                </c:pt>
                <c:pt idx="674">
                  <c:v>0.54</c:v>
                </c:pt>
                <c:pt idx="675">
                  <c:v>0.7</c:v>
                </c:pt>
                <c:pt idx="676">
                  <c:v>0.65</c:v>
                </c:pt>
                <c:pt idx="677">
                  <c:v>0.6</c:v>
                </c:pt>
                <c:pt idx="678">
                  <c:v>0.25</c:v>
                </c:pt>
                <c:pt idx="679">
                  <c:v>0.28999999999999998</c:v>
                </c:pt>
                <c:pt idx="680">
                  <c:v>0.5</c:v>
                </c:pt>
                <c:pt idx="681">
                  <c:v>0.5</c:v>
                </c:pt>
                <c:pt idx="682">
                  <c:v>0.4</c:v>
                </c:pt>
                <c:pt idx="683">
                  <c:v>0.6</c:v>
                </c:pt>
                <c:pt idx="684">
                  <c:v>0.6</c:v>
                </c:pt>
                <c:pt idx="685">
                  <c:v>0.69</c:v>
                </c:pt>
                <c:pt idx="686">
                  <c:v>0.36</c:v>
                </c:pt>
                <c:pt idx="687">
                  <c:v>0.35</c:v>
                </c:pt>
                <c:pt idx="688">
                  <c:v>0.38</c:v>
                </c:pt>
                <c:pt idx="689">
                  <c:v>0.79</c:v>
                </c:pt>
                <c:pt idx="690">
                  <c:v>0.28000000000000003</c:v>
                </c:pt>
                <c:pt idx="691">
                  <c:v>0.37</c:v>
                </c:pt>
                <c:pt idx="692">
                  <c:v>0.83</c:v>
                </c:pt>
                <c:pt idx="693">
                  <c:v>0.7</c:v>
                </c:pt>
                <c:pt idx="694">
                  <c:v>0.38</c:v>
                </c:pt>
                <c:pt idx="695">
                  <c:v>0.63</c:v>
                </c:pt>
                <c:pt idx="696">
                  <c:v>0.61</c:v>
                </c:pt>
                <c:pt idx="697">
                  <c:v>0.48</c:v>
                </c:pt>
                <c:pt idx="698">
                  <c:v>0.8</c:v>
                </c:pt>
                <c:pt idx="699">
                  <c:v>0.61</c:v>
                </c:pt>
                <c:pt idx="700">
                  <c:v>0.83</c:v>
                </c:pt>
                <c:pt idx="701">
                  <c:v>0.64</c:v>
                </c:pt>
                <c:pt idx="702">
                  <c:v>0.64</c:v>
                </c:pt>
                <c:pt idx="703">
                  <c:v>0.26</c:v>
                </c:pt>
                <c:pt idx="704">
                  <c:v>0.53</c:v>
                </c:pt>
                <c:pt idx="705">
                  <c:v>0.14000000000000001</c:v>
                </c:pt>
                <c:pt idx="706">
                  <c:v>0.43</c:v>
                </c:pt>
                <c:pt idx="707">
                  <c:v>0.43</c:v>
                </c:pt>
                <c:pt idx="708">
                  <c:v>0.65</c:v>
                </c:pt>
                <c:pt idx="709">
                  <c:v>0.69</c:v>
                </c:pt>
                <c:pt idx="710">
                  <c:v>0.52</c:v>
                </c:pt>
                <c:pt idx="711">
                  <c:v>0.62</c:v>
                </c:pt>
                <c:pt idx="712">
                  <c:v>0.77</c:v>
                </c:pt>
                <c:pt idx="713">
                  <c:v>0.7</c:v>
                </c:pt>
                <c:pt idx="714">
                  <c:v>0.45</c:v>
                </c:pt>
                <c:pt idx="715">
                  <c:v>0.61</c:v>
                </c:pt>
                <c:pt idx="716">
                  <c:v>0.65</c:v>
                </c:pt>
                <c:pt idx="717">
                  <c:v>0.56000000000000005</c:v>
                </c:pt>
                <c:pt idx="718">
                  <c:v>0.4</c:v>
                </c:pt>
                <c:pt idx="719">
                  <c:v>0.56999999999999995</c:v>
                </c:pt>
                <c:pt idx="720">
                  <c:v>0.5</c:v>
                </c:pt>
                <c:pt idx="721">
                  <c:v>0.39</c:v>
                </c:pt>
                <c:pt idx="722">
                  <c:v>0.6</c:v>
                </c:pt>
                <c:pt idx="723">
                  <c:v>0.66</c:v>
                </c:pt>
                <c:pt idx="724">
                  <c:v>0.5</c:v>
                </c:pt>
                <c:pt idx="725">
                  <c:v>0.53</c:v>
                </c:pt>
                <c:pt idx="726">
                  <c:v>0.03</c:v>
                </c:pt>
                <c:pt idx="727">
                  <c:v>0.52</c:v>
                </c:pt>
                <c:pt idx="728">
                  <c:v>0.7</c:v>
                </c:pt>
                <c:pt idx="729">
                  <c:v>0.71</c:v>
                </c:pt>
                <c:pt idx="730">
                  <c:v>0</c:v>
                </c:pt>
                <c:pt idx="731">
                  <c:v>0</c:v>
                </c:pt>
                <c:pt idx="732">
                  <c:v>0.57999999999999996</c:v>
                </c:pt>
                <c:pt idx="733">
                  <c:v>0.24</c:v>
                </c:pt>
                <c:pt idx="734">
                  <c:v>0.8</c:v>
                </c:pt>
                <c:pt idx="735">
                  <c:v>0.77</c:v>
                </c:pt>
                <c:pt idx="736">
                  <c:v>0.42</c:v>
                </c:pt>
                <c:pt idx="737">
                  <c:v>0.65</c:v>
                </c:pt>
                <c:pt idx="738">
                  <c:v>0.5</c:v>
                </c:pt>
                <c:pt idx="739">
                  <c:v>0.65</c:v>
                </c:pt>
                <c:pt idx="740">
                  <c:v>0.26</c:v>
                </c:pt>
                <c:pt idx="741">
                  <c:v>0.26</c:v>
                </c:pt>
                <c:pt idx="742">
                  <c:v>0.49</c:v>
                </c:pt>
                <c:pt idx="743">
                  <c:v>0.37</c:v>
                </c:pt>
                <c:pt idx="744">
                  <c:v>0.28000000000000003</c:v>
                </c:pt>
                <c:pt idx="745">
                  <c:v>0.21</c:v>
                </c:pt>
                <c:pt idx="746">
                  <c:v>0.11</c:v>
                </c:pt>
                <c:pt idx="747">
                  <c:v>0.6</c:v>
                </c:pt>
                <c:pt idx="748">
                  <c:v>0.41</c:v>
                </c:pt>
                <c:pt idx="749">
                  <c:v>0.43</c:v>
                </c:pt>
                <c:pt idx="750">
                  <c:v>0.65</c:v>
                </c:pt>
                <c:pt idx="751">
                  <c:v>0.9</c:v>
                </c:pt>
                <c:pt idx="752">
                  <c:v>0.61</c:v>
                </c:pt>
                <c:pt idx="753">
                  <c:v>0.59</c:v>
                </c:pt>
                <c:pt idx="754">
                  <c:v>0.7</c:v>
                </c:pt>
                <c:pt idx="755">
                  <c:v>0.55000000000000004</c:v>
                </c:pt>
                <c:pt idx="756">
                  <c:v>0.66</c:v>
                </c:pt>
                <c:pt idx="757">
                  <c:v>0.66</c:v>
                </c:pt>
                <c:pt idx="758">
                  <c:v>0.53</c:v>
                </c:pt>
                <c:pt idx="759">
                  <c:v>0.6</c:v>
                </c:pt>
                <c:pt idx="760">
                  <c:v>0.24</c:v>
                </c:pt>
                <c:pt idx="761">
                  <c:v>0.65</c:v>
                </c:pt>
                <c:pt idx="762">
                  <c:v>0.46</c:v>
                </c:pt>
                <c:pt idx="763">
                  <c:v>0.9</c:v>
                </c:pt>
                <c:pt idx="764">
                  <c:v>0.52</c:v>
                </c:pt>
                <c:pt idx="765">
                  <c:v>0.55000000000000004</c:v>
                </c:pt>
                <c:pt idx="766">
                  <c:v>0.6</c:v>
                </c:pt>
                <c:pt idx="767">
                  <c:v>0.53</c:v>
                </c:pt>
                <c:pt idx="768">
                  <c:v>0.41</c:v>
                </c:pt>
                <c:pt idx="769">
                  <c:v>0.75</c:v>
                </c:pt>
                <c:pt idx="770">
                  <c:v>0.85</c:v>
                </c:pt>
                <c:pt idx="771">
                  <c:v>0.85</c:v>
                </c:pt>
                <c:pt idx="772">
                  <c:v>0.27</c:v>
                </c:pt>
                <c:pt idx="773">
                  <c:v>0.42</c:v>
                </c:pt>
                <c:pt idx="774">
                  <c:v>0.88</c:v>
                </c:pt>
                <c:pt idx="775">
                  <c:v>0.42</c:v>
                </c:pt>
                <c:pt idx="776">
                  <c:v>0.31</c:v>
                </c:pt>
                <c:pt idx="777">
                  <c:v>0.27</c:v>
                </c:pt>
                <c:pt idx="778">
                  <c:v>0.6</c:v>
                </c:pt>
                <c:pt idx="779">
                  <c:v>0.33</c:v>
                </c:pt>
                <c:pt idx="780">
                  <c:v>0.56999999999999995</c:v>
                </c:pt>
                <c:pt idx="781">
                  <c:v>0.48</c:v>
                </c:pt>
                <c:pt idx="782">
                  <c:v>0.38</c:v>
                </c:pt>
                <c:pt idx="783">
                  <c:v>0.28000000000000003</c:v>
                </c:pt>
                <c:pt idx="784">
                  <c:v>0.18</c:v>
                </c:pt>
                <c:pt idx="785">
                  <c:v>0.66</c:v>
                </c:pt>
                <c:pt idx="786">
                  <c:v>0.5</c:v>
                </c:pt>
                <c:pt idx="787">
                  <c:v>0.67</c:v>
                </c:pt>
                <c:pt idx="788">
                  <c:v>0.42</c:v>
                </c:pt>
                <c:pt idx="789">
                  <c:v>0.38</c:v>
                </c:pt>
                <c:pt idx="790">
                  <c:v>0.62</c:v>
                </c:pt>
                <c:pt idx="791">
                  <c:v>0.47</c:v>
                </c:pt>
                <c:pt idx="792">
                  <c:v>0.23</c:v>
                </c:pt>
                <c:pt idx="793">
                  <c:v>0.85</c:v>
                </c:pt>
                <c:pt idx="794">
                  <c:v>0.41</c:v>
                </c:pt>
                <c:pt idx="795">
                  <c:v>0.34</c:v>
                </c:pt>
                <c:pt idx="796">
                  <c:v>0.75</c:v>
                </c:pt>
                <c:pt idx="797">
                  <c:v>0.37</c:v>
                </c:pt>
                <c:pt idx="798">
                  <c:v>0.62</c:v>
                </c:pt>
                <c:pt idx="799">
                  <c:v>0.17</c:v>
                </c:pt>
                <c:pt idx="800">
                  <c:v>0.69</c:v>
                </c:pt>
                <c:pt idx="801">
                  <c:v>0.71</c:v>
                </c:pt>
                <c:pt idx="802">
                  <c:v>0.33</c:v>
                </c:pt>
                <c:pt idx="803">
                  <c:v>0.6</c:v>
                </c:pt>
                <c:pt idx="804">
                  <c:v>0.74</c:v>
                </c:pt>
                <c:pt idx="805">
                  <c:v>0.63</c:v>
                </c:pt>
                <c:pt idx="806">
                  <c:v>0.49</c:v>
                </c:pt>
                <c:pt idx="807">
                  <c:v>0.57999999999999996</c:v>
                </c:pt>
                <c:pt idx="808">
                  <c:v>0.25</c:v>
                </c:pt>
                <c:pt idx="809">
                  <c:v>0.28000000000000003</c:v>
                </c:pt>
                <c:pt idx="810">
                  <c:v>0.8</c:v>
                </c:pt>
                <c:pt idx="811">
                  <c:v>0.75</c:v>
                </c:pt>
                <c:pt idx="812">
                  <c:v>0.11</c:v>
                </c:pt>
                <c:pt idx="813">
                  <c:v>0.28000000000000003</c:v>
                </c:pt>
                <c:pt idx="814">
                  <c:v>0.54</c:v>
                </c:pt>
                <c:pt idx="815">
                  <c:v>0.24</c:v>
                </c:pt>
                <c:pt idx="816">
                  <c:v>0.66</c:v>
                </c:pt>
                <c:pt idx="817">
                  <c:v>0</c:v>
                </c:pt>
                <c:pt idx="818">
                  <c:v>0.41</c:v>
                </c:pt>
                <c:pt idx="819">
                  <c:v>0.9</c:v>
                </c:pt>
                <c:pt idx="820">
                  <c:v>0.35</c:v>
                </c:pt>
                <c:pt idx="821">
                  <c:v>0.74</c:v>
                </c:pt>
                <c:pt idx="822">
                  <c:v>0.62</c:v>
                </c:pt>
                <c:pt idx="823">
                  <c:v>0.45</c:v>
                </c:pt>
                <c:pt idx="824">
                  <c:v>0.52</c:v>
                </c:pt>
                <c:pt idx="825">
                  <c:v>0.75</c:v>
                </c:pt>
                <c:pt idx="826">
                  <c:v>0.73</c:v>
                </c:pt>
                <c:pt idx="827">
                  <c:v>0.63</c:v>
                </c:pt>
                <c:pt idx="828">
                  <c:v>0.48</c:v>
                </c:pt>
                <c:pt idx="829">
                  <c:v>0.36</c:v>
                </c:pt>
                <c:pt idx="830">
                  <c:v>0.94</c:v>
                </c:pt>
                <c:pt idx="831">
                  <c:v>0.64</c:v>
                </c:pt>
                <c:pt idx="832">
                  <c:v>0.23</c:v>
                </c:pt>
                <c:pt idx="833">
                  <c:v>0.39</c:v>
                </c:pt>
                <c:pt idx="834">
                  <c:v>0.68</c:v>
                </c:pt>
                <c:pt idx="835">
                  <c:v>0.56000000000000005</c:v>
                </c:pt>
                <c:pt idx="836">
                  <c:v>0.59</c:v>
                </c:pt>
                <c:pt idx="837">
                  <c:v>0.57999999999999996</c:v>
                </c:pt>
                <c:pt idx="838">
                  <c:v>0.48</c:v>
                </c:pt>
                <c:pt idx="839">
                  <c:v>0.24</c:v>
                </c:pt>
                <c:pt idx="840">
                  <c:v>0.76</c:v>
                </c:pt>
                <c:pt idx="841">
                  <c:v>0.59</c:v>
                </c:pt>
                <c:pt idx="842">
                  <c:v>0.56000000000000005</c:v>
                </c:pt>
                <c:pt idx="843">
                  <c:v>0.7</c:v>
                </c:pt>
                <c:pt idx="844">
                  <c:v>0.11</c:v>
                </c:pt>
                <c:pt idx="845">
                  <c:v>0.66</c:v>
                </c:pt>
                <c:pt idx="846">
                  <c:v>0.33</c:v>
                </c:pt>
                <c:pt idx="847">
                  <c:v>0.65</c:v>
                </c:pt>
                <c:pt idx="848">
                  <c:v>0.43</c:v>
                </c:pt>
                <c:pt idx="849">
                  <c:v>0.17</c:v>
                </c:pt>
                <c:pt idx="850">
                  <c:v>0.56999999999999995</c:v>
                </c:pt>
                <c:pt idx="851">
                  <c:v>0.7</c:v>
                </c:pt>
                <c:pt idx="852">
                  <c:v>0.83</c:v>
                </c:pt>
                <c:pt idx="853">
                  <c:v>0.76</c:v>
                </c:pt>
                <c:pt idx="854">
                  <c:v>0.38</c:v>
                </c:pt>
                <c:pt idx="855">
                  <c:v>0.86</c:v>
                </c:pt>
                <c:pt idx="856">
                  <c:v>0.88</c:v>
                </c:pt>
                <c:pt idx="857">
                  <c:v>0.18</c:v>
                </c:pt>
                <c:pt idx="858">
                  <c:v>0.53</c:v>
                </c:pt>
                <c:pt idx="859">
                  <c:v>0.35</c:v>
                </c:pt>
                <c:pt idx="860">
                  <c:v>0</c:v>
                </c:pt>
                <c:pt idx="861">
                  <c:v>0.47</c:v>
                </c:pt>
                <c:pt idx="862">
                  <c:v>0.41</c:v>
                </c:pt>
                <c:pt idx="863">
                  <c:v>0.56000000000000005</c:v>
                </c:pt>
                <c:pt idx="864">
                  <c:v>0.62</c:v>
                </c:pt>
                <c:pt idx="865">
                  <c:v>0.72</c:v>
                </c:pt>
                <c:pt idx="866">
                  <c:v>0.16</c:v>
                </c:pt>
                <c:pt idx="867">
                  <c:v>0.11</c:v>
                </c:pt>
                <c:pt idx="868">
                  <c:v>0.51</c:v>
                </c:pt>
                <c:pt idx="869">
                  <c:v>0.56999999999999995</c:v>
                </c:pt>
                <c:pt idx="870">
                  <c:v>0.24</c:v>
                </c:pt>
                <c:pt idx="871">
                  <c:v>0.87</c:v>
                </c:pt>
                <c:pt idx="872">
                  <c:v>0.77</c:v>
                </c:pt>
                <c:pt idx="873">
                  <c:v>0.65</c:v>
                </c:pt>
                <c:pt idx="874">
                  <c:v>0.47</c:v>
                </c:pt>
                <c:pt idx="875">
                  <c:v>0.47</c:v>
                </c:pt>
                <c:pt idx="876">
                  <c:v>0.51</c:v>
                </c:pt>
                <c:pt idx="877">
                  <c:v>0.46</c:v>
                </c:pt>
                <c:pt idx="878">
                  <c:v>0.18</c:v>
                </c:pt>
                <c:pt idx="879">
                  <c:v>0.33</c:v>
                </c:pt>
                <c:pt idx="880">
                  <c:v>0.64</c:v>
                </c:pt>
                <c:pt idx="881">
                  <c:v>0.6</c:v>
                </c:pt>
                <c:pt idx="882">
                  <c:v>0.44</c:v>
                </c:pt>
                <c:pt idx="883">
                  <c:v>0.08</c:v>
                </c:pt>
                <c:pt idx="884">
                  <c:v>0.28000000000000003</c:v>
                </c:pt>
                <c:pt idx="885">
                  <c:v>0.25</c:v>
                </c:pt>
                <c:pt idx="886">
                  <c:v>0.35</c:v>
                </c:pt>
                <c:pt idx="887">
                  <c:v>0.6</c:v>
                </c:pt>
                <c:pt idx="888">
                  <c:v>0.48</c:v>
                </c:pt>
                <c:pt idx="889">
                  <c:v>0.4</c:v>
                </c:pt>
                <c:pt idx="890">
                  <c:v>0.46</c:v>
                </c:pt>
                <c:pt idx="891">
                  <c:v>0.65</c:v>
                </c:pt>
                <c:pt idx="892">
                  <c:v>0.13</c:v>
                </c:pt>
                <c:pt idx="893">
                  <c:v>0.6</c:v>
                </c:pt>
                <c:pt idx="894">
                  <c:v>0.49</c:v>
                </c:pt>
                <c:pt idx="895">
                  <c:v>0.41</c:v>
                </c:pt>
                <c:pt idx="896">
                  <c:v>0.63</c:v>
                </c:pt>
                <c:pt idx="897">
                  <c:v>0.44</c:v>
                </c:pt>
                <c:pt idx="898">
                  <c:v>0.49</c:v>
                </c:pt>
                <c:pt idx="899">
                  <c:v>0.56999999999999995</c:v>
                </c:pt>
                <c:pt idx="900">
                  <c:v>0.06</c:v>
                </c:pt>
                <c:pt idx="901">
                  <c:v>0.35</c:v>
                </c:pt>
                <c:pt idx="902">
                  <c:v>0.4</c:v>
                </c:pt>
                <c:pt idx="903">
                  <c:v>0.55000000000000004</c:v>
                </c:pt>
                <c:pt idx="904">
                  <c:v>0.68</c:v>
                </c:pt>
                <c:pt idx="905">
                  <c:v>0.33</c:v>
                </c:pt>
                <c:pt idx="906">
                  <c:v>0.36</c:v>
                </c:pt>
                <c:pt idx="907">
                  <c:v>0.24</c:v>
                </c:pt>
                <c:pt idx="908">
                  <c:v>0.19</c:v>
                </c:pt>
                <c:pt idx="909">
                  <c:v>0.62</c:v>
                </c:pt>
                <c:pt idx="910">
                  <c:v>0.21</c:v>
                </c:pt>
                <c:pt idx="911">
                  <c:v>0.23</c:v>
                </c:pt>
                <c:pt idx="912">
                  <c:v>0.67</c:v>
                </c:pt>
                <c:pt idx="913">
                  <c:v>0.7</c:v>
                </c:pt>
                <c:pt idx="914">
                  <c:v>0.54</c:v>
                </c:pt>
                <c:pt idx="915">
                  <c:v>0.46</c:v>
                </c:pt>
                <c:pt idx="916">
                  <c:v>0.56999999999999995</c:v>
                </c:pt>
                <c:pt idx="917">
                  <c:v>0.79</c:v>
                </c:pt>
                <c:pt idx="918">
                  <c:v>0.17</c:v>
                </c:pt>
                <c:pt idx="919">
                  <c:v>0.63</c:v>
                </c:pt>
                <c:pt idx="920">
                  <c:v>0.5</c:v>
                </c:pt>
                <c:pt idx="921">
                  <c:v>0.59</c:v>
                </c:pt>
                <c:pt idx="922">
                  <c:v>0.27</c:v>
                </c:pt>
                <c:pt idx="923">
                  <c:v>0.51</c:v>
                </c:pt>
                <c:pt idx="924">
                  <c:v>0.21</c:v>
                </c:pt>
                <c:pt idx="925">
                  <c:v>0.52</c:v>
                </c:pt>
                <c:pt idx="926">
                  <c:v>0.81</c:v>
                </c:pt>
                <c:pt idx="927">
                  <c:v>0.56999999999999995</c:v>
                </c:pt>
                <c:pt idx="928">
                  <c:v>0.61</c:v>
                </c:pt>
                <c:pt idx="929">
                  <c:v>0.39</c:v>
                </c:pt>
                <c:pt idx="930">
                  <c:v>0.86</c:v>
                </c:pt>
                <c:pt idx="931">
                  <c:v>0.83</c:v>
                </c:pt>
                <c:pt idx="932">
                  <c:v>0.56999999999999995</c:v>
                </c:pt>
                <c:pt idx="933">
                  <c:v>0.43</c:v>
                </c:pt>
                <c:pt idx="934">
                  <c:v>0.14000000000000001</c:v>
                </c:pt>
                <c:pt idx="935">
                  <c:v>0.14000000000000001</c:v>
                </c:pt>
                <c:pt idx="936">
                  <c:v>0.43</c:v>
                </c:pt>
                <c:pt idx="937">
                  <c:v>0.65</c:v>
                </c:pt>
                <c:pt idx="938">
                  <c:v>0.47</c:v>
                </c:pt>
                <c:pt idx="939">
                  <c:v>0.6</c:v>
                </c:pt>
                <c:pt idx="940">
                  <c:v>0.8</c:v>
                </c:pt>
                <c:pt idx="941">
                  <c:v>0.53</c:v>
                </c:pt>
                <c:pt idx="942">
                  <c:v>0.37</c:v>
                </c:pt>
                <c:pt idx="943">
                  <c:v>0.5</c:v>
                </c:pt>
                <c:pt idx="944">
                  <c:v>0.6</c:v>
                </c:pt>
                <c:pt idx="945">
                  <c:v>0.59</c:v>
                </c:pt>
                <c:pt idx="946">
                  <c:v>0.38</c:v>
                </c:pt>
                <c:pt idx="947">
                  <c:v>0.55000000000000004</c:v>
                </c:pt>
                <c:pt idx="948">
                  <c:v>0.6</c:v>
                </c:pt>
                <c:pt idx="949">
                  <c:v>0.19</c:v>
                </c:pt>
                <c:pt idx="950">
                  <c:v>0.19</c:v>
                </c:pt>
                <c:pt idx="951">
                  <c:v>0.19</c:v>
                </c:pt>
                <c:pt idx="952">
                  <c:v>0.43</c:v>
                </c:pt>
                <c:pt idx="953">
                  <c:v>0.5</c:v>
                </c:pt>
                <c:pt idx="954">
                  <c:v>0</c:v>
                </c:pt>
                <c:pt idx="955">
                  <c:v>0.43</c:v>
                </c:pt>
                <c:pt idx="956">
                  <c:v>0.6</c:v>
                </c:pt>
                <c:pt idx="957">
                  <c:v>0.55000000000000004</c:v>
                </c:pt>
                <c:pt idx="958">
                  <c:v>0.5</c:v>
                </c:pt>
                <c:pt idx="959">
                  <c:v>0.43</c:v>
                </c:pt>
                <c:pt idx="960">
                  <c:v>0.38</c:v>
                </c:pt>
                <c:pt idx="961">
                  <c:v>0.45</c:v>
                </c:pt>
                <c:pt idx="962">
                  <c:v>0.78</c:v>
                </c:pt>
                <c:pt idx="963">
                  <c:v>0.49</c:v>
                </c:pt>
                <c:pt idx="964">
                  <c:v>0.36</c:v>
                </c:pt>
                <c:pt idx="965">
                  <c:v>0.48</c:v>
                </c:pt>
                <c:pt idx="966">
                  <c:v>0.35</c:v>
                </c:pt>
                <c:pt idx="967">
                  <c:v>0.42</c:v>
                </c:pt>
                <c:pt idx="968">
                  <c:v>0.5</c:v>
                </c:pt>
                <c:pt idx="969">
                  <c:v>0.51</c:v>
                </c:pt>
                <c:pt idx="970">
                  <c:v>0.71</c:v>
                </c:pt>
                <c:pt idx="971">
                  <c:v>0.68</c:v>
                </c:pt>
                <c:pt idx="972">
                  <c:v>0.71</c:v>
                </c:pt>
                <c:pt idx="973">
                  <c:v>0.57999999999999996</c:v>
                </c:pt>
                <c:pt idx="974">
                  <c:v>0.55000000000000004</c:v>
                </c:pt>
                <c:pt idx="975">
                  <c:v>0.74</c:v>
                </c:pt>
                <c:pt idx="976">
                  <c:v>0.5</c:v>
                </c:pt>
                <c:pt idx="977">
                  <c:v>0.38</c:v>
                </c:pt>
                <c:pt idx="978">
                  <c:v>0.52</c:v>
                </c:pt>
                <c:pt idx="979">
                  <c:v>0.67</c:v>
                </c:pt>
                <c:pt idx="980">
                  <c:v>0.1</c:v>
                </c:pt>
                <c:pt idx="981">
                  <c:v>0.48</c:v>
                </c:pt>
                <c:pt idx="982">
                  <c:v>0.57999999999999996</c:v>
                </c:pt>
                <c:pt idx="983">
                  <c:v>0.82</c:v>
                </c:pt>
                <c:pt idx="984">
                  <c:v>0.39</c:v>
                </c:pt>
                <c:pt idx="985">
                  <c:v>0.7</c:v>
                </c:pt>
                <c:pt idx="986">
                  <c:v>0.7</c:v>
                </c:pt>
                <c:pt idx="987">
                  <c:v>0.44</c:v>
                </c:pt>
                <c:pt idx="988">
                  <c:v>0.57999999999999996</c:v>
                </c:pt>
                <c:pt idx="989">
                  <c:v>0.44</c:v>
                </c:pt>
                <c:pt idx="990">
                  <c:v>0.45</c:v>
                </c:pt>
                <c:pt idx="991">
                  <c:v>0.42</c:v>
                </c:pt>
                <c:pt idx="992">
                  <c:v>0.56999999999999995</c:v>
                </c:pt>
                <c:pt idx="993">
                  <c:v>0.45</c:v>
                </c:pt>
                <c:pt idx="994">
                  <c:v>0.55000000000000004</c:v>
                </c:pt>
                <c:pt idx="995">
                  <c:v>0.76</c:v>
                </c:pt>
                <c:pt idx="996">
                  <c:v>0.43</c:v>
                </c:pt>
                <c:pt idx="997">
                  <c:v>0.2</c:v>
                </c:pt>
                <c:pt idx="998">
                  <c:v>0.5</c:v>
                </c:pt>
                <c:pt idx="999">
                  <c:v>0.6</c:v>
                </c:pt>
                <c:pt idx="1000">
                  <c:v>0.28999999999999998</c:v>
                </c:pt>
                <c:pt idx="1001">
                  <c:v>0.33</c:v>
                </c:pt>
                <c:pt idx="1002">
                  <c:v>0.43</c:v>
                </c:pt>
                <c:pt idx="1003">
                  <c:v>0.5</c:v>
                </c:pt>
                <c:pt idx="1004">
                  <c:v>0.67</c:v>
                </c:pt>
                <c:pt idx="1005">
                  <c:v>0.66</c:v>
                </c:pt>
                <c:pt idx="1006">
                  <c:v>0.85</c:v>
                </c:pt>
                <c:pt idx="1007">
                  <c:v>0.76</c:v>
                </c:pt>
                <c:pt idx="1008">
                  <c:v>0.54</c:v>
                </c:pt>
                <c:pt idx="1009">
                  <c:v>0.62</c:v>
                </c:pt>
                <c:pt idx="1010">
                  <c:v>0.47</c:v>
                </c:pt>
                <c:pt idx="1011">
                  <c:v>0.37</c:v>
                </c:pt>
                <c:pt idx="1012">
                  <c:v>0.6</c:v>
                </c:pt>
                <c:pt idx="1013">
                  <c:v>0.5</c:v>
                </c:pt>
                <c:pt idx="1014">
                  <c:v>0.38</c:v>
                </c:pt>
                <c:pt idx="1015">
                  <c:v>0.38</c:v>
                </c:pt>
                <c:pt idx="1016">
                  <c:v>0.73</c:v>
                </c:pt>
                <c:pt idx="1017">
                  <c:v>0.22</c:v>
                </c:pt>
                <c:pt idx="1018">
                  <c:v>0.27</c:v>
                </c:pt>
                <c:pt idx="1019">
                  <c:v>0.62</c:v>
                </c:pt>
                <c:pt idx="1020">
                  <c:v>0.5</c:v>
                </c:pt>
                <c:pt idx="1021">
                  <c:v>0.6</c:v>
                </c:pt>
                <c:pt idx="1022">
                  <c:v>0.6</c:v>
                </c:pt>
                <c:pt idx="1023">
                  <c:v>0.28000000000000003</c:v>
                </c:pt>
                <c:pt idx="1024">
                  <c:v>0.32</c:v>
                </c:pt>
                <c:pt idx="1025">
                  <c:v>0.32</c:v>
                </c:pt>
                <c:pt idx="1026">
                  <c:v>0.32</c:v>
                </c:pt>
                <c:pt idx="1027">
                  <c:v>0.64</c:v>
                </c:pt>
                <c:pt idx="1028">
                  <c:v>0.41</c:v>
                </c:pt>
                <c:pt idx="1029">
                  <c:v>0.77</c:v>
                </c:pt>
                <c:pt idx="1030">
                  <c:v>0.74</c:v>
                </c:pt>
                <c:pt idx="1031">
                  <c:v>0.37</c:v>
                </c:pt>
                <c:pt idx="1032">
                  <c:v>0.75</c:v>
                </c:pt>
                <c:pt idx="1033">
                  <c:v>0.19</c:v>
                </c:pt>
                <c:pt idx="1034">
                  <c:v>0.44</c:v>
                </c:pt>
                <c:pt idx="1035">
                  <c:v>0.33</c:v>
                </c:pt>
                <c:pt idx="1036">
                  <c:v>0.6</c:v>
                </c:pt>
                <c:pt idx="1037">
                  <c:v>0.6</c:v>
                </c:pt>
                <c:pt idx="1038">
                  <c:v>0.8</c:v>
                </c:pt>
                <c:pt idx="1039">
                  <c:v>0.78</c:v>
                </c:pt>
                <c:pt idx="1040">
                  <c:v>0.45</c:v>
                </c:pt>
                <c:pt idx="1041">
                  <c:v>0.4</c:v>
                </c:pt>
                <c:pt idx="1042">
                  <c:v>0.6</c:v>
                </c:pt>
                <c:pt idx="1043">
                  <c:v>0.9</c:v>
                </c:pt>
                <c:pt idx="1044">
                  <c:v>0.38</c:v>
                </c:pt>
                <c:pt idx="1045">
                  <c:v>0.46</c:v>
                </c:pt>
                <c:pt idx="1046">
                  <c:v>0.21</c:v>
                </c:pt>
                <c:pt idx="1047">
                  <c:v>0.22</c:v>
                </c:pt>
                <c:pt idx="1048">
                  <c:v>0.6</c:v>
                </c:pt>
                <c:pt idx="1049">
                  <c:v>0.2</c:v>
                </c:pt>
                <c:pt idx="1050">
                  <c:v>0.44</c:v>
                </c:pt>
                <c:pt idx="1051">
                  <c:v>0.54</c:v>
                </c:pt>
                <c:pt idx="1052">
                  <c:v>0.25</c:v>
                </c:pt>
                <c:pt idx="1053">
                  <c:v>0.56999999999999995</c:v>
                </c:pt>
                <c:pt idx="1054">
                  <c:v>0.82</c:v>
                </c:pt>
                <c:pt idx="1055">
                  <c:v>0.8</c:v>
                </c:pt>
                <c:pt idx="1056">
                  <c:v>0.32</c:v>
                </c:pt>
                <c:pt idx="1057">
                  <c:v>0.28999999999999998</c:v>
                </c:pt>
                <c:pt idx="1058">
                  <c:v>0.48</c:v>
                </c:pt>
                <c:pt idx="1059">
                  <c:v>0.79</c:v>
                </c:pt>
                <c:pt idx="1060">
                  <c:v>0.79</c:v>
                </c:pt>
                <c:pt idx="1061">
                  <c:v>0.79</c:v>
                </c:pt>
                <c:pt idx="1062">
                  <c:v>0.19</c:v>
                </c:pt>
                <c:pt idx="1063">
                  <c:v>0.19</c:v>
                </c:pt>
                <c:pt idx="1064">
                  <c:v>0.69</c:v>
                </c:pt>
                <c:pt idx="1065">
                  <c:v>0.25</c:v>
                </c:pt>
                <c:pt idx="1066">
                  <c:v>0.56000000000000005</c:v>
                </c:pt>
                <c:pt idx="1067">
                  <c:v>0.27</c:v>
                </c:pt>
                <c:pt idx="1068">
                  <c:v>0.6</c:v>
                </c:pt>
                <c:pt idx="1069">
                  <c:v>0.47</c:v>
                </c:pt>
                <c:pt idx="1070">
                  <c:v>0.43</c:v>
                </c:pt>
                <c:pt idx="1071">
                  <c:v>0.54</c:v>
                </c:pt>
                <c:pt idx="1072">
                  <c:v>0.8</c:v>
                </c:pt>
                <c:pt idx="1073">
                  <c:v>0.8</c:v>
                </c:pt>
                <c:pt idx="1074">
                  <c:v>0.51</c:v>
                </c:pt>
                <c:pt idx="1075">
                  <c:v>0.62</c:v>
                </c:pt>
                <c:pt idx="1076">
                  <c:v>0.31</c:v>
                </c:pt>
                <c:pt idx="1077">
                  <c:v>0.41</c:v>
                </c:pt>
                <c:pt idx="1078">
                  <c:v>0.44</c:v>
                </c:pt>
                <c:pt idx="1079">
                  <c:v>0.1</c:v>
                </c:pt>
                <c:pt idx="1080">
                  <c:v>0.64</c:v>
                </c:pt>
                <c:pt idx="1081">
                  <c:v>0.63</c:v>
                </c:pt>
                <c:pt idx="1082">
                  <c:v>0.54</c:v>
                </c:pt>
                <c:pt idx="1083">
                  <c:v>0.54</c:v>
                </c:pt>
                <c:pt idx="1084">
                  <c:v>0.4</c:v>
                </c:pt>
                <c:pt idx="1085">
                  <c:v>0.48</c:v>
                </c:pt>
                <c:pt idx="1086">
                  <c:v>0.78</c:v>
                </c:pt>
                <c:pt idx="1087">
                  <c:v>0.25</c:v>
                </c:pt>
                <c:pt idx="1088">
                  <c:v>0.25</c:v>
                </c:pt>
                <c:pt idx="1089">
                  <c:v>0.25</c:v>
                </c:pt>
                <c:pt idx="1090">
                  <c:v>0.35</c:v>
                </c:pt>
                <c:pt idx="1091">
                  <c:v>0.33</c:v>
                </c:pt>
                <c:pt idx="1092">
                  <c:v>0.5</c:v>
                </c:pt>
                <c:pt idx="1093">
                  <c:v>0.27</c:v>
                </c:pt>
                <c:pt idx="1094">
                  <c:v>0.55000000000000004</c:v>
                </c:pt>
                <c:pt idx="1095">
                  <c:v>0.17</c:v>
                </c:pt>
                <c:pt idx="1096">
                  <c:v>0.55000000000000004</c:v>
                </c:pt>
                <c:pt idx="1097">
                  <c:v>0.28999999999999998</c:v>
                </c:pt>
                <c:pt idx="1098">
                  <c:v>0.8</c:v>
                </c:pt>
                <c:pt idx="1099">
                  <c:v>0.53</c:v>
                </c:pt>
                <c:pt idx="1100">
                  <c:v>0.48</c:v>
                </c:pt>
                <c:pt idx="1101">
                  <c:v>0.63</c:v>
                </c:pt>
                <c:pt idx="1102">
                  <c:v>0.22</c:v>
                </c:pt>
                <c:pt idx="1103">
                  <c:v>0.22</c:v>
                </c:pt>
                <c:pt idx="1104">
                  <c:v>0.59</c:v>
                </c:pt>
                <c:pt idx="1105">
                  <c:v>0.33</c:v>
                </c:pt>
                <c:pt idx="1106">
                  <c:v>0.43</c:v>
                </c:pt>
                <c:pt idx="1107">
                  <c:v>0.49</c:v>
                </c:pt>
                <c:pt idx="1108">
                  <c:v>0.55000000000000004</c:v>
                </c:pt>
                <c:pt idx="1109">
                  <c:v>0.55000000000000004</c:v>
                </c:pt>
                <c:pt idx="1110">
                  <c:v>0.63</c:v>
                </c:pt>
                <c:pt idx="1111">
                  <c:v>0.78</c:v>
                </c:pt>
                <c:pt idx="1112">
                  <c:v>0.81</c:v>
                </c:pt>
                <c:pt idx="1113">
                  <c:v>0.85</c:v>
                </c:pt>
                <c:pt idx="1114">
                  <c:v>0.78</c:v>
                </c:pt>
                <c:pt idx="1115">
                  <c:v>0.81</c:v>
                </c:pt>
                <c:pt idx="1116">
                  <c:v>0.75</c:v>
                </c:pt>
                <c:pt idx="1117">
                  <c:v>0.85</c:v>
                </c:pt>
                <c:pt idx="1118">
                  <c:v>0.81</c:v>
                </c:pt>
                <c:pt idx="1119">
                  <c:v>0.62</c:v>
                </c:pt>
                <c:pt idx="1120">
                  <c:v>0.44</c:v>
                </c:pt>
                <c:pt idx="1121">
                  <c:v>0.5</c:v>
                </c:pt>
                <c:pt idx="1122">
                  <c:v>0.52</c:v>
                </c:pt>
                <c:pt idx="1123">
                  <c:v>0.63</c:v>
                </c:pt>
                <c:pt idx="1124">
                  <c:v>0.6</c:v>
                </c:pt>
                <c:pt idx="1125">
                  <c:v>0.65</c:v>
                </c:pt>
                <c:pt idx="1126">
                  <c:v>0.5</c:v>
                </c:pt>
                <c:pt idx="1127">
                  <c:v>0.38</c:v>
                </c:pt>
                <c:pt idx="1128">
                  <c:v>0.22</c:v>
                </c:pt>
                <c:pt idx="1129">
                  <c:v>0.54</c:v>
                </c:pt>
                <c:pt idx="1130">
                  <c:v>0.32</c:v>
                </c:pt>
                <c:pt idx="1131">
                  <c:v>0.31</c:v>
                </c:pt>
                <c:pt idx="1132">
                  <c:v>0.32</c:v>
                </c:pt>
                <c:pt idx="1133">
                  <c:v>0.47</c:v>
                </c:pt>
                <c:pt idx="1134">
                  <c:v>0.53</c:v>
                </c:pt>
                <c:pt idx="1135">
                  <c:v>0.78</c:v>
                </c:pt>
                <c:pt idx="1136">
                  <c:v>0.49</c:v>
                </c:pt>
                <c:pt idx="1137">
                  <c:v>0.38</c:v>
                </c:pt>
                <c:pt idx="1138">
                  <c:v>0.42</c:v>
                </c:pt>
                <c:pt idx="1139">
                  <c:v>0.31</c:v>
                </c:pt>
                <c:pt idx="1140">
                  <c:v>0.31</c:v>
                </c:pt>
                <c:pt idx="1141">
                  <c:v>0.32</c:v>
                </c:pt>
                <c:pt idx="1142">
                  <c:v>0.55000000000000004</c:v>
                </c:pt>
                <c:pt idx="1143">
                  <c:v>0.75</c:v>
                </c:pt>
                <c:pt idx="1144">
                  <c:v>0.37</c:v>
                </c:pt>
                <c:pt idx="1145">
                  <c:v>0.66</c:v>
                </c:pt>
                <c:pt idx="1146">
                  <c:v>0.66</c:v>
                </c:pt>
                <c:pt idx="1147">
                  <c:v>0.71</c:v>
                </c:pt>
                <c:pt idx="1148">
                  <c:v>0.46</c:v>
                </c:pt>
                <c:pt idx="1149">
                  <c:v>0.76</c:v>
                </c:pt>
                <c:pt idx="1150">
                  <c:v>0.5</c:v>
                </c:pt>
                <c:pt idx="1151">
                  <c:v>0.73</c:v>
                </c:pt>
                <c:pt idx="1152">
                  <c:v>0.4</c:v>
                </c:pt>
                <c:pt idx="1153">
                  <c:v>0.75</c:v>
                </c:pt>
                <c:pt idx="1154">
                  <c:v>0.4</c:v>
                </c:pt>
                <c:pt idx="1155">
                  <c:v>0.35</c:v>
                </c:pt>
                <c:pt idx="1156">
                  <c:v>0.54</c:v>
                </c:pt>
                <c:pt idx="1157">
                  <c:v>0.33</c:v>
                </c:pt>
                <c:pt idx="1158">
                  <c:v>0.66</c:v>
                </c:pt>
                <c:pt idx="1159">
                  <c:v>0.57999999999999996</c:v>
                </c:pt>
                <c:pt idx="1160">
                  <c:v>0.42</c:v>
                </c:pt>
                <c:pt idx="1161">
                  <c:v>0.77</c:v>
                </c:pt>
                <c:pt idx="1162">
                  <c:v>0.38</c:v>
                </c:pt>
                <c:pt idx="1163">
                  <c:v>0.43</c:v>
                </c:pt>
                <c:pt idx="1164">
                  <c:v>0.75</c:v>
                </c:pt>
                <c:pt idx="1165">
                  <c:v>0.8</c:v>
                </c:pt>
                <c:pt idx="1166">
                  <c:v>0</c:v>
                </c:pt>
                <c:pt idx="1167">
                  <c:v>0</c:v>
                </c:pt>
                <c:pt idx="1168">
                  <c:v>0</c:v>
                </c:pt>
                <c:pt idx="1169">
                  <c:v>0.57999999999999996</c:v>
                </c:pt>
                <c:pt idx="1170">
                  <c:v>0.2</c:v>
                </c:pt>
                <c:pt idx="1171">
                  <c:v>0.8</c:v>
                </c:pt>
                <c:pt idx="1172">
                  <c:v>0.28000000000000003</c:v>
                </c:pt>
                <c:pt idx="1173">
                  <c:v>0.71</c:v>
                </c:pt>
                <c:pt idx="1174">
                  <c:v>0.7</c:v>
                </c:pt>
                <c:pt idx="1175">
                  <c:v>0.76</c:v>
                </c:pt>
                <c:pt idx="1176">
                  <c:v>0.71</c:v>
                </c:pt>
                <c:pt idx="1177">
                  <c:v>0.78</c:v>
                </c:pt>
                <c:pt idx="1178">
                  <c:v>0.63</c:v>
                </c:pt>
                <c:pt idx="1179">
                  <c:v>0.8</c:v>
                </c:pt>
                <c:pt idx="1180">
                  <c:v>0.8</c:v>
                </c:pt>
                <c:pt idx="1181">
                  <c:v>0.8</c:v>
                </c:pt>
                <c:pt idx="1182">
                  <c:v>0.45</c:v>
                </c:pt>
                <c:pt idx="1183">
                  <c:v>0.51</c:v>
                </c:pt>
                <c:pt idx="1184">
                  <c:v>0.4</c:v>
                </c:pt>
                <c:pt idx="1185">
                  <c:v>0.38</c:v>
                </c:pt>
                <c:pt idx="1186">
                  <c:v>0.53</c:v>
                </c:pt>
                <c:pt idx="1187">
                  <c:v>0.59</c:v>
                </c:pt>
                <c:pt idx="1188">
                  <c:v>0.77</c:v>
                </c:pt>
                <c:pt idx="1189">
                  <c:v>0.28000000000000003</c:v>
                </c:pt>
                <c:pt idx="1190">
                  <c:v>0.27</c:v>
                </c:pt>
                <c:pt idx="1191">
                  <c:v>0.28000000000000003</c:v>
                </c:pt>
                <c:pt idx="1192">
                  <c:v>0.28000000000000003</c:v>
                </c:pt>
                <c:pt idx="1193">
                  <c:v>0.28000000000000003</c:v>
                </c:pt>
                <c:pt idx="1194">
                  <c:v>0.28000000000000003</c:v>
                </c:pt>
                <c:pt idx="1195">
                  <c:v>0.27</c:v>
                </c:pt>
                <c:pt idx="1196">
                  <c:v>0.28000000000000003</c:v>
                </c:pt>
                <c:pt idx="1197">
                  <c:v>0.85</c:v>
                </c:pt>
                <c:pt idx="1198">
                  <c:v>0.8</c:v>
                </c:pt>
                <c:pt idx="1199">
                  <c:v>0.73</c:v>
                </c:pt>
                <c:pt idx="1200">
                  <c:v>0.51</c:v>
                </c:pt>
                <c:pt idx="1201">
                  <c:v>0</c:v>
                </c:pt>
                <c:pt idx="1202">
                  <c:v>0</c:v>
                </c:pt>
                <c:pt idx="1203">
                  <c:v>0.89</c:v>
                </c:pt>
                <c:pt idx="1204">
                  <c:v>0.88</c:v>
                </c:pt>
                <c:pt idx="1205">
                  <c:v>0.75</c:v>
                </c:pt>
                <c:pt idx="1206">
                  <c:v>0.77</c:v>
                </c:pt>
                <c:pt idx="1207">
                  <c:v>0.78</c:v>
                </c:pt>
                <c:pt idx="1208">
                  <c:v>0.78</c:v>
                </c:pt>
                <c:pt idx="1209">
                  <c:v>0.8</c:v>
                </c:pt>
                <c:pt idx="1210">
                  <c:v>0.33</c:v>
                </c:pt>
                <c:pt idx="1211">
                  <c:v>0.78</c:v>
                </c:pt>
                <c:pt idx="1212">
                  <c:v>0.75</c:v>
                </c:pt>
                <c:pt idx="1213">
                  <c:v>0.75</c:v>
                </c:pt>
                <c:pt idx="1214">
                  <c:v>0.75</c:v>
                </c:pt>
                <c:pt idx="1215">
                  <c:v>0.75</c:v>
                </c:pt>
                <c:pt idx="1216">
                  <c:v>0.59</c:v>
                </c:pt>
                <c:pt idx="1217">
                  <c:v>0.57999999999999996</c:v>
                </c:pt>
                <c:pt idx="1218">
                  <c:v>0.56000000000000005</c:v>
                </c:pt>
                <c:pt idx="1219">
                  <c:v>0.45</c:v>
                </c:pt>
                <c:pt idx="1220">
                  <c:v>0.62</c:v>
                </c:pt>
                <c:pt idx="1221">
                  <c:v>0.68</c:v>
                </c:pt>
                <c:pt idx="1222">
                  <c:v>0.1</c:v>
                </c:pt>
                <c:pt idx="1223">
                  <c:v>0.75</c:v>
                </c:pt>
                <c:pt idx="1224">
                  <c:v>0.42</c:v>
                </c:pt>
                <c:pt idx="1225">
                  <c:v>0.9</c:v>
                </c:pt>
                <c:pt idx="1226">
                  <c:v>0.8</c:v>
                </c:pt>
                <c:pt idx="1227">
                  <c:v>0.8</c:v>
                </c:pt>
                <c:pt idx="1228">
                  <c:v>0.75</c:v>
                </c:pt>
                <c:pt idx="1229">
                  <c:v>0.77</c:v>
                </c:pt>
                <c:pt idx="1230">
                  <c:v>0.73</c:v>
                </c:pt>
                <c:pt idx="1231">
                  <c:v>0.5</c:v>
                </c:pt>
                <c:pt idx="1232">
                  <c:v>0.44</c:v>
                </c:pt>
                <c:pt idx="1233">
                  <c:v>0.31</c:v>
                </c:pt>
                <c:pt idx="1234">
                  <c:v>0.27</c:v>
                </c:pt>
                <c:pt idx="1235">
                  <c:v>0.62</c:v>
                </c:pt>
                <c:pt idx="1236">
                  <c:v>0.46</c:v>
                </c:pt>
                <c:pt idx="1237">
                  <c:v>0.28000000000000003</c:v>
                </c:pt>
                <c:pt idx="1238">
                  <c:v>0.73</c:v>
                </c:pt>
                <c:pt idx="1239">
                  <c:v>0.46</c:v>
                </c:pt>
                <c:pt idx="1240">
                  <c:v>0.04</c:v>
                </c:pt>
                <c:pt idx="1241">
                  <c:v>0.74</c:v>
                </c:pt>
                <c:pt idx="1242">
                  <c:v>0.46</c:v>
                </c:pt>
                <c:pt idx="1243">
                  <c:v>0.4</c:v>
                </c:pt>
                <c:pt idx="1244">
                  <c:v>0.61</c:v>
                </c:pt>
                <c:pt idx="1245">
                  <c:v>0.56999999999999995</c:v>
                </c:pt>
                <c:pt idx="1246">
                  <c:v>0.75</c:v>
                </c:pt>
                <c:pt idx="1247">
                  <c:v>0.35</c:v>
                </c:pt>
                <c:pt idx="1248">
                  <c:v>0.53</c:v>
                </c:pt>
                <c:pt idx="1249">
                  <c:v>0.53</c:v>
                </c:pt>
                <c:pt idx="1250">
                  <c:v>0.6</c:v>
                </c:pt>
                <c:pt idx="1251">
                  <c:v>0.48</c:v>
                </c:pt>
                <c:pt idx="1252">
                  <c:v>0.55000000000000004</c:v>
                </c:pt>
                <c:pt idx="1253">
                  <c:v>0.15</c:v>
                </c:pt>
                <c:pt idx="1254">
                  <c:v>0.57999999999999996</c:v>
                </c:pt>
                <c:pt idx="1255">
                  <c:v>0.84</c:v>
                </c:pt>
                <c:pt idx="1256">
                  <c:v>0.55000000000000004</c:v>
                </c:pt>
                <c:pt idx="1257">
                  <c:v>0.8</c:v>
                </c:pt>
                <c:pt idx="1258">
                  <c:v>0.38</c:v>
                </c:pt>
                <c:pt idx="1259">
                  <c:v>0.46</c:v>
                </c:pt>
                <c:pt idx="1260">
                  <c:v>0.28000000000000003</c:v>
                </c:pt>
                <c:pt idx="1261">
                  <c:v>0.63</c:v>
                </c:pt>
                <c:pt idx="1262">
                  <c:v>0.55000000000000004</c:v>
                </c:pt>
                <c:pt idx="1263">
                  <c:v>0.49</c:v>
                </c:pt>
                <c:pt idx="1264">
                  <c:v>0.59</c:v>
                </c:pt>
                <c:pt idx="1265">
                  <c:v>0.87</c:v>
                </c:pt>
                <c:pt idx="1266">
                  <c:v>0.43</c:v>
                </c:pt>
                <c:pt idx="1267">
                  <c:v>0.53</c:v>
                </c:pt>
                <c:pt idx="1268">
                  <c:v>0.42</c:v>
                </c:pt>
                <c:pt idx="1269">
                  <c:v>0.47</c:v>
                </c:pt>
                <c:pt idx="1270">
                  <c:v>0.54</c:v>
                </c:pt>
                <c:pt idx="1271">
                  <c:v>0.13</c:v>
                </c:pt>
                <c:pt idx="1272">
                  <c:v>0.13</c:v>
                </c:pt>
                <c:pt idx="1273">
                  <c:v>0.72</c:v>
                </c:pt>
                <c:pt idx="1274">
                  <c:v>0.7</c:v>
                </c:pt>
                <c:pt idx="1275">
                  <c:v>0.71</c:v>
                </c:pt>
                <c:pt idx="1276">
                  <c:v>0.28000000000000003</c:v>
                </c:pt>
                <c:pt idx="1277">
                  <c:v>0.28000000000000003</c:v>
                </c:pt>
                <c:pt idx="1278">
                  <c:v>0.28000000000000003</c:v>
                </c:pt>
                <c:pt idx="1279">
                  <c:v>0.86</c:v>
                </c:pt>
                <c:pt idx="1280">
                  <c:v>0.9</c:v>
                </c:pt>
                <c:pt idx="1281">
                  <c:v>0.46</c:v>
                </c:pt>
                <c:pt idx="1282">
                  <c:v>0.35</c:v>
                </c:pt>
                <c:pt idx="1283">
                  <c:v>0.24</c:v>
                </c:pt>
                <c:pt idx="1284">
                  <c:v>0.51</c:v>
                </c:pt>
                <c:pt idx="1285">
                  <c:v>0.82</c:v>
                </c:pt>
                <c:pt idx="1286">
                  <c:v>0.62</c:v>
                </c:pt>
                <c:pt idx="1287">
                  <c:v>0.48</c:v>
                </c:pt>
                <c:pt idx="1288">
                  <c:v>0.64</c:v>
                </c:pt>
                <c:pt idx="1289">
                  <c:v>0.04</c:v>
                </c:pt>
                <c:pt idx="1290">
                  <c:v>0.28999999999999998</c:v>
                </c:pt>
                <c:pt idx="1291">
                  <c:v>0.55000000000000004</c:v>
                </c:pt>
                <c:pt idx="1292">
                  <c:v>0.43</c:v>
                </c:pt>
                <c:pt idx="1293">
                  <c:v>0.8</c:v>
                </c:pt>
                <c:pt idx="1294">
                  <c:v>0.47</c:v>
                </c:pt>
                <c:pt idx="1295">
                  <c:v>0.43</c:v>
                </c:pt>
                <c:pt idx="1296">
                  <c:v>0.6</c:v>
                </c:pt>
                <c:pt idx="1297">
                  <c:v>0.91</c:v>
                </c:pt>
                <c:pt idx="1298">
                  <c:v>0.91</c:v>
                </c:pt>
                <c:pt idx="1299">
                  <c:v>0.91</c:v>
                </c:pt>
                <c:pt idx="1300">
                  <c:v>0.91</c:v>
                </c:pt>
                <c:pt idx="1301">
                  <c:v>0.91</c:v>
                </c:pt>
                <c:pt idx="1302">
                  <c:v>0.55000000000000004</c:v>
                </c:pt>
                <c:pt idx="1303">
                  <c:v>0.43</c:v>
                </c:pt>
                <c:pt idx="1304">
                  <c:v>0.36</c:v>
                </c:pt>
                <c:pt idx="1305">
                  <c:v>0.54</c:v>
                </c:pt>
                <c:pt idx="1306">
                  <c:v>0.44</c:v>
                </c:pt>
                <c:pt idx="1307">
                  <c:v>0.62</c:v>
                </c:pt>
                <c:pt idx="1308">
                  <c:v>0.8</c:v>
                </c:pt>
                <c:pt idx="1309">
                  <c:v>0.23</c:v>
                </c:pt>
                <c:pt idx="1310">
                  <c:v>0.52</c:v>
                </c:pt>
                <c:pt idx="1311">
                  <c:v>0.63</c:v>
                </c:pt>
                <c:pt idx="1312">
                  <c:v>0.8</c:v>
                </c:pt>
                <c:pt idx="1313">
                  <c:v>0.8</c:v>
                </c:pt>
                <c:pt idx="1314">
                  <c:v>0.55000000000000004</c:v>
                </c:pt>
                <c:pt idx="1315">
                  <c:v>0.55000000000000004</c:v>
                </c:pt>
                <c:pt idx="1316">
                  <c:v>0.59</c:v>
                </c:pt>
                <c:pt idx="1317">
                  <c:v>0.35</c:v>
                </c:pt>
                <c:pt idx="1318">
                  <c:v>0.62</c:v>
                </c:pt>
                <c:pt idx="1319">
                  <c:v>0.35</c:v>
                </c:pt>
                <c:pt idx="1320">
                  <c:v>0.56000000000000005</c:v>
                </c:pt>
                <c:pt idx="1321">
                  <c:v>0.56000000000000005</c:v>
                </c:pt>
                <c:pt idx="1322">
                  <c:v>0.6</c:v>
                </c:pt>
                <c:pt idx="1323">
                  <c:v>0.21</c:v>
                </c:pt>
                <c:pt idx="1324">
                  <c:v>0.21</c:v>
                </c:pt>
                <c:pt idx="1325">
                  <c:v>0.22</c:v>
                </c:pt>
                <c:pt idx="1326">
                  <c:v>0.75</c:v>
                </c:pt>
                <c:pt idx="1327">
                  <c:v>0.51</c:v>
                </c:pt>
                <c:pt idx="1328">
                  <c:v>0.76</c:v>
                </c:pt>
                <c:pt idx="1329">
                  <c:v>0.8</c:v>
                </c:pt>
                <c:pt idx="1330">
                  <c:v>0.44</c:v>
                </c:pt>
                <c:pt idx="1331">
                  <c:v>0.71</c:v>
                </c:pt>
                <c:pt idx="1332">
                  <c:v>0.5</c:v>
                </c:pt>
                <c:pt idx="1333">
                  <c:v>0.52</c:v>
                </c:pt>
                <c:pt idx="1334">
                  <c:v>0.77</c:v>
                </c:pt>
                <c:pt idx="1335">
                  <c:v>0.69</c:v>
                </c:pt>
                <c:pt idx="1336">
                  <c:v>0.57999999999999996</c:v>
                </c:pt>
                <c:pt idx="1337">
                  <c:v>0.77</c:v>
                </c:pt>
                <c:pt idx="1338">
                  <c:v>0.62</c:v>
                </c:pt>
                <c:pt idx="1339">
                  <c:v>0.69</c:v>
                </c:pt>
                <c:pt idx="1340">
                  <c:v>0.75</c:v>
                </c:pt>
                <c:pt idx="1341">
                  <c:v>0.6</c:v>
                </c:pt>
                <c:pt idx="1342">
                  <c:v>0.8</c:v>
                </c:pt>
                <c:pt idx="1343">
                  <c:v>0.56999999999999995</c:v>
                </c:pt>
                <c:pt idx="1344">
                  <c:v>0.33</c:v>
                </c:pt>
                <c:pt idx="1345">
                  <c:v>0.6</c:v>
                </c:pt>
                <c:pt idx="1346">
                  <c:v>0.74</c:v>
                </c:pt>
                <c:pt idx="1347">
                  <c:v>0.48</c:v>
                </c:pt>
                <c:pt idx="1348">
                  <c:v>0.44</c:v>
                </c:pt>
                <c:pt idx="1349">
                  <c:v>0.75</c:v>
                </c:pt>
                <c:pt idx="1350">
                  <c:v>0.28000000000000003</c:v>
                </c:pt>
              </c:numCache>
            </c:numRef>
          </c:xVal>
          <c:yVal>
            <c:numRef>
              <c:f>'amazon cleaned data'!$L$2:$L$1352</c:f>
              <c:numCache>
                <c:formatCode>General</c:formatCode>
                <c:ptCount val="1351"/>
                <c:pt idx="0">
                  <c:v>4.0999999999999996</c:v>
                </c:pt>
                <c:pt idx="1">
                  <c:v>4.2</c:v>
                </c:pt>
                <c:pt idx="2">
                  <c:v>4.3</c:v>
                </c:pt>
                <c:pt idx="3">
                  <c:v>4.3</c:v>
                </c:pt>
                <c:pt idx="4">
                  <c:v>4.5</c:v>
                </c:pt>
                <c:pt idx="5">
                  <c:v>4.3</c:v>
                </c:pt>
                <c:pt idx="6">
                  <c:v>4.2</c:v>
                </c:pt>
                <c:pt idx="7">
                  <c:v>4.2</c:v>
                </c:pt>
                <c:pt idx="8">
                  <c:v>4.4000000000000004</c:v>
                </c:pt>
                <c:pt idx="9">
                  <c:v>4.3</c:v>
                </c:pt>
                <c:pt idx="10">
                  <c:v>4.5</c:v>
                </c:pt>
                <c:pt idx="11">
                  <c:v>4.0999999999999996</c:v>
                </c:pt>
                <c:pt idx="12">
                  <c:v>4.2</c:v>
                </c:pt>
                <c:pt idx="13">
                  <c:v>4.2</c:v>
                </c:pt>
                <c:pt idx="14">
                  <c:v>4.3</c:v>
                </c:pt>
                <c:pt idx="15">
                  <c:v>4.2</c:v>
                </c:pt>
                <c:pt idx="16">
                  <c:v>4.3</c:v>
                </c:pt>
                <c:pt idx="17">
                  <c:v>3.9</c:v>
                </c:pt>
                <c:pt idx="18">
                  <c:v>4.3</c:v>
                </c:pt>
                <c:pt idx="19">
                  <c:v>4.3</c:v>
                </c:pt>
                <c:pt idx="20">
                  <c:v>4.0999999999999996</c:v>
                </c:pt>
                <c:pt idx="21">
                  <c:v>4.2</c:v>
                </c:pt>
                <c:pt idx="22">
                  <c:v>3.7</c:v>
                </c:pt>
                <c:pt idx="23">
                  <c:v>4.2</c:v>
                </c:pt>
                <c:pt idx="24">
                  <c:v>3.6</c:v>
                </c:pt>
                <c:pt idx="25">
                  <c:v>3.5</c:v>
                </c:pt>
                <c:pt idx="26">
                  <c:v>4.2</c:v>
                </c:pt>
                <c:pt idx="27">
                  <c:v>3.6</c:v>
                </c:pt>
                <c:pt idx="28">
                  <c:v>4.0999999999999996</c:v>
                </c:pt>
                <c:pt idx="29">
                  <c:v>4</c:v>
                </c:pt>
                <c:pt idx="30">
                  <c:v>3.7</c:v>
                </c:pt>
                <c:pt idx="31">
                  <c:v>4.3</c:v>
                </c:pt>
                <c:pt idx="32">
                  <c:v>4.3</c:v>
                </c:pt>
                <c:pt idx="33">
                  <c:v>4.2</c:v>
                </c:pt>
                <c:pt idx="34">
                  <c:v>4.2</c:v>
                </c:pt>
                <c:pt idx="35">
                  <c:v>4.2</c:v>
                </c:pt>
                <c:pt idx="36">
                  <c:v>4.0999999999999996</c:v>
                </c:pt>
                <c:pt idx="37">
                  <c:v>4.4000000000000004</c:v>
                </c:pt>
                <c:pt idx="38">
                  <c:v>4.2</c:v>
                </c:pt>
                <c:pt idx="39">
                  <c:v>4.0999999999999996</c:v>
                </c:pt>
                <c:pt idx="40">
                  <c:v>3.9</c:v>
                </c:pt>
                <c:pt idx="41">
                  <c:v>4.2</c:v>
                </c:pt>
                <c:pt idx="42">
                  <c:v>4.2</c:v>
                </c:pt>
                <c:pt idx="43">
                  <c:v>4.3</c:v>
                </c:pt>
                <c:pt idx="44">
                  <c:v>4.4000000000000004</c:v>
                </c:pt>
                <c:pt idx="45">
                  <c:v>4.0999999999999996</c:v>
                </c:pt>
                <c:pt idx="46">
                  <c:v>4.2</c:v>
                </c:pt>
                <c:pt idx="47">
                  <c:v>4.2</c:v>
                </c:pt>
                <c:pt idx="48">
                  <c:v>4.2</c:v>
                </c:pt>
                <c:pt idx="49">
                  <c:v>4.0999999999999996</c:v>
                </c:pt>
                <c:pt idx="50">
                  <c:v>4.4000000000000004</c:v>
                </c:pt>
                <c:pt idx="51">
                  <c:v>3.8</c:v>
                </c:pt>
                <c:pt idx="52">
                  <c:v>3.9</c:v>
                </c:pt>
                <c:pt idx="53">
                  <c:v>4.0999999999999996</c:v>
                </c:pt>
                <c:pt idx="54">
                  <c:v>4.4000000000000004</c:v>
                </c:pt>
                <c:pt idx="55">
                  <c:v>3.8</c:v>
                </c:pt>
                <c:pt idx="56">
                  <c:v>4.2</c:v>
                </c:pt>
                <c:pt idx="57">
                  <c:v>3.6</c:v>
                </c:pt>
                <c:pt idx="58">
                  <c:v>4.2</c:v>
                </c:pt>
                <c:pt idx="59">
                  <c:v>4.0999999999999996</c:v>
                </c:pt>
                <c:pt idx="60">
                  <c:v>4.4000000000000004</c:v>
                </c:pt>
                <c:pt idx="61">
                  <c:v>4</c:v>
                </c:pt>
                <c:pt idx="62">
                  <c:v>4.2</c:v>
                </c:pt>
                <c:pt idx="63">
                  <c:v>4.4000000000000004</c:v>
                </c:pt>
                <c:pt idx="64">
                  <c:v>4.5999999999999996</c:v>
                </c:pt>
                <c:pt idx="65">
                  <c:v>4.2</c:v>
                </c:pt>
                <c:pt idx="66">
                  <c:v>4.5</c:v>
                </c:pt>
                <c:pt idx="67">
                  <c:v>3.8</c:v>
                </c:pt>
                <c:pt idx="68">
                  <c:v>4.2</c:v>
                </c:pt>
                <c:pt idx="69">
                  <c:v>4.4000000000000004</c:v>
                </c:pt>
                <c:pt idx="70">
                  <c:v>4.5</c:v>
                </c:pt>
                <c:pt idx="71">
                  <c:v>4.3</c:v>
                </c:pt>
                <c:pt idx="72">
                  <c:v>4.3</c:v>
                </c:pt>
                <c:pt idx="73">
                  <c:v>4.3</c:v>
                </c:pt>
                <c:pt idx="74">
                  <c:v>4.3</c:v>
                </c:pt>
                <c:pt idx="75">
                  <c:v>4</c:v>
                </c:pt>
                <c:pt idx="76">
                  <c:v>3.9</c:v>
                </c:pt>
                <c:pt idx="77">
                  <c:v>4.4000000000000004</c:v>
                </c:pt>
                <c:pt idx="78">
                  <c:v>4.4000000000000004</c:v>
                </c:pt>
                <c:pt idx="79">
                  <c:v>4.5</c:v>
                </c:pt>
                <c:pt idx="80">
                  <c:v>4.0999999999999996</c:v>
                </c:pt>
                <c:pt idx="81">
                  <c:v>4.4000000000000004</c:v>
                </c:pt>
                <c:pt idx="82">
                  <c:v>4.4000000000000004</c:v>
                </c:pt>
                <c:pt idx="83">
                  <c:v>4.5</c:v>
                </c:pt>
                <c:pt idx="84">
                  <c:v>4</c:v>
                </c:pt>
                <c:pt idx="85">
                  <c:v>3.5</c:v>
                </c:pt>
                <c:pt idx="86">
                  <c:v>4.4000000000000004</c:v>
                </c:pt>
                <c:pt idx="87">
                  <c:v>4.4000000000000004</c:v>
                </c:pt>
                <c:pt idx="88">
                  <c:v>3.9</c:v>
                </c:pt>
                <c:pt idx="89">
                  <c:v>3.8</c:v>
                </c:pt>
                <c:pt idx="90">
                  <c:v>4.5999999999999996</c:v>
                </c:pt>
                <c:pt idx="91">
                  <c:v>4.5</c:v>
                </c:pt>
                <c:pt idx="92">
                  <c:v>4.5</c:v>
                </c:pt>
                <c:pt idx="93">
                  <c:v>4.3</c:v>
                </c:pt>
                <c:pt idx="94">
                  <c:v>4.5</c:v>
                </c:pt>
                <c:pt idx="95">
                  <c:v>4</c:v>
                </c:pt>
                <c:pt idx="96">
                  <c:v>4.5</c:v>
                </c:pt>
                <c:pt idx="97">
                  <c:v>3.8</c:v>
                </c:pt>
                <c:pt idx="98">
                  <c:v>4.0999999999999996</c:v>
                </c:pt>
                <c:pt idx="99">
                  <c:v>4.0999999999999996</c:v>
                </c:pt>
                <c:pt idx="100">
                  <c:v>4.3</c:v>
                </c:pt>
                <c:pt idx="101">
                  <c:v>4.0999999999999996</c:v>
                </c:pt>
                <c:pt idx="102">
                  <c:v>4.2</c:v>
                </c:pt>
                <c:pt idx="103">
                  <c:v>4.0999999999999996</c:v>
                </c:pt>
                <c:pt idx="104">
                  <c:v>4.5</c:v>
                </c:pt>
                <c:pt idx="105">
                  <c:v>4.0999999999999996</c:v>
                </c:pt>
                <c:pt idx="106">
                  <c:v>4.5</c:v>
                </c:pt>
                <c:pt idx="107">
                  <c:v>3.7</c:v>
                </c:pt>
                <c:pt idx="108">
                  <c:v>4</c:v>
                </c:pt>
                <c:pt idx="109">
                  <c:v>4.0999999999999996</c:v>
                </c:pt>
                <c:pt idx="110">
                  <c:v>4.3</c:v>
                </c:pt>
                <c:pt idx="111">
                  <c:v>4.5999999999999996</c:v>
                </c:pt>
                <c:pt idx="112">
                  <c:v>4.0999999999999996</c:v>
                </c:pt>
                <c:pt idx="113">
                  <c:v>4.0999999999999996</c:v>
                </c:pt>
                <c:pt idx="114">
                  <c:v>4.4000000000000004</c:v>
                </c:pt>
                <c:pt idx="115">
                  <c:v>4.4000000000000004</c:v>
                </c:pt>
                <c:pt idx="116">
                  <c:v>4.0999999999999996</c:v>
                </c:pt>
                <c:pt idx="117">
                  <c:v>3.6</c:v>
                </c:pt>
                <c:pt idx="118">
                  <c:v>4.5</c:v>
                </c:pt>
                <c:pt idx="119">
                  <c:v>3.9</c:v>
                </c:pt>
                <c:pt idx="120">
                  <c:v>4.3</c:v>
                </c:pt>
                <c:pt idx="121">
                  <c:v>4</c:v>
                </c:pt>
                <c:pt idx="122">
                  <c:v>4</c:v>
                </c:pt>
                <c:pt idx="123">
                  <c:v>4.0999999999999996</c:v>
                </c:pt>
                <c:pt idx="124">
                  <c:v>4.2</c:v>
                </c:pt>
                <c:pt idx="125">
                  <c:v>4.3</c:v>
                </c:pt>
                <c:pt idx="126">
                  <c:v>4.3</c:v>
                </c:pt>
                <c:pt idx="127">
                  <c:v>4.5</c:v>
                </c:pt>
                <c:pt idx="128">
                  <c:v>3.4</c:v>
                </c:pt>
                <c:pt idx="129">
                  <c:v>4.0999999999999996</c:v>
                </c:pt>
                <c:pt idx="130">
                  <c:v>4.3</c:v>
                </c:pt>
                <c:pt idx="131">
                  <c:v>4.0999999999999996</c:v>
                </c:pt>
                <c:pt idx="132">
                  <c:v>4.3</c:v>
                </c:pt>
                <c:pt idx="133">
                  <c:v>3.6</c:v>
                </c:pt>
                <c:pt idx="134">
                  <c:v>4.3</c:v>
                </c:pt>
                <c:pt idx="135">
                  <c:v>4.5</c:v>
                </c:pt>
                <c:pt idx="136">
                  <c:v>3.9</c:v>
                </c:pt>
                <c:pt idx="137">
                  <c:v>4.4000000000000004</c:v>
                </c:pt>
                <c:pt idx="138">
                  <c:v>4.4000000000000004</c:v>
                </c:pt>
                <c:pt idx="139">
                  <c:v>4.5</c:v>
                </c:pt>
                <c:pt idx="140">
                  <c:v>4.4000000000000004</c:v>
                </c:pt>
                <c:pt idx="141">
                  <c:v>3.9</c:v>
                </c:pt>
                <c:pt idx="142">
                  <c:v>4.0999999999999996</c:v>
                </c:pt>
                <c:pt idx="143">
                  <c:v>4.3</c:v>
                </c:pt>
                <c:pt idx="144">
                  <c:v>4.0999999999999996</c:v>
                </c:pt>
                <c:pt idx="145">
                  <c:v>4.0999999999999996</c:v>
                </c:pt>
                <c:pt idx="146">
                  <c:v>4.2</c:v>
                </c:pt>
                <c:pt idx="147">
                  <c:v>3.9</c:v>
                </c:pt>
                <c:pt idx="148">
                  <c:v>4.3</c:v>
                </c:pt>
                <c:pt idx="149">
                  <c:v>4.0999999999999996</c:v>
                </c:pt>
                <c:pt idx="150">
                  <c:v>4.4000000000000004</c:v>
                </c:pt>
                <c:pt idx="151">
                  <c:v>4.0999999999999996</c:v>
                </c:pt>
                <c:pt idx="152">
                  <c:v>4.2</c:v>
                </c:pt>
                <c:pt idx="153">
                  <c:v>4.4000000000000004</c:v>
                </c:pt>
                <c:pt idx="154">
                  <c:v>4.2</c:v>
                </c:pt>
                <c:pt idx="155">
                  <c:v>4.2</c:v>
                </c:pt>
                <c:pt idx="156">
                  <c:v>4.0999999999999996</c:v>
                </c:pt>
                <c:pt idx="157">
                  <c:v>4.4000000000000004</c:v>
                </c:pt>
                <c:pt idx="158">
                  <c:v>4.3</c:v>
                </c:pt>
                <c:pt idx="159">
                  <c:v>4.4000000000000004</c:v>
                </c:pt>
                <c:pt idx="160">
                  <c:v>4.0999999999999996</c:v>
                </c:pt>
                <c:pt idx="161">
                  <c:v>4.0999999999999996</c:v>
                </c:pt>
                <c:pt idx="162">
                  <c:v>4.4000000000000004</c:v>
                </c:pt>
                <c:pt idx="163">
                  <c:v>4.5</c:v>
                </c:pt>
                <c:pt idx="164">
                  <c:v>3.4</c:v>
                </c:pt>
                <c:pt idx="165">
                  <c:v>4.3</c:v>
                </c:pt>
                <c:pt idx="166">
                  <c:v>4.3</c:v>
                </c:pt>
                <c:pt idx="167">
                  <c:v>4.2</c:v>
                </c:pt>
                <c:pt idx="168">
                  <c:v>4.2</c:v>
                </c:pt>
                <c:pt idx="169">
                  <c:v>4.2</c:v>
                </c:pt>
                <c:pt idx="170">
                  <c:v>4.0999999999999996</c:v>
                </c:pt>
                <c:pt idx="171">
                  <c:v>3.8</c:v>
                </c:pt>
                <c:pt idx="172">
                  <c:v>4.3</c:v>
                </c:pt>
                <c:pt idx="173">
                  <c:v>4.2</c:v>
                </c:pt>
                <c:pt idx="174">
                  <c:v>4.2</c:v>
                </c:pt>
                <c:pt idx="175">
                  <c:v>4.0999999999999996</c:v>
                </c:pt>
                <c:pt idx="176">
                  <c:v>4.2</c:v>
                </c:pt>
                <c:pt idx="177">
                  <c:v>4.5</c:v>
                </c:pt>
                <c:pt idx="178">
                  <c:v>3.9</c:v>
                </c:pt>
                <c:pt idx="179">
                  <c:v>4.2</c:v>
                </c:pt>
                <c:pt idx="180">
                  <c:v>4.0999999999999996</c:v>
                </c:pt>
                <c:pt idx="181">
                  <c:v>4.4000000000000004</c:v>
                </c:pt>
                <c:pt idx="182">
                  <c:v>4.5999999999999996</c:v>
                </c:pt>
                <c:pt idx="183">
                  <c:v>4.4000000000000004</c:v>
                </c:pt>
                <c:pt idx="184">
                  <c:v>3.9</c:v>
                </c:pt>
                <c:pt idx="185">
                  <c:v>4.3</c:v>
                </c:pt>
                <c:pt idx="186">
                  <c:v>4.2</c:v>
                </c:pt>
                <c:pt idx="187">
                  <c:v>4.0999999999999996</c:v>
                </c:pt>
                <c:pt idx="188">
                  <c:v>4.2</c:v>
                </c:pt>
                <c:pt idx="189">
                  <c:v>4.2</c:v>
                </c:pt>
                <c:pt idx="190">
                  <c:v>4.0999999999999996</c:v>
                </c:pt>
                <c:pt idx="191">
                  <c:v>4.0999999999999996</c:v>
                </c:pt>
                <c:pt idx="192">
                  <c:v>4.2</c:v>
                </c:pt>
                <c:pt idx="193">
                  <c:v>4.2</c:v>
                </c:pt>
                <c:pt idx="194">
                  <c:v>4.3</c:v>
                </c:pt>
                <c:pt idx="195">
                  <c:v>4.0999999999999996</c:v>
                </c:pt>
                <c:pt idx="196">
                  <c:v>4.3</c:v>
                </c:pt>
                <c:pt idx="197">
                  <c:v>4.2</c:v>
                </c:pt>
                <c:pt idx="198">
                  <c:v>4.2</c:v>
                </c:pt>
                <c:pt idx="199">
                  <c:v>4.4000000000000004</c:v>
                </c:pt>
                <c:pt idx="200">
                  <c:v>4</c:v>
                </c:pt>
                <c:pt idx="201">
                  <c:v>4.0999999999999996</c:v>
                </c:pt>
                <c:pt idx="202">
                  <c:v>4</c:v>
                </c:pt>
                <c:pt idx="203">
                  <c:v>4.4000000000000004</c:v>
                </c:pt>
                <c:pt idx="204">
                  <c:v>4.0999999999999996</c:v>
                </c:pt>
                <c:pt idx="205">
                  <c:v>4.5999999999999996</c:v>
                </c:pt>
                <c:pt idx="206">
                  <c:v>3.9</c:v>
                </c:pt>
                <c:pt idx="207">
                  <c:v>4.0999999999999996</c:v>
                </c:pt>
                <c:pt idx="208">
                  <c:v>4.5</c:v>
                </c:pt>
                <c:pt idx="209">
                  <c:v>4.2</c:v>
                </c:pt>
                <c:pt idx="210">
                  <c:v>4.0999999999999996</c:v>
                </c:pt>
                <c:pt idx="211">
                  <c:v>4.3</c:v>
                </c:pt>
                <c:pt idx="212">
                  <c:v>4.0999999999999996</c:v>
                </c:pt>
                <c:pt idx="213">
                  <c:v>4.3</c:v>
                </c:pt>
                <c:pt idx="214">
                  <c:v>3.7</c:v>
                </c:pt>
                <c:pt idx="215">
                  <c:v>4.3</c:v>
                </c:pt>
                <c:pt idx="216">
                  <c:v>4.0999999999999996</c:v>
                </c:pt>
                <c:pt idx="217">
                  <c:v>4.4000000000000004</c:v>
                </c:pt>
                <c:pt idx="218">
                  <c:v>4.2</c:v>
                </c:pt>
                <c:pt idx="219">
                  <c:v>3.8</c:v>
                </c:pt>
                <c:pt idx="220">
                  <c:v>3.9</c:v>
                </c:pt>
                <c:pt idx="221">
                  <c:v>4.2</c:v>
                </c:pt>
                <c:pt idx="222">
                  <c:v>4.4000000000000004</c:v>
                </c:pt>
                <c:pt idx="223">
                  <c:v>4.3</c:v>
                </c:pt>
                <c:pt idx="224">
                  <c:v>4.0999999999999996</c:v>
                </c:pt>
                <c:pt idx="225">
                  <c:v>4.5</c:v>
                </c:pt>
                <c:pt idx="226">
                  <c:v>4.2</c:v>
                </c:pt>
                <c:pt idx="227">
                  <c:v>4.2</c:v>
                </c:pt>
                <c:pt idx="228">
                  <c:v>3.8</c:v>
                </c:pt>
                <c:pt idx="229">
                  <c:v>4.3</c:v>
                </c:pt>
                <c:pt idx="230">
                  <c:v>3.9</c:v>
                </c:pt>
                <c:pt idx="231">
                  <c:v>4.5</c:v>
                </c:pt>
                <c:pt idx="232">
                  <c:v>4.0999999999999996</c:v>
                </c:pt>
                <c:pt idx="233">
                  <c:v>4.3</c:v>
                </c:pt>
                <c:pt idx="234">
                  <c:v>4.2</c:v>
                </c:pt>
                <c:pt idx="235">
                  <c:v>4.4000000000000004</c:v>
                </c:pt>
                <c:pt idx="236">
                  <c:v>4.2</c:v>
                </c:pt>
                <c:pt idx="237">
                  <c:v>4.4000000000000004</c:v>
                </c:pt>
                <c:pt idx="238">
                  <c:v>3.9</c:v>
                </c:pt>
                <c:pt idx="239">
                  <c:v>4.3</c:v>
                </c:pt>
                <c:pt idx="240">
                  <c:v>4.4000000000000004</c:v>
                </c:pt>
                <c:pt idx="241">
                  <c:v>4.4000000000000004</c:v>
                </c:pt>
                <c:pt idx="242">
                  <c:v>4.5</c:v>
                </c:pt>
                <c:pt idx="243">
                  <c:v>4.2</c:v>
                </c:pt>
                <c:pt idx="244">
                  <c:v>3.9</c:v>
                </c:pt>
                <c:pt idx="245">
                  <c:v>4.2</c:v>
                </c:pt>
                <c:pt idx="246">
                  <c:v>4</c:v>
                </c:pt>
                <c:pt idx="247">
                  <c:v>4.3</c:v>
                </c:pt>
                <c:pt idx="248">
                  <c:v>4.4000000000000004</c:v>
                </c:pt>
                <c:pt idx="249">
                  <c:v>4</c:v>
                </c:pt>
                <c:pt idx="250">
                  <c:v>4.2</c:v>
                </c:pt>
                <c:pt idx="251">
                  <c:v>4.5</c:v>
                </c:pt>
                <c:pt idx="252">
                  <c:v>4.2</c:v>
                </c:pt>
                <c:pt idx="253">
                  <c:v>4.4000000000000004</c:v>
                </c:pt>
                <c:pt idx="254">
                  <c:v>3.9</c:v>
                </c:pt>
                <c:pt idx="255">
                  <c:v>4.0999999999999996</c:v>
                </c:pt>
                <c:pt idx="256">
                  <c:v>4.5</c:v>
                </c:pt>
                <c:pt idx="257">
                  <c:v>4</c:v>
                </c:pt>
                <c:pt idx="258">
                  <c:v>4.3</c:v>
                </c:pt>
                <c:pt idx="259">
                  <c:v>3.9</c:v>
                </c:pt>
                <c:pt idx="260">
                  <c:v>3.6</c:v>
                </c:pt>
                <c:pt idx="261">
                  <c:v>4.3</c:v>
                </c:pt>
                <c:pt idx="262">
                  <c:v>4.2</c:v>
                </c:pt>
                <c:pt idx="263">
                  <c:v>4</c:v>
                </c:pt>
                <c:pt idx="264">
                  <c:v>3.9</c:v>
                </c:pt>
                <c:pt idx="265">
                  <c:v>4.4000000000000004</c:v>
                </c:pt>
                <c:pt idx="266">
                  <c:v>4.4000000000000004</c:v>
                </c:pt>
                <c:pt idx="267">
                  <c:v>4.3</c:v>
                </c:pt>
                <c:pt idx="268">
                  <c:v>4.2</c:v>
                </c:pt>
                <c:pt idx="269">
                  <c:v>4.5999999999999996</c:v>
                </c:pt>
                <c:pt idx="270">
                  <c:v>3.8</c:v>
                </c:pt>
                <c:pt idx="271">
                  <c:v>4.2</c:v>
                </c:pt>
                <c:pt idx="272">
                  <c:v>4.2</c:v>
                </c:pt>
                <c:pt idx="273">
                  <c:v>4.3</c:v>
                </c:pt>
                <c:pt idx="274">
                  <c:v>3.8</c:v>
                </c:pt>
                <c:pt idx="275">
                  <c:v>4.2</c:v>
                </c:pt>
                <c:pt idx="276">
                  <c:v>4.2</c:v>
                </c:pt>
                <c:pt idx="277">
                  <c:v>3.6</c:v>
                </c:pt>
                <c:pt idx="278">
                  <c:v>4.3</c:v>
                </c:pt>
                <c:pt idx="279">
                  <c:v>4.3</c:v>
                </c:pt>
                <c:pt idx="280">
                  <c:v>3.8</c:v>
                </c:pt>
                <c:pt idx="281">
                  <c:v>3.7</c:v>
                </c:pt>
                <c:pt idx="282">
                  <c:v>4.0999999999999996</c:v>
                </c:pt>
                <c:pt idx="283">
                  <c:v>4.3</c:v>
                </c:pt>
                <c:pt idx="284">
                  <c:v>4</c:v>
                </c:pt>
                <c:pt idx="285">
                  <c:v>4.3</c:v>
                </c:pt>
                <c:pt idx="286">
                  <c:v>4.0999999999999996</c:v>
                </c:pt>
                <c:pt idx="287">
                  <c:v>4.2</c:v>
                </c:pt>
                <c:pt idx="288">
                  <c:v>4.4000000000000004</c:v>
                </c:pt>
                <c:pt idx="289">
                  <c:v>4.3</c:v>
                </c:pt>
                <c:pt idx="290">
                  <c:v>4.3</c:v>
                </c:pt>
                <c:pt idx="291">
                  <c:v>4.2</c:v>
                </c:pt>
                <c:pt idx="292">
                  <c:v>4.4000000000000004</c:v>
                </c:pt>
                <c:pt idx="293">
                  <c:v>4.0999999999999996</c:v>
                </c:pt>
                <c:pt idx="294">
                  <c:v>4.0999999999999996</c:v>
                </c:pt>
                <c:pt idx="295">
                  <c:v>3.9</c:v>
                </c:pt>
                <c:pt idx="296">
                  <c:v>4.4000000000000004</c:v>
                </c:pt>
                <c:pt idx="297">
                  <c:v>4</c:v>
                </c:pt>
                <c:pt idx="298">
                  <c:v>4.3</c:v>
                </c:pt>
                <c:pt idx="299">
                  <c:v>4</c:v>
                </c:pt>
                <c:pt idx="300">
                  <c:v>4.2</c:v>
                </c:pt>
                <c:pt idx="301">
                  <c:v>3.8</c:v>
                </c:pt>
                <c:pt idx="302">
                  <c:v>4</c:v>
                </c:pt>
                <c:pt idx="303">
                  <c:v>4.2</c:v>
                </c:pt>
                <c:pt idx="304">
                  <c:v>4.0999999999999996</c:v>
                </c:pt>
                <c:pt idx="305">
                  <c:v>4.0999999999999996</c:v>
                </c:pt>
                <c:pt idx="306">
                  <c:v>4.3</c:v>
                </c:pt>
                <c:pt idx="307">
                  <c:v>4.3</c:v>
                </c:pt>
                <c:pt idx="308">
                  <c:v>3.7</c:v>
                </c:pt>
                <c:pt idx="309">
                  <c:v>4.2</c:v>
                </c:pt>
                <c:pt idx="310">
                  <c:v>4</c:v>
                </c:pt>
                <c:pt idx="311">
                  <c:v>4.5</c:v>
                </c:pt>
                <c:pt idx="312">
                  <c:v>3.7</c:v>
                </c:pt>
                <c:pt idx="313">
                  <c:v>4.2</c:v>
                </c:pt>
                <c:pt idx="314">
                  <c:v>3.9</c:v>
                </c:pt>
                <c:pt idx="315">
                  <c:v>4.3</c:v>
                </c:pt>
                <c:pt idx="316">
                  <c:v>4</c:v>
                </c:pt>
                <c:pt idx="317">
                  <c:v>4.0999999999999996</c:v>
                </c:pt>
                <c:pt idx="318">
                  <c:v>4.0999999999999996</c:v>
                </c:pt>
                <c:pt idx="319">
                  <c:v>4.2</c:v>
                </c:pt>
                <c:pt idx="320">
                  <c:v>4.4000000000000004</c:v>
                </c:pt>
                <c:pt idx="321">
                  <c:v>4.0999999999999996</c:v>
                </c:pt>
                <c:pt idx="322">
                  <c:v>4.3</c:v>
                </c:pt>
                <c:pt idx="323">
                  <c:v>3.3</c:v>
                </c:pt>
                <c:pt idx="324">
                  <c:v>4.0999999999999996</c:v>
                </c:pt>
                <c:pt idx="325">
                  <c:v>4.2</c:v>
                </c:pt>
                <c:pt idx="326">
                  <c:v>4</c:v>
                </c:pt>
                <c:pt idx="327">
                  <c:v>3.4</c:v>
                </c:pt>
                <c:pt idx="328">
                  <c:v>4.0999999999999996</c:v>
                </c:pt>
                <c:pt idx="329">
                  <c:v>3.5</c:v>
                </c:pt>
                <c:pt idx="330">
                  <c:v>3.9</c:v>
                </c:pt>
                <c:pt idx="331">
                  <c:v>3.7</c:v>
                </c:pt>
                <c:pt idx="332">
                  <c:v>4.4000000000000004</c:v>
                </c:pt>
                <c:pt idx="333">
                  <c:v>3.6</c:v>
                </c:pt>
                <c:pt idx="334">
                  <c:v>4.4000000000000004</c:v>
                </c:pt>
                <c:pt idx="335">
                  <c:v>3.8</c:v>
                </c:pt>
                <c:pt idx="336">
                  <c:v>4.0999999999999996</c:v>
                </c:pt>
                <c:pt idx="337">
                  <c:v>4.2</c:v>
                </c:pt>
                <c:pt idx="338">
                  <c:v>4.2</c:v>
                </c:pt>
                <c:pt idx="339">
                  <c:v>4.2</c:v>
                </c:pt>
                <c:pt idx="340">
                  <c:v>4.3</c:v>
                </c:pt>
                <c:pt idx="341">
                  <c:v>4.2</c:v>
                </c:pt>
                <c:pt idx="342">
                  <c:v>4.2</c:v>
                </c:pt>
                <c:pt idx="343">
                  <c:v>4.4000000000000004</c:v>
                </c:pt>
                <c:pt idx="344">
                  <c:v>3.9</c:v>
                </c:pt>
                <c:pt idx="345">
                  <c:v>4.2</c:v>
                </c:pt>
                <c:pt idx="346">
                  <c:v>4.2</c:v>
                </c:pt>
                <c:pt idx="347">
                  <c:v>4</c:v>
                </c:pt>
                <c:pt idx="348">
                  <c:v>3.8</c:v>
                </c:pt>
                <c:pt idx="349">
                  <c:v>4.0999999999999996</c:v>
                </c:pt>
                <c:pt idx="350">
                  <c:v>4.3</c:v>
                </c:pt>
                <c:pt idx="351">
                  <c:v>4.4000000000000004</c:v>
                </c:pt>
                <c:pt idx="352">
                  <c:v>4.0999999999999996</c:v>
                </c:pt>
                <c:pt idx="353">
                  <c:v>3.9</c:v>
                </c:pt>
                <c:pt idx="354">
                  <c:v>4.3</c:v>
                </c:pt>
                <c:pt idx="355">
                  <c:v>4</c:v>
                </c:pt>
                <c:pt idx="356">
                  <c:v>4.4000000000000004</c:v>
                </c:pt>
                <c:pt idx="357">
                  <c:v>4.0999999999999996</c:v>
                </c:pt>
                <c:pt idx="358">
                  <c:v>3.6</c:v>
                </c:pt>
                <c:pt idx="359">
                  <c:v>3.9</c:v>
                </c:pt>
                <c:pt idx="360">
                  <c:v>4.4000000000000004</c:v>
                </c:pt>
                <c:pt idx="361">
                  <c:v>3.8</c:v>
                </c:pt>
                <c:pt idx="362">
                  <c:v>4</c:v>
                </c:pt>
                <c:pt idx="363">
                  <c:v>4.3</c:v>
                </c:pt>
                <c:pt idx="364">
                  <c:v>4.2</c:v>
                </c:pt>
                <c:pt idx="365">
                  <c:v>4.2</c:v>
                </c:pt>
                <c:pt idx="366">
                  <c:v>4.0999999999999996</c:v>
                </c:pt>
                <c:pt idx="367">
                  <c:v>3.8</c:v>
                </c:pt>
                <c:pt idx="368">
                  <c:v>3.8</c:v>
                </c:pt>
                <c:pt idx="369">
                  <c:v>4.2</c:v>
                </c:pt>
                <c:pt idx="370">
                  <c:v>4.4000000000000004</c:v>
                </c:pt>
                <c:pt idx="371">
                  <c:v>4.2</c:v>
                </c:pt>
                <c:pt idx="372">
                  <c:v>4.2</c:v>
                </c:pt>
                <c:pt idx="373">
                  <c:v>4.4000000000000004</c:v>
                </c:pt>
                <c:pt idx="374">
                  <c:v>4.0999999999999996</c:v>
                </c:pt>
                <c:pt idx="375">
                  <c:v>3.6</c:v>
                </c:pt>
                <c:pt idx="376">
                  <c:v>4.0999999999999996</c:v>
                </c:pt>
                <c:pt idx="377">
                  <c:v>4.3</c:v>
                </c:pt>
                <c:pt idx="378">
                  <c:v>4.0999999999999996</c:v>
                </c:pt>
                <c:pt idx="379">
                  <c:v>4.2</c:v>
                </c:pt>
                <c:pt idx="380">
                  <c:v>4.0999999999999996</c:v>
                </c:pt>
                <c:pt idx="381">
                  <c:v>4.0999999999999996</c:v>
                </c:pt>
                <c:pt idx="382">
                  <c:v>4.0999999999999996</c:v>
                </c:pt>
                <c:pt idx="383">
                  <c:v>3.8</c:v>
                </c:pt>
                <c:pt idx="384">
                  <c:v>4</c:v>
                </c:pt>
                <c:pt idx="385">
                  <c:v>4.4000000000000004</c:v>
                </c:pt>
                <c:pt idx="386">
                  <c:v>4.3</c:v>
                </c:pt>
                <c:pt idx="387">
                  <c:v>4.4000000000000004</c:v>
                </c:pt>
                <c:pt idx="388">
                  <c:v>4.3</c:v>
                </c:pt>
                <c:pt idx="389">
                  <c:v>4.3</c:v>
                </c:pt>
                <c:pt idx="390">
                  <c:v>3.5</c:v>
                </c:pt>
                <c:pt idx="391">
                  <c:v>4.0999999999999996</c:v>
                </c:pt>
                <c:pt idx="392">
                  <c:v>4</c:v>
                </c:pt>
                <c:pt idx="393">
                  <c:v>4.5</c:v>
                </c:pt>
                <c:pt idx="394">
                  <c:v>4.4000000000000004</c:v>
                </c:pt>
                <c:pt idx="395">
                  <c:v>4.0999999999999996</c:v>
                </c:pt>
                <c:pt idx="396">
                  <c:v>4.0999999999999996</c:v>
                </c:pt>
                <c:pt idx="397">
                  <c:v>4.0999999999999996</c:v>
                </c:pt>
                <c:pt idx="398">
                  <c:v>4.3</c:v>
                </c:pt>
                <c:pt idx="399">
                  <c:v>4.2</c:v>
                </c:pt>
                <c:pt idx="400">
                  <c:v>4.4000000000000004</c:v>
                </c:pt>
                <c:pt idx="401">
                  <c:v>4.5</c:v>
                </c:pt>
                <c:pt idx="402">
                  <c:v>4.0999999999999996</c:v>
                </c:pt>
                <c:pt idx="403">
                  <c:v>4.0999999999999996</c:v>
                </c:pt>
                <c:pt idx="404">
                  <c:v>4.4000000000000004</c:v>
                </c:pt>
                <c:pt idx="405">
                  <c:v>3.9</c:v>
                </c:pt>
                <c:pt idx="406">
                  <c:v>4.5</c:v>
                </c:pt>
                <c:pt idx="407">
                  <c:v>4.4000000000000004</c:v>
                </c:pt>
                <c:pt idx="408">
                  <c:v>4.3</c:v>
                </c:pt>
                <c:pt idx="409">
                  <c:v>4.2</c:v>
                </c:pt>
                <c:pt idx="410">
                  <c:v>4</c:v>
                </c:pt>
                <c:pt idx="411">
                  <c:v>4.0999999999999996</c:v>
                </c:pt>
                <c:pt idx="412">
                  <c:v>4.0999999999999996</c:v>
                </c:pt>
                <c:pt idx="413">
                  <c:v>4.3</c:v>
                </c:pt>
                <c:pt idx="414">
                  <c:v>3.9</c:v>
                </c:pt>
                <c:pt idx="415">
                  <c:v>4.0999999999999996</c:v>
                </c:pt>
                <c:pt idx="416">
                  <c:v>4</c:v>
                </c:pt>
                <c:pt idx="417">
                  <c:v>4.4000000000000004</c:v>
                </c:pt>
                <c:pt idx="418">
                  <c:v>3.9</c:v>
                </c:pt>
                <c:pt idx="419">
                  <c:v>4</c:v>
                </c:pt>
                <c:pt idx="420">
                  <c:v>3.5</c:v>
                </c:pt>
                <c:pt idx="421">
                  <c:v>4</c:v>
                </c:pt>
                <c:pt idx="422">
                  <c:v>4.2</c:v>
                </c:pt>
                <c:pt idx="423">
                  <c:v>3.9</c:v>
                </c:pt>
                <c:pt idx="424">
                  <c:v>4.5</c:v>
                </c:pt>
                <c:pt idx="425">
                  <c:v>4.3</c:v>
                </c:pt>
                <c:pt idx="426">
                  <c:v>3.8</c:v>
                </c:pt>
                <c:pt idx="427">
                  <c:v>3.9</c:v>
                </c:pt>
                <c:pt idx="428">
                  <c:v>3.5</c:v>
                </c:pt>
                <c:pt idx="429">
                  <c:v>4</c:v>
                </c:pt>
                <c:pt idx="430">
                  <c:v>4</c:v>
                </c:pt>
                <c:pt idx="431">
                  <c:v>3.9</c:v>
                </c:pt>
                <c:pt idx="432">
                  <c:v>3.9</c:v>
                </c:pt>
                <c:pt idx="433">
                  <c:v>4.0999999999999996</c:v>
                </c:pt>
                <c:pt idx="434">
                  <c:v>4.4000000000000004</c:v>
                </c:pt>
                <c:pt idx="435">
                  <c:v>4.2</c:v>
                </c:pt>
                <c:pt idx="436">
                  <c:v>3.6</c:v>
                </c:pt>
                <c:pt idx="437">
                  <c:v>4</c:v>
                </c:pt>
                <c:pt idx="438">
                  <c:v>4</c:v>
                </c:pt>
                <c:pt idx="439">
                  <c:v>4.2</c:v>
                </c:pt>
                <c:pt idx="440">
                  <c:v>4.0999999999999996</c:v>
                </c:pt>
                <c:pt idx="441">
                  <c:v>3.8</c:v>
                </c:pt>
                <c:pt idx="442">
                  <c:v>4.0999999999999996</c:v>
                </c:pt>
                <c:pt idx="443">
                  <c:v>4.0999999999999996</c:v>
                </c:pt>
                <c:pt idx="444">
                  <c:v>4.4000000000000004</c:v>
                </c:pt>
                <c:pt idx="445">
                  <c:v>4.3</c:v>
                </c:pt>
                <c:pt idx="446">
                  <c:v>4.0999999999999996</c:v>
                </c:pt>
                <c:pt idx="447">
                  <c:v>4.4000000000000004</c:v>
                </c:pt>
                <c:pt idx="448">
                  <c:v>4.0999999999999996</c:v>
                </c:pt>
                <c:pt idx="449">
                  <c:v>4.3</c:v>
                </c:pt>
                <c:pt idx="450">
                  <c:v>4</c:v>
                </c:pt>
                <c:pt idx="451">
                  <c:v>4</c:v>
                </c:pt>
                <c:pt idx="452">
                  <c:v>3.9</c:v>
                </c:pt>
                <c:pt idx="453">
                  <c:v>4.0999999999999996</c:v>
                </c:pt>
                <c:pt idx="454">
                  <c:v>4.0999999999999996</c:v>
                </c:pt>
                <c:pt idx="455">
                  <c:v>4</c:v>
                </c:pt>
                <c:pt idx="456">
                  <c:v>4.0999999999999996</c:v>
                </c:pt>
                <c:pt idx="457">
                  <c:v>4.3</c:v>
                </c:pt>
                <c:pt idx="458">
                  <c:v>4.3</c:v>
                </c:pt>
                <c:pt idx="459">
                  <c:v>4.0999999999999996</c:v>
                </c:pt>
                <c:pt idx="460">
                  <c:v>4</c:v>
                </c:pt>
                <c:pt idx="461">
                  <c:v>3.9</c:v>
                </c:pt>
                <c:pt idx="462">
                  <c:v>4</c:v>
                </c:pt>
                <c:pt idx="463">
                  <c:v>4</c:v>
                </c:pt>
                <c:pt idx="464">
                  <c:v>3.9</c:v>
                </c:pt>
                <c:pt idx="465">
                  <c:v>4.2</c:v>
                </c:pt>
                <c:pt idx="466">
                  <c:v>3.8</c:v>
                </c:pt>
                <c:pt idx="467">
                  <c:v>4.5999999999999996</c:v>
                </c:pt>
                <c:pt idx="468">
                  <c:v>4</c:v>
                </c:pt>
                <c:pt idx="469">
                  <c:v>4.3</c:v>
                </c:pt>
                <c:pt idx="470">
                  <c:v>4.0999999999999996</c:v>
                </c:pt>
                <c:pt idx="471">
                  <c:v>3.3</c:v>
                </c:pt>
                <c:pt idx="472">
                  <c:v>4.4000000000000004</c:v>
                </c:pt>
                <c:pt idx="473">
                  <c:v>4.2</c:v>
                </c:pt>
                <c:pt idx="474">
                  <c:v>3.8</c:v>
                </c:pt>
                <c:pt idx="475">
                  <c:v>4.2</c:v>
                </c:pt>
                <c:pt idx="476">
                  <c:v>4.5</c:v>
                </c:pt>
                <c:pt idx="477">
                  <c:v>3.9</c:v>
                </c:pt>
                <c:pt idx="478">
                  <c:v>4.2</c:v>
                </c:pt>
                <c:pt idx="479">
                  <c:v>4.0999999999999996</c:v>
                </c:pt>
                <c:pt idx="480">
                  <c:v>4.3</c:v>
                </c:pt>
                <c:pt idx="481">
                  <c:v>4.3</c:v>
                </c:pt>
                <c:pt idx="482">
                  <c:v>3.9</c:v>
                </c:pt>
                <c:pt idx="483">
                  <c:v>4</c:v>
                </c:pt>
                <c:pt idx="484">
                  <c:v>4</c:v>
                </c:pt>
                <c:pt idx="485">
                  <c:v>4</c:v>
                </c:pt>
                <c:pt idx="486">
                  <c:v>4.3</c:v>
                </c:pt>
                <c:pt idx="487">
                  <c:v>4</c:v>
                </c:pt>
                <c:pt idx="488">
                  <c:v>4</c:v>
                </c:pt>
                <c:pt idx="489">
                  <c:v>4.3</c:v>
                </c:pt>
                <c:pt idx="490">
                  <c:v>4.4000000000000004</c:v>
                </c:pt>
                <c:pt idx="491">
                  <c:v>4.3</c:v>
                </c:pt>
                <c:pt idx="492">
                  <c:v>4.3</c:v>
                </c:pt>
                <c:pt idx="493">
                  <c:v>4.0999999999999996</c:v>
                </c:pt>
                <c:pt idx="494">
                  <c:v>3.8</c:v>
                </c:pt>
                <c:pt idx="495">
                  <c:v>4.3</c:v>
                </c:pt>
                <c:pt idx="496">
                  <c:v>3.9</c:v>
                </c:pt>
                <c:pt idx="497">
                  <c:v>4.5</c:v>
                </c:pt>
                <c:pt idx="498">
                  <c:v>4.4000000000000004</c:v>
                </c:pt>
                <c:pt idx="499">
                  <c:v>4.3</c:v>
                </c:pt>
                <c:pt idx="500">
                  <c:v>3.7</c:v>
                </c:pt>
                <c:pt idx="501">
                  <c:v>4</c:v>
                </c:pt>
                <c:pt idx="502">
                  <c:v>3.8</c:v>
                </c:pt>
                <c:pt idx="503">
                  <c:v>4.4000000000000004</c:v>
                </c:pt>
                <c:pt idx="504">
                  <c:v>4.3</c:v>
                </c:pt>
                <c:pt idx="505">
                  <c:v>3.7</c:v>
                </c:pt>
                <c:pt idx="506">
                  <c:v>4.3</c:v>
                </c:pt>
                <c:pt idx="507">
                  <c:v>4.3</c:v>
                </c:pt>
                <c:pt idx="508">
                  <c:v>3.9</c:v>
                </c:pt>
                <c:pt idx="509">
                  <c:v>3.9</c:v>
                </c:pt>
                <c:pt idx="510">
                  <c:v>4.0999999999999996</c:v>
                </c:pt>
                <c:pt idx="511">
                  <c:v>4.2</c:v>
                </c:pt>
                <c:pt idx="512">
                  <c:v>4.2</c:v>
                </c:pt>
                <c:pt idx="513">
                  <c:v>4</c:v>
                </c:pt>
                <c:pt idx="514">
                  <c:v>4</c:v>
                </c:pt>
                <c:pt idx="515">
                  <c:v>4</c:v>
                </c:pt>
                <c:pt idx="516">
                  <c:v>4.2</c:v>
                </c:pt>
                <c:pt idx="517">
                  <c:v>4.3</c:v>
                </c:pt>
                <c:pt idx="518">
                  <c:v>4.5</c:v>
                </c:pt>
                <c:pt idx="519">
                  <c:v>4.3</c:v>
                </c:pt>
                <c:pt idx="520">
                  <c:v>3.7</c:v>
                </c:pt>
                <c:pt idx="521">
                  <c:v>3.8</c:v>
                </c:pt>
                <c:pt idx="522">
                  <c:v>4.4000000000000004</c:v>
                </c:pt>
                <c:pt idx="523">
                  <c:v>3.6</c:v>
                </c:pt>
                <c:pt idx="524">
                  <c:v>4.5</c:v>
                </c:pt>
                <c:pt idx="525">
                  <c:v>4.0999999999999996</c:v>
                </c:pt>
                <c:pt idx="526">
                  <c:v>4</c:v>
                </c:pt>
                <c:pt idx="527">
                  <c:v>4</c:v>
                </c:pt>
                <c:pt idx="528">
                  <c:v>4.3</c:v>
                </c:pt>
                <c:pt idx="529">
                  <c:v>4.2</c:v>
                </c:pt>
                <c:pt idx="530">
                  <c:v>4.2</c:v>
                </c:pt>
                <c:pt idx="531">
                  <c:v>4.0999999999999996</c:v>
                </c:pt>
                <c:pt idx="532">
                  <c:v>4.0999999999999996</c:v>
                </c:pt>
                <c:pt idx="533">
                  <c:v>3.8</c:v>
                </c:pt>
                <c:pt idx="534">
                  <c:v>4.2</c:v>
                </c:pt>
                <c:pt idx="535">
                  <c:v>4.5</c:v>
                </c:pt>
                <c:pt idx="536">
                  <c:v>4.5</c:v>
                </c:pt>
                <c:pt idx="537">
                  <c:v>4.3</c:v>
                </c:pt>
                <c:pt idx="538">
                  <c:v>4.3</c:v>
                </c:pt>
                <c:pt idx="539">
                  <c:v>4.3</c:v>
                </c:pt>
                <c:pt idx="540">
                  <c:v>4.3</c:v>
                </c:pt>
                <c:pt idx="541">
                  <c:v>3.5</c:v>
                </c:pt>
                <c:pt idx="542">
                  <c:v>4.2</c:v>
                </c:pt>
                <c:pt idx="543">
                  <c:v>4.4000000000000004</c:v>
                </c:pt>
                <c:pt idx="544">
                  <c:v>4.4000000000000004</c:v>
                </c:pt>
                <c:pt idx="545">
                  <c:v>4.5</c:v>
                </c:pt>
                <c:pt idx="546">
                  <c:v>4.4000000000000004</c:v>
                </c:pt>
                <c:pt idx="547">
                  <c:v>4.5</c:v>
                </c:pt>
                <c:pt idx="548">
                  <c:v>4.4000000000000004</c:v>
                </c:pt>
                <c:pt idx="549">
                  <c:v>4.3</c:v>
                </c:pt>
                <c:pt idx="550">
                  <c:v>3.7</c:v>
                </c:pt>
                <c:pt idx="551">
                  <c:v>4</c:v>
                </c:pt>
                <c:pt idx="552">
                  <c:v>4.0999999999999996</c:v>
                </c:pt>
                <c:pt idx="553">
                  <c:v>4.4000000000000004</c:v>
                </c:pt>
                <c:pt idx="554">
                  <c:v>4.2</c:v>
                </c:pt>
                <c:pt idx="555">
                  <c:v>4.2</c:v>
                </c:pt>
                <c:pt idx="556">
                  <c:v>4</c:v>
                </c:pt>
                <c:pt idx="557">
                  <c:v>3.9</c:v>
                </c:pt>
                <c:pt idx="558">
                  <c:v>3.5</c:v>
                </c:pt>
                <c:pt idx="559">
                  <c:v>3.7</c:v>
                </c:pt>
                <c:pt idx="560">
                  <c:v>4.3</c:v>
                </c:pt>
                <c:pt idx="561">
                  <c:v>4.0999999999999996</c:v>
                </c:pt>
                <c:pt idx="562">
                  <c:v>4.4000000000000004</c:v>
                </c:pt>
                <c:pt idx="563">
                  <c:v>4.5</c:v>
                </c:pt>
                <c:pt idx="564">
                  <c:v>4.5</c:v>
                </c:pt>
                <c:pt idx="565">
                  <c:v>3.9</c:v>
                </c:pt>
                <c:pt idx="566">
                  <c:v>4.3</c:v>
                </c:pt>
                <c:pt idx="567">
                  <c:v>4.2</c:v>
                </c:pt>
                <c:pt idx="568">
                  <c:v>3.5</c:v>
                </c:pt>
                <c:pt idx="569">
                  <c:v>3.9</c:v>
                </c:pt>
                <c:pt idx="570">
                  <c:v>3.9</c:v>
                </c:pt>
                <c:pt idx="571">
                  <c:v>4.2</c:v>
                </c:pt>
                <c:pt idx="572">
                  <c:v>4.3</c:v>
                </c:pt>
                <c:pt idx="573">
                  <c:v>4.5</c:v>
                </c:pt>
                <c:pt idx="574">
                  <c:v>3.9</c:v>
                </c:pt>
                <c:pt idx="575">
                  <c:v>4.5</c:v>
                </c:pt>
                <c:pt idx="576">
                  <c:v>4.2</c:v>
                </c:pt>
                <c:pt idx="577">
                  <c:v>4</c:v>
                </c:pt>
                <c:pt idx="578">
                  <c:v>4</c:v>
                </c:pt>
                <c:pt idx="579">
                  <c:v>4.2</c:v>
                </c:pt>
                <c:pt idx="580">
                  <c:v>4.2</c:v>
                </c:pt>
                <c:pt idx="581">
                  <c:v>3.9</c:v>
                </c:pt>
                <c:pt idx="582">
                  <c:v>3.8</c:v>
                </c:pt>
                <c:pt idx="583">
                  <c:v>4.4000000000000004</c:v>
                </c:pt>
                <c:pt idx="584">
                  <c:v>4.3</c:v>
                </c:pt>
                <c:pt idx="585">
                  <c:v>4.5</c:v>
                </c:pt>
                <c:pt idx="586">
                  <c:v>4.0999999999999996</c:v>
                </c:pt>
                <c:pt idx="587">
                  <c:v>4.3</c:v>
                </c:pt>
                <c:pt idx="588">
                  <c:v>4.2</c:v>
                </c:pt>
                <c:pt idx="589">
                  <c:v>4.3</c:v>
                </c:pt>
                <c:pt idx="590">
                  <c:v>3.8</c:v>
                </c:pt>
                <c:pt idx="591">
                  <c:v>3.6</c:v>
                </c:pt>
                <c:pt idx="592">
                  <c:v>3.8</c:v>
                </c:pt>
                <c:pt idx="593">
                  <c:v>3.6</c:v>
                </c:pt>
                <c:pt idx="594">
                  <c:v>4.0999999999999996</c:v>
                </c:pt>
                <c:pt idx="595">
                  <c:v>4.3</c:v>
                </c:pt>
                <c:pt idx="596">
                  <c:v>3.6</c:v>
                </c:pt>
                <c:pt idx="597">
                  <c:v>3.8</c:v>
                </c:pt>
                <c:pt idx="598">
                  <c:v>4.2</c:v>
                </c:pt>
                <c:pt idx="599">
                  <c:v>4.2</c:v>
                </c:pt>
                <c:pt idx="600">
                  <c:v>4.3</c:v>
                </c:pt>
                <c:pt idx="601">
                  <c:v>4.3</c:v>
                </c:pt>
                <c:pt idx="602">
                  <c:v>4.2</c:v>
                </c:pt>
                <c:pt idx="603">
                  <c:v>4.2</c:v>
                </c:pt>
                <c:pt idx="604">
                  <c:v>4</c:v>
                </c:pt>
                <c:pt idx="605">
                  <c:v>3.9</c:v>
                </c:pt>
                <c:pt idx="606">
                  <c:v>3.7</c:v>
                </c:pt>
                <c:pt idx="607">
                  <c:v>4.2</c:v>
                </c:pt>
                <c:pt idx="608">
                  <c:v>4.0999999999999996</c:v>
                </c:pt>
                <c:pt idx="609">
                  <c:v>3.6</c:v>
                </c:pt>
                <c:pt idx="610">
                  <c:v>3.9</c:v>
                </c:pt>
                <c:pt idx="611">
                  <c:v>3.6</c:v>
                </c:pt>
                <c:pt idx="612">
                  <c:v>3.5</c:v>
                </c:pt>
                <c:pt idx="613">
                  <c:v>4</c:v>
                </c:pt>
                <c:pt idx="614">
                  <c:v>4.3</c:v>
                </c:pt>
                <c:pt idx="615">
                  <c:v>4.3</c:v>
                </c:pt>
                <c:pt idx="616">
                  <c:v>4.2</c:v>
                </c:pt>
                <c:pt idx="617">
                  <c:v>3.7</c:v>
                </c:pt>
                <c:pt idx="618">
                  <c:v>4.2</c:v>
                </c:pt>
                <c:pt idx="619">
                  <c:v>4.0999999999999996</c:v>
                </c:pt>
                <c:pt idx="620">
                  <c:v>4</c:v>
                </c:pt>
                <c:pt idx="621">
                  <c:v>3.7</c:v>
                </c:pt>
                <c:pt idx="622">
                  <c:v>3.9</c:v>
                </c:pt>
                <c:pt idx="623">
                  <c:v>4.5</c:v>
                </c:pt>
                <c:pt idx="624">
                  <c:v>4</c:v>
                </c:pt>
                <c:pt idx="625">
                  <c:v>4</c:v>
                </c:pt>
                <c:pt idx="626">
                  <c:v>4.2</c:v>
                </c:pt>
                <c:pt idx="627">
                  <c:v>4</c:v>
                </c:pt>
                <c:pt idx="628">
                  <c:v>4.4000000000000004</c:v>
                </c:pt>
                <c:pt idx="629">
                  <c:v>3.7</c:v>
                </c:pt>
                <c:pt idx="630">
                  <c:v>4.4000000000000004</c:v>
                </c:pt>
                <c:pt idx="631">
                  <c:v>4.0999999999999996</c:v>
                </c:pt>
                <c:pt idx="632">
                  <c:v>4.4000000000000004</c:v>
                </c:pt>
                <c:pt idx="633">
                  <c:v>4.4000000000000004</c:v>
                </c:pt>
                <c:pt idx="634">
                  <c:v>3.9</c:v>
                </c:pt>
                <c:pt idx="635">
                  <c:v>4.3</c:v>
                </c:pt>
                <c:pt idx="636">
                  <c:v>4.2</c:v>
                </c:pt>
                <c:pt idx="637">
                  <c:v>4.3</c:v>
                </c:pt>
                <c:pt idx="638">
                  <c:v>4.3</c:v>
                </c:pt>
                <c:pt idx="639">
                  <c:v>4.0999999999999996</c:v>
                </c:pt>
                <c:pt idx="640">
                  <c:v>3.3</c:v>
                </c:pt>
                <c:pt idx="641">
                  <c:v>4</c:v>
                </c:pt>
                <c:pt idx="642">
                  <c:v>4.2</c:v>
                </c:pt>
                <c:pt idx="643">
                  <c:v>4.2</c:v>
                </c:pt>
                <c:pt idx="644">
                  <c:v>4</c:v>
                </c:pt>
                <c:pt idx="645">
                  <c:v>4.2</c:v>
                </c:pt>
                <c:pt idx="646">
                  <c:v>4.0999999999999996</c:v>
                </c:pt>
                <c:pt idx="647">
                  <c:v>4</c:v>
                </c:pt>
                <c:pt idx="648">
                  <c:v>4</c:v>
                </c:pt>
                <c:pt idx="649">
                  <c:v>4.3</c:v>
                </c:pt>
                <c:pt idx="650">
                  <c:v>4.3</c:v>
                </c:pt>
                <c:pt idx="651">
                  <c:v>4.3</c:v>
                </c:pt>
                <c:pt idx="652">
                  <c:v>4</c:v>
                </c:pt>
                <c:pt idx="653">
                  <c:v>4.0999999999999996</c:v>
                </c:pt>
                <c:pt idx="654">
                  <c:v>4.3</c:v>
                </c:pt>
                <c:pt idx="655">
                  <c:v>4.0999999999999996</c:v>
                </c:pt>
                <c:pt idx="656">
                  <c:v>4.3</c:v>
                </c:pt>
                <c:pt idx="657">
                  <c:v>4.0999999999999996</c:v>
                </c:pt>
                <c:pt idx="658">
                  <c:v>3.8</c:v>
                </c:pt>
                <c:pt idx="659">
                  <c:v>4.0999999999999996</c:v>
                </c:pt>
                <c:pt idx="660">
                  <c:v>4</c:v>
                </c:pt>
                <c:pt idx="661">
                  <c:v>4.3</c:v>
                </c:pt>
                <c:pt idx="662">
                  <c:v>3.8</c:v>
                </c:pt>
                <c:pt idx="663">
                  <c:v>3.8</c:v>
                </c:pt>
                <c:pt idx="664">
                  <c:v>4</c:v>
                </c:pt>
                <c:pt idx="665">
                  <c:v>4</c:v>
                </c:pt>
                <c:pt idx="666">
                  <c:v>3.8</c:v>
                </c:pt>
                <c:pt idx="667">
                  <c:v>4.2</c:v>
                </c:pt>
                <c:pt idx="668">
                  <c:v>4.0999999999999996</c:v>
                </c:pt>
                <c:pt idx="669">
                  <c:v>0</c:v>
                </c:pt>
                <c:pt idx="670">
                  <c:v>4</c:v>
                </c:pt>
                <c:pt idx="671">
                  <c:v>4.4000000000000004</c:v>
                </c:pt>
                <c:pt idx="672">
                  <c:v>4.4000000000000004</c:v>
                </c:pt>
                <c:pt idx="673">
                  <c:v>4</c:v>
                </c:pt>
                <c:pt idx="674">
                  <c:v>4.2</c:v>
                </c:pt>
                <c:pt idx="675">
                  <c:v>4.4000000000000004</c:v>
                </c:pt>
                <c:pt idx="676">
                  <c:v>3.7</c:v>
                </c:pt>
                <c:pt idx="677">
                  <c:v>3.9</c:v>
                </c:pt>
                <c:pt idx="678">
                  <c:v>4.5</c:v>
                </c:pt>
                <c:pt idx="679">
                  <c:v>3.9</c:v>
                </c:pt>
                <c:pt idx="680">
                  <c:v>4.5</c:v>
                </c:pt>
                <c:pt idx="681">
                  <c:v>4.3</c:v>
                </c:pt>
                <c:pt idx="682">
                  <c:v>4.3</c:v>
                </c:pt>
                <c:pt idx="683">
                  <c:v>3.8</c:v>
                </c:pt>
                <c:pt idx="684">
                  <c:v>4.0999999999999996</c:v>
                </c:pt>
                <c:pt idx="685">
                  <c:v>4.2</c:v>
                </c:pt>
                <c:pt idx="686">
                  <c:v>4.0999999999999996</c:v>
                </c:pt>
                <c:pt idx="687">
                  <c:v>3.8</c:v>
                </c:pt>
                <c:pt idx="688">
                  <c:v>4.0999999999999996</c:v>
                </c:pt>
                <c:pt idx="689">
                  <c:v>4</c:v>
                </c:pt>
                <c:pt idx="690">
                  <c:v>4</c:v>
                </c:pt>
                <c:pt idx="691">
                  <c:v>4.0999999999999996</c:v>
                </c:pt>
                <c:pt idx="692">
                  <c:v>4</c:v>
                </c:pt>
                <c:pt idx="693">
                  <c:v>4</c:v>
                </c:pt>
                <c:pt idx="694">
                  <c:v>4.5</c:v>
                </c:pt>
                <c:pt idx="695">
                  <c:v>4.4000000000000004</c:v>
                </c:pt>
                <c:pt idx="696">
                  <c:v>4.3</c:v>
                </c:pt>
                <c:pt idx="697">
                  <c:v>4</c:v>
                </c:pt>
                <c:pt idx="698">
                  <c:v>4.2</c:v>
                </c:pt>
                <c:pt idx="699">
                  <c:v>3.8</c:v>
                </c:pt>
                <c:pt idx="700">
                  <c:v>4.3</c:v>
                </c:pt>
                <c:pt idx="701">
                  <c:v>4.0999999999999996</c:v>
                </c:pt>
                <c:pt idx="702">
                  <c:v>4.0999999999999996</c:v>
                </c:pt>
                <c:pt idx="703">
                  <c:v>4.3</c:v>
                </c:pt>
                <c:pt idx="704">
                  <c:v>4</c:v>
                </c:pt>
                <c:pt idx="705">
                  <c:v>4.4000000000000004</c:v>
                </c:pt>
                <c:pt idx="706">
                  <c:v>3.9</c:v>
                </c:pt>
                <c:pt idx="707">
                  <c:v>4.4000000000000004</c:v>
                </c:pt>
                <c:pt idx="708">
                  <c:v>4.3</c:v>
                </c:pt>
                <c:pt idx="709">
                  <c:v>4.3</c:v>
                </c:pt>
                <c:pt idx="710">
                  <c:v>4.5</c:v>
                </c:pt>
                <c:pt idx="711">
                  <c:v>3.4</c:v>
                </c:pt>
                <c:pt idx="712">
                  <c:v>4</c:v>
                </c:pt>
                <c:pt idx="713">
                  <c:v>4</c:v>
                </c:pt>
                <c:pt idx="714">
                  <c:v>4</c:v>
                </c:pt>
                <c:pt idx="715">
                  <c:v>3.5</c:v>
                </c:pt>
                <c:pt idx="716">
                  <c:v>3.5</c:v>
                </c:pt>
                <c:pt idx="717">
                  <c:v>3.9</c:v>
                </c:pt>
                <c:pt idx="718">
                  <c:v>3.2</c:v>
                </c:pt>
                <c:pt idx="719">
                  <c:v>3.5</c:v>
                </c:pt>
                <c:pt idx="720">
                  <c:v>4.3</c:v>
                </c:pt>
                <c:pt idx="721">
                  <c:v>4.4000000000000004</c:v>
                </c:pt>
                <c:pt idx="722">
                  <c:v>3.7</c:v>
                </c:pt>
                <c:pt idx="723">
                  <c:v>4.3</c:v>
                </c:pt>
                <c:pt idx="724">
                  <c:v>4.0999999999999996</c:v>
                </c:pt>
                <c:pt idx="725">
                  <c:v>3.9</c:v>
                </c:pt>
                <c:pt idx="726">
                  <c:v>4.2</c:v>
                </c:pt>
                <c:pt idx="727">
                  <c:v>4.0999999999999996</c:v>
                </c:pt>
                <c:pt idx="728">
                  <c:v>4.2</c:v>
                </c:pt>
                <c:pt idx="729">
                  <c:v>3.6</c:v>
                </c:pt>
                <c:pt idx="730">
                  <c:v>3.8</c:v>
                </c:pt>
                <c:pt idx="731">
                  <c:v>3.8</c:v>
                </c:pt>
                <c:pt idx="732">
                  <c:v>4.5999999999999996</c:v>
                </c:pt>
                <c:pt idx="733">
                  <c:v>4</c:v>
                </c:pt>
                <c:pt idx="734">
                  <c:v>4.2</c:v>
                </c:pt>
                <c:pt idx="735">
                  <c:v>3.1</c:v>
                </c:pt>
                <c:pt idx="736">
                  <c:v>4.3</c:v>
                </c:pt>
                <c:pt idx="737">
                  <c:v>4.0999999999999996</c:v>
                </c:pt>
                <c:pt idx="738">
                  <c:v>3.7</c:v>
                </c:pt>
                <c:pt idx="739">
                  <c:v>4.3</c:v>
                </c:pt>
                <c:pt idx="740">
                  <c:v>4.2</c:v>
                </c:pt>
                <c:pt idx="741">
                  <c:v>4.2</c:v>
                </c:pt>
                <c:pt idx="742">
                  <c:v>4.2</c:v>
                </c:pt>
                <c:pt idx="743">
                  <c:v>4.4000000000000004</c:v>
                </c:pt>
                <c:pt idx="744">
                  <c:v>4.4000000000000004</c:v>
                </c:pt>
                <c:pt idx="745">
                  <c:v>4</c:v>
                </c:pt>
                <c:pt idx="746">
                  <c:v>4.0999999999999996</c:v>
                </c:pt>
                <c:pt idx="747">
                  <c:v>4.0999999999999996</c:v>
                </c:pt>
                <c:pt idx="748">
                  <c:v>4.0999999999999996</c:v>
                </c:pt>
                <c:pt idx="749">
                  <c:v>3.4</c:v>
                </c:pt>
                <c:pt idx="750">
                  <c:v>4.0999999999999996</c:v>
                </c:pt>
                <c:pt idx="751">
                  <c:v>4.0999999999999996</c:v>
                </c:pt>
                <c:pt idx="752">
                  <c:v>3.9</c:v>
                </c:pt>
                <c:pt idx="753">
                  <c:v>4</c:v>
                </c:pt>
                <c:pt idx="754">
                  <c:v>4.5</c:v>
                </c:pt>
                <c:pt idx="755">
                  <c:v>4.4000000000000004</c:v>
                </c:pt>
                <c:pt idx="756">
                  <c:v>4.3</c:v>
                </c:pt>
                <c:pt idx="757">
                  <c:v>4.3</c:v>
                </c:pt>
                <c:pt idx="758">
                  <c:v>4.5</c:v>
                </c:pt>
                <c:pt idx="759">
                  <c:v>4.0999999999999996</c:v>
                </c:pt>
                <c:pt idx="760">
                  <c:v>4.4000000000000004</c:v>
                </c:pt>
                <c:pt idx="761">
                  <c:v>4.0999999999999996</c:v>
                </c:pt>
                <c:pt idx="762">
                  <c:v>3.9</c:v>
                </c:pt>
                <c:pt idx="763">
                  <c:v>3.8</c:v>
                </c:pt>
                <c:pt idx="764">
                  <c:v>3.1</c:v>
                </c:pt>
                <c:pt idx="765">
                  <c:v>4.0999999999999996</c:v>
                </c:pt>
                <c:pt idx="766">
                  <c:v>3.3</c:v>
                </c:pt>
                <c:pt idx="767">
                  <c:v>4.3</c:v>
                </c:pt>
                <c:pt idx="768">
                  <c:v>4.4000000000000004</c:v>
                </c:pt>
                <c:pt idx="769">
                  <c:v>4.3</c:v>
                </c:pt>
                <c:pt idx="770">
                  <c:v>3.9</c:v>
                </c:pt>
                <c:pt idx="771">
                  <c:v>3.9</c:v>
                </c:pt>
                <c:pt idx="772">
                  <c:v>4.2</c:v>
                </c:pt>
                <c:pt idx="773">
                  <c:v>4.3</c:v>
                </c:pt>
                <c:pt idx="774">
                  <c:v>3.9</c:v>
                </c:pt>
                <c:pt idx="775">
                  <c:v>4.4000000000000004</c:v>
                </c:pt>
                <c:pt idx="776">
                  <c:v>4.3</c:v>
                </c:pt>
                <c:pt idx="777">
                  <c:v>4.2</c:v>
                </c:pt>
                <c:pt idx="778">
                  <c:v>4.3</c:v>
                </c:pt>
                <c:pt idx="779">
                  <c:v>3.5</c:v>
                </c:pt>
                <c:pt idx="780">
                  <c:v>3</c:v>
                </c:pt>
                <c:pt idx="781">
                  <c:v>3.9</c:v>
                </c:pt>
                <c:pt idx="782">
                  <c:v>3.9</c:v>
                </c:pt>
                <c:pt idx="783">
                  <c:v>4.3</c:v>
                </c:pt>
                <c:pt idx="784">
                  <c:v>4.5</c:v>
                </c:pt>
                <c:pt idx="785">
                  <c:v>3.8</c:v>
                </c:pt>
                <c:pt idx="786">
                  <c:v>3.5</c:v>
                </c:pt>
                <c:pt idx="787">
                  <c:v>3.8</c:v>
                </c:pt>
                <c:pt idx="788">
                  <c:v>3.8</c:v>
                </c:pt>
                <c:pt idx="789">
                  <c:v>4.0999999999999996</c:v>
                </c:pt>
                <c:pt idx="790">
                  <c:v>3.9</c:v>
                </c:pt>
                <c:pt idx="791">
                  <c:v>4.0999999999999996</c:v>
                </c:pt>
                <c:pt idx="792">
                  <c:v>3.8</c:v>
                </c:pt>
                <c:pt idx="793">
                  <c:v>4.3</c:v>
                </c:pt>
                <c:pt idx="794">
                  <c:v>4.3</c:v>
                </c:pt>
                <c:pt idx="795">
                  <c:v>4.3</c:v>
                </c:pt>
                <c:pt idx="796">
                  <c:v>3.7</c:v>
                </c:pt>
                <c:pt idx="797">
                  <c:v>4.0999999999999996</c:v>
                </c:pt>
                <c:pt idx="798">
                  <c:v>4.0999999999999996</c:v>
                </c:pt>
                <c:pt idx="799">
                  <c:v>3.7</c:v>
                </c:pt>
                <c:pt idx="800">
                  <c:v>3.8</c:v>
                </c:pt>
                <c:pt idx="801">
                  <c:v>3.7</c:v>
                </c:pt>
                <c:pt idx="802">
                  <c:v>4.2</c:v>
                </c:pt>
                <c:pt idx="803">
                  <c:v>4.0999999999999996</c:v>
                </c:pt>
                <c:pt idx="804">
                  <c:v>4</c:v>
                </c:pt>
                <c:pt idx="805">
                  <c:v>4</c:v>
                </c:pt>
                <c:pt idx="806">
                  <c:v>3.8</c:v>
                </c:pt>
                <c:pt idx="807">
                  <c:v>4.0999999999999996</c:v>
                </c:pt>
                <c:pt idx="808">
                  <c:v>4</c:v>
                </c:pt>
                <c:pt idx="809">
                  <c:v>4.5</c:v>
                </c:pt>
                <c:pt idx="810">
                  <c:v>4</c:v>
                </c:pt>
                <c:pt idx="811">
                  <c:v>3.7</c:v>
                </c:pt>
                <c:pt idx="812">
                  <c:v>4.0999999999999996</c:v>
                </c:pt>
                <c:pt idx="813">
                  <c:v>4.0999999999999996</c:v>
                </c:pt>
                <c:pt idx="814">
                  <c:v>4.2</c:v>
                </c:pt>
                <c:pt idx="815">
                  <c:v>4</c:v>
                </c:pt>
                <c:pt idx="816">
                  <c:v>4.5999999999999996</c:v>
                </c:pt>
                <c:pt idx="817">
                  <c:v>4.3</c:v>
                </c:pt>
                <c:pt idx="818">
                  <c:v>4.3</c:v>
                </c:pt>
                <c:pt idx="819">
                  <c:v>3.9</c:v>
                </c:pt>
                <c:pt idx="820">
                  <c:v>4</c:v>
                </c:pt>
                <c:pt idx="821">
                  <c:v>4.0999999999999996</c:v>
                </c:pt>
                <c:pt idx="822">
                  <c:v>4.0999999999999996</c:v>
                </c:pt>
                <c:pt idx="823">
                  <c:v>3.6</c:v>
                </c:pt>
                <c:pt idx="824">
                  <c:v>4.2</c:v>
                </c:pt>
                <c:pt idx="825">
                  <c:v>4.0999999999999996</c:v>
                </c:pt>
                <c:pt idx="826">
                  <c:v>4.3</c:v>
                </c:pt>
                <c:pt idx="827">
                  <c:v>4.4000000000000004</c:v>
                </c:pt>
                <c:pt idx="828">
                  <c:v>4.3</c:v>
                </c:pt>
                <c:pt idx="829">
                  <c:v>4</c:v>
                </c:pt>
                <c:pt idx="830">
                  <c:v>4.3</c:v>
                </c:pt>
                <c:pt idx="831">
                  <c:v>3.4</c:v>
                </c:pt>
                <c:pt idx="832">
                  <c:v>3.5</c:v>
                </c:pt>
                <c:pt idx="833">
                  <c:v>4.2</c:v>
                </c:pt>
                <c:pt idx="834">
                  <c:v>4</c:v>
                </c:pt>
                <c:pt idx="835">
                  <c:v>4.0999999999999996</c:v>
                </c:pt>
                <c:pt idx="836">
                  <c:v>4.0999999999999996</c:v>
                </c:pt>
                <c:pt idx="837">
                  <c:v>4.2</c:v>
                </c:pt>
                <c:pt idx="838">
                  <c:v>4.2</c:v>
                </c:pt>
                <c:pt idx="839">
                  <c:v>4.4000000000000004</c:v>
                </c:pt>
                <c:pt idx="840">
                  <c:v>3.4</c:v>
                </c:pt>
                <c:pt idx="841">
                  <c:v>4.0999999999999996</c:v>
                </c:pt>
                <c:pt idx="842">
                  <c:v>3.4</c:v>
                </c:pt>
                <c:pt idx="843">
                  <c:v>4.3</c:v>
                </c:pt>
                <c:pt idx="844">
                  <c:v>4</c:v>
                </c:pt>
                <c:pt idx="845">
                  <c:v>4.0999999999999996</c:v>
                </c:pt>
                <c:pt idx="846">
                  <c:v>4.3</c:v>
                </c:pt>
                <c:pt idx="847">
                  <c:v>4.2</c:v>
                </c:pt>
                <c:pt idx="848">
                  <c:v>4</c:v>
                </c:pt>
                <c:pt idx="849">
                  <c:v>4.0999999999999996</c:v>
                </c:pt>
                <c:pt idx="850">
                  <c:v>3.8</c:v>
                </c:pt>
                <c:pt idx="851">
                  <c:v>3.7</c:v>
                </c:pt>
                <c:pt idx="852">
                  <c:v>3.8</c:v>
                </c:pt>
                <c:pt idx="853">
                  <c:v>4</c:v>
                </c:pt>
                <c:pt idx="854">
                  <c:v>4</c:v>
                </c:pt>
                <c:pt idx="855">
                  <c:v>4</c:v>
                </c:pt>
                <c:pt idx="856">
                  <c:v>3.3</c:v>
                </c:pt>
                <c:pt idx="857">
                  <c:v>4.0999999999999996</c:v>
                </c:pt>
                <c:pt idx="858">
                  <c:v>4.0999999999999996</c:v>
                </c:pt>
                <c:pt idx="859">
                  <c:v>3.8</c:v>
                </c:pt>
                <c:pt idx="860">
                  <c:v>4.2</c:v>
                </c:pt>
                <c:pt idx="861">
                  <c:v>4.4000000000000004</c:v>
                </c:pt>
                <c:pt idx="862">
                  <c:v>4.3</c:v>
                </c:pt>
                <c:pt idx="863">
                  <c:v>3.6</c:v>
                </c:pt>
                <c:pt idx="864">
                  <c:v>4.0999999999999996</c:v>
                </c:pt>
                <c:pt idx="865">
                  <c:v>4.2</c:v>
                </c:pt>
                <c:pt idx="866">
                  <c:v>3.8</c:v>
                </c:pt>
                <c:pt idx="867">
                  <c:v>4.0999999999999996</c:v>
                </c:pt>
                <c:pt idx="868">
                  <c:v>4.0999999999999996</c:v>
                </c:pt>
                <c:pt idx="869">
                  <c:v>4.0999999999999996</c:v>
                </c:pt>
                <c:pt idx="870">
                  <c:v>4.5</c:v>
                </c:pt>
                <c:pt idx="871">
                  <c:v>3.9</c:v>
                </c:pt>
                <c:pt idx="872">
                  <c:v>4.3</c:v>
                </c:pt>
                <c:pt idx="873">
                  <c:v>4</c:v>
                </c:pt>
                <c:pt idx="874">
                  <c:v>4.0999999999999996</c:v>
                </c:pt>
                <c:pt idx="875">
                  <c:v>4.2</c:v>
                </c:pt>
                <c:pt idx="876">
                  <c:v>4.2</c:v>
                </c:pt>
                <c:pt idx="877">
                  <c:v>4.5</c:v>
                </c:pt>
                <c:pt idx="878">
                  <c:v>4</c:v>
                </c:pt>
                <c:pt idx="879">
                  <c:v>4.0999999999999996</c:v>
                </c:pt>
                <c:pt idx="880">
                  <c:v>4</c:v>
                </c:pt>
                <c:pt idx="881">
                  <c:v>4.0999999999999996</c:v>
                </c:pt>
                <c:pt idx="882">
                  <c:v>4.2</c:v>
                </c:pt>
                <c:pt idx="883">
                  <c:v>3.8</c:v>
                </c:pt>
                <c:pt idx="884">
                  <c:v>4.4000000000000004</c:v>
                </c:pt>
                <c:pt idx="885">
                  <c:v>4.3</c:v>
                </c:pt>
                <c:pt idx="886">
                  <c:v>3.6</c:v>
                </c:pt>
                <c:pt idx="887">
                  <c:v>4.3</c:v>
                </c:pt>
                <c:pt idx="888">
                  <c:v>4.0999999999999996</c:v>
                </c:pt>
                <c:pt idx="889">
                  <c:v>3.9</c:v>
                </c:pt>
                <c:pt idx="890">
                  <c:v>4.2</c:v>
                </c:pt>
                <c:pt idx="891">
                  <c:v>3.9</c:v>
                </c:pt>
                <c:pt idx="892">
                  <c:v>3.8</c:v>
                </c:pt>
                <c:pt idx="893">
                  <c:v>3</c:v>
                </c:pt>
                <c:pt idx="894">
                  <c:v>4</c:v>
                </c:pt>
                <c:pt idx="895">
                  <c:v>4.3</c:v>
                </c:pt>
                <c:pt idx="896">
                  <c:v>4.0999999999999996</c:v>
                </c:pt>
                <c:pt idx="897">
                  <c:v>4.2</c:v>
                </c:pt>
                <c:pt idx="898">
                  <c:v>4.4000000000000004</c:v>
                </c:pt>
                <c:pt idx="899">
                  <c:v>4.0999999999999996</c:v>
                </c:pt>
                <c:pt idx="900">
                  <c:v>4</c:v>
                </c:pt>
                <c:pt idx="901">
                  <c:v>4.0999999999999996</c:v>
                </c:pt>
                <c:pt idx="902">
                  <c:v>4.2</c:v>
                </c:pt>
                <c:pt idx="903">
                  <c:v>4.0999999999999996</c:v>
                </c:pt>
                <c:pt idx="904">
                  <c:v>4</c:v>
                </c:pt>
                <c:pt idx="905">
                  <c:v>4</c:v>
                </c:pt>
                <c:pt idx="906">
                  <c:v>3.9</c:v>
                </c:pt>
                <c:pt idx="907">
                  <c:v>4.0999999999999996</c:v>
                </c:pt>
                <c:pt idx="908">
                  <c:v>4.0999999999999996</c:v>
                </c:pt>
                <c:pt idx="909">
                  <c:v>4.0999999999999996</c:v>
                </c:pt>
                <c:pt idx="910">
                  <c:v>4.0999999999999996</c:v>
                </c:pt>
                <c:pt idx="911">
                  <c:v>4.0999999999999996</c:v>
                </c:pt>
                <c:pt idx="912">
                  <c:v>3.6</c:v>
                </c:pt>
                <c:pt idx="913">
                  <c:v>4.3</c:v>
                </c:pt>
                <c:pt idx="914">
                  <c:v>3.8</c:v>
                </c:pt>
                <c:pt idx="915">
                  <c:v>3.8</c:v>
                </c:pt>
                <c:pt idx="916">
                  <c:v>3.7</c:v>
                </c:pt>
                <c:pt idx="917">
                  <c:v>3.9</c:v>
                </c:pt>
                <c:pt idx="918">
                  <c:v>4</c:v>
                </c:pt>
                <c:pt idx="919">
                  <c:v>4.4000000000000004</c:v>
                </c:pt>
                <c:pt idx="920">
                  <c:v>4.2</c:v>
                </c:pt>
                <c:pt idx="921">
                  <c:v>4</c:v>
                </c:pt>
                <c:pt idx="922">
                  <c:v>4.2</c:v>
                </c:pt>
                <c:pt idx="923">
                  <c:v>3.8</c:v>
                </c:pt>
                <c:pt idx="924">
                  <c:v>4.3</c:v>
                </c:pt>
                <c:pt idx="925">
                  <c:v>4.0999999999999996</c:v>
                </c:pt>
                <c:pt idx="926">
                  <c:v>4.2</c:v>
                </c:pt>
                <c:pt idx="927">
                  <c:v>4.0999999999999996</c:v>
                </c:pt>
                <c:pt idx="928">
                  <c:v>4.0999999999999996</c:v>
                </c:pt>
                <c:pt idx="929">
                  <c:v>4.4000000000000004</c:v>
                </c:pt>
                <c:pt idx="930">
                  <c:v>3.9</c:v>
                </c:pt>
                <c:pt idx="931">
                  <c:v>4</c:v>
                </c:pt>
                <c:pt idx="932">
                  <c:v>4.5999999999999996</c:v>
                </c:pt>
                <c:pt idx="933">
                  <c:v>4.3</c:v>
                </c:pt>
                <c:pt idx="934">
                  <c:v>4</c:v>
                </c:pt>
                <c:pt idx="935">
                  <c:v>4</c:v>
                </c:pt>
                <c:pt idx="936">
                  <c:v>3.9</c:v>
                </c:pt>
                <c:pt idx="937">
                  <c:v>4.3</c:v>
                </c:pt>
                <c:pt idx="938">
                  <c:v>4.0999999999999996</c:v>
                </c:pt>
                <c:pt idx="939">
                  <c:v>4.0999999999999996</c:v>
                </c:pt>
                <c:pt idx="940">
                  <c:v>4.0999999999999996</c:v>
                </c:pt>
                <c:pt idx="941">
                  <c:v>4</c:v>
                </c:pt>
                <c:pt idx="942">
                  <c:v>3.9</c:v>
                </c:pt>
                <c:pt idx="943">
                  <c:v>4.2</c:v>
                </c:pt>
                <c:pt idx="944">
                  <c:v>3.6</c:v>
                </c:pt>
                <c:pt idx="945">
                  <c:v>3.8</c:v>
                </c:pt>
                <c:pt idx="946">
                  <c:v>4.0999999999999996</c:v>
                </c:pt>
                <c:pt idx="947">
                  <c:v>4</c:v>
                </c:pt>
                <c:pt idx="948">
                  <c:v>3.7</c:v>
                </c:pt>
                <c:pt idx="949">
                  <c:v>4.0999999999999996</c:v>
                </c:pt>
                <c:pt idx="950">
                  <c:v>4.0999999999999996</c:v>
                </c:pt>
                <c:pt idx="951">
                  <c:v>4.0999999999999996</c:v>
                </c:pt>
                <c:pt idx="952">
                  <c:v>3.6</c:v>
                </c:pt>
                <c:pt idx="953">
                  <c:v>3.8</c:v>
                </c:pt>
                <c:pt idx="954">
                  <c:v>4.5</c:v>
                </c:pt>
                <c:pt idx="955">
                  <c:v>3.8</c:v>
                </c:pt>
                <c:pt idx="956">
                  <c:v>3.3</c:v>
                </c:pt>
                <c:pt idx="957">
                  <c:v>3.6</c:v>
                </c:pt>
                <c:pt idx="958">
                  <c:v>4.2</c:v>
                </c:pt>
                <c:pt idx="959">
                  <c:v>4.2</c:v>
                </c:pt>
                <c:pt idx="960">
                  <c:v>4.3</c:v>
                </c:pt>
                <c:pt idx="961">
                  <c:v>3.5</c:v>
                </c:pt>
                <c:pt idx="962">
                  <c:v>3.8</c:v>
                </c:pt>
                <c:pt idx="963">
                  <c:v>4</c:v>
                </c:pt>
                <c:pt idx="964">
                  <c:v>4.3</c:v>
                </c:pt>
                <c:pt idx="965">
                  <c:v>4</c:v>
                </c:pt>
                <c:pt idx="966">
                  <c:v>4.0999999999999996</c:v>
                </c:pt>
                <c:pt idx="967">
                  <c:v>4.2</c:v>
                </c:pt>
                <c:pt idx="968">
                  <c:v>3.9</c:v>
                </c:pt>
                <c:pt idx="969">
                  <c:v>3.9</c:v>
                </c:pt>
                <c:pt idx="970">
                  <c:v>4.2</c:v>
                </c:pt>
                <c:pt idx="971">
                  <c:v>4.3</c:v>
                </c:pt>
                <c:pt idx="972">
                  <c:v>4.3</c:v>
                </c:pt>
                <c:pt idx="973">
                  <c:v>4.2</c:v>
                </c:pt>
                <c:pt idx="974">
                  <c:v>4.3</c:v>
                </c:pt>
                <c:pt idx="975">
                  <c:v>4.3</c:v>
                </c:pt>
                <c:pt idx="976">
                  <c:v>4.4000000000000004</c:v>
                </c:pt>
                <c:pt idx="977">
                  <c:v>4</c:v>
                </c:pt>
                <c:pt idx="978">
                  <c:v>3.9</c:v>
                </c:pt>
                <c:pt idx="979">
                  <c:v>3.9</c:v>
                </c:pt>
                <c:pt idx="980">
                  <c:v>4.2</c:v>
                </c:pt>
                <c:pt idx="981">
                  <c:v>4.2</c:v>
                </c:pt>
                <c:pt idx="982">
                  <c:v>4.0999999999999996</c:v>
                </c:pt>
                <c:pt idx="983">
                  <c:v>3.5</c:v>
                </c:pt>
                <c:pt idx="984">
                  <c:v>3.5</c:v>
                </c:pt>
                <c:pt idx="985">
                  <c:v>4</c:v>
                </c:pt>
                <c:pt idx="986">
                  <c:v>4</c:v>
                </c:pt>
                <c:pt idx="987">
                  <c:v>4</c:v>
                </c:pt>
                <c:pt idx="988">
                  <c:v>3.9</c:v>
                </c:pt>
                <c:pt idx="989">
                  <c:v>4</c:v>
                </c:pt>
                <c:pt idx="990">
                  <c:v>4</c:v>
                </c:pt>
                <c:pt idx="991">
                  <c:v>4.3</c:v>
                </c:pt>
                <c:pt idx="992">
                  <c:v>3.8</c:v>
                </c:pt>
                <c:pt idx="993">
                  <c:v>3.7</c:v>
                </c:pt>
                <c:pt idx="994">
                  <c:v>4.3</c:v>
                </c:pt>
                <c:pt idx="995">
                  <c:v>3.8</c:v>
                </c:pt>
                <c:pt idx="996">
                  <c:v>4.3</c:v>
                </c:pt>
                <c:pt idx="997">
                  <c:v>4.0999999999999996</c:v>
                </c:pt>
                <c:pt idx="998">
                  <c:v>4</c:v>
                </c:pt>
                <c:pt idx="999">
                  <c:v>4</c:v>
                </c:pt>
                <c:pt idx="1000">
                  <c:v>3.9</c:v>
                </c:pt>
                <c:pt idx="1001">
                  <c:v>3.8</c:v>
                </c:pt>
                <c:pt idx="1002">
                  <c:v>4.3</c:v>
                </c:pt>
                <c:pt idx="1003">
                  <c:v>3.9</c:v>
                </c:pt>
                <c:pt idx="1004">
                  <c:v>4.5999999999999996</c:v>
                </c:pt>
                <c:pt idx="1005">
                  <c:v>4.0999999999999996</c:v>
                </c:pt>
                <c:pt idx="1006">
                  <c:v>3.8</c:v>
                </c:pt>
                <c:pt idx="1007">
                  <c:v>4</c:v>
                </c:pt>
                <c:pt idx="1008">
                  <c:v>3.3</c:v>
                </c:pt>
                <c:pt idx="1009">
                  <c:v>4.2</c:v>
                </c:pt>
                <c:pt idx="1010">
                  <c:v>3.8</c:v>
                </c:pt>
                <c:pt idx="1011">
                  <c:v>4.2</c:v>
                </c:pt>
                <c:pt idx="1012">
                  <c:v>3.9</c:v>
                </c:pt>
                <c:pt idx="1013">
                  <c:v>4</c:v>
                </c:pt>
                <c:pt idx="1014">
                  <c:v>4</c:v>
                </c:pt>
                <c:pt idx="1015">
                  <c:v>3.9</c:v>
                </c:pt>
                <c:pt idx="1016">
                  <c:v>4</c:v>
                </c:pt>
                <c:pt idx="1017">
                  <c:v>4.2</c:v>
                </c:pt>
                <c:pt idx="1018">
                  <c:v>4.2</c:v>
                </c:pt>
                <c:pt idx="1019">
                  <c:v>4.0999999999999996</c:v>
                </c:pt>
                <c:pt idx="1020">
                  <c:v>4.0999999999999996</c:v>
                </c:pt>
                <c:pt idx="1021">
                  <c:v>4.3</c:v>
                </c:pt>
                <c:pt idx="1022">
                  <c:v>4.3</c:v>
                </c:pt>
                <c:pt idx="1023">
                  <c:v>4.0999999999999996</c:v>
                </c:pt>
                <c:pt idx="1024">
                  <c:v>4.0999999999999996</c:v>
                </c:pt>
                <c:pt idx="1025">
                  <c:v>4.0999999999999996</c:v>
                </c:pt>
                <c:pt idx="1026">
                  <c:v>4.0999999999999996</c:v>
                </c:pt>
                <c:pt idx="1027">
                  <c:v>3.5</c:v>
                </c:pt>
                <c:pt idx="1028">
                  <c:v>3.7</c:v>
                </c:pt>
                <c:pt idx="1029">
                  <c:v>4.3</c:v>
                </c:pt>
                <c:pt idx="1030">
                  <c:v>4.0999999999999996</c:v>
                </c:pt>
                <c:pt idx="1031">
                  <c:v>4.2</c:v>
                </c:pt>
                <c:pt idx="1032">
                  <c:v>4.2</c:v>
                </c:pt>
                <c:pt idx="1033">
                  <c:v>4.2</c:v>
                </c:pt>
                <c:pt idx="1034">
                  <c:v>3.7</c:v>
                </c:pt>
                <c:pt idx="1035">
                  <c:v>4.3</c:v>
                </c:pt>
                <c:pt idx="1036">
                  <c:v>4.0999999999999996</c:v>
                </c:pt>
                <c:pt idx="1037">
                  <c:v>4.0999999999999996</c:v>
                </c:pt>
                <c:pt idx="1038">
                  <c:v>4</c:v>
                </c:pt>
                <c:pt idx="1039">
                  <c:v>4.0999999999999996</c:v>
                </c:pt>
                <c:pt idx="1040">
                  <c:v>3.8</c:v>
                </c:pt>
                <c:pt idx="1041">
                  <c:v>4.4000000000000004</c:v>
                </c:pt>
                <c:pt idx="1042">
                  <c:v>3.6</c:v>
                </c:pt>
                <c:pt idx="1043">
                  <c:v>4</c:v>
                </c:pt>
                <c:pt idx="1044">
                  <c:v>3.9</c:v>
                </c:pt>
                <c:pt idx="1045">
                  <c:v>3.9</c:v>
                </c:pt>
                <c:pt idx="1046">
                  <c:v>3.9</c:v>
                </c:pt>
                <c:pt idx="1047">
                  <c:v>3.9</c:v>
                </c:pt>
                <c:pt idx="1048">
                  <c:v>3.9</c:v>
                </c:pt>
                <c:pt idx="1049">
                  <c:v>3.9</c:v>
                </c:pt>
                <c:pt idx="1050">
                  <c:v>4.2</c:v>
                </c:pt>
                <c:pt idx="1051">
                  <c:v>4.2</c:v>
                </c:pt>
                <c:pt idx="1052">
                  <c:v>4.2</c:v>
                </c:pt>
                <c:pt idx="1053">
                  <c:v>4.4000000000000004</c:v>
                </c:pt>
                <c:pt idx="1054">
                  <c:v>4</c:v>
                </c:pt>
                <c:pt idx="1055">
                  <c:v>4.5</c:v>
                </c:pt>
                <c:pt idx="1056">
                  <c:v>4.0999999999999996</c:v>
                </c:pt>
                <c:pt idx="1057">
                  <c:v>4.0999999999999996</c:v>
                </c:pt>
                <c:pt idx="1058">
                  <c:v>3.3</c:v>
                </c:pt>
                <c:pt idx="1059">
                  <c:v>3.9</c:v>
                </c:pt>
                <c:pt idx="1060">
                  <c:v>3.9</c:v>
                </c:pt>
                <c:pt idx="1061">
                  <c:v>3.9</c:v>
                </c:pt>
                <c:pt idx="1062">
                  <c:v>4</c:v>
                </c:pt>
                <c:pt idx="1063">
                  <c:v>4</c:v>
                </c:pt>
                <c:pt idx="1064">
                  <c:v>4.0999999999999996</c:v>
                </c:pt>
                <c:pt idx="1065">
                  <c:v>4.2</c:v>
                </c:pt>
                <c:pt idx="1066">
                  <c:v>4.4000000000000004</c:v>
                </c:pt>
                <c:pt idx="1067">
                  <c:v>4.4000000000000004</c:v>
                </c:pt>
                <c:pt idx="1068">
                  <c:v>3.8</c:v>
                </c:pt>
                <c:pt idx="1069">
                  <c:v>4.3</c:v>
                </c:pt>
                <c:pt idx="1070">
                  <c:v>3.8</c:v>
                </c:pt>
                <c:pt idx="1071">
                  <c:v>3.8</c:v>
                </c:pt>
                <c:pt idx="1072">
                  <c:v>4.0999999999999996</c:v>
                </c:pt>
                <c:pt idx="1073">
                  <c:v>4.0999999999999996</c:v>
                </c:pt>
                <c:pt idx="1074">
                  <c:v>4.4000000000000004</c:v>
                </c:pt>
                <c:pt idx="1075">
                  <c:v>4.3</c:v>
                </c:pt>
                <c:pt idx="1076">
                  <c:v>3.6</c:v>
                </c:pt>
                <c:pt idx="1077">
                  <c:v>4.0999999999999996</c:v>
                </c:pt>
                <c:pt idx="1078">
                  <c:v>4.7</c:v>
                </c:pt>
                <c:pt idx="1079">
                  <c:v>4.2</c:v>
                </c:pt>
                <c:pt idx="1080">
                  <c:v>4.2</c:v>
                </c:pt>
                <c:pt idx="1081">
                  <c:v>3.8</c:v>
                </c:pt>
                <c:pt idx="1082">
                  <c:v>3.5</c:v>
                </c:pt>
                <c:pt idx="1083">
                  <c:v>3.7</c:v>
                </c:pt>
                <c:pt idx="1084">
                  <c:v>3.9</c:v>
                </c:pt>
                <c:pt idx="1085">
                  <c:v>4.5</c:v>
                </c:pt>
                <c:pt idx="1086">
                  <c:v>3.5</c:v>
                </c:pt>
                <c:pt idx="1087">
                  <c:v>4</c:v>
                </c:pt>
                <c:pt idx="1088">
                  <c:v>4</c:v>
                </c:pt>
                <c:pt idx="1089">
                  <c:v>4</c:v>
                </c:pt>
                <c:pt idx="1090">
                  <c:v>4.2</c:v>
                </c:pt>
                <c:pt idx="1091">
                  <c:v>4.0999999999999996</c:v>
                </c:pt>
                <c:pt idx="1092">
                  <c:v>4.3</c:v>
                </c:pt>
                <c:pt idx="1093">
                  <c:v>3.9</c:v>
                </c:pt>
                <c:pt idx="1094">
                  <c:v>4.3</c:v>
                </c:pt>
                <c:pt idx="1095">
                  <c:v>3.9</c:v>
                </c:pt>
                <c:pt idx="1096">
                  <c:v>4</c:v>
                </c:pt>
                <c:pt idx="1097">
                  <c:v>4.5999999999999996</c:v>
                </c:pt>
                <c:pt idx="1098">
                  <c:v>4.0999999999999996</c:v>
                </c:pt>
                <c:pt idx="1099">
                  <c:v>3.4</c:v>
                </c:pt>
                <c:pt idx="1100">
                  <c:v>3.7</c:v>
                </c:pt>
                <c:pt idx="1101">
                  <c:v>3.9</c:v>
                </c:pt>
                <c:pt idx="1102">
                  <c:v>4</c:v>
                </c:pt>
                <c:pt idx="1103">
                  <c:v>4</c:v>
                </c:pt>
                <c:pt idx="1104">
                  <c:v>4.2</c:v>
                </c:pt>
                <c:pt idx="1105">
                  <c:v>4.3</c:v>
                </c:pt>
                <c:pt idx="1106">
                  <c:v>3.6</c:v>
                </c:pt>
                <c:pt idx="1107">
                  <c:v>4</c:v>
                </c:pt>
                <c:pt idx="1108">
                  <c:v>4</c:v>
                </c:pt>
                <c:pt idx="1109">
                  <c:v>4</c:v>
                </c:pt>
                <c:pt idx="1110">
                  <c:v>4</c:v>
                </c:pt>
                <c:pt idx="1111">
                  <c:v>4.2</c:v>
                </c:pt>
                <c:pt idx="1112">
                  <c:v>4.2</c:v>
                </c:pt>
                <c:pt idx="1113">
                  <c:v>4.2</c:v>
                </c:pt>
                <c:pt idx="1114">
                  <c:v>4.2</c:v>
                </c:pt>
                <c:pt idx="1115">
                  <c:v>4.2</c:v>
                </c:pt>
                <c:pt idx="1116">
                  <c:v>4</c:v>
                </c:pt>
                <c:pt idx="1117">
                  <c:v>3.9</c:v>
                </c:pt>
                <c:pt idx="1118">
                  <c:v>4.2</c:v>
                </c:pt>
                <c:pt idx="1119">
                  <c:v>4</c:v>
                </c:pt>
                <c:pt idx="1120">
                  <c:v>3.9</c:v>
                </c:pt>
                <c:pt idx="1121">
                  <c:v>5</c:v>
                </c:pt>
                <c:pt idx="1122">
                  <c:v>4.2</c:v>
                </c:pt>
                <c:pt idx="1123">
                  <c:v>4.2</c:v>
                </c:pt>
                <c:pt idx="1124">
                  <c:v>4.0999999999999996</c:v>
                </c:pt>
                <c:pt idx="1125">
                  <c:v>4.0999999999999996</c:v>
                </c:pt>
                <c:pt idx="1126">
                  <c:v>4.0999999999999996</c:v>
                </c:pt>
                <c:pt idx="1127">
                  <c:v>3.1</c:v>
                </c:pt>
                <c:pt idx="1128">
                  <c:v>3.3</c:v>
                </c:pt>
                <c:pt idx="1129">
                  <c:v>3.9</c:v>
                </c:pt>
                <c:pt idx="1130">
                  <c:v>4.0999999999999996</c:v>
                </c:pt>
                <c:pt idx="1131">
                  <c:v>4.3</c:v>
                </c:pt>
                <c:pt idx="1132">
                  <c:v>4.3</c:v>
                </c:pt>
                <c:pt idx="1133">
                  <c:v>4.3</c:v>
                </c:pt>
                <c:pt idx="1134">
                  <c:v>4.4000000000000004</c:v>
                </c:pt>
                <c:pt idx="1135">
                  <c:v>3.8</c:v>
                </c:pt>
                <c:pt idx="1136">
                  <c:v>3.9</c:v>
                </c:pt>
                <c:pt idx="1137">
                  <c:v>4.3</c:v>
                </c:pt>
                <c:pt idx="1138">
                  <c:v>4.3</c:v>
                </c:pt>
                <c:pt idx="1139">
                  <c:v>4.3</c:v>
                </c:pt>
                <c:pt idx="1140">
                  <c:v>4.3</c:v>
                </c:pt>
                <c:pt idx="1141">
                  <c:v>4.3</c:v>
                </c:pt>
                <c:pt idx="1142">
                  <c:v>3.9</c:v>
                </c:pt>
                <c:pt idx="1143">
                  <c:v>3.8</c:v>
                </c:pt>
                <c:pt idx="1144">
                  <c:v>4.3</c:v>
                </c:pt>
                <c:pt idx="1145">
                  <c:v>4.7</c:v>
                </c:pt>
                <c:pt idx="1146">
                  <c:v>4.5999999999999996</c:v>
                </c:pt>
                <c:pt idx="1147">
                  <c:v>4.3</c:v>
                </c:pt>
                <c:pt idx="1148">
                  <c:v>4.3</c:v>
                </c:pt>
                <c:pt idx="1149">
                  <c:v>3.5</c:v>
                </c:pt>
                <c:pt idx="1150">
                  <c:v>4.0999999999999996</c:v>
                </c:pt>
                <c:pt idx="1151">
                  <c:v>3.7</c:v>
                </c:pt>
                <c:pt idx="1152">
                  <c:v>4.0999999999999996</c:v>
                </c:pt>
                <c:pt idx="1153">
                  <c:v>4.0999999999999996</c:v>
                </c:pt>
                <c:pt idx="1154">
                  <c:v>4.2</c:v>
                </c:pt>
                <c:pt idx="1155">
                  <c:v>3.8</c:v>
                </c:pt>
                <c:pt idx="1156">
                  <c:v>4.5</c:v>
                </c:pt>
                <c:pt idx="1157">
                  <c:v>4.0999999999999996</c:v>
                </c:pt>
                <c:pt idx="1158">
                  <c:v>4.3</c:v>
                </c:pt>
                <c:pt idx="1159">
                  <c:v>3.9</c:v>
                </c:pt>
                <c:pt idx="1160">
                  <c:v>4</c:v>
                </c:pt>
                <c:pt idx="1161">
                  <c:v>4.2</c:v>
                </c:pt>
                <c:pt idx="1162">
                  <c:v>4</c:v>
                </c:pt>
                <c:pt idx="1163">
                  <c:v>4.0999999999999996</c:v>
                </c:pt>
                <c:pt idx="1164">
                  <c:v>3.9</c:v>
                </c:pt>
                <c:pt idx="1165">
                  <c:v>3.7</c:v>
                </c:pt>
                <c:pt idx="1166">
                  <c:v>4.3</c:v>
                </c:pt>
                <c:pt idx="1167">
                  <c:v>4.3</c:v>
                </c:pt>
                <c:pt idx="1168">
                  <c:v>4.3</c:v>
                </c:pt>
                <c:pt idx="1169">
                  <c:v>3.6</c:v>
                </c:pt>
                <c:pt idx="1170">
                  <c:v>4.5</c:v>
                </c:pt>
                <c:pt idx="1171">
                  <c:v>3.1</c:v>
                </c:pt>
                <c:pt idx="1172">
                  <c:v>4.2</c:v>
                </c:pt>
                <c:pt idx="1173">
                  <c:v>4</c:v>
                </c:pt>
                <c:pt idx="1174">
                  <c:v>4.2</c:v>
                </c:pt>
                <c:pt idx="1175">
                  <c:v>4.3</c:v>
                </c:pt>
                <c:pt idx="1176">
                  <c:v>4</c:v>
                </c:pt>
                <c:pt idx="1177">
                  <c:v>4.3</c:v>
                </c:pt>
                <c:pt idx="1178">
                  <c:v>3.9</c:v>
                </c:pt>
                <c:pt idx="1179">
                  <c:v>4.3</c:v>
                </c:pt>
                <c:pt idx="1180">
                  <c:v>4.3</c:v>
                </c:pt>
                <c:pt idx="1181">
                  <c:v>4.3</c:v>
                </c:pt>
                <c:pt idx="1182">
                  <c:v>4.3</c:v>
                </c:pt>
                <c:pt idx="1183">
                  <c:v>4</c:v>
                </c:pt>
                <c:pt idx="1184">
                  <c:v>4.3</c:v>
                </c:pt>
                <c:pt idx="1185">
                  <c:v>4.3</c:v>
                </c:pt>
                <c:pt idx="1186">
                  <c:v>3.9</c:v>
                </c:pt>
                <c:pt idx="1187">
                  <c:v>3.8</c:v>
                </c:pt>
                <c:pt idx="1188">
                  <c:v>4.2</c:v>
                </c:pt>
                <c:pt idx="1189">
                  <c:v>4.0999999999999996</c:v>
                </c:pt>
                <c:pt idx="1190">
                  <c:v>4.0999999999999996</c:v>
                </c:pt>
                <c:pt idx="1191">
                  <c:v>4.0999999999999996</c:v>
                </c:pt>
                <c:pt idx="1192">
                  <c:v>4.0999999999999996</c:v>
                </c:pt>
                <c:pt idx="1193">
                  <c:v>4.0999999999999996</c:v>
                </c:pt>
                <c:pt idx="1194">
                  <c:v>4.0999999999999996</c:v>
                </c:pt>
                <c:pt idx="1195">
                  <c:v>4.0999999999999996</c:v>
                </c:pt>
                <c:pt idx="1196">
                  <c:v>4.0999999999999996</c:v>
                </c:pt>
                <c:pt idx="1197">
                  <c:v>4</c:v>
                </c:pt>
                <c:pt idx="1198">
                  <c:v>3.9</c:v>
                </c:pt>
                <c:pt idx="1199">
                  <c:v>3.9</c:v>
                </c:pt>
                <c:pt idx="1200">
                  <c:v>3.3</c:v>
                </c:pt>
                <c:pt idx="1201">
                  <c:v>4</c:v>
                </c:pt>
                <c:pt idx="1202">
                  <c:v>4.3</c:v>
                </c:pt>
                <c:pt idx="1203">
                  <c:v>3.9</c:v>
                </c:pt>
                <c:pt idx="1204">
                  <c:v>3.9</c:v>
                </c:pt>
                <c:pt idx="1205">
                  <c:v>4.8</c:v>
                </c:pt>
                <c:pt idx="1206">
                  <c:v>3.3</c:v>
                </c:pt>
                <c:pt idx="1207">
                  <c:v>3.3</c:v>
                </c:pt>
                <c:pt idx="1208">
                  <c:v>3.3</c:v>
                </c:pt>
                <c:pt idx="1209">
                  <c:v>3.8</c:v>
                </c:pt>
                <c:pt idx="1210">
                  <c:v>3.8</c:v>
                </c:pt>
                <c:pt idx="1211">
                  <c:v>3.6</c:v>
                </c:pt>
                <c:pt idx="1212">
                  <c:v>3.8</c:v>
                </c:pt>
                <c:pt idx="1213">
                  <c:v>3.8</c:v>
                </c:pt>
                <c:pt idx="1214">
                  <c:v>3.8</c:v>
                </c:pt>
                <c:pt idx="1215">
                  <c:v>3.8</c:v>
                </c:pt>
                <c:pt idx="1216">
                  <c:v>4</c:v>
                </c:pt>
                <c:pt idx="1217">
                  <c:v>3.7</c:v>
                </c:pt>
                <c:pt idx="1218">
                  <c:v>4.2</c:v>
                </c:pt>
                <c:pt idx="1219">
                  <c:v>3.7</c:v>
                </c:pt>
                <c:pt idx="1220">
                  <c:v>4.0999999999999996</c:v>
                </c:pt>
                <c:pt idx="1221">
                  <c:v>4.0999999999999996</c:v>
                </c:pt>
                <c:pt idx="1222">
                  <c:v>4.3</c:v>
                </c:pt>
                <c:pt idx="1223">
                  <c:v>4.3</c:v>
                </c:pt>
                <c:pt idx="1224">
                  <c:v>4.0999999999999996</c:v>
                </c:pt>
                <c:pt idx="1225">
                  <c:v>3.7</c:v>
                </c:pt>
                <c:pt idx="1226">
                  <c:v>4.3</c:v>
                </c:pt>
                <c:pt idx="1227">
                  <c:v>4.2</c:v>
                </c:pt>
                <c:pt idx="1228">
                  <c:v>3.9</c:v>
                </c:pt>
                <c:pt idx="1229">
                  <c:v>3.9</c:v>
                </c:pt>
                <c:pt idx="1230">
                  <c:v>4.5</c:v>
                </c:pt>
                <c:pt idx="1231">
                  <c:v>4.0999999999999996</c:v>
                </c:pt>
                <c:pt idx="1232">
                  <c:v>4.2</c:v>
                </c:pt>
                <c:pt idx="1233">
                  <c:v>4.2</c:v>
                </c:pt>
                <c:pt idx="1234">
                  <c:v>4.2</c:v>
                </c:pt>
                <c:pt idx="1235">
                  <c:v>3.5</c:v>
                </c:pt>
                <c:pt idx="1236">
                  <c:v>4</c:v>
                </c:pt>
                <c:pt idx="1237">
                  <c:v>3.5</c:v>
                </c:pt>
                <c:pt idx="1238">
                  <c:v>4.4000000000000004</c:v>
                </c:pt>
                <c:pt idx="1239">
                  <c:v>2.6</c:v>
                </c:pt>
                <c:pt idx="1240">
                  <c:v>4.0999999999999996</c:v>
                </c:pt>
                <c:pt idx="1241">
                  <c:v>3</c:v>
                </c:pt>
                <c:pt idx="1242">
                  <c:v>3.8</c:v>
                </c:pt>
                <c:pt idx="1243">
                  <c:v>3.6</c:v>
                </c:pt>
                <c:pt idx="1244">
                  <c:v>4.5</c:v>
                </c:pt>
                <c:pt idx="1245">
                  <c:v>4.0999999999999996</c:v>
                </c:pt>
                <c:pt idx="1246">
                  <c:v>4.5</c:v>
                </c:pt>
                <c:pt idx="1247">
                  <c:v>4.2</c:v>
                </c:pt>
                <c:pt idx="1248">
                  <c:v>4.4000000000000004</c:v>
                </c:pt>
                <c:pt idx="1249">
                  <c:v>4.4000000000000004</c:v>
                </c:pt>
                <c:pt idx="1250">
                  <c:v>4.2</c:v>
                </c:pt>
                <c:pt idx="1251">
                  <c:v>4.3</c:v>
                </c:pt>
                <c:pt idx="1252">
                  <c:v>4.2</c:v>
                </c:pt>
                <c:pt idx="1253">
                  <c:v>4.3</c:v>
                </c:pt>
                <c:pt idx="1254">
                  <c:v>4.4000000000000004</c:v>
                </c:pt>
                <c:pt idx="1255">
                  <c:v>4.2</c:v>
                </c:pt>
                <c:pt idx="1256">
                  <c:v>3.8</c:v>
                </c:pt>
                <c:pt idx="1257">
                  <c:v>3</c:v>
                </c:pt>
                <c:pt idx="1258">
                  <c:v>3.6</c:v>
                </c:pt>
                <c:pt idx="1259">
                  <c:v>4.3</c:v>
                </c:pt>
                <c:pt idx="1260">
                  <c:v>4.3</c:v>
                </c:pt>
                <c:pt idx="1261">
                  <c:v>4.5</c:v>
                </c:pt>
                <c:pt idx="1262">
                  <c:v>4.5999999999999996</c:v>
                </c:pt>
                <c:pt idx="1263">
                  <c:v>3.3</c:v>
                </c:pt>
                <c:pt idx="1264">
                  <c:v>3.2</c:v>
                </c:pt>
                <c:pt idx="1265">
                  <c:v>4.2</c:v>
                </c:pt>
                <c:pt idx="1266">
                  <c:v>4.2</c:v>
                </c:pt>
                <c:pt idx="1267">
                  <c:v>4</c:v>
                </c:pt>
                <c:pt idx="1268">
                  <c:v>4.3</c:v>
                </c:pt>
                <c:pt idx="1269">
                  <c:v>4.3</c:v>
                </c:pt>
                <c:pt idx="1270">
                  <c:v>4.0999999999999996</c:v>
                </c:pt>
                <c:pt idx="1271">
                  <c:v>3.9</c:v>
                </c:pt>
                <c:pt idx="1272">
                  <c:v>3.9</c:v>
                </c:pt>
                <c:pt idx="1273">
                  <c:v>2.9</c:v>
                </c:pt>
                <c:pt idx="1274">
                  <c:v>4.2</c:v>
                </c:pt>
                <c:pt idx="1275">
                  <c:v>4.0999999999999996</c:v>
                </c:pt>
                <c:pt idx="1276">
                  <c:v>4</c:v>
                </c:pt>
                <c:pt idx="1277">
                  <c:v>4</c:v>
                </c:pt>
                <c:pt idx="1278">
                  <c:v>4</c:v>
                </c:pt>
                <c:pt idx="1279">
                  <c:v>2.8</c:v>
                </c:pt>
                <c:pt idx="1280">
                  <c:v>4.4000000000000004</c:v>
                </c:pt>
                <c:pt idx="1281">
                  <c:v>4.0999999999999996</c:v>
                </c:pt>
                <c:pt idx="1282">
                  <c:v>4.3</c:v>
                </c:pt>
                <c:pt idx="1283">
                  <c:v>4.3</c:v>
                </c:pt>
                <c:pt idx="1284">
                  <c:v>3.9</c:v>
                </c:pt>
                <c:pt idx="1285">
                  <c:v>4.3</c:v>
                </c:pt>
                <c:pt idx="1286">
                  <c:v>4.5</c:v>
                </c:pt>
                <c:pt idx="1287">
                  <c:v>4.3</c:v>
                </c:pt>
                <c:pt idx="1288">
                  <c:v>4</c:v>
                </c:pt>
                <c:pt idx="1289">
                  <c:v>4.0999999999999996</c:v>
                </c:pt>
                <c:pt idx="1290">
                  <c:v>3.8</c:v>
                </c:pt>
                <c:pt idx="1291">
                  <c:v>4.0999999999999996</c:v>
                </c:pt>
                <c:pt idx="1292">
                  <c:v>4.4000000000000004</c:v>
                </c:pt>
                <c:pt idx="1293">
                  <c:v>4.2</c:v>
                </c:pt>
                <c:pt idx="1294">
                  <c:v>4.4000000000000004</c:v>
                </c:pt>
                <c:pt idx="1295">
                  <c:v>4.4000000000000004</c:v>
                </c:pt>
                <c:pt idx="1296">
                  <c:v>3.8</c:v>
                </c:pt>
                <c:pt idx="1297">
                  <c:v>4.2</c:v>
                </c:pt>
                <c:pt idx="1298">
                  <c:v>4.2</c:v>
                </c:pt>
                <c:pt idx="1299">
                  <c:v>4.2</c:v>
                </c:pt>
                <c:pt idx="1300">
                  <c:v>4.2</c:v>
                </c:pt>
                <c:pt idx="1301">
                  <c:v>4.2</c:v>
                </c:pt>
                <c:pt idx="1302">
                  <c:v>2.2999999999999998</c:v>
                </c:pt>
                <c:pt idx="1303">
                  <c:v>4.0999999999999996</c:v>
                </c:pt>
                <c:pt idx="1304">
                  <c:v>4.3</c:v>
                </c:pt>
                <c:pt idx="1305">
                  <c:v>3.8</c:v>
                </c:pt>
                <c:pt idx="1306">
                  <c:v>3.5</c:v>
                </c:pt>
                <c:pt idx="1307">
                  <c:v>3.9</c:v>
                </c:pt>
                <c:pt idx="1308">
                  <c:v>4</c:v>
                </c:pt>
                <c:pt idx="1309">
                  <c:v>4.0999999999999996</c:v>
                </c:pt>
                <c:pt idx="1310">
                  <c:v>3.6</c:v>
                </c:pt>
                <c:pt idx="1311">
                  <c:v>3.7</c:v>
                </c:pt>
                <c:pt idx="1312">
                  <c:v>4.5</c:v>
                </c:pt>
                <c:pt idx="1313">
                  <c:v>4.5999999999999996</c:v>
                </c:pt>
                <c:pt idx="1314">
                  <c:v>4.2</c:v>
                </c:pt>
                <c:pt idx="1315">
                  <c:v>4.2</c:v>
                </c:pt>
                <c:pt idx="1316">
                  <c:v>4.2</c:v>
                </c:pt>
                <c:pt idx="1317">
                  <c:v>3.6</c:v>
                </c:pt>
                <c:pt idx="1318">
                  <c:v>4.7</c:v>
                </c:pt>
                <c:pt idx="1319">
                  <c:v>4</c:v>
                </c:pt>
                <c:pt idx="1320">
                  <c:v>4.7</c:v>
                </c:pt>
                <c:pt idx="1321">
                  <c:v>4.7</c:v>
                </c:pt>
                <c:pt idx="1322">
                  <c:v>3.3</c:v>
                </c:pt>
                <c:pt idx="1323">
                  <c:v>4.2</c:v>
                </c:pt>
                <c:pt idx="1324">
                  <c:v>4.2</c:v>
                </c:pt>
                <c:pt idx="1325">
                  <c:v>4.2</c:v>
                </c:pt>
                <c:pt idx="1326">
                  <c:v>4.5</c:v>
                </c:pt>
                <c:pt idx="1327">
                  <c:v>4.5</c:v>
                </c:pt>
                <c:pt idx="1328">
                  <c:v>4.3</c:v>
                </c:pt>
                <c:pt idx="1329">
                  <c:v>4.5</c:v>
                </c:pt>
                <c:pt idx="1330">
                  <c:v>3.4</c:v>
                </c:pt>
                <c:pt idx="1331">
                  <c:v>3.7</c:v>
                </c:pt>
                <c:pt idx="1332">
                  <c:v>4.5999999999999996</c:v>
                </c:pt>
                <c:pt idx="1333">
                  <c:v>4.5</c:v>
                </c:pt>
                <c:pt idx="1334">
                  <c:v>2.8</c:v>
                </c:pt>
                <c:pt idx="1335">
                  <c:v>3.9</c:v>
                </c:pt>
                <c:pt idx="1336">
                  <c:v>3.7</c:v>
                </c:pt>
                <c:pt idx="1337">
                  <c:v>3.7</c:v>
                </c:pt>
                <c:pt idx="1338">
                  <c:v>4.0999999999999996</c:v>
                </c:pt>
                <c:pt idx="1339">
                  <c:v>4.0999999999999996</c:v>
                </c:pt>
                <c:pt idx="1340">
                  <c:v>4.4000000000000004</c:v>
                </c:pt>
                <c:pt idx="1341">
                  <c:v>4.4000000000000004</c:v>
                </c:pt>
                <c:pt idx="1342">
                  <c:v>5</c:v>
                </c:pt>
                <c:pt idx="1343">
                  <c:v>4.7</c:v>
                </c:pt>
                <c:pt idx="1344">
                  <c:v>4.4000000000000004</c:v>
                </c:pt>
                <c:pt idx="1345">
                  <c:v>4.3</c:v>
                </c:pt>
                <c:pt idx="1346">
                  <c:v>4</c:v>
                </c:pt>
                <c:pt idx="1347">
                  <c:v>2</c:v>
                </c:pt>
                <c:pt idx="1348">
                  <c:v>4.8</c:v>
                </c:pt>
                <c:pt idx="1349">
                  <c:v>5</c:v>
                </c:pt>
                <c:pt idx="1350">
                  <c:v>4.8</c:v>
                </c:pt>
              </c:numCache>
            </c:numRef>
          </c:yVal>
          <c:smooth val="0"/>
          <c:extLst>
            <c:ext xmlns:c16="http://schemas.microsoft.com/office/drawing/2014/chart" uri="{C3380CC4-5D6E-409C-BE32-E72D297353CC}">
              <c16:uniqueId val="{00000000-70BD-4605-B7CA-745ED18A591D}"/>
            </c:ext>
          </c:extLst>
        </c:ser>
        <c:dLbls>
          <c:showLegendKey val="0"/>
          <c:showVal val="0"/>
          <c:showCatName val="0"/>
          <c:showSerName val="0"/>
          <c:showPercent val="0"/>
          <c:showBubbleSize val="0"/>
        </c:dLbls>
        <c:axId val="1327537327"/>
        <c:axId val="1327536367"/>
      </c:scatterChart>
      <c:valAx>
        <c:axId val="1327537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36367"/>
        <c:crossesAt val="0"/>
        <c:crossBetween val="midCat"/>
      </c:valAx>
      <c:valAx>
        <c:axId val="1327536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3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study.xlsx]Case 1 pivot data!product category by highest discount</c:name>
    <c:fmtId val="1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product</a:t>
            </a:r>
            <a:r>
              <a:rPr lang="en-US" sz="1200" b="1" baseline="0"/>
              <a:t> with max discount %</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1 pivot data'!$S$18</c:f>
              <c:strCache>
                <c:ptCount val="1"/>
                <c:pt idx="0">
                  <c:v>Total</c:v>
                </c:pt>
              </c:strCache>
            </c:strRef>
          </c:tx>
          <c:spPr>
            <a:solidFill>
              <a:schemeClr val="accent1"/>
            </a:solidFill>
            <a:ln>
              <a:noFill/>
            </a:ln>
            <a:effectLst/>
          </c:spPr>
          <c:invertIfNegative val="0"/>
          <c:cat>
            <c:strRef>
              <c:f>'Case 1 pivot data'!$R$19:$R$28</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'Case 1 pivot data'!$S$19:$S$28</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9964-4E37-B176-DEBB15A8189B}"/>
            </c:ext>
          </c:extLst>
        </c:ser>
        <c:dLbls>
          <c:showLegendKey val="0"/>
          <c:showVal val="0"/>
          <c:showCatName val="0"/>
          <c:showSerName val="0"/>
          <c:showPercent val="0"/>
          <c:showBubbleSize val="0"/>
        </c:dLbls>
        <c:gapWidth val="219"/>
        <c:overlap val="-27"/>
        <c:axId val="1292688783"/>
        <c:axId val="1449787663"/>
      </c:barChart>
      <c:catAx>
        <c:axId val="129268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87663"/>
        <c:crosses val="autoZero"/>
        <c:auto val="1"/>
        <c:lblAlgn val="ctr"/>
        <c:lblOffset val="100"/>
        <c:noMultiLvlLbl val="0"/>
      </c:catAx>
      <c:valAx>
        <c:axId val="14497876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68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study.xlsx]Case 1 pivot data!count of unique products by price range bucket</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number of unique product</a:t>
            </a:r>
            <a:r>
              <a:rPr lang="en-US" sz="1200" b="1" baseline="0"/>
              <a:t> by price range bucket</a:t>
            </a:r>
            <a:endParaRPr lang="en-US" sz="1200" b="1"/>
          </a:p>
        </c:rich>
      </c:tx>
      <c:layout>
        <c:manualLayout>
          <c:xMode val="edge"/>
          <c:yMode val="edge"/>
          <c:x val="0.14180555555555552"/>
          <c:y val="2.314814814814814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1 pivot data'!$H$17</c:f>
              <c:strCache>
                <c:ptCount val="1"/>
                <c:pt idx="0">
                  <c:v>Total</c:v>
                </c:pt>
              </c:strCache>
            </c:strRef>
          </c:tx>
          <c:spPr>
            <a:solidFill>
              <a:schemeClr val="accent1"/>
            </a:solidFill>
            <a:ln>
              <a:noFill/>
            </a:ln>
            <a:effectLst/>
          </c:spPr>
          <c:invertIfNegative val="0"/>
          <c:cat>
            <c:strRef>
              <c:f>'Case 1 pivot data'!$G$18:$G$21</c:f>
              <c:strCache>
                <c:ptCount val="3"/>
                <c:pt idx="0">
                  <c:v>₹200–₹500</c:v>
                </c:pt>
                <c:pt idx="1">
                  <c:v>&lt;₹200</c:v>
                </c:pt>
                <c:pt idx="2">
                  <c:v>&gt;₹500</c:v>
                </c:pt>
              </c:strCache>
            </c:strRef>
          </c:cat>
          <c:val>
            <c:numRef>
              <c:f>'Case 1 pivot data'!$H$18:$H$21</c:f>
              <c:numCache>
                <c:formatCode>#,##0</c:formatCode>
                <c:ptCount val="3"/>
                <c:pt idx="0">
                  <c:v>342</c:v>
                </c:pt>
                <c:pt idx="1">
                  <c:v>159</c:v>
                </c:pt>
                <c:pt idx="2">
                  <c:v>850</c:v>
                </c:pt>
              </c:numCache>
            </c:numRef>
          </c:val>
          <c:extLst>
            <c:ext xmlns:c16="http://schemas.microsoft.com/office/drawing/2014/chart" uri="{C3380CC4-5D6E-409C-BE32-E72D297353CC}">
              <c16:uniqueId val="{00000000-0BE4-444D-8AB2-2A0F6745F83A}"/>
            </c:ext>
          </c:extLst>
        </c:ser>
        <c:dLbls>
          <c:showLegendKey val="0"/>
          <c:showVal val="0"/>
          <c:showCatName val="0"/>
          <c:showSerName val="0"/>
          <c:showPercent val="0"/>
          <c:showBubbleSize val="0"/>
        </c:dLbls>
        <c:gapWidth val="219"/>
        <c:overlap val="-27"/>
        <c:axId val="1478724975"/>
        <c:axId val="1478723055"/>
      </c:barChart>
      <c:catAx>
        <c:axId val="1478724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r>
                  <a:rPr lang="en-US" baseline="0"/>
                  <a:t> range bucket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723055"/>
        <c:crosses val="autoZero"/>
        <c:auto val="1"/>
        <c:lblAlgn val="ctr"/>
        <c:lblOffset val="100"/>
        <c:noMultiLvlLbl val="0"/>
      </c:catAx>
      <c:valAx>
        <c:axId val="1478723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unique product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72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study.xlsx]Case 1 pivot data!product with highest avg rating</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ten product with highest avg. rating</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1 pivot data'!$K$3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1 pivot data'!$J$4:$J$16</c:f>
              <c:strCache>
                <c:ptCount val="12"/>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Zuvexa USB Rechargeable Electric Foam Maker - Handheld Milk Wand Mixer Frother for Hot Milk, Hand Blender Coffee, Egg Beater (Black)</c:v>
                </c:pt>
                <c:pt idx="8">
                  <c:v>FIGMENT Handheld Milk Frother Rechargeable, 3-Speed Electric Frother for Coffee with 2 Whisks and Coffee Decoration Tool, Coffee Frother Mixer, CRESCENT ENTERPRISES VRW0.50BK (A1)</c:v>
                </c:pt>
                <c:pt idx="9">
                  <c:v>Sony Bravia 164 cm (65 inches) 4K Ultra HD Smart LED Google TV KD-65X74K (Black)</c:v>
                </c:pt>
                <c:pt idx="10">
                  <c:v>Campfire Spring Chef Prolix Instant Portable Water Heater Geyser 1Ltr. for Use Home Stainless Steel Baking Rack | Restaurant | Office | Labs | Clinics | Saloon | with Installation Kit (With MCB)</c:v>
                </c:pt>
                <c:pt idx="11">
                  <c:v>Spigen EZ Fit Tempered Glass Screen Protector for iPhone 14 Pro Max - 2 Pack (Sensor Protection)</c:v>
                </c:pt>
              </c:strCache>
            </c:strRef>
          </c:cat>
          <c:val>
            <c:numRef>
              <c:f>'Case 1 pivot data'!$K$4:$K$16</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1538-4799-BD6B-14D0965EDE55}"/>
            </c:ext>
          </c:extLst>
        </c:ser>
        <c:dLbls>
          <c:dLblPos val="outEnd"/>
          <c:showLegendKey val="0"/>
          <c:showVal val="1"/>
          <c:showCatName val="0"/>
          <c:showSerName val="0"/>
          <c:showPercent val="0"/>
          <c:showBubbleSize val="0"/>
        </c:dLbls>
        <c:gapWidth val="219"/>
        <c:overlap val="-27"/>
        <c:axId val="994639343"/>
        <c:axId val="994640303"/>
      </c:barChart>
      <c:catAx>
        <c:axId val="99463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640303"/>
        <c:crosses val="autoZero"/>
        <c:auto val="1"/>
        <c:lblAlgn val="ctr"/>
        <c:lblOffset val="100"/>
        <c:noMultiLvlLbl val="0"/>
      </c:catAx>
      <c:valAx>
        <c:axId val="9946403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63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study.xlsx]Case 1 pivot data!top 5 products by rating and review</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5 product by rating and review (combined)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'Case 1 pivot data'!$U$3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1 pivot data'!$T$4:$T$9</c:f>
              <c:strCache>
                <c:ptCount val="5"/>
                <c:pt idx="0">
                  <c:v>Fire-Boltt India's No 1 Smartwatch Brand Talk 2 Bluetooth Calling Smartwatch with Dual Button, Hands On Voice Assistance, 60 Sports Modes, in Built Mic &amp; Speaker with IP68 Rating</c:v>
                </c:pt>
                <c:pt idx="1">
                  <c:v>Fire-Boltt Ninja Call Pro Plus 1.83" Smart Watch with Bluetooth Calling, AI Voice Assistance, 100 Sports Modes IP67 Rating, 240*280 Pixel High Resolution</c:v>
                </c:pt>
                <c:pt idx="2">
                  <c:v>Fire-Boltt Phoenix Smart Watch with Bluetooth Calling 1.3",120+ Sports Modes, 240*240 PX High Res with SpO2, Heart Rate Monitoring &amp; IP67 Rating</c:v>
                </c:pt>
                <c:pt idx="3">
                  <c:v>Redmi Note 11 (Horizon Blue, 6GB RAM, 64GB Storage)|90Hz FHD+ AMOLED Display | Qualcomm¬Æ Snapdragon‚Ñ¢ 680-6nm | 33W Charger Included</c:v>
                </c:pt>
                <c:pt idx="4">
                  <c:v>Samsung Galaxy M13 5G (Aqua Green, 6GB, 128GB Storage) | 5000mAh Battery | Upto 12GB RAM with RAM Plus</c:v>
                </c:pt>
              </c:strCache>
            </c:strRef>
          </c:cat>
          <c:val>
            <c:numRef>
              <c:f>'Case 1 pivot data'!$U$4:$U$9</c:f>
              <c:numCache>
                <c:formatCode>0</c:formatCode>
                <c:ptCount val="5"/>
                <c:pt idx="0">
                  <c:v>37.543102600991048</c:v>
                </c:pt>
                <c:pt idx="1">
                  <c:v>87.028209663861475</c:v>
                </c:pt>
                <c:pt idx="2">
                  <c:v>57.307921551050811</c:v>
                </c:pt>
                <c:pt idx="3">
                  <c:v>38.586189165929554</c:v>
                </c:pt>
                <c:pt idx="4">
                  <c:v>52.628388135787873</c:v>
                </c:pt>
              </c:numCache>
            </c:numRef>
          </c:val>
          <c:extLst>
            <c:ext xmlns:c16="http://schemas.microsoft.com/office/drawing/2014/chart" uri="{C3380CC4-5D6E-409C-BE32-E72D297353CC}">
              <c16:uniqueId val="{00000000-65B6-4C2A-9F4C-A9E1C0538597}"/>
            </c:ext>
          </c:extLst>
        </c:ser>
        <c:dLbls>
          <c:dLblPos val="outEnd"/>
          <c:showLegendKey val="0"/>
          <c:showVal val="1"/>
          <c:showCatName val="0"/>
          <c:showSerName val="0"/>
          <c:showPercent val="0"/>
          <c:showBubbleSize val="0"/>
        </c:dLbls>
        <c:gapWidth val="182"/>
        <c:axId val="1327985983"/>
        <c:axId val="1327983583"/>
      </c:barChart>
      <c:catAx>
        <c:axId val="1327985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983583"/>
        <c:crosses val="autoZero"/>
        <c:auto val="1"/>
        <c:lblAlgn val="ctr"/>
        <c:lblOffset val="100"/>
        <c:noMultiLvlLbl val="0"/>
      </c:catAx>
      <c:valAx>
        <c:axId val="13279835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98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study.xlsx]Case 1 pivot data!total potential revenue by category</c:name>
    <c:fmtId val="8"/>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Total potential</a:t>
            </a:r>
            <a:r>
              <a:rPr lang="en-US" sz="1200" b="1" baseline="0"/>
              <a:t> revenue by category</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'Case 1 pivot data'!$E$17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'Case 1 pivot data'!$D$18:$D$27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'Case 1 pivot data'!$E$18:$E$27</c:f>
              <c:numCache>
                <c:formatCode>[&lt;1000000000]0.0,,\ "M";0.0,,,\ "B"</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CF71-42D0-8AD7-A7025A5A1CBC}"/>
            </c:ext>
          </c:extLst>
        </c:ser>
        <c:dLbls>
          <c:showLegendKey val="0"/>
          <c:showVal val="0"/>
          <c:showCatName val="0"/>
          <c:showSerName val="0"/>
          <c:showPercent val="0"/>
          <c:showBubbleSize val="0"/>
        </c:dLbls>
        <c:marker val="1"/>
        <c:smooth val="0"/>
        <c:axId val="1327591087"/>
        <c:axId val="1327604047"/>
      </c:lineChart>
      <c:catAx>
        <c:axId val="132759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04047"/>
        <c:crosses val="autoZero"/>
        <c:auto val="1"/>
        <c:lblAlgn val="ctr"/>
        <c:lblOffset val="100"/>
        <c:noMultiLvlLbl val="0"/>
      </c:catAx>
      <c:valAx>
        <c:axId val="1327604047"/>
        <c:scaling>
          <c:orientation val="minMax"/>
        </c:scaling>
        <c:delete val="0"/>
        <c:axPos val="l"/>
        <c:majorGridlines>
          <c:spPr>
            <a:ln w="9525" cap="flat" cmpd="sng" algn="ctr">
              <a:solidFill>
                <a:schemeClr val="tx1">
                  <a:lumMod val="15000"/>
                  <a:lumOff val="85000"/>
                </a:schemeClr>
              </a:solidFill>
              <a:round/>
            </a:ln>
            <a:effectLst/>
          </c:spPr>
        </c:majorGridlines>
        <c:numFmt formatCode="[&lt;1000000000]0.0,,\ &quot;M&quot;;0.0,,,\ &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5910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hyperlink" Target="https://pixabay.com/cs/amazon-ikona-aplikace-symbol-2183855/" TargetMode="External"/><Relationship Id="rId5" Type="http://schemas.openxmlformats.org/officeDocument/2006/relationships/chart" Target="../charts/chart7.xml"/><Relationship Id="rId10" Type="http://schemas.microsoft.com/office/2007/relationships/hdphoto" Target="../media/hdphoto1.wdp"/><Relationship Id="rId4" Type="http://schemas.openxmlformats.org/officeDocument/2006/relationships/chart" Target="../charts/chart6.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9</xdr:col>
      <xdr:colOff>704850</xdr:colOff>
      <xdr:row>15</xdr:row>
      <xdr:rowOff>139700</xdr:rowOff>
    </xdr:from>
    <xdr:to>
      <xdr:col>9</xdr:col>
      <xdr:colOff>5276850</xdr:colOff>
      <xdr:row>29</xdr:row>
      <xdr:rowOff>38100</xdr:rowOff>
    </xdr:to>
    <xdr:graphicFrame macro="">
      <xdr:nvGraphicFramePr>
        <xdr:cNvPr id="4" name="Chart 3">
          <a:extLst>
            <a:ext uri="{FF2B5EF4-FFF2-40B4-BE49-F238E27FC236}">
              <a16:creationId xmlns:a16="http://schemas.microsoft.com/office/drawing/2014/main" id="{C32846DA-35DE-4A1D-98EB-7C72B662F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539750</xdr:colOff>
      <xdr:row>16</xdr:row>
      <xdr:rowOff>9525</xdr:rowOff>
    </xdr:from>
    <xdr:to>
      <xdr:col>16</xdr:col>
      <xdr:colOff>5111750</xdr:colOff>
      <xdr:row>29</xdr:row>
      <xdr:rowOff>111125</xdr:rowOff>
    </xdr:to>
    <xdr:graphicFrame macro="">
      <xdr:nvGraphicFramePr>
        <xdr:cNvPr id="5" name="Chart 4">
          <a:extLst>
            <a:ext uri="{FF2B5EF4-FFF2-40B4-BE49-F238E27FC236}">
              <a16:creationId xmlns:a16="http://schemas.microsoft.com/office/drawing/2014/main" id="{8FBDBF01-CEC0-0A7A-A8CB-0D8A7829D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123700</xdr:colOff>
      <xdr:row>0</xdr:row>
      <xdr:rowOff>168022</xdr:rowOff>
    </xdr:from>
    <xdr:ext cx="18746583" cy="970030"/>
    <xdr:sp macro="" textlink="">
      <xdr:nvSpPr>
        <xdr:cNvPr id="20" name="Rectangle 19">
          <a:extLst>
            <a:ext uri="{FF2B5EF4-FFF2-40B4-BE49-F238E27FC236}">
              <a16:creationId xmlns:a16="http://schemas.microsoft.com/office/drawing/2014/main" id="{0D24469B-C154-0DE1-66BE-045DB9D4047E}"/>
            </a:ext>
          </a:extLst>
        </xdr:cNvPr>
        <xdr:cNvSpPr/>
      </xdr:nvSpPr>
      <xdr:spPr>
        <a:xfrm>
          <a:off x="123700" y="168022"/>
          <a:ext cx="18746583" cy="970030"/>
        </a:xfrm>
        <a:prstGeom prst="rect">
          <a:avLst/>
        </a:prstGeom>
        <a:solidFill>
          <a:srgbClr val="232F3E"/>
        </a:solidFill>
        <a:ln>
          <a:solidFill>
            <a:schemeClr val="bg1"/>
          </a:solidFill>
        </a:ln>
      </xdr:spPr>
      <xdr:txBody>
        <a:bodyPr wrap="square" lIns="91440" tIns="45720" rIns="91440" bIns="45720" anchor="ctr">
          <a:noAutofit/>
        </a:bodyPr>
        <a:lstStyle/>
        <a:p>
          <a:pPr algn="ctr"/>
          <a:r>
            <a:rPr lang="en-US" sz="4000" b="0" cap="none" spc="0">
              <a:ln w="0"/>
              <a:solidFill>
                <a:schemeClr val="accent1"/>
              </a:solidFill>
              <a:effectLst>
                <a:outerShdw blurRad="38100" dist="25400" dir="5400000" algn="ctr" rotWithShape="0">
                  <a:srgbClr val="6E747A">
                    <a:alpha val="43000"/>
                  </a:srgbClr>
                </a:outerShdw>
              </a:effectLst>
            </a:rPr>
            <a:t>    RetailTech Insights: Amazon Review Dashboard</a:t>
          </a:r>
        </a:p>
      </xdr:txBody>
    </xdr:sp>
    <xdr:clientData/>
  </xdr:oneCellAnchor>
  <xdr:twoCellAnchor>
    <xdr:from>
      <xdr:col>5</xdr:col>
      <xdr:colOff>83256</xdr:colOff>
      <xdr:row>4</xdr:row>
      <xdr:rowOff>141113</xdr:rowOff>
    </xdr:from>
    <xdr:to>
      <xdr:col>11</xdr:col>
      <xdr:colOff>718255</xdr:colOff>
      <xdr:row>17</xdr:row>
      <xdr:rowOff>2237</xdr:rowOff>
    </xdr:to>
    <xdr:graphicFrame macro="">
      <xdr:nvGraphicFramePr>
        <xdr:cNvPr id="22" name="Chart 21">
          <a:extLst>
            <a:ext uri="{FF2B5EF4-FFF2-40B4-BE49-F238E27FC236}">
              <a16:creationId xmlns:a16="http://schemas.microsoft.com/office/drawing/2014/main" id="{694DC94E-28DC-4F1B-8196-DEF61C9F1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903617</xdr:colOff>
      <xdr:row>18</xdr:row>
      <xdr:rowOff>20158</xdr:rowOff>
    </xdr:from>
    <xdr:to>
      <xdr:col>15</xdr:col>
      <xdr:colOff>453572</xdr:colOff>
      <xdr:row>31</xdr:row>
      <xdr:rowOff>131031</xdr:rowOff>
    </xdr:to>
    <xdr:graphicFrame macro="">
      <xdr:nvGraphicFramePr>
        <xdr:cNvPr id="24" name="Chart 23">
          <a:extLst>
            <a:ext uri="{FF2B5EF4-FFF2-40B4-BE49-F238E27FC236}">
              <a16:creationId xmlns:a16="http://schemas.microsoft.com/office/drawing/2014/main" id="{6964E3FD-A6DF-44ED-8EDF-F43846335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4</xdr:row>
      <xdr:rowOff>161272</xdr:rowOff>
    </xdr:from>
    <xdr:to>
      <xdr:col>22</xdr:col>
      <xdr:colOff>609599</xdr:colOff>
      <xdr:row>16</xdr:row>
      <xdr:rowOff>186671</xdr:rowOff>
    </xdr:to>
    <xdr:graphicFrame macro="">
      <xdr:nvGraphicFramePr>
        <xdr:cNvPr id="25" name="Chart 24">
          <a:extLst>
            <a:ext uri="{FF2B5EF4-FFF2-40B4-BE49-F238E27FC236}">
              <a16:creationId xmlns:a16="http://schemas.microsoft.com/office/drawing/2014/main" id="{E3798CEA-4271-4D06-BAFB-1127544E0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97130</xdr:colOff>
      <xdr:row>18</xdr:row>
      <xdr:rowOff>44899</xdr:rowOff>
    </xdr:from>
    <xdr:to>
      <xdr:col>11</xdr:col>
      <xdr:colOff>677701</xdr:colOff>
      <xdr:row>31</xdr:row>
      <xdr:rowOff>167465</xdr:rowOff>
    </xdr:to>
    <xdr:graphicFrame macro="">
      <xdr:nvGraphicFramePr>
        <xdr:cNvPr id="27" name="Chart 26">
          <a:extLst>
            <a:ext uri="{FF2B5EF4-FFF2-40B4-BE49-F238E27FC236}">
              <a16:creationId xmlns:a16="http://schemas.microsoft.com/office/drawing/2014/main" id="{EAF0C830-D737-4DC1-9AE5-CC89F4C01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18</xdr:row>
      <xdr:rowOff>0</xdr:rowOff>
    </xdr:from>
    <xdr:to>
      <xdr:col>22</xdr:col>
      <xdr:colOff>580571</xdr:colOff>
      <xdr:row>31</xdr:row>
      <xdr:rowOff>122565</xdr:rowOff>
    </xdr:to>
    <xdr:graphicFrame macro="">
      <xdr:nvGraphicFramePr>
        <xdr:cNvPr id="28" name="Chart 27">
          <a:extLst>
            <a:ext uri="{FF2B5EF4-FFF2-40B4-BE49-F238E27FC236}">
              <a16:creationId xmlns:a16="http://schemas.microsoft.com/office/drawing/2014/main" id="{41B2A262-080B-402F-817C-C397261B1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33</xdr:row>
      <xdr:rowOff>0</xdr:rowOff>
    </xdr:from>
    <xdr:to>
      <xdr:col>11</xdr:col>
      <xdr:colOff>580571</xdr:colOff>
      <xdr:row>46</xdr:row>
      <xdr:rowOff>122565</xdr:rowOff>
    </xdr:to>
    <xdr:graphicFrame macro="">
      <xdr:nvGraphicFramePr>
        <xdr:cNvPr id="29" name="Chart 28">
          <a:extLst>
            <a:ext uri="{FF2B5EF4-FFF2-40B4-BE49-F238E27FC236}">
              <a16:creationId xmlns:a16="http://schemas.microsoft.com/office/drawing/2014/main" id="{D816E145-E6C6-461C-A3C4-CECB423C9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1007937</xdr:colOff>
      <xdr:row>32</xdr:row>
      <xdr:rowOff>191508</xdr:rowOff>
    </xdr:from>
    <xdr:to>
      <xdr:col>15</xdr:col>
      <xdr:colOff>479778</xdr:colOff>
      <xdr:row>46</xdr:row>
      <xdr:rowOff>112486</xdr:rowOff>
    </xdr:to>
    <xdr:graphicFrame macro="">
      <xdr:nvGraphicFramePr>
        <xdr:cNvPr id="30" name="Chart 29">
          <a:extLst>
            <a:ext uri="{FF2B5EF4-FFF2-40B4-BE49-F238E27FC236}">
              <a16:creationId xmlns:a16="http://schemas.microsoft.com/office/drawing/2014/main" id="{F8FA876C-C63D-471A-B011-9C53243FA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33</xdr:row>
      <xdr:rowOff>0</xdr:rowOff>
    </xdr:from>
    <xdr:to>
      <xdr:col>22</xdr:col>
      <xdr:colOff>580572</xdr:colOff>
      <xdr:row>46</xdr:row>
      <xdr:rowOff>122565</xdr:rowOff>
    </xdr:to>
    <xdr:graphicFrame macro="">
      <xdr:nvGraphicFramePr>
        <xdr:cNvPr id="31" name="Chart 30">
          <a:extLst>
            <a:ext uri="{FF2B5EF4-FFF2-40B4-BE49-F238E27FC236}">
              <a16:creationId xmlns:a16="http://schemas.microsoft.com/office/drawing/2014/main" id="{BC9D176B-5876-48E3-920B-067643E32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74219</xdr:colOff>
      <xdr:row>0</xdr:row>
      <xdr:rowOff>148442</xdr:rowOff>
    </xdr:from>
    <xdr:to>
      <xdr:col>5</xdr:col>
      <xdr:colOff>428830</xdr:colOff>
      <xdr:row>4</xdr:row>
      <xdr:rowOff>57728</xdr:rowOff>
    </xdr:to>
    <xdr:sp macro="" textlink="">
      <xdr:nvSpPr>
        <xdr:cNvPr id="3" name="Rectangle 2">
          <a:extLst>
            <a:ext uri="{FF2B5EF4-FFF2-40B4-BE49-F238E27FC236}">
              <a16:creationId xmlns:a16="http://schemas.microsoft.com/office/drawing/2014/main" id="{8294C9EB-FC88-04B7-133F-911CBB1C1F97}"/>
            </a:ext>
          </a:extLst>
        </xdr:cNvPr>
        <xdr:cNvSpPr/>
      </xdr:nvSpPr>
      <xdr:spPr>
        <a:xfrm>
          <a:off x="2152401" y="148442"/>
          <a:ext cx="1674091" cy="1030844"/>
        </a:xfrm>
        <a:prstGeom prst="rect">
          <a:avLst/>
        </a:prstGeom>
        <a:blipFill dpi="0" rotWithShape="1">
          <a:blip xmlns:r="http://schemas.openxmlformats.org/officeDocument/2006/relationships" r:embed="rId9" cstate="print">
            <a:extLst>
              <a:ext uri="{BEBA8EAE-BF5A-486C-A8C5-ECC9F3942E4B}">
                <a14:imgProps xmlns:a14="http://schemas.microsoft.com/office/drawing/2010/main">
                  <a14:imgLayer r:embed="rId10">
                    <a14:imgEffect>
                      <a14:backgroundRemoval t="10000" b="98194" l="2516" r="90189">
                        <a14:foregroundMark x1="27251" y1="27906" x2="28050" y2="27222"/>
                        <a14:foregroundMark x1="89182" y1="53611" x2="90189" y2="98333"/>
                        <a14:foregroundMark x1="48302" y1="90417" x2="48958" y2="90311"/>
                        <a14:foregroundMark x1="72617" y1="78210" x2="70943" y2="76806"/>
                        <a14:foregroundMark x1="8676" y1="78447" x2="8805" y2="80000"/>
                        <a14:foregroundMark x1="2820" y1="53881" x2="3396" y2="55972"/>
                        <a14:foregroundMark x1="2516" y1="52778" x2="2742" y2="53598"/>
                        <a14:backgroundMark x1="9811" y1="47222" x2="11824" y2="76806"/>
                        <a14:backgroundMark x1="5912" y1="51250" x2="12327" y2="80000"/>
                        <a14:backgroundMark x1="9811" y1="85556" x2="9811" y2="52778"/>
                        <a14:backgroundMark x1="9308" y1="45556" x2="31069" y2="30417"/>
                        <a14:backgroundMark x1="26541" y1="27222" x2="8428" y2="44028"/>
                        <a14:backgroundMark x1="45283" y1="84028" x2="75849" y2="86944"/>
                        <a14:backgroundMark x1="75849" y1="86944" x2="74340" y2="81667"/>
                        <a14:backgroundMark x1="45786" y1="86389" x2="77862" y2="93056"/>
                        <a14:backgroundMark x1="77862" y1="93056" x2="76352" y2="75972"/>
                        <a14:backgroundMark x1="67044" y1="84861" x2="73459" y2="81667"/>
                        <a14:backgroundMark x1="74340" y1="82361" x2="79748" y2="88056"/>
                        <a14:backgroundMark x1="71950" y1="79167" x2="71950" y2="79167"/>
                        <a14:backgroundMark x1="71950" y1="79167" x2="77358" y2="80833"/>
                        <a14:backgroundMark x1="1006" y1="61667" x2="2013" y2="55972"/>
                        <a14:backgroundMark x1="4403" y1="64028" x2="4403" y2="79167"/>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1"/>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362856</xdr:colOff>
      <xdr:row>18</xdr:row>
      <xdr:rowOff>1</xdr:rowOff>
    </xdr:from>
    <xdr:to>
      <xdr:col>5</xdr:col>
      <xdr:colOff>0</xdr:colOff>
      <xdr:row>32</xdr:row>
      <xdr:rowOff>173182</xdr:rowOff>
    </xdr:to>
    <mc:AlternateContent xmlns:mc="http://schemas.openxmlformats.org/markup-compatibility/2006" xmlns:a14="http://schemas.microsoft.com/office/drawing/2010/main">
      <mc:Choice Requires="a14">
        <xdr:graphicFrame macro="">
          <xdr:nvGraphicFramePr>
            <xdr:cNvPr id="4" name="main_category">
              <a:extLst>
                <a:ext uri="{FF2B5EF4-FFF2-40B4-BE49-F238E27FC236}">
                  <a16:creationId xmlns:a16="http://schemas.microsoft.com/office/drawing/2014/main" id="{ACF0FA41-B0A6-20C1-9924-4921641C3A7B}"/>
                </a:ext>
              </a:extLst>
            </xdr:cNvPr>
            <xdr:cNvGraphicFramePr/>
          </xdr:nvGraphicFramePr>
          <xdr:xfrm>
            <a:off x="0" y="0"/>
            <a:ext cx="0" cy="0"/>
          </xdr:xfrm>
          <a:graphic>
            <a:graphicData uri="http://schemas.microsoft.com/office/drawing/2010/slicer">
              <sle:slicer xmlns:sle="http://schemas.microsoft.com/office/drawing/2010/slicer" name="main_category"/>
            </a:graphicData>
          </a:graphic>
        </xdr:graphicFrame>
      </mc:Choice>
      <mc:Fallback xmlns="">
        <xdr:sp macro="" textlink="">
          <xdr:nvSpPr>
            <xdr:cNvPr id="0" name=""/>
            <xdr:cNvSpPr>
              <a:spLocks noTextEdit="1"/>
            </xdr:cNvSpPr>
          </xdr:nvSpPr>
          <xdr:spPr>
            <a:xfrm>
              <a:off x="362856" y="3867728"/>
              <a:ext cx="3034806" cy="2944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321623</xdr:colOff>
      <xdr:row>4</xdr:row>
      <xdr:rowOff>153390</xdr:rowOff>
    </xdr:from>
    <xdr:to>
      <xdr:col>4</xdr:col>
      <xdr:colOff>610260</xdr:colOff>
      <xdr:row>17</xdr:row>
      <xdr:rowOff>24741</xdr:rowOff>
    </xdr:to>
    <mc:AlternateContent xmlns:mc="http://schemas.openxmlformats.org/markup-compatibility/2006" xmlns:a14="http://schemas.microsoft.com/office/drawing/2010/main">
      <mc:Choice Requires="a14">
        <xdr:graphicFrame macro="">
          <xdr:nvGraphicFramePr>
            <xdr:cNvPr id="5" name="discount_percentage">
              <a:extLst>
                <a:ext uri="{FF2B5EF4-FFF2-40B4-BE49-F238E27FC236}">
                  <a16:creationId xmlns:a16="http://schemas.microsoft.com/office/drawing/2014/main" id="{7CBD8E05-0AD5-8B5B-56CE-DD3ACDB7289B}"/>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321623" y="1274948"/>
              <a:ext cx="3026559" cy="2411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wal Bukola" refreshedDate="45838.658772800925" createdVersion="8" refreshedVersion="8" minRefreshableVersion="3" recordCount="1351" xr:uid="{D025C814-C6CB-4C84-9B04-BB1C1D87A64C}">
  <cacheSource type="worksheet">
    <worksheetSource name="Table1"/>
  </cacheSource>
  <cacheFields count="26">
    <cacheField name="product_id" numFmtId="0">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product_name" numFmtId="0">
      <sharedItems containsBlank="1" count="1338" longText="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Æ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Äì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 ,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Ñ¢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Äô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Æ‚Ñ¢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Wayona Nylon Braided USB to Lightning Fast Charging and Data Sync Cable Compatible for iPhone 13, 12,11, X, 8, 7, 6, 5, iPad Air, Pro, Mini (3 FT Pack of 1, Grey)"/>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Äù &amp; MB Air 11‚Äù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Æ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Ñ¢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Æ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Æ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Æ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Æ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Æ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Æ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Äì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Ñ¢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Äì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Äì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Äì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Æ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Æ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Äì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 Rupee Symbol, Hotkeys and 3-pieces LED function for Desktop/Laptop/Smart TV Spill-Resistant Wired USB Keyboard with 10 million keystrokes lifespan (Black)"/>
        <s v="Boult Audio Truebuds with 30H Playtime, IPX7 Waterproof, Lightning Boult‚Ñ¢ Type C Fast Charging (10 Min=100Mins), BoomX‚Ñ¢ Tech Rich Bass, Pro+ Calling HD Mic, Touch Controls in Ear Earbuds TWS (Grey)"/>
        <s v="Prestige IRIS Plus 750 watt mixer grinder"/>
        <s v="Milk Frother, Immersion Blender Cordlesss Foam Maker USB Rechargeable Small Mixer Handheld with 2 Stainless WhisksÔºå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Æ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Æ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Äù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Äùx 7.9‚Äù,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Ñ¢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 Egg Beater, Cake maker , Beater Cream Mix, Food Blender, Beater for Whipping Cream Beater for Cake With 7 -Speed with spatula and oil brush"/>
        <s v="7SEVEN¬Æ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Æ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Ñ¢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Æ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Æ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Æ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Æ,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Æ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Äì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Äù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Äù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Noise ColorFit Pulse Smartwatch with 3.56 cm (1.4&quot;) Full Touch HD Display, SpO2, Heart Rate, Sleep Monitors &amp; 10-Day Battery - Jet Black"/>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Æ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Æ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Æ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Äì Black"/>
        <s v="Duracell USB Lightning Apple Certified (Mfi) Braided Sync &amp; Charge Cable For Iphone, Ipad And Ipod. Fast Charging Lightning Cable, 3.9 Feet (1.2M) - Black"/>
        <s v="Crompton Insta Comfort Heater 2000 Watts Heat Convector with Adjustable Thermostats, Hybrid Cyan, Standard (‚Äé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 USB 3.0 to SATA III Hard Driver Adapter ,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Æ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Æ 8K Hdmi 2.1 Cable 48Gbps 9.80Ft/Ultra High Speed Hdmi Braided Cord For Roku Tv/Ps5/Hdtv/Blu-Ray Projector, Laptop, Television, Personal Computer, Xbox, Ps4, Ps5, Ps4 Pro (1 M, Grey)"/>
        <s v="Smashtronics¬Æ - Case for Firetv Remote, Fire Stick Remote Cover Case, Silicone Cover for TV Firestick 4K/TV 2nd Gen(3rd Gen) Remote Control - Light Weight/Anti Slip/Shockproof (Black)"/>
        <s v="PROLEGEND¬Æ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Æ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Æ Compatible Lg Smart Tv Remote Suitable for Any LG LED OLED LCD UHD Plasma Android Television and AKB75095303 replacement of Original Lg Tv Remote Control"/>
        <s v="7SEVEN¬Æ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Äù HD Display, Multiple Watch Faces, Stress Monitor, Heart &amp; SpO2 Monitoring, 14 Sports Modes, Sleep Monitor, 5 ATM &amp; 7 Days Battery(Charcoal Black)"/>
        <s v="Samsung EVO Plus 64GB microSDXC UHS-I U1 130MB/s Full HD &amp; 4K UHD Memory Card with Adapter (MB-MC64KA), Blue"/>
        <s v="Samsung EVO Plus 128GB microSDXC UHS-I U3 130MB/s Full HD &amp; 4K UHD Memory Card with Adapter (MB-MC128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 Rotational, Strong Suction Cup,Compatible with 4 to 6 Inch Devices, Wildshield and Dashboard Mobile Holder for Car, and Use"/>
        <s v="7SEVEN¬Æ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Aramid fiber braided¬†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Candes BlowHot All in One Silent Blower Fan Room Heater (ABS Body, White, Brown) 2000 Watts"/>
        <s v="Akiara¬Æ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Æ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Äì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 ‚Äì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 ,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Ñ¢ Tech Equipped Quad Mics, Beast‚Ñ¢ Mode(Low Latency- 65ms) for Gaming, 2x6mm Dual Drivers, 30H Playtime, IPX5, IWP‚Ñ¢,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Æ Compatible for Tata Sky Remote Original Set Top¬†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Äù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ø&amp;105·∂ø |2 year warranty|SS Finish|Standard size"/>
        <s v="WeCool B1 Mobile Holder for Bikes or Bike Mobile Holder for Maps and GPS Navigation, one Click Locking, Firm Gripping, Anti Shake and Stable Cradle Clamp with 360¬∞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 Gaming Mouse Pad with Lycra Cloth Nonslip for Laptop , Computer, ,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 EvenCrisp‚Ñ¢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Æ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Äù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 High Speed Air Circulation Technology 1200 W with Non-Stick 4.2 L Basket - Green"/>
        <s v="ZORBES¬Æ Wall Adapter Holder for Alexa Echo Dot 4th Generation,A Space-Saving Solution with Cord Management for Your Smart Home Speakers -White (Holder Only)"/>
        <s v="Zuvexa Egg Boiler Poacher Automatic Off Steaming, Cooking, Boiling Double Layer 14 Egg Boiler (Multicolor)‚Ä¶"/>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 1.5 Meter High-Speed Braided HDMI Cable ( 8K@60HZ„ÄÅ4K@120HZ„ÄÅ2K@240HZ ) HDMI 2.1 Cable Compatible with Monitors , Television , Laptops , Projectors ,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Äù AMOLED Display, 60 Hz Refresh Rate, 105 Fitness Modes, 10 Days Battery, SPO2, Heart Rate, Stress Monitor, Women Health Tracker &amp; Multiple Watch Face [Midnight Black]"/>
        <s v="Activa Heat-Max 2000 Watts Room Heater (White color ) with ABS body"/>
        <s v="SanDisk Ultra¬Æ microSDXC‚Ñ¢ UHS-I Card, 64GB, 140MB/s R, 10 Y Warranty, for Smartphones"/>
        <s v="Lapster Caddy for ssd and HDD, Optical Bay 2nd Hard Drive Caddy, Caddy 9.5mm for Laptop"/>
        <s v="SanDisk Ultra¬Æ microSDXC‚Ñ¢ UHS-I Card, 128GB, 140MB/s R, 10 Y Warranty, for Smartphones"/>
        <s v="SanDisk Ultra¬Æ microSDXC‚Ñ¢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Ä¶"/>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Æ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1000 Watt/2000-Watt Room Heater!! Fan Heater!!Pure White!!HN-2500!!Made in India!!"/>
        <s v="Newly Launched Boult Dive+ with 1.85&quot; HD Display, Bluetooth Calling Smartwatch, 500 Nits Brightness, 7 Days Battery Life, 150+ Watch Faces, 100+ Sport Modes, IP68 Waterproof Smart Watch (Jet Black)"/>
        <s v="Lapster 65W compatible for OnePlus Dash Warp Charge Cable , type c to c cable fast charging Data Sync Cable Compatible with One Plus 10R / 9RT/ 9 pro/ 9R/ 8T/ 9/ Nord &amp; for All Type C Devices ‚Äì Red, 1 Meter"/>
        <s v="!!HANEUL!!1000 Watt/2000-Watt Room Heater!! Fan Heater!!Pure White!!HN-2500!!Made in India!!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m u="1"/>
      </sharedItems>
    </cacheField>
    <cacheField name="main_category" numFmtId="0">
      <sharedItems containsBlank="1" count="10">
        <s v="Computers&amp;Accessories"/>
        <s v="Electronics"/>
        <s v="Home&amp;Kitchen"/>
        <s v="OfficeProducts"/>
        <s v="Toys&amp;Games"/>
        <s v="MusicalInstruments"/>
        <s v="Health&amp;PersonalCare"/>
        <s v="HomeImprovement"/>
        <s v="Car&amp;Motorbike"/>
        <m u="1"/>
      </sharedItems>
    </cacheField>
    <cacheField name="category1" numFmtId="0">
      <sharedItems/>
    </cacheField>
    <cacheField name="category2" numFmtId="0">
      <sharedItems containsBlank="1"/>
    </cacheField>
    <cacheField name="category3" numFmtId="0">
      <sharedItems containsBlank="1"/>
    </cacheField>
    <cacheField name="category4" numFmtId="0">
      <sharedItems containsBlank="1"/>
    </cacheField>
    <cacheField name="discounted_price" numFmtId="0">
      <sharedItems containsSemiMixedTypes="0" containsString="0" containsNumber="1" minValue="39" maxValue="77990" count="549">
        <n v="507"/>
        <n v="749"/>
        <n v="399"/>
        <n v="279"/>
        <n v="699"/>
        <n v="289"/>
        <n v="416"/>
        <n v="486"/>
        <n v="1499"/>
        <n v="1289"/>
        <n v="899"/>
        <n v="765"/>
        <n v="649"/>
        <n v="599"/>
        <n v="499"/>
        <n v="1849"/>
        <n v="4799"/>
        <n v="1990"/>
        <n v="1614"/>
        <n v="616"/>
        <n v="775"/>
        <n v="2719"/>
        <n v="1199"/>
        <n v="1699"/>
        <n v="1099"/>
        <n v="2219"/>
        <n v="2169"/>
        <n v="1409"/>
        <n v="949"/>
        <n v="269"/>
        <n v="1469"/>
        <n v="2976"/>
        <n v="753"/>
        <n v="539"/>
        <n v="522"/>
        <n v="980"/>
        <n v="250"/>
        <n v="249"/>
        <n v="1345"/>
        <n v="150"/>
        <n v="879"/>
        <n v="600"/>
        <n v="3229"/>
        <n v="1599"/>
        <n v="299"/>
        <n v="467"/>
        <n v="259"/>
        <n v="3487.77"/>
        <n v="238"/>
        <n v="2199"/>
        <n v="1130"/>
        <n v="1999"/>
        <n v="610"/>
        <n v="561"/>
        <n v="1399"/>
        <n v="6199"/>
        <n v="535"/>
        <n v="6120"/>
        <n v="310"/>
        <n v="2499"/>
        <n v="1889"/>
        <n v="125"/>
        <n v="252"/>
        <n v="480"/>
        <n v="100"/>
        <n v="90"/>
        <n v="178"/>
        <n v="825"/>
        <n v="225"/>
        <n v="191"/>
        <n v="230"/>
        <n v="200"/>
        <n v="137"/>
        <n v="157"/>
        <n v="272"/>
        <n v="39"/>
        <n v="2595"/>
        <n v="130"/>
        <n v="1995"/>
        <n v="209"/>
        <n v="199"/>
        <n v="2698"/>
        <n v="1043"/>
        <n v="1464"/>
        <n v="999"/>
        <n v="510"/>
        <n v="114"/>
        <n v="67"/>
        <n v="292"/>
        <n v="549"/>
        <n v="195"/>
        <n v="449"/>
        <n v="6499"/>
        <n v="160"/>
        <n v="1490"/>
        <n v="2695"/>
        <n v="198"/>
        <n v="2799"/>
        <n v="99"/>
        <n v="2699"/>
        <n v="745"/>
        <n v="2148"/>
        <n v="1695"/>
        <n v="159"/>
        <n v="635"/>
        <n v="1295"/>
        <n v="2863"/>
        <n v="2640"/>
        <n v="5365"/>
        <n v="309"/>
        <n v="266"/>
        <n v="380"/>
        <n v="799"/>
        <n v="479"/>
        <n v="849"/>
        <n v="185"/>
        <n v="3299"/>
        <n v="1799"/>
        <n v="149"/>
        <n v="3599"/>
        <n v="7349"/>
        <n v="625"/>
        <n v="489"/>
        <n v="229"/>
        <n v="287"/>
        <n v="3498"/>
        <n v="1321"/>
        <n v="729"/>
        <n v="184"/>
        <n v="219"/>
        <n v="329"/>
        <n v="3699"/>
        <n v="1149"/>
        <n v="179"/>
        <n v="5299"/>
        <n v="14499"/>
        <n v="8799"/>
        <n v="475"/>
        <n v="349"/>
        <n v="998.06"/>
        <n v="1400"/>
        <n v="3711"/>
        <n v="379"/>
        <n v="1819"/>
        <n v="6549"/>
        <n v="2280"/>
        <n v="2249"/>
        <n v="688"/>
        <n v="9590"/>
        <n v="1495"/>
        <n v="559"/>
        <n v="579"/>
        <n v="770"/>
        <n v="4449"/>
        <n v="439"/>
        <n v="7999"/>
        <n v="308"/>
        <n v="571"/>
        <n v="5890"/>
        <n v="598"/>
        <n v="2899"/>
        <n v="2095"/>
        <n v="365"/>
        <n v="657"/>
        <n v="8999"/>
        <n v="8886"/>
        <n v="341"/>
        <n v="2742"/>
        <n v="1549"/>
        <n v="440"/>
        <n v="3249"/>
        <n v="3180"/>
        <n v="1529"/>
        <n v="1500"/>
        <n v="3199"/>
        <n v="979"/>
        <n v="5490"/>
        <n v="917"/>
        <n v="798"/>
        <n v="457"/>
        <n v="2790"/>
        <n v="3657.66"/>
        <n v="3303"/>
        <n v="2599"/>
        <n v="3600"/>
        <n v="3645"/>
        <n v="1110"/>
        <n v="139"/>
        <n v="1456"/>
        <n v="1299"/>
        <n v="429"/>
        <n v="1656"/>
        <n v="5865"/>
        <n v="709"/>
        <n v="3499"/>
        <n v="1249"/>
        <n v="369"/>
        <n v="119"/>
        <n v="789"/>
        <n v="4280"/>
        <n v="7799"/>
        <n v="325"/>
        <n v="253"/>
        <n v="8699"/>
        <n v="698"/>
        <n v="1815"/>
        <n v="330"/>
        <n v="89"/>
        <n v="3799"/>
        <n v="175"/>
        <n v="350"/>
        <n v="629"/>
        <n v="478"/>
        <n v="6800"/>
        <n v="889"/>
        <n v="569"/>
        <n v="1928"/>
        <n v="2320"/>
        <n v="640"/>
        <n v="50"/>
        <n v="448"/>
        <n v="1089"/>
        <n v="420"/>
        <n v="335"/>
        <n v="5699"/>
        <n v="6999"/>
        <n v="245"/>
        <n v="134"/>
        <n v="455"/>
        <n v="1982.84"/>
        <n v="397"/>
        <n v="8599"/>
        <n v="1220"/>
        <n v="295"/>
        <n v="298"/>
        <n v="12609"/>
        <n v="6236"/>
        <n v="260"/>
        <n v="609"/>
        <n v="326"/>
        <n v="717"/>
        <n v="120"/>
        <n v="519"/>
        <n v="3859"/>
        <n v="1665"/>
        <n v="596"/>
        <n v="809"/>
        <n v="664"/>
        <n v="1234"/>
        <n v="656"/>
        <n v="2237.81"/>
        <n v="1349"/>
        <n v="293"/>
        <n v="637"/>
        <n v="5599"/>
        <n v="96"/>
        <n v="1180"/>
        <n v="1899"/>
        <n v="20999"/>
        <n v="15499"/>
        <n v="28999"/>
        <n v="13999"/>
        <n v="19999"/>
        <n v="16499"/>
        <n v="17999"/>
        <n v="29990"/>
        <n v="2088"/>
        <n v="425"/>
        <n v="1260"/>
        <n v="900"/>
        <n v="1679"/>
        <n v="333"/>
        <n v="1190"/>
        <n v="1745"/>
        <n v="6525"/>
        <n v="8199"/>
        <n v="2299"/>
        <n v="645"/>
        <n v="5499"/>
        <n v="239"/>
        <n v="9970"/>
        <n v="351"/>
        <n v="1109"/>
        <n v="1049"/>
        <n v="339"/>
        <n v="850"/>
        <n v="189"/>
        <n v="689"/>
        <n v="3710"/>
        <n v="1625"/>
        <n v="320"/>
        <n v="681"/>
        <n v="328"/>
        <n v="12490"/>
        <n v="14999"/>
        <n v="1519"/>
        <n v="1649"/>
        <n v="3349"/>
        <n v="1189"/>
        <n v="165"/>
        <n v="9799"/>
        <n v="24499"/>
        <n v="9490"/>
        <n v="314"/>
        <n v="719"/>
        <n v="1792"/>
        <n v="154"/>
        <n v="375"/>
        <n v="204"/>
        <n v="4999"/>
        <n v="9999"/>
        <n v="828"/>
        <n v="575"/>
        <n v="355"/>
        <n v="5899"/>
        <n v="3999"/>
        <n v="13490"/>
        <n v="24990"/>
        <n v="4790"/>
        <n v="218"/>
        <n v="14400"/>
        <n v="6990"/>
        <n v="10389"/>
        <n v="2903"/>
        <n v="3179"/>
        <n v="1182"/>
        <n v="2049"/>
        <n v="10099"/>
        <n v="474"/>
        <n v="2179"/>
        <n v="1290"/>
        <n v="2099"/>
        <n v="2025"/>
        <n v="6299"/>
        <n v="345"/>
        <n v="929"/>
        <n v="1439"/>
        <n v="653"/>
        <n v="1498"/>
        <n v="2590"/>
        <n v="2449"/>
        <n v="12499"/>
        <n v="182"/>
        <n v="6790"/>
        <n v="389"/>
        <n v="129"/>
        <n v="197"/>
        <n v="173"/>
        <n v="15490"/>
        <n v="190"/>
        <n v="6850"/>
        <n v="169"/>
        <n v="1448"/>
        <n v="7299"/>
        <n v="115"/>
        <n v="235"/>
        <n v="347"/>
        <n v="655"/>
        <n v="215"/>
        <n v="1449"/>
        <n v="59"/>
        <n v="3190"/>
        <n v="37990"/>
        <n v="1075"/>
        <n v="1219"/>
        <n v="395"/>
        <n v="177"/>
        <n v="948"/>
        <n v="529"/>
        <n v="176.63"/>
        <n v="721"/>
        <n v="29999"/>
        <n v="32999"/>
        <n v="116"/>
        <n v="3569"/>
        <n v="247"/>
        <n v="4098"/>
        <n v="1563"/>
        <n v="2339"/>
        <n v="1187"/>
        <n v="368"/>
        <n v="30990"/>
        <n v="45999"/>
        <n v="251"/>
        <n v="18999"/>
        <n v="290"/>
        <n v="5799"/>
        <n v="61999"/>
        <n v="42999"/>
        <n v="1804"/>
        <n v="950"/>
        <n v="15999"/>
        <n v="2999"/>
        <n v="337"/>
        <n v="273.10000000000002"/>
        <n v="5999"/>
        <n v="294"/>
        <n v="2949"/>
        <n v="2464"/>
        <n v="1595"/>
        <n v="210"/>
        <n v="354"/>
        <n v="1235"/>
        <n v="20990"/>
        <n v="300"/>
        <n v="1052"/>
        <n v="1055"/>
        <n v="231"/>
        <n v="2649"/>
        <n v="970"/>
        <n v="1959"/>
        <n v="217"/>
        <n v="7199"/>
        <n v="4499"/>
        <n v="12000"/>
        <n v="2399"/>
        <n v="10499"/>
        <n v="8349"/>
        <n v="790"/>
        <n v="1414"/>
        <n v="7390"/>
        <n v="873"/>
        <n v="85"/>
        <n v="7499"/>
        <n v="1624"/>
        <n v="587"/>
        <n v="254"/>
        <n v="378"/>
        <n v="8499"/>
        <n v="213"/>
        <n v="1850"/>
        <n v="21999"/>
        <n v="390"/>
        <n v="7915"/>
        <n v="1969"/>
        <n v="319"/>
        <n v="848.99"/>
        <n v="398"/>
        <n v="1069"/>
        <n v="205"/>
        <n v="2490"/>
        <n v="16999"/>
        <n v="4699"/>
        <n v="9495"/>
        <n v="570"/>
        <n v="3041.67"/>
        <n v="31999"/>
        <n v="1565"/>
        <n v="453"/>
        <n v="2089"/>
        <n v="32990"/>
        <n v="10990"/>
        <n v="445"/>
        <n v="42990"/>
        <n v="7998"/>
        <n v="3290"/>
        <n v="998"/>
        <n v="1890"/>
        <n v="1369"/>
        <n v="2575"/>
        <n v="1598"/>
        <n v="26999"/>
        <n v="417.44"/>
        <n v="24999"/>
        <n v="263"/>
        <n v="12999"/>
        <n v="1090"/>
        <n v="1484"/>
        <n v="69"/>
        <n v="46999"/>
        <n v="1547"/>
        <n v="22999"/>
        <n v="18990"/>
        <n v="5998"/>
        <n v="1709"/>
        <n v="18499"/>
        <n v="469"/>
        <n v="4789"/>
        <n v="697"/>
        <n v="759"/>
        <n v="77990"/>
        <n v="34999"/>
        <n v="939"/>
        <n v="3685"/>
        <n v="23999"/>
        <n v="2092"/>
        <n v="2669"/>
        <n v="2033"/>
        <n v="1324"/>
        <n v="246"/>
        <n v="15990"/>
        <n v="9199"/>
        <n v="95"/>
        <n v="11990"/>
        <n v="10901"/>
        <n v="2998"/>
        <n v="778"/>
        <n v="47990"/>
        <n v="27900"/>
        <n v="2286"/>
        <n v="11499"/>
        <n v="27999"/>
        <n v="228"/>
        <n v="21990"/>
        <n v="353"/>
        <n v="3307"/>
        <n v="265"/>
        <n v="1329"/>
        <n v="2079"/>
        <n v="37247"/>
        <n v="33999"/>
        <n v="57.89"/>
        <n v="88"/>
        <n v="1998"/>
        <n v="8990"/>
        <n v="348"/>
        <n v="10999"/>
        <n v="244"/>
        <n v="79"/>
        <n v="4995"/>
        <n v="1898"/>
        <n v="1474"/>
        <n v="44999"/>
        <n v="128.31"/>
        <n v="5395"/>
        <n v="161"/>
        <n v="2439"/>
        <n v="660"/>
        <n v="426"/>
        <n v="893"/>
        <n v="419"/>
        <n v="35999"/>
        <n v="498"/>
        <n v="37999"/>
        <n v="281"/>
        <n v="4899"/>
        <n v="54990"/>
        <n v="547"/>
        <n v="1434"/>
        <n v="959"/>
        <n v="1989"/>
        <n v="669"/>
        <n v="193"/>
        <n v="678"/>
        <n v="1601"/>
        <n v="6490"/>
        <n v="9499"/>
        <n v="784"/>
        <n v="13990"/>
      </sharedItems>
    </cacheField>
    <cacheField name="actual_price" numFmtId="3">
      <sharedItems containsSemiMixedTypes="0" containsString="0" containsNumber="1" minValue="39" maxValue="139900" count="449">
        <n v="1208"/>
        <n v="1339"/>
        <n v="499"/>
        <n v="375"/>
        <n v="995"/>
        <n v="650"/>
        <n v="599"/>
        <n v="1999"/>
        <n v="795"/>
        <n v="1499"/>
        <n v="1800"/>
        <n v="970"/>
        <n v="1399"/>
        <n v="999"/>
        <n v="2095"/>
        <n v="5795"/>
        <n v="2595"/>
        <n v="1745"/>
        <n v="1190"/>
        <n v="875"/>
        <n v="3945"/>
        <n v="1795"/>
        <n v="1900"/>
        <n v="1920"/>
        <n v="3080"/>
        <n v="3279"/>
        <n v="1129"/>
        <n v="1639"/>
        <n v="975"/>
        <n v="649"/>
        <n v="2499"/>
        <n v="899"/>
        <n v="720"/>
        <n v="550"/>
        <n v="980"/>
        <n v="850"/>
        <n v="250"/>
        <n v="2295"/>
        <n v="150"/>
        <n v="1109"/>
        <n v="600"/>
        <n v="5295"/>
        <n v="3599"/>
        <n v="625"/>
        <n v="699"/>
        <n v="4990"/>
        <n v="2990"/>
        <n v="1130"/>
        <n v="1695"/>
        <n v="3210"/>
        <n v="825"/>
        <n v="1890"/>
        <n v="10999"/>
        <n v="535"/>
        <n v="8478"/>
        <n v="2360"/>
        <n v="310"/>
        <n v="5000"/>
        <n v="5499"/>
        <n v="180"/>
        <n v="315"/>
        <n v="100"/>
        <n v="210"/>
        <n v="1549"/>
        <n v="225"/>
        <n v="230"/>
        <n v="160"/>
        <n v="320"/>
        <n v="299"/>
        <n v="3295"/>
        <n v="175"/>
        <n v="165"/>
        <n v="400"/>
        <n v="2895"/>
        <n v="695"/>
        <n v="750"/>
        <n v="485"/>
        <n v="800"/>
        <n v="1345"/>
        <n v="1650"/>
        <n v="1490"/>
        <n v="799"/>
        <n v="640"/>
        <n v="120"/>
        <n v="75"/>
        <n v="549"/>
        <n v="8995"/>
        <n v="670"/>
        <n v="940"/>
        <n v="2695"/>
        <n v="39"/>
        <n v="1899"/>
        <n v="3799"/>
        <n v="99"/>
        <n v="3645"/>
        <n v="1799"/>
        <n v="171"/>
        <n v="399"/>
        <n v="1075"/>
        <n v="635"/>
        <n v="3690"/>
        <n v="3195"/>
        <n v="7445"/>
        <n v="475"/>
        <n v="1400"/>
        <n v="2400"/>
        <n v="1700"/>
        <n v="1749"/>
        <n v="4100"/>
        <n v="2911"/>
        <n v="2199"/>
        <n v="9455"/>
        <n v="10900"/>
        <n v="2999"/>
        <n v="785"/>
        <n v="1690"/>
        <n v="1200"/>
        <n v="595"/>
        <n v="700"/>
        <n v="1299"/>
        <n v="3875"/>
        <n v="1545"/>
        <n v="450"/>
        <n v="3193"/>
        <n v="845"/>
        <n v="4295"/>
        <n v="1699"/>
        <n v="1775"/>
        <n v="895"/>
        <n v="1100"/>
        <n v="6355"/>
        <n v="23559"/>
        <n v="11995"/>
        <n v="3045"/>
        <n v="1500"/>
        <n v="495"/>
        <n v="1282"/>
        <n v="1300"/>
        <n v="3190"/>
        <n v="2485"/>
        <n v="4495"/>
        <n v="2490"/>
        <n v="13999"/>
        <n v="3550"/>
        <n v="1295"/>
        <n v="1645"/>
        <n v="1445"/>
        <n v="747"/>
        <n v="1090"/>
        <n v="15999"/>
        <n v="1995"/>
        <n v="1010"/>
        <n v="1547"/>
        <n v="5734"/>
        <n v="758"/>
        <n v="300"/>
        <n v="7506"/>
        <n v="500"/>
        <n v="4999"/>
        <n v="5500"/>
        <n v="395"/>
        <n v="9995"/>
        <n v="11850"/>
        <n v="590"/>
        <n v="3995"/>
        <n v="2495"/>
        <n v="440"/>
        <n v="3999"/>
        <n v="6295"/>
        <n v="2399"/>
        <n v="1395"/>
        <n v="7200"/>
        <n v="2299"/>
        <n v="1950"/>
        <n v="4890"/>
        <n v="1199"/>
        <n v="5156"/>
        <n v="4699"/>
        <n v="4560"/>
        <n v="6190"/>
        <n v="6070"/>
        <n v="8073"/>
        <n v="1111"/>
        <n v="1599"/>
        <n v="1560"/>
        <n v="2699"/>
        <n v="1600"/>
        <n v="3500"/>
        <n v="7776"/>
        <n v="2796"/>
        <n v="5995"/>
        <n v="1099"/>
        <n v="2385"/>
        <n v="13049"/>
        <n v="6500"/>
        <n v="3100"/>
        <n v="1975"/>
        <n v="6000"/>
        <n v="2600"/>
        <n v="1390"/>
        <n v="11500"/>
        <n v="2500"/>
        <n v="2590"/>
        <n v="3290"/>
        <n v="1020"/>
        <n v="50"/>
        <n v="1150"/>
        <n v="1290"/>
        <n v="3499"/>
        <n v="404"/>
        <n v="249"/>
        <n v="420"/>
        <n v="4499"/>
        <n v="510"/>
        <n v="11000"/>
        <n v="12999"/>
        <n v="10590"/>
        <n v="3990"/>
        <n v="1230"/>
        <n v="3300"/>
        <n v="1595"/>
        <n v="2100"/>
        <n v="23999"/>
        <n v="9999"/>
        <n v="900"/>
        <n v="350"/>
        <n v="1350"/>
        <n v="10295"/>
        <n v="2660"/>
        <n v="2099"/>
        <n v="723"/>
        <n v="16899"/>
        <n v="3299"/>
        <n v="3899"/>
        <n v="2198"/>
        <n v="1245"/>
        <n v="7350"/>
        <n v="2000"/>
        <n v="12500"/>
        <n v="1440"/>
        <n v="3790"/>
        <n v="29990"/>
        <n v="18999"/>
        <n v="34999"/>
        <n v="19999"/>
        <n v="27990"/>
        <n v="20999"/>
        <n v="1249"/>
        <n v="21990"/>
        <n v="39990"/>
        <n v="20990"/>
        <n v="5550"/>
        <n v="4995"/>
        <n v="2550"/>
        <n v="8820"/>
        <n v="16000"/>
        <n v="7500"/>
        <n v="1990"/>
        <n v="2800"/>
        <n v="1000"/>
        <n v="1809"/>
        <n v="4330"/>
        <n v="3595"/>
        <n v="2995"/>
        <n v="5999"/>
        <n v="15990"/>
        <n v="14999"/>
        <n v="849"/>
        <n v="3000"/>
        <n v="4799"/>
        <n v="12150"/>
        <n v="50000"/>
        <n v="990"/>
        <n v="24850"/>
        <n v="149"/>
        <n v="349"/>
        <n v="339"/>
        <n v="7999"/>
        <n v="3398"/>
        <n v="12499"/>
        <n v="861"/>
        <n v="761"/>
        <n v="8999"/>
        <n v="2799"/>
        <n v="7005"/>
        <n v="4332.96"/>
        <n v="89"/>
        <n v="51990"/>
        <n v="6375"/>
        <n v="59900"/>
        <n v="14290"/>
        <n v="10400"/>
        <n v="32000"/>
        <n v="7795"/>
        <n v="6999"/>
        <n v="3490"/>
        <n v="19110"/>
        <n v="3250"/>
        <n v="919"/>
        <n v="13750"/>
        <n v="2890"/>
        <n v="2300"/>
        <n v="4200"/>
        <n v="3390"/>
        <n v="19825"/>
        <n v="10995"/>
        <n v="798"/>
        <n v="20900"/>
        <n v="220"/>
        <n v="11990"/>
        <n v="19125"/>
        <n v="4290"/>
        <n v="389"/>
        <n v="59"/>
        <n v="4195"/>
        <n v="74999"/>
        <n v="199"/>
        <n v="1620"/>
        <n v="8500"/>
        <n v="4780"/>
        <n v="50999"/>
        <n v="666.66"/>
        <n v="44999"/>
        <n v="200"/>
        <n v="5190"/>
        <n v="449"/>
        <n v="6299"/>
        <n v="4005"/>
        <n v="3098"/>
        <n v="4000"/>
        <n v="1929"/>
        <n v="1750"/>
        <n v="52900"/>
        <n v="69900"/>
        <n v="29999"/>
        <n v="6990"/>
        <n v="69999"/>
        <n v="59999"/>
        <n v="2380"/>
        <n v="2899"/>
        <n v="24500"/>
        <n v="7990"/>
        <n v="11495"/>
        <n v="4849"/>
        <n v="5890"/>
        <n v="15270"/>
        <n v="13150"/>
        <n v="9650"/>
        <n v="11595"/>
        <n v="44990"/>
        <n v="1790"/>
        <n v="260"/>
        <n v="3495"/>
        <n v="6499"/>
        <n v="237"/>
        <n v="4590"/>
        <n v="19499"/>
        <n v="9625"/>
        <n v="22900"/>
        <n v="20000"/>
        <n v="24999"/>
        <n v="8499"/>
        <n v="9499"/>
        <n v="4500"/>
        <n v="2290"/>
        <n v="749"/>
        <n v="1630"/>
        <n v="18990"/>
        <n v="49999"/>
        <n v="4775"/>
        <n v="4490"/>
        <n v="56790"/>
        <n v="4700"/>
        <n v="19990"/>
        <n v="75990"/>
        <n v="11999"/>
        <n v="5799"/>
        <n v="5490"/>
        <n v="6700"/>
        <n v="42999"/>
        <n v="31999"/>
        <n v="21999"/>
        <n v="17999"/>
        <n v="2349"/>
        <n v="28999"/>
        <n v="26999"/>
        <n v="2498"/>
        <n v="40990"/>
        <n v="25999"/>
        <n v="39999"/>
        <n v="1850"/>
        <n v="8990"/>
        <n v="2599"/>
        <n v="4400"/>
        <n v="139900"/>
        <n v="38999"/>
        <n v="5495"/>
        <n v="32999"/>
        <n v="4600"/>
        <n v="3199"/>
        <n v="37999"/>
        <n v="23990"/>
        <n v="2790"/>
        <n v="18000"/>
        <n v="3895"/>
        <n v="31990"/>
        <n v="30990"/>
        <n v="47900"/>
        <n v="70900"/>
        <n v="34990"/>
        <n v="47990"/>
        <n v="6100"/>
        <n v="4199"/>
        <n v="54990"/>
        <n v="2900"/>
        <n v="3099"/>
        <n v="59890"/>
        <n v="33999"/>
        <n v="45999"/>
        <n v="16999"/>
        <n v="7299"/>
        <n v="79990"/>
        <n v="49990"/>
        <n v="16990"/>
        <n v="931"/>
        <n v="79"/>
        <n v="239"/>
        <n v="20049"/>
        <n v="13499"/>
        <n v="4650"/>
        <n v="35999"/>
        <n v="35000"/>
        <n v="5299"/>
        <n v="2545"/>
        <n v="7950"/>
        <n v="1052"/>
        <n v="22990"/>
        <n v="65000"/>
        <n v="14990"/>
        <n v="85000"/>
        <n v="24990"/>
        <n v="7290"/>
        <n v="16490"/>
        <n v="775"/>
        <n v="1949"/>
        <n v="3890"/>
        <n v="9990"/>
        <n v="28900"/>
        <n v="1989"/>
      </sharedItems>
    </cacheField>
    <cacheField name="discount_percentage" numFmtId="9">
      <sharedItems containsSemiMixedTypes="0" containsString="0" containsNumber="1" minValue="0" maxValue="0.94" count="92">
        <n v="0.57999999999999996"/>
        <n v="0.44"/>
        <n v="0.2"/>
        <n v="0.26"/>
        <n v="0.3"/>
        <n v="0.56000000000000005"/>
        <n v="0.31"/>
        <n v="0.76"/>
        <n v="0.5"/>
        <n v="0"/>
        <n v="0.14000000000000001"/>
        <n v="0.21"/>
        <n v="0.54"/>
        <n v="0.12"/>
        <n v="0.17"/>
        <n v="0.23"/>
        <n v="0.08"/>
        <n v="0.48"/>
        <n v="0.11"/>
        <n v="0.33"/>
        <n v="0.35"/>
        <n v="0.43"/>
        <n v="0.28000000000000003"/>
        <n v="0.34"/>
        <n v="0.03"/>
        <n v="0.59"/>
        <n v="0.41"/>
        <n v="0.25"/>
        <n v="0.16"/>
        <n v="0.05"/>
        <n v="0.18"/>
        <n v="0.39"/>
        <n v="0.56999999999999995"/>
        <n v="0.22"/>
        <n v="0.63"/>
        <n v="0.66"/>
        <n v="0.28999999999999998"/>
        <n v="0.38"/>
        <n v="0.15"/>
        <n v="0.1"/>
        <n v="0.13"/>
        <n v="0.02"/>
        <n v="0.87"/>
        <n v="0.49"/>
        <n v="0.7"/>
        <n v="0.73"/>
        <n v="0.32"/>
        <n v="0.4"/>
        <n v="0.61"/>
        <n v="0.46"/>
        <n v="0.47"/>
        <n v="0.75"/>
        <n v="0.42"/>
        <n v="0.06"/>
        <n v="0.69"/>
        <n v="7.0000000000000007E-2"/>
        <n v="0.78"/>
        <n v="0.53"/>
        <n v="0.62"/>
        <n v="0.55000000000000004"/>
        <n v="0.24"/>
        <n v="0.45"/>
        <n v="0.64"/>
        <n v="0.27"/>
        <n v="0.68"/>
        <n v="0.6"/>
        <n v="0.65"/>
        <n v="0.72"/>
        <n v="0.37"/>
        <n v="0.88"/>
        <n v="0.51"/>
        <n v="0.36"/>
        <n v="0.67"/>
        <n v="0.19"/>
        <n v="0.09"/>
        <n v="0.77"/>
        <n v="0.8"/>
        <n v="0.82"/>
        <n v="0.81"/>
        <n v="0.04"/>
        <n v="0.52"/>
        <n v="0.85"/>
        <n v="0.9"/>
        <n v="0.79"/>
        <n v="0.83"/>
        <n v="0.84"/>
        <n v="0.74"/>
        <n v="0.71"/>
        <n v="0.94"/>
        <n v="0.86"/>
        <n v="0.89"/>
        <n v="0.91"/>
      </sharedItems>
    </cacheField>
    <cacheField name="Grouped_discount" numFmtId="164">
      <sharedItems count="10">
        <s v="51-60%"/>
        <s v="41-50%"/>
        <s v="11-20%"/>
        <s v="21-30%"/>
        <s v="31-40%"/>
        <s v="71-80%"/>
        <s v="0-10%"/>
        <s v="61-70%"/>
        <s v="81-90%"/>
        <s v="91-100%"/>
      </sharedItems>
    </cacheField>
    <cacheField name="rating" numFmtId="0">
      <sharedItems containsMixedTypes="1" containsNumber="1" minValue="2" maxValue="5" count="26">
        <n v="4.0999999999999996"/>
        <n v="4.2"/>
        <n v="4.3"/>
        <n v="4.5"/>
        <n v="4.4000000000000004"/>
        <n v="3.9"/>
        <n v="3.7"/>
        <n v="3.6"/>
        <n v="3.5"/>
        <n v="4"/>
        <n v="3.8"/>
        <n v="4.5999999999999996"/>
        <n v="3.4"/>
        <n v="3.3"/>
        <s v="|"/>
        <n v="3.2"/>
        <n v="3.1"/>
        <n v="3"/>
        <n v="4.7"/>
        <n v="5"/>
        <n v="4.8"/>
        <n v="2.6"/>
        <n v="2.9"/>
        <n v="2.8"/>
        <n v="2.2999999999999998"/>
        <n v="2"/>
      </sharedItems>
    </cacheField>
    <cacheField name="rating_count" numFmtId="37">
      <sharedItems containsString="0" containsBlank="1" containsNumber="1" containsInteger="1" minValue="0" maxValue="426973" count="1119">
        <n v="8131"/>
        <n v="179692"/>
        <n v="27201"/>
        <n v="31534"/>
        <n v="54405"/>
        <n v="253105"/>
        <n v="30023"/>
        <n v="12091"/>
        <n v="9331"/>
        <n v="20668"/>
        <n v="22375"/>
        <n v="6055"/>
        <n v="179691"/>
        <n v="355"/>
        <n v="7681"/>
        <n v="3815"/>
        <n v="20398"/>
        <n v="37974"/>
        <n v="37126"/>
        <n v="46647"/>
        <n v="13406"/>
        <n v="5967"/>
        <n v="11456"/>
        <n v="7222"/>
        <n v="9772"/>
        <n v="468"/>
        <n v="1716"/>
        <n v="2446"/>
        <n v="787"/>
        <n v="7223"/>
        <n v="54315"/>
        <n v="156638"/>
        <n v="3740"/>
        <n v="18462"/>
        <n v="36017"/>
        <n v="12179"/>
        <n v="4740"/>
        <n v="1106"/>
        <n v="13971"/>
        <n v="22860"/>
        <n v="17413"/>
        <n v="15867"/>
        <n v="31599"/>
        <n v="10907"/>
        <n v="39724"/>
        <n v="16182"/>
        <n v="5355"/>
        <n v="2957"/>
        <n v="44054"/>
        <n v="2399"/>
        <n v="1454"/>
        <n v="1127"/>
        <n v="8372"/>
        <n v="1558"/>
        <n v="13250"/>
        <n v="13300"/>
        <n v="41349"/>
        <n v="13165"/>
        <n v="3182"/>
        <n v="8031"/>
        <n v="10429"/>
        <n v="4426"/>
        <n v="6550"/>
        <n v="7801"/>
        <n v="5882"/>
        <n v="1889"/>
        <n v="49551"/>
        <n v="8053"/>
        <n v="3785"/>
        <n v="5719"/>
        <n v="3095"/>
        <n v="3061"/>
        <n v="2450"/>
        <n v="3246"/>
        <n v="2602"/>
        <n v="26556"/>
        <n v="7203"/>
        <n v="9427"/>
        <n v="4798"/>
        <n v="10170"/>
        <n v="6537"/>
        <n v="8618"/>
        <n v="3686"/>
        <n v="15233"/>
        <n v="22618"/>
        <n v="7429"/>
        <n v="14778"/>
        <n v="40895"/>
        <n v="10760"/>
        <n v="107687"/>
        <n v="74976"/>
        <n v="10911"/>
        <n v="74977"/>
        <n v="15034"/>
        <n v="21010"/>
        <n v="15592"/>
        <n v="14120"/>
        <n v="12999"/>
        <n v="1902"/>
        <n v="7229"/>
        <n v="8938"/>
        <n v="1269"/>
        <n v="4428"/>
        <n v="4238"/>
        <n v="4875"/>
        <n v="1383"/>
        <n v="3231"/>
        <n v="6199"/>
        <n v="2810"/>
        <n v="2781"/>
        <n v="7786"/>
        <n v="3036"/>
        <n v="3543"/>
        <n v="2518"/>
        <n v="9344"/>
        <n v="13572"/>
        <n v="22420"/>
        <n v="32931"/>
        <n v="5036"/>
        <n v="26164"/>
        <n v="13797"/>
        <n v="31388"/>
        <n v="14290"/>
        <n v="989"/>
        <n v="28829"/>
        <n v="11339"/>
        <n v="4642"/>
        <n v="9275"/>
        <n v="4570"/>
        <n v="25771"/>
        <n v="15276"/>
        <n v="10134"/>
        <n v="6987"/>
        <n v="16146"/>
        <n v="3584"/>
        <n v="426973"/>
        <n v="28030"/>
        <n v="2111"/>
        <n v="1202"/>
        <n v="28638"/>
        <n v="11687"/>
        <n v="6736"/>
        <n v="5626"/>
        <n v="25"/>
        <n v="15783"/>
        <n v="20342"/>
        <n v="25607"/>
        <n v="6531"/>
        <n v="11828"/>
        <n v="11957"/>
        <n v="388"/>
        <n v="23316"/>
        <n v="24247"/>
        <n v="3524"/>
        <n v="69538"/>
        <n v="12835"/>
        <n v="8714"/>
        <n v="192590"/>
        <n v="192589"/>
        <n v="8076"/>
        <n v="17810"/>
        <n v="12185"/>
        <n v="15453"/>
        <n v="82356"/>
        <n v="31539"/>
        <n v="4971"/>
        <n v="97175"/>
        <n v="54032"/>
        <n v="20053"/>
        <n v="29746"/>
        <n v="26543"/>
        <n v="122478"/>
        <n v="33176"/>
        <n v="14667"/>
        <n v="24432"/>
        <n v="10174"/>
        <n v="61314"/>
        <n v="33434"/>
        <n v="25177"/>
        <n v="8280"/>
        <n v="2026"/>
        <n v="23174"/>
        <n v="4157"/>
        <n v="2686"/>
        <n v="64273"/>
        <n v="14896"/>
        <n v="270563"/>
        <n v="7274"/>
        <n v="4959"/>
        <n v="9650"/>
        <n v="19998"/>
        <n v="356"/>
        <n v="12153"/>
        <n v="7946"/>
        <n v="2961"/>
        <n v="4118"/>
        <n v="3973"/>
        <n v="34852"/>
        <n v="273189"/>
        <n v="12375"/>
        <n v="63350"/>
        <n v="1379"/>
        <n v="2280"/>
        <n v="13029"/>
        <n v="1017"/>
        <n v="7241"/>
        <n v="17325"/>
        <n v="189104"/>
        <n v="2960"/>
        <n v="2585"/>
        <n v="4859"/>
        <n v="25006"/>
        <n v="4296"/>
        <n v="3022"/>
        <n v="4584"/>
        <n v="4244"/>
        <n v="18872"/>
        <n v="38221"/>
        <n v="4074"/>
        <n v="92595"/>
        <n v="910"/>
        <n v="8958"/>
        <n v="20850"/>
        <n v="1951"/>
        <n v="7949"/>
        <n v="363711"/>
        <n v="13944"/>
        <n v="17994"/>
        <n v="3065"/>
        <n v="25886"/>
        <n v="46399"/>
        <n v="2493"/>
        <n v="11148"/>
        <n v="15137"/>
        <n v="8610"/>
        <n v="25488"/>
        <n v="43070"/>
        <n v="6919"/>
        <n v="1236"/>
        <n v="68409"/>
        <n v="25996"/>
        <n v="20869"/>
        <n v="15252"/>
        <n v="1408"/>
        <n v="3300"/>
        <n v="35877"/>
        <n v="1888"/>
        <n v="4401"/>
        <n v="13568"/>
        <n v="68664"/>
        <n v="1868"/>
        <n v="588"/>
        <n v="33735"/>
        <n v="94363"/>
        <n v="14404"/>
        <n v="12837"/>
        <n v="13544"/>
        <n v="646"/>
        <n v="11924"/>
        <n v="561"/>
        <n v="2751"/>
        <n v="2732"/>
        <n v="35693"/>
        <n v="91188"/>
        <n v="4022"/>
        <n v="2593"/>
        <n v="2117"/>
        <n v="2727"/>
        <n v="4881"/>
        <n v="17394"/>
        <n v="14237"/>
        <n v="3044"/>
        <n v="2201"/>
        <n v="1776"/>
        <n v="63899"/>
        <n v="3663"/>
        <n v="27223"/>
        <n v="119466"/>
        <n v="6027"/>
        <n v="5451"/>
        <n v="1899"/>
        <n v="2737"/>
        <n v="178817"/>
        <n v="53648"/>
        <n v="25340"/>
        <n v="4598"/>
        <n v="32625"/>
        <n v="15032"/>
        <n v="1588"/>
        <n v="34540"/>
        <n v="2112"/>
        <n v="3160"/>
        <n v="10576"/>
        <n v="693"/>
        <n v="2311"/>
        <n v="2664"/>
        <n v="5891"/>
        <n v="11217"/>
        <n v="727"/>
        <n v="92925"/>
        <n v="8566"/>
        <n v="3858"/>
        <n v="2832"/>
        <n v="3096"/>
        <n v="18654"/>
        <n v="363713"/>
        <n v="35024"/>
        <n v="4716"/>
        <n v="42641"/>
        <n v="8427"/>
        <n v="9340"/>
        <n v="11935"/>
        <n v="15646"/>
        <n v="252"/>
        <n v="21"/>
        <n v="1367"/>
        <n v="8314"/>
        <n v="7945"/>
        <n v="6301"/>
        <n v="550"/>
        <n v="10718"/>
        <n v="20218"/>
        <n v="10308"/>
        <n v="24269"/>
        <n v="55747"/>
        <n v="13120"/>
        <n v="92995"/>
        <n v="2377"/>
        <n v="195"/>
        <n v="5059"/>
        <n v="5792"/>
        <n v="2535"/>
        <n v="17348"/>
        <n v="12093"/>
        <n v="3565"/>
        <n v="91770"/>
        <n v="7689"/>
        <n v="6742"/>
        <n v="8614"/>
        <n v="60026"/>
        <n v="5057"/>
        <n v="6400"/>
        <n v="4184"/>
        <n v="1926"/>
        <n v="1092"/>
        <n v="103052"/>
        <n v="3195"/>
        <n v="23169"/>
        <n v="4003"/>
        <n v="11499"/>
        <n v="1660"/>
        <n v="6422"/>
        <n v="8873"/>
        <n v="27139"/>
        <n v="16685"/>
        <n v="41226"/>
        <n v="3578"/>
        <n v="2138"/>
        <n v="5873"/>
        <n v="2206"/>
        <n v="3025"/>
        <n v="9734"/>
        <n v="24780"/>
        <n v="14184"/>
        <n v="14185"/>
        <n v="9638"/>
        <n v="107151"/>
        <n v="1644"/>
        <n v="28978"/>
        <n v="644"/>
        <n v="14560"/>
        <n v="8090"/>
        <n v="6355"/>
        <n v="1552"/>
        <n v="206"/>
        <n v="2288"/>
        <n v="5985"/>
        <n v="3552"/>
        <n v="18678"/>
        <n v="2165"/>
        <n v="13127"/>
        <n v="1029"/>
        <n v="10773"/>
        <n v="9998"/>
        <n v="40106"/>
        <n v="4867"/>
        <n v="161679"/>
        <n v="4308"/>
        <n v="30058"/>
        <n v="8095"/>
        <n v="9349"/>
        <n v="14368"/>
        <n v="3219"/>
        <n v="710"/>
        <n v="2198"/>
        <n v="21764"/>
        <n v="13199"/>
        <n v="77027"/>
        <n v="16680"/>
        <n v="25903"/>
        <n v="1846"/>
        <n v="11004"/>
        <n v="466"/>
        <n v="7113"/>
        <n v="171"/>
        <n v="31783"/>
        <n v="44994"/>
        <n v="24"/>
        <n v="73005"/>
        <n v="2628"/>
        <n v="1796"/>
        <n v="18543"/>
        <n v="5160"/>
        <n v="1527"/>
        <n v="7333"/>
        <n v="3842"/>
        <n v="30469"/>
        <n v="25262"/>
        <n v="12679"/>
        <n v="9499"/>
        <n v="19252"/>
        <n v="20311"/>
        <n v="14282"/>
        <n v="21350"/>
        <n v="17424"/>
        <n v="19253"/>
        <n v="8399"/>
        <n v="8446"/>
        <n v="5292"/>
        <n v="2581"/>
        <n v="123365"/>
        <n v="2891"/>
        <n v="1393"/>
        <n v="10652"/>
        <n v="36384"/>
        <n v="24791"/>
        <n v="72563"/>
        <n v="9792"/>
        <n v="13552"/>
        <n v="93112"/>
        <n v="1181"/>
        <n v="14160"/>
        <n v="5137"/>
        <n v="18497"/>
        <n v="780"/>
        <n v="5554"/>
        <n v="7758"/>
        <n v="5556"/>
        <n v="64705"/>
        <n v="314"/>
        <n v="14030"/>
        <n v="3271"/>
        <n v="30411"/>
        <n v="7601"/>
        <n v="92588"/>
        <n v="7636"/>
        <n v="9940"/>
        <n v="11330"/>
        <n v="9701"/>
        <n v="5730"/>
        <n v="4353"/>
        <n v="11006"/>
        <n v="5911"/>
        <n v="8656"/>
        <n v="2640"/>
        <n v="4049"/>
        <n v="1470"/>
        <n v="5380"/>
        <n v="10751"/>
        <n v="18139"/>
        <n v="53464"/>
        <n v="638"/>
        <n v="6255"/>
        <n v="1193"/>
        <n v="82"/>
        <n v="7619"/>
        <n v="27441"/>
        <n v="1765"/>
        <n v="43994"/>
        <n v="42301"/>
        <n v="6547"/>
        <n v="5492"/>
        <n v="8188"/>
        <n v="1662"/>
        <n v="9791"/>
        <n v="18757"/>
        <n v="328"/>
        <n v="23484"/>
        <n v="1161"/>
        <n v="10234"/>
        <n v="3242"/>
        <n v="9695"/>
        <n v="3846"/>
        <n v="8258"/>
        <n v="3441"/>
        <n v="98250"/>
        <n v="928"/>
        <n v="58506"/>
        <n v="7317"/>
        <n v="5760"/>
        <n v="27508"/>
        <n v="2301"/>
        <n v="4723"/>
        <n v="408"/>
        <n v="2523"/>
        <n v="3492"/>
        <n v="7318"/>
        <n v="474"/>
        <n v="577"/>
        <n v="23022"/>
        <n v="10962"/>
        <n v="33584"/>
        <n v="55192"/>
        <n v="21916"/>
        <n v="2262"/>
        <n v="1396"/>
        <n v="2162"/>
        <n v="83996"/>
        <n v="4200"/>
        <n v="11074"/>
        <n v="618"/>
        <n v="19763"/>
        <n v="1674"/>
        <n v="4951"/>
        <n v="47521"/>
        <n v="13251"/>
        <n v="42775"/>
        <n v="15295"/>
        <n v="3518"/>
        <n v="16166"/>
        <n v="4580"/>
        <n v="6183"/>
        <n v="1065"/>
        <n v="10480"/>
        <n v="17218"/>
        <n v="1108"/>
        <n v="34899"/>
        <n v="6676"/>
        <n v="6491"/>
        <n v="538"/>
        <n v="8948"/>
        <n v="10833"/>
        <n v="26194"/>
        <n v="925"/>
        <n v="7064"/>
        <n v="16905"/>
        <n v="13391"/>
        <n v="3066"/>
        <n v="25910"/>
        <n v="14062"/>
        <n v="1988"/>
        <n v="1045"/>
        <n v="15790"/>
        <n v="339"/>
        <n v="7988"/>
        <n v="4541"/>
        <n v="6088"/>
        <n v="2651"/>
        <n v="4149"/>
        <n v="4567"/>
        <n v="7199"/>
        <n v="1462"/>
        <n v="28324"/>
        <n v="8537"/>
        <n v="1051"/>
        <n v="18202"/>
        <n v="58162"/>
        <n v="4199"/>
        <n v="21762"/>
        <n v="479"/>
        <n v="11976"/>
        <n v="19621"/>
        <n v="87798"/>
        <n v="2951"/>
        <n v="10725"/>
        <n v="4390"/>
        <n v="3369"/>
        <n v="13049"/>
        <n v="151"/>
        <n v="37817"/>
        <n v="163"/>
        <n v="4978"/>
        <n v="3837"/>
        <n v="490"/>
        <n v="1771"/>
        <n v="14391"/>
        <n v="41398"/>
        <n v="69585"/>
        <n v="14266"/>
        <n v="3049"/>
        <n v="4664"/>
        <n v="1954"/>
        <n v="2299"/>
        <n v="161677"/>
        <n v="2804"/>
        <n v="743"/>
        <n v="5178"/>
        <n v="11716"/>
        <n v="26423"/>
        <n v="178912"/>
        <n v="5736"/>
        <n v="1728"/>
        <n v="2623"/>
        <n v="18656"/>
        <n v="2326"/>
        <n v="18331"/>
        <n v="180998"/>
        <n v="8380"/>
        <n v="1436"/>
        <n v="16557"/>
        <n v="7352"/>
        <n v="6530"/>
        <n v="11213"/>
        <n v="6233"/>
        <n v="1456"/>
        <n v="992"/>
        <n v="3295"/>
        <n v="67260"/>
        <n v="67259"/>
        <n v="1090"/>
        <n v="2014"/>
        <n v="4736"/>
        <n v="1097"/>
        <n v="21372"/>
        <n v="10541"/>
        <n v="1672"/>
        <n v="4099"/>
        <n v="4674"/>
        <n v="15970"/>
        <n v="12958"/>
        <n v="5999"/>
        <n v="76042"/>
        <n v="3366"/>
        <n v="95"/>
        <n v="63"/>
        <n v="5072"/>
        <n v="5206"/>
        <n v="322"/>
        <n v="20457"/>
        <n v="9378"/>
        <n v="3192"/>
        <n v="28791"/>
        <n v="838"/>
        <n v="903"/>
        <n v="136"/>
        <n v="1237"/>
        <n v="2685"/>
        <n v="16299"/>
        <n v="6347"/>
        <n v="2866"/>
        <n v="144"/>
        <n v="5176"/>
        <n v="974"/>
        <n v="19"/>
        <n v="902"/>
        <n v="7732"/>
        <n v="1313"/>
        <n v="197"/>
        <n v="1121"/>
        <n v="254"/>
        <n v="285"/>
        <n v="121"/>
        <n v="1777"/>
        <n v="2116"/>
        <n v="418"/>
        <n v="1802"/>
        <n v="5195"/>
        <n v="14969"/>
        <n v="3739"/>
        <n v="1021"/>
        <n v="2908"/>
        <n v="3344"/>
        <n v="5958"/>
        <n v="3664"/>
        <n v="1282"/>
        <n v="2868"/>
        <n v="3527"/>
        <n v="1811"/>
        <n v="141841"/>
        <n v="708"/>
        <n v="32916"/>
        <n v="27790"/>
        <n v="7462"/>
        <n v="8891"/>
        <n v="330"/>
        <n v="3688"/>
        <n v="1996"/>
        <n v="4370"/>
        <n v="3454"/>
        <n v="8599"/>
        <n v="8751"/>
        <n v="296"/>
        <n v="1208"/>
        <n v="2453"/>
        <n v="1667"/>
        <n v="2806"/>
        <n v="4219"/>
        <n v="13045"/>
        <n v="5865"/>
        <n v="15188"/>
        <n v="898"/>
        <n v="594"/>
        <n v="2449"/>
        <n v="789"/>
        <n v="576"/>
        <n v="3530"/>
        <n v="1712"/>
        <n v="112"/>
        <n v="24871"/>
        <n v="45238"/>
        <n v="485"/>
        <n v="357"/>
        <n v="28629"/>
        <n v="2375"/>
        <n v="1690"/>
        <n v="11827"/>
        <n v="617"/>
        <n v="2569"/>
        <n v="200"/>
        <n v="7140"/>
        <n v="50810"/>
        <n v="14648"/>
        <n v="2283"/>
        <n v="425"/>
        <n v="1118"/>
        <n v="1173"/>
        <n v="1240"/>
        <n v="2466"/>
        <n v="2351"/>
        <n v="7109"/>
        <n v="3234"/>
        <n v="2536"/>
        <n v="109864"/>
        <n v="1977"/>
        <n v="1079"/>
        <n v="41"/>
        <n v="386"/>
        <n v="26880"/>
        <n v="1540"/>
        <n v="305"/>
        <n v="38879"/>
        <n v="2766"/>
        <n v="50273"/>
        <n v="3382"/>
        <n v="2249"/>
        <n v="6753"/>
        <n v="590"/>
        <n v="15382"/>
        <n v="26603"/>
        <n v="7928"/>
        <n v="11206"/>
        <n v="1475"/>
        <n v="48449"/>
        <n v="1074"/>
        <n v="4969"/>
        <n v="42139"/>
        <n v="534"/>
        <n v="897"/>
        <n v="9385"/>
        <n v="621"/>
        <n v="7968"/>
        <n v="67950"/>
        <n v="21783"/>
        <n v="3233"/>
        <n v="6398"/>
        <n v="1772"/>
        <n v="2981"/>
        <n v="1066"/>
        <n v="8866"/>
        <n v="431"/>
        <n v="766"/>
        <n v="2877"/>
        <n v="2809"/>
        <n v="95116"/>
        <n v="513"/>
        <n v="3156"/>
        <n v="14629"/>
        <n v="74"/>
        <n v="1026"/>
        <n v="5692"/>
        <n v="203"/>
        <n v="1259"/>
        <n v="49"/>
        <n v="419"/>
        <n v="3482"/>
        <n v="1404"/>
        <n v="323"/>
        <n v="2740"/>
        <n v="2352"/>
        <n v="14371"/>
        <n v="1271"/>
        <n v="295"/>
        <n v="4145"/>
        <n v="839"/>
        <n v="491"/>
        <n v="387"/>
        <n v="462"/>
        <n v="815"/>
        <n v="237"/>
        <n v="1646"/>
        <n v="1934"/>
        <n v="602"/>
        <n v="919"/>
        <n v="7354"/>
        <n v="1964"/>
        <n v="44696"/>
        <n v="4744"/>
        <n v="444"/>
        <n v="1015"/>
        <n v="1510"/>
        <n v="817"/>
        <n v="3652"/>
        <n v="103"/>
        <n v="1498"/>
        <n v="1680"/>
        <n v="212"/>
        <n v="30907"/>
        <n v="827"/>
        <n v="1191"/>
        <n v="557"/>
        <n v="2905"/>
        <n v="4018"/>
        <n v="427"/>
        <n v="313836"/>
        <n v="313832"/>
        <n v="1779"/>
        <n v="9169"/>
        <n v="4383"/>
        <n v="166"/>
        <n v="246"/>
        <n v="578"/>
        <n v="178"/>
        <n v="390"/>
        <n v="1335"/>
        <n v="184"/>
        <n v="32840"/>
        <n v="287"/>
        <n v="1376"/>
        <n v="2646"/>
        <n v="303"/>
        <n v="4927"/>
        <n v="461"/>
        <n v="1004"/>
        <n v="343"/>
        <n v="124"/>
        <n v="27151"/>
        <n v="17129"/>
        <n v="1717"/>
        <n v="4768"/>
        <n v="257"/>
        <n v="1679"/>
        <n v="313"/>
        <n v="493"/>
        <n v="3606"/>
        <n v="832"/>
        <n v="612"/>
        <n v="31822"/>
        <n v="451"/>
        <n v="1163"/>
        <n v="224"/>
        <n v="282"/>
        <n v="23"/>
        <n v="291"/>
        <n v="79"/>
        <n v="3201"/>
        <n v="2125"/>
        <n v="340"/>
        <n v="2043"/>
        <n v="777"/>
        <n v="21252"/>
        <n v="11113"/>
        <n v="6662"/>
        <n v="284"/>
        <n v="214"/>
        <n v="157"/>
        <n v="69622"/>
        <n v="140036"/>
        <n v="1353"/>
        <n v="610"/>
        <n v="1030"/>
        <n v="959"/>
        <n v="136954"/>
        <n v="241"/>
        <n v="11199"/>
        <n v="5852"/>
        <n v="12966"/>
        <n v="2147"/>
        <n v="9377"/>
        <n v="604"/>
        <n v="567"/>
        <n v="1880"/>
        <n v="129"/>
        <n v="229"/>
        <n v="14961"/>
        <n v="1034"/>
        <n v="30254"/>
        <n v="276"/>
        <n v="125"/>
        <n v="168"/>
        <n v="7571"/>
        <n v="9"/>
        <n v="10976"/>
        <n v="3626"/>
        <n v="227"/>
        <n v="611"/>
        <n v="11015"/>
        <n v="6558"/>
        <n v="523"/>
        <n v="691"/>
        <n v="450"/>
        <n v="1508"/>
        <n v="50772"/>
        <n v="57"/>
        <n v="1067"/>
        <n v="255"/>
        <n v="412"/>
        <n v="31305"/>
        <n v="13246"/>
        <n v="185"/>
        <n v="1780"/>
        <n v="265"/>
        <n v="687"/>
        <n v="290"/>
        <n v="2492"/>
        <n v="9019"/>
        <n v="463"/>
        <n v="25824"/>
        <n v="33717"/>
        <n v="6659"/>
        <n v="30355"/>
        <n v="3029"/>
        <n v="3197"/>
        <n v="505"/>
        <n v="22318"/>
        <n v="73"/>
        <n v="21796"/>
        <n v="128311"/>
        <n v="352"/>
        <n v="7298"/>
        <n v="14"/>
        <n v="51"/>
        <n v="397"/>
        <n v="2451"/>
        <n v="532"/>
        <n v="771"/>
        <n v="14947"/>
        <n v="5935"/>
        <n v="11029"/>
        <n v="44050"/>
        <n v="676"/>
        <n v="81"/>
        <n v="205052"/>
        <n v="132"/>
        <n v="12796"/>
        <n v="1315"/>
        <n v="12"/>
        <n v="562"/>
        <n v="260"/>
        <n v="2102"/>
        <n v="2886"/>
        <n v="422"/>
        <n v="976"/>
        <n v="12452"/>
        <n v="143"/>
        <n v="1035"/>
        <n v="2272"/>
        <n v="16020"/>
        <n v="1423"/>
        <n v="29472"/>
        <n v="22638"/>
        <n v="29471"/>
        <n v="22636"/>
        <n v="9090"/>
        <n v="1087"/>
        <n v="1949"/>
        <n v="93"/>
        <n v="1085"/>
        <n v="1559"/>
        <n v="64"/>
        <n v="1786"/>
        <n v="398"/>
        <n v="5179"/>
        <n v="111"/>
        <n v="8"/>
        <n v="592"/>
        <n v="5298"/>
        <n v="3390"/>
        <n v="326"/>
        <n v="1801"/>
        <n v="4703"/>
        <n v="3517"/>
        <n v="1657"/>
        <n v="7779"/>
        <n v="6129"/>
        <n v="629"/>
        <n v="2515"/>
        <n v="1913"/>
        <n v="1597"/>
        <n v="465"/>
        <n v="1555"/>
        <n v="670"/>
        <n v="170"/>
        <n v="311"/>
        <n v="19624"/>
        <n v="536"/>
        <n v="119"/>
        <n v="1528"/>
        <n v="10229"/>
        <n v="9504"/>
        <n v="1986"/>
        <n v="17415"/>
        <n v="104"/>
        <n v="546"/>
        <n v="2"/>
        <n v="20879"/>
        <n v="17159"/>
        <n v="17161"/>
        <n v="27696"/>
        <n v="27704"/>
        <n v="55"/>
        <n v="10324"/>
        <n v="350"/>
        <n v="110"/>
        <n v="656"/>
        <n v="18998"/>
        <n v="1075"/>
        <n v="478"/>
        <n v="97"/>
        <n v="7"/>
        <n v="3964"/>
        <n v="4415"/>
        <n v="3145"/>
        <n v="101"/>
        <n v="17831"/>
        <n v="17833"/>
        <n v="242"/>
        <n v="828"/>
        <n v="2284"/>
        <n v="441"/>
        <n v="10689"/>
        <n v="3075"/>
        <n v="714"/>
        <n v="210"/>
        <n v="2031"/>
        <n v="87"/>
        <n v="85"/>
        <n v="61"/>
        <n v="7148"/>
        <n v="690"/>
        <n v="1001"/>
        <n v="1641"/>
        <n v="535"/>
        <n v="681"/>
        <n v="250"/>
        <n v="91"/>
        <n v="149"/>
        <n v="222"/>
        <n v="596"/>
        <n v="8583"/>
        <n v="301"/>
        <n v="106"/>
        <m/>
        <n v="1611"/>
        <n v="1526"/>
        <n v="245"/>
        <n v="29"/>
        <n v="113"/>
        <n v="1296"/>
        <n v="3587"/>
        <n v="457"/>
        <n v="211"/>
        <n v="2180"/>
        <n v="159"/>
        <n v="47"/>
        <n v="401"/>
        <n v="7807"/>
        <n v="297"/>
        <n v="4702"/>
        <n v="942"/>
        <n v="407"/>
        <n v="434"/>
        <n v="32"/>
        <n v="56098"/>
        <n v="758"/>
        <n v="362"/>
        <n v="133"/>
        <n v="13937"/>
        <n v="13"/>
        <n v="4"/>
        <n v="37"/>
        <n v="65"/>
        <n v="75"/>
        <n v="10443"/>
        <n v="39"/>
        <n v="900"/>
        <n v="156"/>
        <n v="54"/>
        <n v="27"/>
        <n v="1729"/>
        <n v="2300"/>
        <n v="38"/>
        <n v="11"/>
        <n v="240"/>
        <n v="127"/>
        <n v="15"/>
        <n v="6"/>
        <n v="109"/>
        <n v="1306"/>
        <n v="53"/>
        <n v="154"/>
        <n v="768"/>
        <n v="5"/>
        <n v="2591"/>
        <n v="17"/>
        <n v="70"/>
        <n v="43"/>
        <n v="28"/>
        <n v="0"/>
        <n v="53803"/>
      </sharedItems>
    </cacheField>
    <cacheField name="combined_score" numFmtId="37">
      <sharedItems containsMixedTypes="1" containsNumber="1" minValue="0" maxValue="24.773766292261403" count="1188">
        <n v="16.031809216860601"/>
        <n v="22.069030869286404"/>
        <n v="19.068783595995487"/>
        <n v="19.344809191916156"/>
        <n v="21.310410587325766"/>
        <n v="23.234200493895326"/>
        <n v="18.805367915901108"/>
        <n v="17.962991809425432"/>
        <n v="17.070891339523374"/>
        <n v="19.418937593664378"/>
        <n v="17.834108058790228"/>
        <n v="15.885180639266469"/>
        <n v="22.069020718407405"/>
        <n v="10.971234991283364"/>
        <n v="16.707539502165375"/>
        <n v="13.968272627525025"/>
        <n v="18.53131817522328"/>
        <n v="19.691840464899741"/>
        <n v="18.735728417926328"/>
        <n v="19.609098719334551"/>
        <n v="15.271126954706082"/>
        <n v="15.858481020751373"/>
        <n v="14.612655287134729"/>
        <n v="13.50551165201102"/>
        <n v="16.758117174835238"/>
        <n v="9.6162222337743"/>
        <n v="13.262558210159757"/>
        <n v="13.554535877407156"/>
        <n v="10.717147004711356"/>
        <n v="16.592744270413434"/>
        <n v="20.360189452482299"/>
        <n v="21.818579587920567"/>
        <n v="15.006548374432461"/>
        <n v="17.918469532699618"/>
        <n v="18.68173033433202"/>
        <n v="17.976848068506168"/>
        <n v="15.438653812339618"/>
        <n v="12.481005245602763"/>
        <n v="16.166508450165875"/>
        <n v="18.308199939340824"/>
        <n v="17.811773868518664"/>
        <n v="18.062245424749086"/>
        <n v="19.798623163520976"/>
        <n v="16.554755030005328"/>
        <n v="19.316068404693553"/>
        <n v="17.67804794334095"/>
        <n v="15.66113038702788"/>
        <n v="14.23109249560958"/>
        <n v="20.433578904545321"/>
        <n v="12.844802718504102"/>
        <n v="12.335165673955512"/>
        <n v="12.514467308554025"/>
        <n v="17.260676801316492"/>
        <n v="12.132815237717599"/>
        <n v="17.313444346707826"/>
        <n v="14.845983456456029"/>
        <n v="19.389197158331978"/>
        <n v="16.889760788099846"/>
        <n v="15.412481209932414"/>
        <n v="15.619294799203777"/>
        <n v="16.876794095391432"/>
        <n v="16.04288189670693"/>
        <n v="17.55501495738692"/>
        <n v="16.347264973098245"/>
        <n v="16.96319481774351"/>
        <n v="12.450554855858329"/>
        <n v="19.719256989653388"/>
        <n v="17.186451151194216"/>
        <n v="16.101812743324999"/>
        <n v="16.156802923810005"/>
        <n v="15.010444093646676"/>
        <n v="14.989822301357641"/>
        <n v="14.574176238383934"/>
        <n v="14.045929154504005"/>
        <n v="13.320349255626018"/>
        <n v="19.466387659746644"/>
        <n v="16.973324298248983"/>
        <n v="17.884888082335287"/>
        <n v="15.092718074722926"/>
        <n v="17.632400078974026"/>
        <n v="16.787957631475141"/>
        <n v="17.709555963202245"/>
        <n v="14.266692550424466"/>
        <n v="14.63984882940078"/>
        <n v="19.159682962577573"/>
        <n v="17.032350780546533"/>
        <n v="16.261615691626325"/>
        <n v="17.524387162140691"/>
        <n v="18.546522104419893"/>
        <n v="22.644752900601059"/>
        <n v="21.937176266962119"/>
        <n v="17.362988736443334"/>
        <n v="21.937202332450678"/>
        <n v="16.708413729746145"/>
        <n v="19.451010252421774"/>
        <n v="15.933132779782762"/>
        <n v="17.014448357407673"/>
        <n v="16.86716774445803"/>
        <n v="14.101586789634187"/>
        <n v="15.822467018907576"/>
        <n v="16.595413536566223"/>
        <n v="12.725595255919421"/>
        <n v="16.408375561281414"/>
        <n v="14.871780007929704"/>
        <n v="16.596286636258551"/>
        <n v="11.622203533446735"/>
        <n v="14.037885408410194"/>
        <n v="15.54880592694284"/>
        <n v="14.830101636111994"/>
        <n v="15.844042778017725"/>
        <n v="15.954617716254205"/>
        <n v="14.278023646864886"/>
        <n v="15.617772338146059"/>
        <n v="14.965403936991697"/>
        <n v="16.279375153430887"/>
        <n v="14.877633056734664"/>
        <n v="19.577947404051354"/>
        <n v="17.618710616283984"/>
        <n v="15.919339388688158"/>
        <n v="17.670882956302737"/>
        <n v="16.559264562442305"/>
        <n v="18.436787668159944"/>
        <n v="17.451263000740468"/>
        <n v="12.881231336769465"/>
        <n v="19.177331962269292"/>
        <n v="18.245758745505995"/>
        <n v="12.46711552446499"/>
        <n v="16.266179033860393"/>
        <n v="15.738048251544122"/>
        <n v="18.085707302964664"/>
        <n v="17.991363738095622"/>
        <n v="14.420965510904502"/>
        <n v="16.530717454136841"/>
        <n v="18.936413303740629"/>
        <n v="13.862507724014893"/>
        <n v="24.773766292261403"/>
        <n v="20.01437366130224"/>
        <n v="14.62865322099181"/>
        <n v="12.013035946625394"/>
        <n v="18.273527182776178"/>
        <n v="17.491282872582833"/>
        <n v="15.69671284414598"/>
        <n v="15.376135352131367"/>
        <n v="5.9428880614774355"/>
        <n v="16.373046581752124"/>
        <n v="18.52618449611569"/>
        <n v="18.074340210657912"/>
        <n v="16.786203174684378"/>
        <n v="16.69908693035083"/>
        <n v="17.126165906153354"/>
        <n v="11.395778245833116"/>
        <n v="18.34422522536282"/>
        <n v="18.41563887811018"/>
        <n v="14.54335239744241"/>
        <n v="21.305805140643127"/>
        <n v="17.666247746220908"/>
        <n v="17.337176522362455"/>
        <n v="21.667007551536646"/>
        <n v="21.666998305974815"/>
        <n v="17.191900364677846"/>
        <n v="19.128097366405747"/>
        <n v="13.891927990880731"/>
        <n v="18.012875904008741"/>
        <n v="21.137512228630932"/>
        <n v="18.895219093770113"/>
        <n v="15.525430703872352"/>
        <n v="20.448991975768077"/>
        <n v="17.984104507588206"/>
        <n v="18.49946434560314"/>
        <n v="18.788461328510003"/>
        <n v="18.138262111589167"/>
        <n v="21.36985885371011"/>
        <n v="20.343767007513907"/>
        <n v="16.248846515025406"/>
        <n v="18.429502538959838"/>
        <n v="16.430891113378756"/>
        <n v="21.065293623434567"/>
        <n v="20.811326106665227"/>
        <n v="19.364493408518129"/>
        <n v="15.280522860104529"/>
        <n v="14.219471119379937"/>
        <n v="18.333082919829447"/>
        <n v="14.837426388481346"/>
        <n v="14.402924199019308"/>
        <n v="20.193748379465887"/>
        <n v="17.109705152841535"/>
        <n v="22.272307044614447"/>
        <n v="16.219698590163368"/>
        <n v="15.521023041258831"/>
        <n v="17.133660957173017"/>
        <n v="17.634133949627699"/>
        <n v="10.976473329282431"/>
        <n v="17.155820774447452"/>
        <n v="17.160894137274333"/>
        <n v="13.886340216740759"/>
        <n v="14.820646347021311"/>
        <n v="14.396911451095185"/>
        <n v="19.985856731674755"/>
        <n v="22.289505672380635"/>
        <n v="18.825869383180027"/>
        <n v="18.726838551106034"/>
        <n v="12.873504254245068"/>
        <n v="15.11156378374492"/>
        <n v="17.282766545992857"/>
        <n v="12.331765889803034"/>
        <n v="16.59739163806827"/>
        <n v="17.378663071258242"/>
        <n v="22.689822951124725"/>
        <n v="12.844322107340407"/>
        <n v="14.674302638340814"/>
        <n v="15.115208703975402"/>
        <n v="19.351471014065538"/>
        <n v="15.259294485472394"/>
        <n v="13.225664959275704"/>
        <n v="14.279223426023556"/>
        <n v="15.237086317235882"/>
        <n v="18.813700135580543"/>
        <n v="19.703947655074874"/>
        <n v="14.801523213611581"/>
        <n v="17.369363342164469"/>
        <n v="20.859687350274871"/>
        <n v="12.429977183286594"/>
        <n v="15.018586239045117"/>
        <n v="18.572245619611905"/>
        <n v="12.832871271989625"/>
        <n v="17.551652078954117"/>
        <n v="22.799106283117329"/>
        <n v="17.820999629988894"/>
        <n v="18.722668144351292"/>
        <n v="14.643603032177097"/>
        <n v="19.417559584318848"/>
        <n v="18.199420124164035"/>
        <n v="14.606654731312853"/>
        <n v="17.807838028022598"/>
        <n v="18.392301403965362"/>
        <n v="17.707741151539793"/>
        <n v="18.506681748649058"/>
        <n v="18.073321324898913"/>
        <n v="16.128445596718386"/>
        <n v="12.369478798516482"/>
        <n v="20.791014238825564"/>
        <n v="19.425662230382425"/>
        <n v="17.278089796261817"/>
        <n v="17.570092135094153"/>
        <n v="14.170099468992104"/>
        <n v="14.778311202187309"/>
        <n v="20.041244192341818"/>
        <n v="12.777304635895151"/>
        <n v="14.938965156691049"/>
        <n v="18.596465291095118"/>
        <n v="19.346941697573445"/>
        <n v="14.067919995928976"/>
        <n v="10.803449649669696"/>
        <n v="16.301136916824504"/>
        <n v="20.894186636117791"/>
        <n v="16.634053050465727"/>
        <n v="16.023139748258213"/>
        <n v="18.179827641224424"/>
        <n v="12.367978834942283"/>
        <n v="17.528771067162253"/>
        <n v="11.548892525390057"/>
        <n v="15.822382775991978"/>
        <n v="13.059230600432111"/>
        <n v="19.120899921096157"/>
        <n v="20.83175830326898"/>
        <n v="15.499565140056424"/>
        <n v="12.973085892642633"/>
        <n v="13.968889014240158"/>
        <n v="14.430546337134654"/>
        <n v="13.27895199029221"/>
        <n v="18.233825062259513"/>
        <n v="17.859830650984225"/>
        <n v="13.237631728481798"/>
        <n v="12.368424064152213"/>
        <n v="13.323718454001735"/>
        <n v="20.663653690081119"/>
        <n v="14.255821859983252"/>
        <n v="19.070293325177335"/>
        <n v="20.816716627914353"/>
        <n v="16.632762272027417"/>
        <n v="16.067190142799333"/>
        <n v="13.770765124001882"/>
        <n v="15.124707152711075"/>
        <n v="21.534886056039333"/>
        <n v="19.391202688202085"/>
        <n v="17.174912620718999"/>
        <n v="16.115719002125768"/>
        <n v="18.054255327402352"/>
        <n v="17.961296327087201"/>
        <n v="12.804495588829518"/>
        <n v="19.061006608211883"/>
        <n v="12.63461808879879"/>
        <n v="13.99929798335832"/>
        <n v="16.902322518283786"/>
        <n v="11.649573828864904"/>
        <n v="13.792350101968815"/>
        <n v="14.730498017459141"/>
        <n v="16.212129774133551"/>
        <n v="14.984687111991942"/>
        <n v="14.699262882526236"/>
        <n v="11.448525517252149"/>
        <n v="22.356617595051553"/>
        <n v="14.551466437533133"/>
        <n v="15.063194069999867"/>
        <n v="13.463761640629704"/>
        <n v="15.011047183034183"/>
        <n v="17.083181013507392"/>
        <n v="22.799116074394387"/>
        <n v="19.995263833414374"/>
        <n v="15.062030092607376"/>
        <n v="19.908301533052107"/>
        <n v="12.954890938889006"/>
        <n v="16.278612825526359"/>
        <n v="17.122807002540092"/>
        <n v="16.777724330254809"/>
        <n v="8.1706097719977802"/>
        <n v="5.5039329913710446"/>
        <n v="10.976301340844341"/>
        <n v="15.287462788866598"/>
        <n v="14.430549674661574"/>
        <n v="16.717704954887118"/>
        <n v="9.8681457558664256"/>
        <n v="17.73267879205725"/>
        <n v="16.361886754598721"/>
        <n v="16.454187812460201"/>
        <n v="18.417293060594126"/>
        <n v="20.408785952889403"/>
        <n v="17.295461129065423"/>
        <n v="17.456387255850181"/>
        <n v="19.377010648396684"/>
        <n v="13.504847401130691"/>
        <n v="8.7105730711546077"/>
        <n v="15.187017119043176"/>
        <n v="16.180485172545946"/>
        <n v="14.048522906830906"/>
        <n v="13.957011921759749"/>
        <n v="16.533170343390701"/>
        <n v="17.555050846360668"/>
        <n v="14.208725355357343"/>
        <n v="20.34709240281742"/>
        <n v="13.989334823285152"/>
        <n v="14.932527322738895"/>
        <n v="17.315123239849811"/>
        <n v="18.157717227977209"/>
        <n v="14.815915300033543"/>
        <n v="16.366865656941897"/>
        <n v="15.211120941782971"/>
        <n v="13.796503201552904"/>
        <n v="12.458342663993781"/>
        <n v="19.049630428760722"/>
        <n v="13.317505728439423"/>
        <n v="19.205674548675894"/>
        <n v="15.130475088990581"/>
        <n v="17.867070497555893"/>
        <n v="13.203515493050716"/>
        <n v="13.707856519250763"/>
        <n v="16.187289639960198"/>
        <n v="19.064522326291986"/>
        <n v="17.311644180915991"/>
        <n v="19.383763279763475"/>
        <n v="14.570422963399016"/>
        <n v="13.653864216743264"/>
        <n v="15.452629162965803"/>
        <n v="12.706448866014288"/>
        <n v="13.923475694748671"/>
        <n v="17.548678205766624"/>
        <n v="13.485170218751618"/>
        <n v="19.334122841856107"/>
        <n v="17.852866162567047"/>
        <n v="17.852997808703801"/>
        <n v="13.944111930949132"/>
        <n v="20.623001154527628"/>
        <n v="12.864663609143973"/>
        <n v="20.079375276913311"/>
        <n v="12.362062744395178"/>
        <n v="17.069083927668917"/>
        <n v="16.022809024807469"/>
        <n v="15.593053942994901"/>
        <n v="13.722037259632801"/>
        <n v="9.727075450919056"/>
        <n v="14.78244148776799"/>
        <n v="16.997115206268777"/>
        <n v="14.557440350706242"/>
        <n v="17.512549850620186"/>
        <n v="14.676897190072928"/>
        <n v="16.060974415375643"/>
        <n v="13.557767511173274"/>
        <n v="17.742458673323718"/>
        <n v="17.199813244034825"/>
        <n v="19.333524747634723"/>
        <n v="14.749402278232109"/>
        <n v="21.355490832079713"/>
        <n v="14.900943625762306"/>
        <n v="19.25529047221897"/>
        <n v="15.242254948033322"/>
        <n v="16.280327604577323"/>
        <n v="16.629706179121801"/>
        <n v="15.434565835461656"/>
        <n v="11.122291442846088"/>
        <n v="13.368900917443161"/>
        <n v="15.18215535022696"/>
        <n v="16.482295724823398"/>
        <n v="14.719348436696206"/>
        <n v="19.057929624754419"/>
        <n v="18.999999370623211"/>
        <n v="18.977477375059983"/>
        <n v="12.412574202672916"/>
        <n v="15.762201182868528"/>
        <n v="9.3426090819813936"/>
        <n v="15.408455443399045"/>
        <n v="8.9421137876301948"/>
        <n v="17.558613352984494"/>
        <n v="18.147340598992336"/>
        <n v="5.7315540355553543"/>
        <n v="21.398777637998066"/>
        <n v="14.363120461646725"/>
        <n v="11.716373077592305"/>
        <n v="17.072813674478084"/>
        <n v="14.850935436279807"/>
        <n v="13.373318087806618"/>
        <n v="15.847897713060792"/>
        <n v="13.621747460964524"/>
        <n v="18.383877062312958"/>
        <n v="18.050188180502431"/>
        <n v="18.053724715601142"/>
        <n v="17.104211502742043"/>
        <n v="17.566443484394984"/>
        <n v="18.95411182660893"/>
        <n v="16.619277744776692"/>
        <n v="17.317672882186351"/>
        <n v="16.540573868403182"/>
        <n v="17.566535966664507"/>
        <n v="16.874400930066091"/>
        <n v="15.314139727312316"/>
        <n v="14.894807575965071"/>
        <n v="13.647824951721606"/>
        <n v="19.855662385516098"/>
        <n v="14.537032812214472"/>
        <n v="11.948198540295564"/>
        <n v="18.526370864297878"/>
        <n v="18.243689517029882"/>
        <n v="18.895539721894274"/>
        <n v="19.928956980079622"/>
        <n v="13.170021989870078"/>
        <n v="18.180955928640998"/>
        <n v="20.869843341360333"/>
        <n v="11.6759464108719"/>
        <n v="17.434594475697256"/>
        <n v="16.698573449686474"/>
        <n v="16.641786622929594"/>
        <n v="12.149134342284663"/>
        <n v="15.353204659435233"/>
        <n v="16.726164733032768"/>
        <n v="16.10281370617713"/>
        <n v="18.7626837582817"/>
        <n v="9.9932422151584017"/>
        <n v="16.588354498512665"/>
        <n v="14.059253179997141"/>
        <n v="19.277093421803279"/>
        <n v="15.52371146106834"/>
        <n v="19.866237574240966"/>
        <n v="16.696567999591174"/>
        <n v="17.588692324708877"/>
        <n v="17.433353430052907"/>
        <n v="17.143503462247192"/>
        <n v="15.408744674676772"/>
        <n v="13.827776013879287"/>
        <n v="17.379176555845124"/>
        <n v="14.7097642590084"/>
        <n v="17.718153378827804"/>
        <n v="15.055780965310467"/>
        <n v="15.512056599823074"/>
        <n v="11.720166889091862"/>
        <n v="14.923451968185976"/>
        <n v="15.319659171697049"/>
        <n v="18.738004043985939"/>
        <n v="20.330699155986114"/>
        <n v="10.380353175186082"/>
        <n v="16.324075982222706"/>
        <n v="12.000316874494066"/>
        <n v="7.4844045602666887"/>
        <n v="15.916015382492361"/>
        <n v="14.43722046395148"/>
        <n v="18.641346191991399"/>
        <n v="12.987962796966199"/>
        <n v="18.573613288144934"/>
        <n v="19.430715783812243"/>
        <n v="16.409267284181585"/>
        <n v="16.829143195596114"/>
        <n v="16.82689274578831"/>
        <n v="11.917301322112221"/>
        <n v="15.165311338245646"/>
        <n v="18.802020738703291"/>
        <n v="9.0619052326199085"/>
        <n v="19.668557540336703"/>
        <n v="12.567345125022678"/>
        <n v="16.040351387994097"/>
        <n v="14.043787794691891"/>
        <n v="17.142348209335506"/>
        <n v="15.057513182488625"/>
        <n v="16.451095357674568"/>
        <n v="14.500924550565319"/>
        <n v="20.468581615232662"/>
        <n v="11.278459713175838"/>
        <n v="20.022272885304407"/>
        <n v="17.389765823177648"/>
        <n v="16.922240438519371"/>
        <n v="19.08974165426217"/>
        <n v="14.457052872963223"/>
        <n v="15.799532522448352"/>
        <n v="11.230410224431569"/>
        <n v="11.907312727002338"/>
        <n v="14.881434059678117"/>
        <n v="17.003587687496008"/>
        <n v="14.478111178654963"/>
        <n v="12.045121243311899"/>
        <n v="12.428675272892381"/>
        <n v="18.757296228036719"/>
        <n v="14.947738832201676"/>
        <n v="18.104581410538845"/>
        <n v="19.441724402711394"/>
        <n v="18.231280652050923"/>
        <n v="14.08967512660986"/>
        <n v="12.580785624456727"/>
        <n v="13.006720425812457"/>
        <n v="17.234923213436918"/>
        <n v="13.406404921690571"/>
        <n v="17.390678060048959"/>
        <n v="11.445931660982483"/>
        <n v="18.901849318956469"/>
        <n v="14.508066651177888"/>
        <n v="16.626512862054277"/>
        <n v="18.239889368905569"/>
        <n v="17.725810137002668"/>
        <n v="19.451040718587596"/>
        <n v="14.646022562262086"/>
        <n v="13.831035140657246"/>
        <n v="16.413654809431183"/>
        <n v="15.376033225459551"/>
        <n v="16.302458767914153"/>
        <n v="13.624907421107491"/>
        <n v="15.679570611837123"/>
        <n v="17.791233289334908"/>
        <n v="12.179726184596641"/>
        <n v="19.079866793228554"/>
        <n v="16.063241780180629"/>
        <n v="14.868276193501357"/>
        <n v="10.380037307709607"/>
        <n v="17.387807835559592"/>
        <n v="17.34959197438009"/>
        <n v="19.881982812527841"/>
        <n v="12.163105045395929"/>
        <n v="16.551182314593682"/>
        <n v="17.757771631486456"/>
        <n v="17.745435394791496"/>
        <n v="13.249512348733443"/>
        <n v="15.888543027542665"/>
        <n v="15.762696311697523"/>
        <n v="11.875085219247968"/>
        <n v="12.380079906578146"/>
        <n v="18.053161424212373"/>
        <n v="9.1133241013521182"/>
        <n v="14.829471200402693"/>
        <n v="15.36043794551161"/>
        <n v="15.895093091028995"/>
        <n v="14.721366134850763"/>
        <n v="15.195802006190789"/>
        <n v="15.370849599998724"/>
        <n v="15.429329985725074"/>
        <n v="12.344452871888711"/>
        <n v="16.473028698581111"/>
        <n v="16.511695831965298"/>
        <n v="12.390264533252651"/>
        <n v="15.336514688717546"/>
        <n v="18.582122516034108"/>
        <n v="13.043697445432441"/>
        <n v="15.182015667201071"/>
        <n v="10.724964949502349"/>
        <n v="17.536896613088036"/>
        <n v="18.029521739783696"/>
        <n v="18.290911407044675"/>
        <n v="14.574488683234216"/>
        <n v="16.5247949497709"/>
        <n v="14.570253748417551"/>
        <n v="13.052230633223953"/>
        <n v="16.050880995529766"/>
        <n v="8.7273743517790905"/>
        <n v="18.310794230037036"/>
        <n v="9.3023441618003311"/>
        <n v="14.788568505101837"/>
        <n v="15.770061869757594"/>
        <n v="9.957001520854984"/>
        <n v="14.293240357224542"/>
        <n v="17.048296716383728"/>
        <n v="20.314755343473038"/>
        <n v="21.307096240046889"/>
        <n v="16.20189737884499"/>
        <n v="14.982489309191179"/>
        <n v="15.40917692194658"/>
        <n v="14.151931075447107"/>
        <n v="14.455429694875649"/>
        <n v="21.355468805627599"/>
        <n v="11.378178456454195"/>
        <n v="11.486291742183514"/>
        <n v="15.599832826275156"/>
        <n v="16.6821473626811"/>
        <n v="17.687994242733431"/>
        <n v="22.58636016136267"/>
        <n v="15.034739399529764"/>
        <n v="13.274959472423083"/>
        <n v="14.701544472025576"/>
        <n v="17.510451427286057"/>
        <n v="14.477224448132938"/>
        <n v="17.479160379148269"/>
        <n v="19.979169466693008"/>
        <n v="11.238721555292317"/>
        <n v="15.693183362622015"/>
        <n v="13.57706410297717"/>
        <n v="16.032229937376179"/>
        <n v="15.465858263886961"/>
        <n v="15.259918735043026"/>
        <n v="15.389090096697407"/>
        <n v="15.93802055135145"/>
        <n v="12.970184162256958"/>
        <e v="#VALUE!"/>
        <n v="14.071948812100313"/>
        <n v="21.242158607476348"/>
        <n v="21.242130197105915"/>
        <n v="12.151299002353367"/>
        <n v="13.87795521200394"/>
        <n v="16.172214892803009"/>
        <n v="11.250228658422071"/>
        <n v="16.88647539445623"/>
        <n v="18.103153553455222"/>
        <n v="12.571634169753338"/>
        <n v="16.25752735523881"/>
        <n v="15.780060945396706"/>
        <n v="18.074328071631335"/>
        <n v="15.627771661486921"/>
        <n v="15.490420126572937"/>
        <n v="20.500448816570767"/>
        <n v="14.461696777191161"/>
        <n v="7.5326306855503598"/>
        <n v="7.405337893333936"/>
        <n v="14.821059449269617"/>
        <n v="14.866350310702769"/>
        <n v="10.287730341557522"/>
        <n v="17.243452697090177"/>
        <n v="15.888626143437975"/>
        <n v="15.768895133427502"/>
        <n v="19.620796068037361"/>
        <n v="12.572176431563411"/>
        <n v="12.415907407996526"/>
        <n v="8.1195381551943449"/>
        <n v="13.298698772141627"/>
        <n v="14.059334634164056"/>
        <n v="18.112406698937018"/>
        <n v="15.210547672331243"/>
        <n v="15.212681848964534"/>
        <n v="8.4293352087164024"/>
        <n v="16.341943925920166"/>
        <n v="12.852719847503709"/>
        <n v="5.8546349804879156"/>
        <n v="10.04933835106592"/>
        <n v="15.553392040712197"/>
        <n v="12.474381460895048"/>
        <n v="8.0383281659153578"/>
        <n v="10.674974999220499"/>
        <n v="9.3855067036924247"/>
        <n v="7.8603713060129383"/>
        <n v="7.3022594073616194"/>
        <n v="13.974706553527039"/>
        <n v="14.633171775285414"/>
        <n v="9.7021918849752922"/>
        <n v="14.000781624906327"/>
        <n v="15.234243483844059"/>
        <n v="16.283365021337904"/>
        <n v="15.006060729242018"/>
        <n v="12.338748672774644"/>
        <n v="14.547723629237648"/>
        <n v="6.502247906341994"/>
        <n v="13.3927052639946"/>
        <n v="14.34565886461419"/>
        <n v="16.394740303294874"/>
        <n v="12.432906625499713"/>
        <n v="14.522468302633195"/>
        <n v="10.997338587025324"/>
        <n v="14.010080231365416"/>
        <n v="21.122399869720724"/>
        <n v="10.547391070177348"/>
        <n v="18.973165039396559"/>
        <n v="18.664397531729684"/>
        <n v="17.040819143129742"/>
        <n v="17.375597597718595"/>
        <n v="10.079311975102875"/>
        <n v="14.624325486429893"/>
        <n v="13.53155006596988"/>
        <n v="14.926381306607576"/>
        <n v="12.030723375814738"/>
        <n v="16.131443650098628"/>
        <n v="16.162639966856357"/>
        <n v="9.6437501523371285"/>
        <n v="12.329705203443087"/>
        <n v="15.254435512759434"/>
        <n v="14.177662603727569"/>
        <n v="14.827442374328088"/>
        <n v="16.313906029327534"/>
        <n v="16.873457234164519"/>
        <n v="16.580705058035949"/>
        <n v="17.144269646636662"/>
        <n v="11.519662797759592"/>
        <n v="10.543164469768488"/>
        <n v="10.506414861530052"/>
        <n v="11.880271074290809"/>
        <n v="9.1118801834139127"/>
        <n v="15.255960185521317"/>
        <n v="14.228532397048246"/>
        <n v="8.8282373069787035"/>
        <n v="17.143271765237028"/>
        <n v="19.55315458470238"/>
        <n v="11.55253595782786"/>
        <n v="11.237085317233049"/>
        <n v="19.164331796492874"/>
        <n v="14.178555032498457"/>
        <n v="13.881017512670288"/>
        <n v="14.255189605489281"/>
        <n v="8.3729654252664467"/>
        <n v="13.298739180992049"/>
        <n v="8.982464623939908"/>
        <n v="16.571163842221505"/>
        <n v="21.176809840114185"/>
        <n v="15.830070320214384"/>
        <n v="11.755436348508336"/>
        <n v="9.9917564765903304"/>
        <n v="11.58555432880773"/>
        <n v="13.205658221800029"/>
        <n v="11.971705577955223"/>
        <n v="12.684464304144791"/>
        <n v="12.890242768060997"/>
        <n v="14.497180464837633"/>
        <n v="16.563039283137993"/>
        <n v="12.986534854517462"/>
        <n v="13.957713915609096"/>
        <n v="20.667523376206301"/>
        <n v="12.196037262866295"/>
        <n v="11.527010270850409"/>
        <n v="6.0060223744722325"/>
        <n v="10.868386053079428"/>
        <n v="13.673731729700274"/>
        <n v="17.717781683480084"/>
        <n v="12.751210554873678"/>
        <n v="9.4457414206300037"/>
        <n v="18.81787765064237"/>
        <n v="13.768036636563808"/>
        <n v="21.156045483619398"/>
        <n v="14.117207991151922"/>
        <n v="12.403075317012043"/>
        <n v="15.701200330827509"/>
        <n v="11.640667419701273"/>
        <n v="16.748164160169313"/>
        <n v="20.354755920145717"/>
        <n v="11.136783285700544"/>
        <n v="16.218458029163106"/>
        <n v="15.206951829620355"/>
        <n v="16.197957487734225"/>
        <n v="12.993254065696792"/>
        <n v="19.209704503685813"/>
        <n v="10.913070471305847"/>
        <n v="15.524696832679995"/>
        <n v="18.961247578215531"/>
        <n v="11.731921262691282"/>
        <n v="11.813105346669218"/>
        <n v="15.678270944509045"/>
        <n v="13.506433869580018"/>
        <n v="9.7782663464178654"/>
        <n v="16.385896072666061"/>
        <n v="19.32878340961835"/>
        <n v="17.786364276160821"/>
        <n v="14.389934063838565"/>
        <n v="15.985670862710185"/>
        <n v="13.644576689523856"/>
        <n v="15.287833612114694"/>
        <n v="10.295759026043196"/>
        <n v="16.185884504705424"/>
        <n v="8.9606447391707"/>
        <n v="12.404620064980618"/>
        <n v="13.836363158402346"/>
        <n v="14.139695911610826"/>
        <n v="21.406510019775542"/>
        <n v="11.386045099780159"/>
        <n v="14.34702578575809"/>
        <n v="15.827928439276182"/>
        <n v="6.9377266745492907"/>
        <n v="8.7273277229938166"/>
        <n v="12.046281774389113"/>
        <n v="15.434870459441166"/>
        <n v="12.392625906578106"/>
        <n v="9.4694836864461838"/>
        <n v="12.711519234982006"/>
        <n v="6.4560860164768705"/>
        <n v="11.017647019671182"/>
        <n v="15.58459528761624"/>
        <n v="13.535008194236724"/>
        <n v="9.0379620367438029"/>
        <n v="14.095427045711942"/>
        <n v="12.812163323268882"/>
        <n v="11.03343411770417"/>
        <n v="17.045820554983706"/>
        <n v="13.970192000905778"/>
        <n v="9.63803767312986"/>
        <n v="15.55580598035872"/>
        <n v="11.697117144247526"/>
        <n v="11.037056921346176"/>
        <n v="10.873093247495671"/>
        <n v="11.195440162275405"/>
        <n v="13.102605714392375"/>
        <n v="9.5063078282260474"/>
        <n v="13.188443756595992"/>
        <n v="13.146723877419721"/>
        <n v="11.399300979774619"/>
        <n v="12.447908874851333"/>
        <n v="14.693014172841485"/>
        <n v="14.49079524073036"/>
        <n v="19.996197011954465"/>
        <n v="9.9777149311725193"/>
        <n v="15.80781573208224"/>
        <n v="10.858276045021819"/>
        <n v="11.726885460996812"/>
        <n v="13.352910750223907"/>
        <n v="11.359737884318159"/>
        <n v="13.538068754405282"/>
        <n v="6.0511000178963403"/>
        <n v="12.703206531393118"/>
        <n v="13.989020575514646"/>
        <n v="14.192497939133673"/>
        <n v="9.5463563740988242"/>
        <n v="17.960283614291964"/>
        <n v="11.963924380818009"/>
        <n v="12.920360272697716"/>
        <n v="11.261200215644072"/>
        <n v="13.853182439848011"/>
        <n v="14.41647202476814"/>
        <n v="10.262630699151371"/>
        <n v="22.536486989071289"/>
        <n v="22.536464294249161"/>
        <n v="13.326722009466465"/>
        <n v="14.264529608412076"/>
        <n v="16.980697652315897"/>
        <n v="13.839108072809989"/>
        <n v="8.4463225903608166"/>
        <n v="8.8529787270607638"/>
        <n v="10.774446398537"/>
        <n v="9.0114121239195732"/>
        <n v="11.405577732541815"/>
        <n v="13.128387124186014"/>
        <n v="9.0686869136120549"/>
        <n v="18.968948765776688"/>
        <n v="9.3456914534850775"/>
        <n v="13.497415943104771"/>
        <n v="14.375566553465664"/>
        <n v="10.17978169279589"/>
        <n v="15.139949866541111"/>
        <n v="11.724424692446954"/>
        <n v="11.70844764085038"/>
        <n v="10.14623377028612"/>
        <n v="9.6457860598370573"/>
        <n v="19.06534784738648"/>
        <n v="9.9554060428375539"/>
        <n v="18.205156660751694"/>
        <n v="13.263594953930417"/>
        <n v="15.081552021978855"/>
        <n v="9.8876407944492417"/>
        <n v="12.901237126903451"/>
        <n v="9.7380256274855377"/>
        <n v="9.6974170161251294"/>
        <n v="9.4883326626782161"/>
        <n v="14.584299183505289"/>
        <n v="11.68258000562715"/>
        <n v="10.313603755718136"/>
        <n v="18.461238587105452"/>
        <n v="9.5584983653209754"/>
        <n v="11.650621325192706"/>
        <n v="10.584821331501132"/>
        <n v="9.3167884549923023"/>
        <n v="4.5546970976482992"/>
        <n v="8.8753782652143069"/>
        <n v="7.9929779453661629"/>
        <n v="14.722769575849782"/>
        <n v="14.308522018805295"/>
        <n v="8.8646403264737419"/>
        <n v="12.579827387558165"/>
        <n v="11.563918387958756"/>
        <n v="18.607907041550177"/>
        <n v="16.18348156979744"/>
        <n v="15.677046234399359"/>
        <n v="10.310348412035744"/>
        <n v="9.0965099936708604"/>
        <n v="8.5747626391222482"/>
        <n v="20.339561477580087"/>
        <n v="22.128844032867161"/>
        <n v="13.152798390266328"/>
        <n v="11.979977204042981"/>
        <n v="13.600310871284282"/>
        <n v="13.258338127247475"/>
        <n v="11.630857808854316"/>
        <n v="20.032653779778727"/>
        <n v="10.012024537117812"/>
        <n v="17.006715695214766"/>
        <n v="15.446251948868138"/>
        <n v="14.394938287957903"/>
        <n v="4.8927900303521321"/>
        <n v="12.994933680407319"/>
        <n v="15.888440913611323"/>
        <n v="11.127021498609876"/>
        <n v="11.843697843557381"/>
        <n v="12.442677423091439"/>
        <n v="7.8215904035352972"/>
        <n v="10.15542969487565"/>
        <n v="15.86496067154787"/>
        <n v="15.090726814040957"/>
        <n v="12.361255434151039"/>
        <n v="17.923188629073788"/>
        <n v="9.5256710993513494"/>
        <n v="7.9814080714467384"/>
        <n v="9.5799128298387952"/>
        <n v="15.128921360637859"/>
        <n v="4.5999999999999996"/>
        <n v="16.565983023245703"/>
        <n v="11.664738768264064"/>
        <n v="14.238190222321737"/>
        <n v="7.7811849951014977"/>
        <n v="11.704355973011358"/>
        <n v="15.359690923545696"/>
        <n v="15.26735052360814"/>
        <n v="10.605392019236533"/>
        <n v="11.360424377827032"/>
        <n v="10.882123821699636"/>
        <n v="13.032625883079918"/>
        <n v="19.293094582964777"/>
        <n v="6.1719979774702809"/>
        <n v="11.20571363496239"/>
        <n v="10.355431850840953"/>
        <n v="10.725395211791243"/>
        <n v="18.881635839807263"/>
        <n v="17.312893652515708"/>
        <n v="8.3971978936062914"/>
        <n v="13.327722069799298"/>
        <n v="11.044703252622925"/>
        <n v="9.9420147101873741"/>
        <n v="10.782836065294942"/>
        <n v="10.841129151537993"/>
        <n v="12.228200202613584"/>
        <n v="14.703479821275826"/>
        <n v="15.425305496413571"/>
        <n v="10.399420124164035"/>
        <n v="17.206957287747468"/>
        <n v="19.017019586555346"/>
        <n v="16.058591762515263"/>
        <n v="18.825427085448464"/>
        <n v="15.318347565410143"/>
        <n v="14.019513837640863"/>
        <n v="12.168677325779097"/>
        <n v="17.829566401985442"/>
        <n v="6.1684646751122214"/>
        <n v="16.91974722436542"/>
        <n v="20.433069097520871"/>
        <n v="10.445876292090071"/>
        <n v="16.225706127332021"/>
        <n v="5.1748015398449985"/>
        <n v="12.344203775896961"/>
        <n v="6.5208127058122365"/>
        <n v="12.933315445403181"/>
        <n v="9.879555673880013"/>
        <n v="8.2131984084929037"/>
        <n v="10.780579356321146"/>
        <n v="13.897033909970148"/>
        <n v="9.9755556049732608"/>
        <n v="11.724926998814261"/>
        <n v="10.395422281208649"/>
        <n v="17.115790665628158"/>
        <n v="17.735421293673564"/>
        <n v="16.978817152248801"/>
        <n v="13.035975628015018"/>
        <n v="17.64703193269462"/>
        <n v="7.9432953047627075"/>
        <n v="10.473178074135035"/>
        <n v="7.4638740242964952"/>
        <n v="23.903397574003236"/>
        <n v="7.4334807433848002"/>
        <n v="16.428432679794216"/>
        <n v="13.100874734967334"/>
        <n v="10.10196125484222"/>
        <n v="4.7899564149193976"/>
        <n v="15.396329163012478"/>
        <n v="11.827186097860789"/>
        <n v="9.4248979786192955"/>
        <n v="13.291357090745285"/>
        <n v="15.918055205851314"/>
        <n v="8.9295572490751436"/>
        <n v="11.062609885759461"/>
        <n v="15.971568553582909"/>
        <n v="9.0651224668000498"/>
        <n v="12.966046948259621"/>
        <n v="12.083757968609895"/>
        <n v="16.818758481681442"/>
        <n v="12.614039957203349"/>
        <n v="18.771582245220678"/>
        <n v="18.290400405791299"/>
        <n v="18.77152035577037"/>
        <n v="18.290239257560433"/>
        <n v="15.834446631059517"/>
        <n v="11.842852691912428"/>
        <n v="13.818145367722575"/>
        <n v="7.8925114143987942"/>
        <n v="11.839736318486029"/>
        <n v="6.90105620855803"/>
        <n v="13.411123313088739"/>
        <n v="7.614236097899993"/>
        <n v="13.33371066527314"/>
        <n v="10.663988872315667"/>
        <n v="15.228752014955454"/>
        <n v="6.3525758702775628"/>
        <n v="3.1490002811497719"/>
        <n v="12.676638009004687"/>
        <n v="11.924135181466328"/>
        <n v="16.386453245863052"/>
        <n v="13.415245601156727"/>
        <n v="9.8067362353751157"/>
        <n v="13.999745582565088"/>
        <n v="15.791609446192753"/>
        <n v="13.830553756973625"/>
        <n v="8.0706362356749253"/>
        <n v="13.844213462721294"/>
        <n v="18.287604105851539"/>
        <n v="17.422318182784707"/>
        <n v="12.037164362650401"/>
        <n v="14.623055738124894"/>
        <n v="11.486796767042886"/>
        <n v="13.134664777409686"/>
        <n v="9.8730278917530008"/>
        <n v="13.087239329880047"/>
        <n v="11.589562332692866"/>
        <n v="9.3785836636470457"/>
        <n v="9.4777874572700824"/>
        <n v="19.317643494377805"/>
        <n v="10.052324385649589"/>
        <n v="13.231118605211405"/>
        <n v="10.646899714228265"/>
        <n v="8.3167249841904987"/>
        <n v="13.374511438731746"/>
        <n v="10.042180040826448"/>
        <n v="16.440490098219854"/>
        <n v="15.514013272685702"/>
        <n v="12.203332108306316"/>
        <n v="18.236078188942063"/>
        <n v="7.2762814766517776"/>
        <n v="12.320942968500439"/>
        <n v="1.4790758896309535"/>
        <n v="18.142868076186943"/>
        <n v="18.208424319104552"/>
        <n v="18.20864195983345"/>
        <n v="6.8773691748954553"/>
        <n v="19.10246074335917"/>
        <n v="19.103000064332466"/>
        <n v="7.5172085161266615"/>
        <n v="16.055560241313753"/>
        <n v="9.926697754216713"/>
        <n v="7.7722273193892981"/>
        <n v="11.833774552151079"/>
        <n v="17.542796045262623"/>
        <n v="11.824067858188444"/>
        <n v="8.8451071942680581"/>
        <n v="7.9649043027699795"/>
        <n v="3.883286944065357"/>
        <n v="17.27156731993739"/>
        <n v="12.028595913579769"/>
        <n v="7.9008887349809731"/>
        <n v="13.291483129491619"/>
        <n v="7.2309606183429036"/>
        <n v="16.154560210794287"/>
        <n v="16.154745296762208"/>
        <n v="9.5424250943932485"/>
        <n v="10.798651763036013"/>
        <n v="14.107322058504652"/>
        <n v="9.7880623965916396"/>
        <n v="16.518808591355988"/>
        <n v="14.998341223856391"/>
        <n v="12.273515979744646"/>
        <n v="9.5295580667205382"/>
        <n v="12.239317703363964"/>
        <n v="8.3612754902457258"/>
        <n v="8.1248934952229845"/>
        <n v="6.99032758904319"/>
        <n v="8.1278098829274921"/>
        <n v="15.802405717971084"/>
        <n v="9.9381731658096939"/>
        <n v="12.003470886124907"/>
        <n v="11.253806034741977"/>
        <n v="12.008325074648189"/>
        <n v="3.634644022547298"/>
        <n v="5.8013907266803528"/>
        <n v="8.5013531239694373"/>
        <n v="9.1187601416279431"/>
        <n v="7.0696361784439992"/>
        <n v="9.7924106657505661"/>
        <n v="9.6280499384974583"/>
        <n v="12.49188449008216"/>
        <n v="16.52149677762316"/>
        <n v="10.664029854715746"/>
        <n v="8.9742263820569086"/>
        <n v="8.7263502440464009"/>
        <n v="10.374913326801998"/>
        <n v="10.052604623526548"/>
        <n v="0"/>
        <n v="8.3821665723794556"/>
        <n v="13.791669661117007"/>
        <n v="14.327275666753897"/>
        <n v="10.998301492675544"/>
        <n v="4.8745001405748853"/>
        <n v="6.5820955242767134"/>
        <n v="11.306253431622913"/>
        <n v="13.074347899553137"/>
        <n v="15.285865467799834"/>
        <n v="11.441721555416636"/>
        <n v="9.5379770298078785"/>
        <n v="13.020757095756931"/>
        <n v="6.3919479497021809"/>
        <n v="7.0612131969774667"/>
        <n v="10.677326817646325"/>
        <n v="15.570159218634542"/>
        <n v="5.4445514820204721"/>
        <n v="10.937174276518954"/>
        <n v="10.144286682712647"/>
        <n v="15.791212408608141"/>
        <n v="11.600595601675581"/>
        <n v="11.225838701286484"/>
        <n v="11.873201656295869"/>
        <n v="8.5622721254777279"/>
        <n v="6.0740557595115501"/>
        <n v="19.470715990985447"/>
        <n v="10.944918748402824"/>
        <n v="9.3050030712934575"/>
        <n v="10.751607825151673"/>
        <n v="8.0829982337862685"/>
        <n v="17.405641932772294"/>
        <n v="2.636094482059947"/>
        <n v="10.24307327053736"/>
        <n v="8.0627634325843101"/>
        <n v="2.6560860164768716"/>
        <n v="5.5292425881588354"/>
        <n v="7.0962213486132883"/>
        <n v="7.5232543691231655"/>
        <n v="16.477354138918717"/>
        <n v="5.6872209478205162"/>
        <n v="5.845199307482198"/>
        <n v="11.06726619491654"/>
        <n v="6.728651963577442"/>
        <n v="12.409844122112064"/>
        <n v="9.2227785401187816"/>
        <n v="2.5162920156096678"/>
        <n v="8.1797046406229459"/>
        <n v="5.7886321253688768"/>
        <n v="15.21881668470534"/>
        <n v="15.801008107742625"/>
        <n v="3.6760130626125611"/>
        <n v="7.1597907316192462"/>
        <n v="4.8563156072143121"/>
        <n v="10.242673283071934"/>
        <n v="9.4824448634154077"/>
        <n v="4.094007941030144"/>
        <n v="3.1268627480527504"/>
        <n v="8.7542139401629395"/>
        <n v="4.063904941463746"/>
        <n v="5.7158995184430292"/>
        <n v="12.153474791564122"/>
        <n v="2.5861890160432699"/>
        <n v="6.4098569113449839"/>
        <n v="8.9803599624981931"/>
        <n v="12.698075895126298"/>
        <n v="8.2246195668162958"/>
        <n v="3.8907562519182184"/>
        <n v="16.044084486833214"/>
        <n v="5.5231990224545466"/>
        <n v="7.9604108994920235"/>
        <n v="6.5738107059447497"/>
        <n v="0.95424250943932487"/>
        <n v="7.0195103899149887"/>
        <n v="22.70790990728953"/>
      </sharedItems>
    </cacheField>
    <cacheField name="discount 50%" numFmtId="164">
      <sharedItems containsBlank="1" count="3">
        <s v="Yes"/>
        <s v="No"/>
        <m u="1"/>
      </sharedItems>
    </cacheField>
    <cacheField name="price_range_bucket" numFmtId="164">
      <sharedItems containsBlank="1" count="4">
        <s v="&gt;₹500"/>
        <s v="₹200–₹500"/>
        <s v="&lt;₹200"/>
        <m u="1"/>
      </sharedItems>
    </cacheField>
    <cacheField name="total_potential_revenue" numFmtId="3">
      <sharedItems containsSemiMixedTypes="0" containsString="0" containsNumber="1" minValue="0" maxValue="3451882164" count="1272">
        <n v="9822248"/>
        <n v="240607588"/>
        <n v="13573299"/>
        <n v="11825250"/>
        <n v="54132975"/>
        <n v="164518250"/>
        <n v="17983777"/>
        <n v="60015977"/>
        <n v="9612345"/>
        <n v="13987169"/>
        <n v="30981332"/>
        <n v="40275000"/>
        <n v="5873350"/>
        <n v="251387709"/>
        <n v="212645"/>
        <n v="179511309"/>
        <n v="16091695"/>
        <n v="22107925"/>
        <n v="52932810"/>
        <n v="66264630"/>
        <n v="44179940"/>
        <n v="40816125"/>
        <n v="52886670"/>
        <n v="10710765"/>
        <n v="21766400"/>
        <n v="7214778"/>
        <n v="18762240"/>
        <n v="1441440"/>
        <n v="5626764"/>
        <n v="2761534"/>
        <n v="1289893"/>
        <n v="7042425"/>
        <n v="35250435"/>
        <n v="391438362"/>
        <n v="14754300"/>
        <n v="16597338"/>
        <n v="25932240"/>
        <n v="6698450"/>
        <n v="4645200"/>
        <n v="940100"/>
        <n v="3492750"/>
        <n v="11407140"/>
        <n v="39962835"/>
        <n v="2380050"/>
        <n v="35043291"/>
        <n v="6544200"/>
        <n v="210338580"/>
        <n v="58239018"/>
        <n v="3346875"/>
        <n v="2066943"/>
        <n v="26388346"/>
        <n v="1676901"/>
        <n v="1016346"/>
        <n v="5623730"/>
        <n v="5852028"/>
        <n v="4658420"/>
        <n v="14972500"/>
        <n v="22543500"/>
        <n v="132730290"/>
        <n v="10861125"/>
        <n v="2291040"/>
        <n v="15178590"/>
        <n v="114708571"/>
        <n v="2367910"/>
        <n v="55530900"/>
        <n v="18410360"/>
        <n v="1823420"/>
        <n v="9445000"/>
        <n v="272480949"/>
        <n v="1449540"/>
        <n v="1192275"/>
        <n v="3431400"/>
        <n v="309500"/>
        <n v="306100"/>
        <n v="514500"/>
        <n v="2677950"/>
        <n v="4030498"/>
        <n v="6639000"/>
        <n v="1620675"/>
        <n v="2168210"/>
        <n v="1079550"/>
        <n v="2339100"/>
        <n v="1045920"/>
        <n v="1378880"/>
        <n v="1179520"/>
        <n v="4554667"/>
        <n v="74526310"/>
        <n v="1300075"/>
        <n v="2438370"/>
        <n v="16358000"/>
        <n v="31150200"/>
        <n v="74842465"/>
        <n v="56232000"/>
        <n v="5291835"/>
        <n v="59981600"/>
        <n v="59309130"/>
        <n v="10483990"/>
        <n v="20971240"/>
        <n v="23298000"/>
        <n v="19368510"/>
        <n v="1519698"/>
        <n v="4626560"/>
        <n v="1072560"/>
        <n v="95175"/>
        <n v="708480"/>
        <n v="2114762"/>
        <n v="2676375"/>
        <n v="690117"/>
        <n v="1935369"/>
        <n v="619900"/>
        <n v="25275950"/>
        <n v="831519"/>
        <n v="5216620"/>
        <n v="2853840"/>
        <n v="6005385"/>
        <n v="6786010"/>
        <n v="7475200"/>
        <n v="529308"/>
        <n v="42575580"/>
        <n v="125104869"/>
        <n v="498564"/>
        <n v="130820000"/>
        <n v="10968615"/>
        <n v="114409260"/>
        <n v="24221550"/>
        <n v="178020"/>
        <n v="51863371"/>
        <n v="1938969"/>
        <n v="1852158"/>
        <n v="9970625"/>
        <n v="2901950"/>
        <n v="46258945"/>
        <n v="29009124"/>
        <n v="8107200"/>
        <n v="25782030"/>
        <n v="51586470"/>
        <n v="26682880"/>
        <n v="202812175"/>
        <n v="597762200"/>
        <n v="8829450"/>
        <n v="844400"/>
        <n v="2884800"/>
        <n v="48684600"/>
        <n v="7000513"/>
        <n v="6729264"/>
        <n v="9839874"/>
        <n v="12475"/>
        <n v="64710300"/>
        <n v="59215562"/>
        <n v="12777893"/>
        <n v="14361669"/>
        <n v="111833740"/>
        <n v="130331300"/>
        <n v="1163612"/>
        <n v="32642400"/>
        <n v="19033895"/>
        <n v="5955560"/>
        <n v="83445600"/>
        <n v="7636825"/>
        <n v="6099800"/>
        <n v="192397410"/>
        <n v="250173111"/>
        <n v="4029924"/>
        <n v="5610150"/>
        <n v="47216875"/>
        <n v="23874885"/>
        <n v="135887400"/>
        <n v="15737961"/>
        <n v="31507461"/>
        <n v="2236950"/>
        <n v="290553250"/>
        <n v="172524176"/>
        <n v="14037100"/>
        <n v="25135370"/>
        <n v="29597270"/>
        <n v="114002185"/>
        <n v="208090122"/>
        <n v="21564400"/>
        <n v="26033925"/>
        <n v="12191568"/>
        <n v="5076826"/>
        <n v="54876030"/>
        <n v="18388700"/>
        <n v="27694700"/>
        <n v="52619400"/>
        <n v="47730534"/>
        <n v="34737826"/>
        <n v="49863215"/>
        <n v="8178870"/>
        <n v="96409500"/>
        <n v="13391504"/>
        <n v="133928685"/>
        <n v="9325268"/>
        <n v="6446700"/>
        <n v="30783500"/>
        <n v="49695030"/>
        <n v="1600220"/>
        <n v="8494947"/>
        <n v="12140847"/>
        <n v="19785540"/>
        <n v="41451039"/>
        <n v="12539310"/>
        <n v="14104150"/>
        <n v="45133340"/>
        <n v="272915811"/>
        <n v="20356875"/>
        <n v="91540750"/>
        <n v="551600"/>
        <n v="1703160"/>
        <n v="14201610"/>
        <n v="16270983"/>
        <n v="14445795"/>
        <n v="17498250"/>
        <n v="264745600"/>
        <n v="1477040"/>
        <n v="3998995"/>
        <n v="4854141"/>
        <n v="143384404"/>
        <n v="3256368"/>
        <n v="48348978"/>
        <n v="2287416"/>
        <n v="7617980"/>
        <n v="11323200"/>
        <n v="38182779"/>
        <n v="1222200"/>
        <n v="54350946"/>
        <n v="46297500"/>
        <n v="4549090"/>
        <n v="49269000"/>
        <n v="14574150"/>
        <n v="778449"/>
        <n v="16653155"/>
        <n v="363347289"/>
        <n v="13930056"/>
        <n v="36575025"/>
        <n v="179850030"/>
        <n v="36320250"/>
        <n v="15272740"/>
        <n v="46352601"/>
        <n v="1121850"/>
        <n v="44536260"/>
        <n v="37766815"/>
        <n v="3788400"/>
        <n v="101926512"/>
        <n v="271125650"/>
        <n v="36636105"/>
        <n v="1234764"/>
        <n v="164113191"/>
        <n v="38994000"/>
        <n v="104324131"/>
        <n v="21276540"/>
        <n v="10137600"/>
        <n v="7586700"/>
        <n v="23320050"/>
        <n v="3681600"/>
        <n v="6597099"/>
        <n v="8127232"/>
        <n v="136984680"/>
        <n v="1492532"/>
        <n v="2875320"/>
        <n v="13460265"/>
        <n v="20829150"/>
        <n v="75396037"/>
        <n v="17270396"/>
        <n v="66187572"/>
        <n v="63643256"/>
        <n v="2945760"/>
        <n v="73809560"/>
        <n v="3405270"/>
        <n v="22208823"/>
        <n v="10777740"/>
        <n v="39654923"/>
        <n v="227058120"/>
        <n v="6431178"/>
        <n v="1659520"/>
        <n v="1691483"/>
        <n v="8178273"/>
        <n v="7614360"/>
        <n v="46946406"/>
        <n v="42696763"/>
        <n v="910156"/>
        <n v="1758599"/>
        <n v="5665440"/>
        <n v="191633101"/>
        <n v="6959700"/>
        <n v="43529577"/>
        <n v="71560134"/>
        <n v="16242765"/>
        <n v="8721600"/>
        <n v="6541200"/>
        <n v="6646500"/>
        <n v="21282912"/>
        <n v="357455183"/>
        <n v="80418352"/>
        <n v="146845300"/>
        <n v="12856008"/>
        <n v="52200000"/>
        <n v="7500968"/>
        <n v="1427612"/>
        <n v="69045460"/>
        <n v="12661440"/>
        <n v="28424200"/>
        <n v="11623024"/>
        <n v="277200"/>
        <n v="5511735"/>
        <n v="1332000"/>
        <n v="76871659"/>
        <n v="72910500"/>
        <n v="2208840"/>
        <n v="2761873"/>
        <n v="288067500"/>
        <n v="4274434"/>
        <n v="7326342"/>
        <n v="5522400"/>
        <n v="3092904"/>
        <n v="18635346"/>
        <n v="363349287"/>
        <n v="13738224"/>
        <n v="175084976"/>
        <n v="9314100"/>
        <n v="21277859"/>
        <n v="4205073"/>
        <n v="4660660"/>
        <n v="71610000"/>
        <n v="15630354"/>
        <n v="655200"/>
        <n v="10479"/>
        <n v="818833"/>
        <n v="4980086"/>
        <n v="3170055"/>
        <n v="8758390"/>
        <n v="1264450"/>
        <n v="1071800"/>
        <n v="14132382"/>
        <n v="118542000"/>
        <n v="31525431"/>
        <n v="48513731"/>
        <n v="139367500"/>
        <n v="13106880"/>
        <n v="17042880"/>
        <n v="12048225"/>
        <n v="92902005"/>
        <n v="26671631"/>
        <n v="6156430"/>
        <n v="641550"/>
        <n v="5160180"/>
        <n v="289600"/>
        <n v="3114442"/>
        <n v="2915250"/>
        <n v="12126252"/>
        <n v="19336707"/>
        <n v="5704000"/>
        <n v="298881100"/>
        <n v="118383300"/>
        <n v="26903811"/>
        <n v="5386858"/>
        <n v="3480056"/>
        <n v="83976374"/>
        <n v="1259193"/>
        <n v="8288000"/>
        <n v="4978960"/>
        <n v="808920"/>
        <n v="1200108"/>
        <n v="463630948"/>
        <n v="1629450"/>
        <n v="57899331"/>
        <n v="44033000"/>
        <n v="52034997"/>
        <n v="121774410"/>
        <n v="496340"/>
        <n v="12837578"/>
        <n v="17737127"/>
        <n v="108284610"/>
        <n v="11662815"/>
        <n v="205717740"/>
        <n v="3574422"/>
        <n v="2629740"/>
        <n v="19380900"/>
        <n v="3306794"/>
        <n v="2719475"/>
        <n v="87557330"/>
        <n v="2732633"/>
        <n v="54491220"/>
        <n v="8439480"/>
        <n v="7021575"/>
        <n v="4809362"/>
        <n v="427532490"/>
        <n v="984756"/>
        <n v="43438022"/>
        <n v="115920"/>
        <n v="20369440"/>
        <n v="12903550"/>
        <n v="13345500"/>
        <n v="1550448"/>
        <n v="265740"/>
        <n v="54909712"/>
        <n v="3585015"/>
        <n v="35516448"/>
        <n v="46676322"/>
        <n v="1948500"/>
        <n v="4594450"/>
        <n v="1543500"/>
        <n v="8607627"/>
        <n v="4989002"/>
        <n v="52097694"/>
        <n v="6765130"/>
        <n v="240901710"/>
        <n v="516960"/>
        <n v="40578300"/>
        <n v="83338025"/>
        <n v="24868340"/>
        <n v="30158432"/>
        <n v="2327337"/>
        <n v="1384500"/>
        <n v="3275020"/>
        <n v="8683836"/>
        <n v="23745001"/>
        <n v="53992305"/>
        <n v="76949973"/>
        <n v="26671320"/>
        <n v="38828597"/>
        <n v="6089954"/>
        <n v="42904596"/>
        <n v="558734"/>
        <n v="15634374"/>
        <n v="102429"/>
        <n v="39569835"/>
        <n v="22452006"/>
        <n v="35976"/>
        <n v="536586750"/>
        <n v="657000"/>
        <n v="716604"/>
        <n v="37086000"/>
        <n v="64500000"/>
        <n v="2198880"/>
        <n v="5859067"/>
        <n v="14561180"/>
        <n v="60907531"/>
        <n v="75760738"/>
        <n v="50703321"/>
        <n v="284875010"/>
        <n v="365768748"/>
        <n v="710864689"/>
        <n v="385020748"/>
        <n v="265877010"/>
        <n v="18552318"/>
        <n v="448328650"/>
        <n v="21762576"/>
        <n v="404293747"/>
        <n v="469486500"/>
        <n v="404272748"/>
        <n v="335876010"/>
        <n v="448136500"/>
        <n v="11359870"/>
        <n v="29370600"/>
        <n v="2578419"/>
        <n v="153589425"/>
        <n v="4911809"/>
        <n v="6958035"/>
        <n v="24446340"/>
        <n v="90923616"/>
        <n v="37161709"/>
        <n v="145053437"/>
        <n v="9782208"/>
        <n v="25748800"/>
        <n v="307176488"/>
        <n v="3011550"/>
        <n v="33984000"/>
        <n v="45308340"/>
        <n v="295952000"/>
        <n v="2574000"/>
        <n v="41655000"/>
        <n v="7750242"/>
        <n v="13884444"/>
        <n v="64640295"/>
        <n v="186830"/>
        <n v="28060000"/>
        <n v="3598100"/>
        <n v="39503889"/>
        <n v="7593399"/>
        <n v="462847412"/>
        <n v="17555164"/>
        <n v="9930060"/>
        <n v="11318670"/>
        <n v="9691299"/>
        <n v="8589270"/>
        <n v="43525647"/>
        <n v="16497994"/>
        <n v="11762890"/>
        <n v="25959344"/>
        <n v="1845360"/>
        <n v="52632951"/>
        <n v="1615530"/>
        <n v="5374620"/>
        <n v="12890449"/>
        <n v="9958311"/>
        <n v="149699200"/>
        <n v="1594362"/>
        <n v="6248745"/>
        <n v="1430407"/>
        <n v="49118"/>
        <n v="7619000"/>
        <n v="818363"/>
        <n v="54854559"/>
        <n v="3353500"/>
        <n v="17553606"/>
        <n v="13154206"/>
        <n v="63451500"/>
        <n v="11843523"/>
        <n v="11533200"/>
        <n v="17194800"/>
        <n v="7196460"/>
        <n v="35198645"/>
        <n v="7484043"/>
        <n v="819672"/>
        <n v="70334580"/>
        <n v="927639"/>
        <n v="5106766"/>
        <n v="19448758"/>
        <n v="14542500"/>
        <n v="3072954"/>
        <n v="9901342"/>
        <n v="1372959"/>
        <n v="195517500"/>
        <n v="927072"/>
        <n v="935510940"/>
        <n v="14597415"/>
        <n v="7459200"/>
        <n v="412592492"/>
        <n v="1610700"/>
        <n v="8501400"/>
        <n v="1427592"/>
        <n v="2520477"/>
        <n v="3488508"/>
        <n v="12433282"/>
        <n v="3900049"/>
        <n v="402426"/>
        <n v="489873"/>
        <n v="14628682"/>
        <n v="69066000"/>
        <n v="5470038"/>
        <n v="83926416"/>
        <n v="275904808"/>
        <n v="74315220"/>
        <n v="13127684"/>
        <n v="2033538"/>
        <n v="1394604"/>
        <n v="6053600"/>
        <n v="151192800"/>
        <n v="20155800"/>
        <n v="27574260"/>
        <n v="1483200"/>
        <n v="37529937"/>
        <n v="276210"/>
        <n v="594120"/>
        <n v="285078479"/>
        <n v="160999650"/>
        <n v="171057225"/>
        <n v="15279705"/>
        <n v="175900000"/>
        <n v="16004340"/>
        <n v="7740200"/>
        <n v="8031717"/>
        <n v="1597500"/>
        <n v="167575200"/>
        <n v="22297310"/>
        <n v="275892"/>
        <n v="9348196"/>
        <n v="697945101"/>
        <n v="6642620"/>
        <n v="6484509"/>
        <n v="268462"/>
        <n v="222357800"/>
        <n v="1614117"/>
        <n v="91679000"/>
        <n v="1378250"/>
        <n v="2465336"/>
        <n v="6745095"/>
        <n v="4539549"/>
        <n v="1836534"/>
        <n v="207254090"/>
        <n v="88520290"/>
        <n v="1986012"/>
        <n v="1566455"/>
        <n v="12616210"/>
        <n v="203061"/>
        <n v="27143224"/>
        <n v="56757959"/>
        <n v="79137912"/>
        <n v="2648349"/>
        <n v="6219351"/>
        <n v="3932187"/>
        <n v="5478439"/>
        <n v="2045338"/>
        <n v="254887676"/>
        <n v="23895063"/>
        <n v="944849"/>
        <n v="34583800"/>
        <n v="145346838"/>
        <n v="29413995"/>
        <n v="94293875.519999996"/>
        <n v="239021"/>
        <n v="9092889"/>
        <n v="263352240"/>
        <n v="1746269"/>
        <n v="263306202"/>
        <n v="153422490"/>
        <n v="32164275"/>
        <n v="70196100"/>
        <n v="6734631"/>
        <n v="32609451"/>
        <n v="44817580"/>
        <n v="120649"/>
        <n v="26434083"/>
        <n v="162837"/>
        <n v="31734750"/>
        <n v="229836300"/>
        <n v="587510"/>
        <n v="25307590"/>
        <n v="149666400"/>
        <n v="1324736000"/>
        <n v="55668000"/>
        <n v="42783734"/>
        <n v="3350851"/>
        <n v="36355880"/>
        <n v="7806230"/>
        <n v="7575205"/>
        <n v="240898730"/>
        <n v="1399196"/>
        <n v="5200257"/>
        <n v="65959737"/>
        <n v="127307616"/>
        <n v="15508110"/>
        <n v="40888840"/>
        <n v="15827377"/>
        <n v="393427488"/>
        <n v="8546640"/>
        <n v="25918272"/>
        <n v="50125530"/>
        <n v="8395200"/>
        <n v="1625874"/>
        <n v="45644190"/>
        <n v="541184020"/>
        <n v="714450"/>
        <n v="33511620"/>
        <n v="1434564"/>
        <n v="16540443"/>
        <n v="11020648"/>
        <n v="16325000"/>
        <n v="36442250"/>
        <n v="37391767"/>
        <n v="726544"/>
        <n v="2479008"/>
        <n v="4280205"/>
        <n v="161424000"/>
        <n v="47081300"/>
        <n v="1001710"/>
        <n v="27692500"/>
        <n v="9467264"/>
        <n v="1095903"/>
        <n v="21265140"/>
        <n v="21029295"/>
        <n v="2173600"/>
        <n v="11846110"/>
        <n v="2799726"/>
        <n v="39909030"/>
        <n v="25903042"/>
        <n v="1793701"/>
        <n v="98094180"/>
        <n v="3433320"/>
        <n v="218500"/>
        <n v="264600"/>
        <n v="6588528"/>
        <n v="17648340"/>
        <n v="6383650"/>
        <n v="102264543"/>
        <n v="5617422"/>
        <n v="35096040"/>
        <n v="22975218"/>
        <n v="837162"/>
        <n v="2335122"/>
        <n v="1353597"/>
        <n v="67864"/>
        <n v="1235763"/>
        <n v="2950815"/>
        <n v="340649100"/>
        <n v="120586653"/>
        <n v="630520"/>
        <n v="1726560"/>
        <n v="1547624"/>
        <n v="1070426"/>
        <n v="56981"/>
        <n v="17250750"/>
        <n v="3858268"/>
        <n v="1311687"/>
        <n v="118003"/>
        <n v="1119879"/>
        <n v="228346"/>
        <n v="313215"/>
        <n v="60379"/>
        <n v="3552223"/>
        <n v="9077640"/>
        <n v="835582"/>
        <n v="6307000"/>
        <n v="6753500"/>
        <n v="29938000"/>
        <n v="1454471"/>
        <n v="1019979"/>
        <n v="11602920"/>
        <n v="314937"/>
        <n v="130416"/>
        <n v="351522"/>
        <n v="8789936"/>
        <n v="5377990"/>
        <n v="4299132"/>
        <n v="7755873"/>
        <n v="3439089"/>
        <n v="565945590"/>
        <n v="424092"/>
        <n v="690906840"/>
        <n v="2084222210"/>
        <n v="12677938"/>
        <n v="15105809"/>
        <n v="164670"/>
        <n v="733912"/>
        <n v="996004"/>
        <n v="7079400"/>
        <n v="2414346"/>
        <n v="12889901"/>
        <n v="8742249"/>
        <n v="266104"/>
        <n v="724800"/>
        <n v="2428470"/>
        <n v="3332333"/>
        <n v="3083794"/>
        <n v="3792881"/>
        <n v="6509455"/>
        <n v="49852500"/>
        <n v="7578812"/>
        <n v="4292440"/>
        <n v="593406"/>
        <n v="3671051"/>
        <n v="393711"/>
        <n v="1151424"/>
        <n v="10586470"/>
        <n v="87310288"/>
        <n v="111888"/>
        <n v="16580500.859999999"/>
        <n v="24871000"/>
        <n v="2035664762"/>
        <n v="97000"/>
        <n v="19896800"/>
        <n v="71400"/>
        <n v="148584510"/>
        <n v="3560125"/>
        <n v="4223310"/>
        <n v="5310323"/>
        <n v="616383"/>
        <n v="16182131"/>
        <n v="79800"/>
        <n v="28595700"/>
        <n v="253999190"/>
        <n v="23422152"/>
        <n v="7072734"/>
        <n v="382075"/>
        <n v="4472000"/>
        <n v="3205998"/>
        <n v="1523727"/>
        <n v="866760"/>
        <n v="4315500"/>
        <n v="1408249"/>
        <n v="376066100"/>
        <n v="496919100"/>
        <n v="3230766"/>
        <n v="76077464"/>
        <n v="438357360"/>
        <n v="689973"/>
        <n v="862121"/>
        <n v="18409"/>
        <n v="579000"/>
        <n v="4321838"/>
        <n v="187891200"/>
        <n v="614460"/>
        <n v="594750"/>
        <n v="233235121"/>
        <n v="1103634"/>
        <n v="402133727"/>
        <n v="6760618"/>
        <n v="2246751"/>
        <n v="472703247"/>
        <n v="405173247"/>
        <n v="766410"/>
        <n v="36609160"/>
        <n v="77122097"/>
        <n v="38412"/>
        <n v="9451689"/>
        <n v="15055272"/>
        <n v="274547000"/>
        <n v="2801025"/>
        <n v="387107510"/>
        <n v="1074000"/>
        <n v="3473331"/>
        <n v="421347861"/>
        <n v="23004009"/>
        <n v="6138330"/>
        <n v="2780700"/>
        <n v="22125574"/>
        <n v="4683115"/>
        <n v="2173500"/>
        <n v="38636832"/>
        <n v="339682050"/>
        <n v="128301870"/>
        <n v="49367910"/>
        <n v="84133700"/>
        <n v="17099800"/>
        <n v="34564695"/>
        <n v="2130934"/>
        <n v="53196000"/>
        <n v="387469"/>
        <n v="765234"/>
        <n v="5175723"/>
        <n v="3342710"/>
        <n v="85509284"/>
        <n v="512487"/>
        <n v="15353906"/>
        <n v="9464844"/>
        <n v="43872371"/>
        <n v="51726"/>
        <n v="393803"/>
        <n v="1539000"/>
        <n v="11547978"/>
        <n v="5686308"/>
        <n v="304297"/>
        <n v="56642410"/>
        <n v="48951"/>
        <n v="125700"/>
        <n v="3795380"/>
        <n v="2513160"/>
        <n v="258077"/>
        <n v="3559260"/>
        <n v="2480529"/>
        <n v="2937648"/>
        <n v="127400"/>
        <n v="50226645"/>
        <n v="252674621"/>
        <n v="4447229"/>
        <n v="295000"/>
        <n v="6213355"/>
        <n v="838161"/>
        <n v="294109"/>
        <n v="270513"/>
        <n v="923538"/>
        <n v="1466185"/>
        <n v="568800"/>
        <n v="2467354"/>
        <n v="965066"/>
        <n v="300398"/>
        <n v="826181"/>
        <n v="1742898"/>
        <n v="19630180"/>
        <n v="268131304"/>
        <n v="1179410"/>
        <n v="142315256"/>
        <n v="2037960"/>
        <n v="506485"/>
        <n v="29443490"/>
        <n v="816183"/>
        <n v="35150500"/>
        <n v="205897"/>
        <n v="4192902"/>
        <n v="373247100"/>
        <n v="51620000"/>
        <n v="1130904762"/>
        <n v="2854320"/>
        <n v="42188"/>
        <n v="247225093"/>
        <n v="2063365"/>
        <n v="11908809"/>
        <n v="721315"/>
        <n v="2321095"/>
        <n v="3612182"/>
        <n v="938973"/>
        <n v="2667292164"/>
        <n v="2510342168"/>
        <n v="1777221"/>
        <n v="2981090168"/>
        <n v="3451882164"/>
        <n v="13744331"/>
        <n v="8882109"/>
        <n v="10953117"/>
        <n v="414170"/>
        <n v="122754"/>
        <n v="1617822"/>
        <n v="639910"/>
        <n v="740610"/>
        <n v="532665"/>
        <n v="828000"/>
        <n v="985167160"/>
        <n v="229313"/>
        <n v="13758624"/>
        <n v="3966354"/>
        <n v="1060500"/>
        <n v="24635000"/>
        <n v="1055690"/>
        <n v="1504996"/>
        <n v="685657"/>
        <n v="92876"/>
        <n v="950257849"/>
        <n v="15286140"/>
        <n v="530440"/>
        <n v="102756871"/>
        <n v="685083"/>
        <n v="1902432"/>
        <n v="513743"/>
        <n v="3356321"/>
        <n v="531787"/>
        <n v="492507"/>
        <n v="156187"/>
        <n v="14387940"/>
        <n v="1663168"/>
        <n v="305388"/>
        <n v="668230178"/>
        <n v="179949"/>
        <n v="2326000"/>
        <n v="1052576"/>
        <n v="1127718"/>
        <n v="22977"/>
        <n v="582000"/>
        <n v="1500210"/>
        <n v="3197799"/>
        <n v="1697875"/>
        <n v="1359660"/>
        <n v="11234457"/>
        <n v="4661223"/>
        <n v="1062578748"/>
        <n v="33327887"/>
        <n v="86599338"/>
        <n v="170116"/>
        <n v="149586"/>
        <n v="313843"/>
        <n v="556279780"/>
        <n v="265928364"/>
        <n v="560003964"/>
        <n v="6460575"/>
        <n v="609390"/>
        <n v="2615746"/>
        <n v="1028970"/>
        <n v="11028500"/>
        <n v="614923460"/>
        <n v="23859"/>
        <n v="44796000"/>
        <n v="35106148"/>
        <n v="77783034"/>
        <n v="45576"/>
        <n v="1866222"/>
        <n v="1286053"/>
        <n v="2334873"/>
        <n v="1207396"/>
        <n v="32199930"/>
        <n v="8836000"/>
        <n v="2578710"/>
        <n v="228771"/>
        <n v="74790039"/>
        <n v="245523690"/>
        <n v="2583966"/>
        <n v="120985746"/>
        <n v="3311724"/>
        <n v="1499875"/>
        <n v="974232"/>
        <n v="37847429"/>
        <n v="26991"/>
        <n v="60258240"/>
        <n v="1875627"/>
        <n v="7248374"/>
        <n v="680773"/>
        <n v="4093700"/>
        <n v="32934850"/>
        <n v="64928490"/>
        <n v="120713460"/>
        <n v="2616642"/>
        <n v="350410"/>
        <n v="1035809"/>
        <n v="1116733101"/>
        <n v="767743101"/>
        <n v="314550"/>
        <n v="752492"/>
        <n v="2803194"/>
        <n v="913845228"/>
        <n v="964617228"/>
        <n v="170943"/>
        <n v="2666433"/>
        <n v="76245"/>
        <n v="782388"/>
        <n v="1945188762"/>
        <n v="250408695"/>
        <n v="211922754"/>
        <n v="166315"/>
        <n v="1487618748"/>
        <n v="1778220"/>
        <n v="575424"/>
        <n v="158735"/>
        <n v="2263665"/>
        <n v="144710"/>
        <n v="1243508"/>
        <n v="9001260"/>
        <n v="21185631"/>
        <n v="1338070"/>
        <n v="748870176"/>
        <n v="697222176"/>
        <n v="645574176"/>
        <n v="84225066"/>
        <n v="272952410"/>
        <n v="242809645"/>
        <n v="12116000"/>
        <n v="3513503"/>
        <n v="1009495"/>
        <n v="557927682"/>
        <n v="580245682"/>
        <n v="182427"/>
        <n v="152354040"/>
        <n v="205169289"/>
        <n v="527648"/>
        <n v="291912702"/>
        <n v="6986"/>
        <n v="1180300"/>
        <n v="15249"/>
        <n v="9142830"/>
        <n v="1667400"/>
        <n v="215856"/>
        <n v="424575"/>
        <n v="1223049"/>
        <n v="367816"/>
        <n v="1063468"/>
        <n v="2003829"/>
        <n v="65766800"/>
        <n v="830306500"/>
        <n v="430119971"/>
        <n v="35519310"/>
        <n v="154175000"/>
        <n v="92315"/>
        <n v="2359240"/>
        <n v="24219"/>
        <n v="369093600"/>
        <n v="105468"/>
        <n v="153539204"/>
        <n v="1313685"/>
        <n v="1593550"/>
        <n v="9588"/>
        <n v="292569134"/>
        <n v="2585200"/>
        <n v="831740"/>
        <n v="2099898"/>
        <n v="109665114"/>
        <n v="1812490"/>
        <n v="1507920"/>
        <n v="43569548"/>
        <n v="218000389"/>
        <n v="85800"/>
        <n v="24829650"/>
        <n v="6338880"/>
        <n v="288360000"/>
        <n v="567777"/>
        <n v="294690528"/>
        <n v="181081362"/>
        <n v="226357362"/>
        <n v="294680529"/>
        <n v="181065364"/>
        <n v="90890910"/>
        <n v="4346913"/>
        <n v="972551"/>
        <n v="65007"/>
        <n v="4226075"/>
        <n v="23000"/>
        <n v="1559000"/>
        <n v="2047360"/>
        <n v="891214"/>
        <n v="12334020"/>
        <n v="31068821"/>
        <n v="188589"/>
        <n v="7992"/>
        <n v="4089921"/>
        <n v="340521100"/>
        <n v="504028100"/>
        <n v="9471408"/>
        <n v="317350200"/>
        <n v="15251610"/>
        <n v="1465370"/>
        <n v="4680799"/>
        <n v="94012970"/>
        <n v="164557970"/>
        <n v="225696970"/>
        <n v="192775970"/>
        <n v="14064483"/>
        <n v="118668"/>
        <n v="57978430"/>
        <n v="22551321"/>
        <n v="17767971"/>
        <n v="754171"/>
        <n v="15341500"/>
        <n v="8032687"/>
        <n v="956603"/>
        <n v="464535"/>
        <n v="85509450"/>
        <n v="1004330"/>
        <n v="1699830"/>
        <n v="621689"/>
        <n v="56909600"/>
        <n v="873918"/>
        <n v="2384807"/>
        <n v="267464"/>
        <n v="154581"/>
        <n v="1526472"/>
        <n v="19344470"/>
        <n v="71592771"/>
        <n v="52262496"/>
        <n v="19858014"/>
        <n v="505017585"/>
        <n v="592092585"/>
        <n v="51896"/>
        <n v="1910454"/>
        <n v="1998"/>
        <n v="335700702"/>
        <n v="208769121"/>
        <n v="291685841"/>
        <n v="2804022"/>
        <n v="308880839"/>
        <n v="22743"/>
        <n v="276932304"/>
        <n v="277012296"/>
        <n v="126445"/>
        <n v="75354876"/>
        <n v="110066240"/>
        <n v="68786240"/>
        <n v="1868900"/>
        <n v="983344"/>
        <n v="370442002"/>
        <n v="284951002"/>
        <n v="341945002"/>
        <n v="1073925"/>
        <n v="1000825"/>
        <n v="238522"/>
        <n v="7663"/>
        <n v="1673"/>
        <n v="860000"/>
        <n v="79474236"/>
        <n v="26485585"/>
        <n v="474810"/>
        <n v="42454355"/>
        <n v="80699"/>
        <n v="142469690"/>
        <n v="142485670"/>
        <n v="265958"/>
        <n v="4967172"/>
        <n v="4565716"/>
        <n v="1278900"/>
        <n v="53434311"/>
        <n v="4859250"/>
        <n v="153746925"/>
        <n v="427686"/>
        <n v="125790"/>
        <n v="4059969"/>
        <n v="86913"/>
        <n v="84915"/>
        <n v="33489"/>
        <n v="188937"/>
        <n v="42880852"/>
        <n v="820967160"/>
        <n v="1182207160"/>
        <n v="482310"/>
        <n v="35035000"/>
        <n v="8695659"/>
        <n v="10694650"/>
        <n v="7200"/>
        <n v="63625"/>
        <n v="2382819"/>
        <n v="487500"/>
        <n v="100100"/>
        <n v="133951"/>
        <n v="221778"/>
        <n v="714604"/>
        <n v="853807160"/>
        <n v="27090448"/>
        <n v="17157417"/>
        <n v="752199"/>
        <n v="1081200"/>
        <n v="111512"/>
        <n v="226773"/>
        <n v="1322559"/>
        <n v="0"/>
        <n v="169388"/>
        <n v="37036890"/>
        <n v="80533890"/>
        <n v="10680474"/>
        <n v="979755"/>
        <n v="86971"/>
        <n v="135600"/>
        <n v="490509"/>
        <n v="6091200"/>
        <n v="164803"/>
        <n v="233155000"/>
        <n v="6850430"/>
        <n v="13715000"/>
        <n v="34877820"/>
        <n v="111141"/>
        <n v="93953"/>
        <n v="400599"/>
        <n v="70255193"/>
        <n v="173913"/>
        <n v="304695"/>
        <n v="2672703"/>
        <n v="304895000"/>
        <n v="117502980"/>
        <n v="6867180"/>
        <n v="1220593"/>
        <n v="563766"/>
        <n v="1599530"/>
        <n v="127968"/>
        <n v="757266902"/>
        <n v="5305242"/>
        <n v="368150"/>
        <n v="67259000"/>
        <n v="361638"/>
        <n v="121066200"/>
        <n v="235410000"/>
        <n v="397670"/>
        <n v="278726063"/>
        <n v="19487"/>
        <n v="109586"/>
        <n v="57350"/>
        <n v="9600"/>
        <n v="295963"/>
        <n v="84435"/>
        <n v="146175"/>
        <n v="15654057"/>
        <n v="14763"/>
        <n v="147963"/>
        <n v="7174713"/>
        <n v="3099876"/>
        <n v="77961"/>
        <n v="1349100"/>
        <n v="606840"/>
        <n v="3996"/>
        <n v="70146"/>
        <n v="269730"/>
        <n v="2764671"/>
        <n v="3677700"/>
        <n v="5988"/>
        <n v="3407716"/>
        <n v="3833716"/>
        <n v="37962"/>
        <n v="17589"/>
        <n v="2039760"/>
        <n v="126873"/>
        <n v="23985"/>
        <n v="9594"/>
        <n v="78921"/>
        <n v="202300"/>
        <n v="239691"/>
        <n v="782294"/>
        <n v="8796"/>
        <n v="116547"/>
        <n v="1230460"/>
        <n v="9215232"/>
        <n v="729927"/>
        <n v="9995"/>
        <n v="9068500"/>
        <n v="20383"/>
        <n v="139230"/>
        <n v="42957"/>
        <n v="4990"/>
        <n v="13972"/>
        <n v="107552197"/>
      </sharedItems>
    </cacheField>
    <cacheField name="Column1" numFmtId="3">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642079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s v="NetworkingDevices"/>
    <s v="NetworkAdapters"/>
    <s v="WirelessUSBAdapters"/>
    <m/>
    <x v="0"/>
    <x v="0"/>
    <x v="0"/>
    <x v="0"/>
    <x v="0"/>
    <x v="0"/>
    <x v="0"/>
    <x v="0"/>
    <x v="0"/>
    <x v="0"/>
    <s v="OK"/>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1"/>
    <x v="1"/>
    <x v="0"/>
    <s v="NetworkingDevices"/>
    <s v="NetworkAdapters"/>
    <s v="WirelessUSBAdapters"/>
    <m/>
    <x v="1"/>
    <x v="1"/>
    <x v="1"/>
    <x v="1"/>
    <x v="1"/>
    <x v="1"/>
    <x v="1"/>
    <x v="1"/>
    <x v="0"/>
    <x v="1"/>
    <s v="OK"/>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2"/>
    <x v="2"/>
    <x v="1"/>
    <s v="GeneralPurposeBatteries&amp;BatteryChargers"/>
    <s v="RechargeableBatteries"/>
    <m/>
    <m/>
    <x v="2"/>
    <x v="2"/>
    <x v="2"/>
    <x v="2"/>
    <x v="2"/>
    <x v="2"/>
    <x v="2"/>
    <x v="1"/>
    <x v="1"/>
    <x v="2"/>
    <s v="OK"/>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3"/>
    <x v="3"/>
    <x v="0"/>
    <s v="Accessories&amp;Peripherals"/>
    <s v="Keyboards,Mice&amp;InputDevices"/>
    <s v="Mice"/>
    <m/>
    <x v="3"/>
    <x v="3"/>
    <x v="3"/>
    <x v="3"/>
    <x v="2"/>
    <x v="3"/>
    <x v="3"/>
    <x v="1"/>
    <x v="1"/>
    <x v="3"/>
    <s v="OK"/>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4"/>
    <x v="4"/>
    <x v="0"/>
    <s v="Accessories&amp;Peripherals"/>
    <s v="Keyboards,Mice&amp;InputDevices"/>
    <s v="Mice"/>
    <m/>
    <x v="4"/>
    <x v="4"/>
    <x v="4"/>
    <x v="3"/>
    <x v="3"/>
    <x v="4"/>
    <x v="4"/>
    <x v="1"/>
    <x v="0"/>
    <x v="4"/>
    <s v="OK"/>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5"/>
    <x v="5"/>
    <x v="0"/>
    <s v="ExternalDevices&amp;DataStorage"/>
    <s v="PenDrives"/>
    <m/>
    <m/>
    <x v="5"/>
    <x v="5"/>
    <x v="5"/>
    <x v="0"/>
    <x v="2"/>
    <x v="5"/>
    <x v="5"/>
    <x v="0"/>
    <x v="1"/>
    <x v="5"/>
    <s v="OK"/>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6"/>
    <x v="6"/>
    <x v="1"/>
    <s v="HomeTheater,TV&amp;Video"/>
    <s v="Accessories"/>
    <s v="Cables"/>
    <s v="OpticalCables"/>
    <x v="6"/>
    <x v="6"/>
    <x v="6"/>
    <x v="4"/>
    <x v="1"/>
    <x v="6"/>
    <x v="6"/>
    <x v="1"/>
    <x v="1"/>
    <x v="6"/>
    <s v="OK"/>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7"/>
    <x v="7"/>
    <x v="1"/>
    <s v="HomeTheater,TV&amp;Video"/>
    <s v="Accessories"/>
    <s v="Cables"/>
    <s v="OpticalCables"/>
    <x v="7"/>
    <x v="7"/>
    <x v="7"/>
    <x v="5"/>
    <x v="1"/>
    <x v="6"/>
    <x v="6"/>
    <x v="0"/>
    <x v="1"/>
    <x v="7"/>
    <s v="OK"/>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8"/>
    <x v="8"/>
    <x v="1"/>
    <s v="HomeTheater,TV&amp;Video"/>
    <s v="Accessories"/>
    <s v="Cables"/>
    <s v="SpeakerCables"/>
    <x v="2"/>
    <x v="8"/>
    <x v="8"/>
    <x v="1"/>
    <x v="4"/>
    <x v="7"/>
    <x v="7"/>
    <x v="0"/>
    <x v="1"/>
    <x v="8"/>
    <s v="OK"/>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9"/>
    <x v="9"/>
    <x v="2"/>
    <s v="Kitchen&amp;HomeAppliances"/>
    <s v="SmallKitchenAppliances"/>
    <s v="Pop-upToasters"/>
    <m/>
    <x v="8"/>
    <x v="9"/>
    <x v="9"/>
    <x v="6"/>
    <x v="2"/>
    <x v="8"/>
    <x v="8"/>
    <x v="1"/>
    <x v="0"/>
    <x v="9"/>
    <s v="OK"/>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
    <x v="10"/>
    <x v="1"/>
    <s v="PowerAccessories"/>
    <s v="SurgeProtectors"/>
    <m/>
    <m/>
    <x v="9"/>
    <x v="9"/>
    <x v="10"/>
    <x v="2"/>
    <x v="3"/>
    <x v="9"/>
    <x v="9"/>
    <x v="1"/>
    <x v="0"/>
    <x v="10"/>
    <s v="OK"/>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11"/>
    <x v="11"/>
    <x v="0"/>
    <s v="NetworkingDevices"/>
    <s v="Routers"/>
    <m/>
    <m/>
    <x v="10"/>
    <x v="10"/>
    <x v="8"/>
    <x v="1"/>
    <x v="0"/>
    <x v="10"/>
    <x v="10"/>
    <x v="0"/>
    <x v="0"/>
    <x v="11"/>
    <s v="OK"/>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12"/>
    <x v="12"/>
    <x v="2"/>
    <s v="Kitchen&amp;HomeAppliances"/>
    <s v="SmallKitchenAppliances"/>
    <s v="HandBlenders"/>
    <m/>
    <x v="11"/>
    <x v="11"/>
    <x v="11"/>
    <x v="3"/>
    <x v="1"/>
    <x v="11"/>
    <x v="11"/>
    <x v="1"/>
    <x v="0"/>
    <x v="12"/>
    <s v="OK"/>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3"/>
    <x v="13"/>
    <x v="0"/>
    <s v="NetworkingDevices"/>
    <s v="NetworkAdapters"/>
    <s v="WirelessUSBAdapters"/>
    <m/>
    <x v="12"/>
    <x v="12"/>
    <x v="12"/>
    <x v="0"/>
    <x v="1"/>
    <x v="12"/>
    <x v="12"/>
    <x v="0"/>
    <x v="0"/>
    <x v="13"/>
    <s v="OK"/>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14"/>
    <x v="14"/>
    <x v="0"/>
    <s v="Accessories&amp;Peripherals"/>
    <s v="Cables&amp;Accessories"/>
    <s v="Cables"/>
    <s v="USBCables"/>
    <x v="13"/>
    <x v="6"/>
    <x v="9"/>
    <x v="6"/>
    <x v="2"/>
    <x v="13"/>
    <x v="13"/>
    <x v="1"/>
    <x v="0"/>
    <x v="14"/>
    <s v="OK"/>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5"/>
    <x v="15"/>
    <x v="0"/>
    <s v="NetworkingDevices"/>
    <s v="NetworkAdapters"/>
    <s v="WirelessUSBAdapters"/>
    <m/>
    <x v="14"/>
    <x v="13"/>
    <x v="8"/>
    <x v="1"/>
    <x v="1"/>
    <x v="12"/>
    <x v="12"/>
    <x v="0"/>
    <x v="1"/>
    <x v="15"/>
    <s v="OK"/>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16"/>
    <x v="16"/>
    <x v="2"/>
    <s v="Kitchen&amp;HomeAppliances"/>
    <s v="Vacuum,Cleaning&amp;Ironing"/>
    <s v="Irons,Steamers&amp;Accessories"/>
    <s v="Irons"/>
    <x v="15"/>
    <x v="14"/>
    <x v="13"/>
    <x v="2"/>
    <x v="2"/>
    <x v="14"/>
    <x v="14"/>
    <x v="1"/>
    <x v="0"/>
    <x v="16"/>
    <s v="OK"/>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7"/>
    <x v="17"/>
    <x v="2"/>
    <s v="Kitchen&amp;HomeAppliances"/>
    <s v="Coffee,Tea&amp;Espresso"/>
    <s v="EspressoMachines"/>
    <m/>
    <x v="16"/>
    <x v="15"/>
    <x v="14"/>
    <x v="2"/>
    <x v="5"/>
    <x v="15"/>
    <x v="15"/>
    <x v="1"/>
    <x v="0"/>
    <x v="17"/>
    <s v="OK"/>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8"/>
    <x v="18"/>
    <x v="0"/>
    <s v="Accessories&amp;Peripherals"/>
    <s v="Audio&amp;VideoAccessories"/>
    <s v="Webcams&amp;VoIPEquipment"/>
    <s v="Webcams"/>
    <x v="17"/>
    <x v="16"/>
    <x v="15"/>
    <x v="3"/>
    <x v="2"/>
    <x v="16"/>
    <x v="16"/>
    <x v="1"/>
    <x v="0"/>
    <x v="18"/>
    <s v="OK"/>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19"/>
    <x v="19"/>
    <x v="2"/>
    <s v="Kitchen&amp;HomeAppliances"/>
    <s v="Vacuum,Cleaning&amp;Ironing"/>
    <s v="Irons,Steamers&amp;Accessories"/>
    <s v="Irons"/>
    <x v="18"/>
    <x v="17"/>
    <x v="16"/>
    <x v="6"/>
    <x v="2"/>
    <x v="17"/>
    <x v="17"/>
    <x v="1"/>
    <x v="0"/>
    <x v="19"/>
    <s v="OK"/>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20"/>
    <x v="20"/>
    <x v="2"/>
    <s v="Kitchen&amp;HomeAppliances"/>
    <s v="Vacuum,Cleaning&amp;Ironing"/>
    <s v="Irons,Steamers&amp;Accessories"/>
    <s v="Irons"/>
    <x v="19"/>
    <x v="18"/>
    <x v="17"/>
    <x v="1"/>
    <x v="0"/>
    <x v="18"/>
    <x v="18"/>
    <x v="1"/>
    <x v="0"/>
    <x v="20"/>
    <s v="OK"/>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21"/>
    <x v="21"/>
    <x v="2"/>
    <s v="Kitchen&amp;HomeAppliances"/>
    <s v="Vacuum,Cleaning&amp;Ironing"/>
    <s v="Irons,Steamers&amp;Accessories"/>
    <s v="Irons"/>
    <x v="20"/>
    <x v="19"/>
    <x v="18"/>
    <x v="2"/>
    <x v="1"/>
    <x v="19"/>
    <x v="19"/>
    <x v="1"/>
    <x v="0"/>
    <x v="21"/>
    <s v="OK"/>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22"/>
    <x v="22"/>
    <x v="2"/>
    <s v="Kitchen&amp;HomeAppliances"/>
    <s v="SmallKitchenAppliances"/>
    <s v="Rice&amp;PastaCookers"/>
    <m/>
    <x v="21"/>
    <x v="20"/>
    <x v="6"/>
    <x v="4"/>
    <x v="6"/>
    <x v="20"/>
    <x v="20"/>
    <x v="1"/>
    <x v="0"/>
    <x v="22"/>
    <s v="OK"/>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23"/>
    <x v="23"/>
    <x v="2"/>
    <s v="Kitchen&amp;HomeAppliances"/>
    <s v="SmallKitchenAppliances"/>
    <s v="SandwichMakers"/>
    <m/>
    <x v="22"/>
    <x v="21"/>
    <x v="19"/>
    <x v="4"/>
    <x v="1"/>
    <x v="21"/>
    <x v="21"/>
    <x v="1"/>
    <x v="0"/>
    <x v="23"/>
    <s v="OK"/>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24"/>
    <x v="24"/>
    <x v="2"/>
    <s v="Kitchen&amp;HomeAppliances"/>
    <s v="WaterPurifiers&amp;Accessories"/>
    <s v="WaterFilters&amp;Purifiers"/>
    <m/>
    <x v="23"/>
    <x v="22"/>
    <x v="18"/>
    <x v="2"/>
    <x v="7"/>
    <x v="22"/>
    <x v="22"/>
    <x v="1"/>
    <x v="0"/>
    <x v="24"/>
    <s v="OK"/>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25"/>
    <x v="25"/>
    <x v="0"/>
    <s v="Accessories&amp;Peripherals"/>
    <s v="Audio&amp;VideoAccessories"/>
    <s v="PCHeadsets"/>
    <m/>
    <x v="12"/>
    <x v="13"/>
    <x v="20"/>
    <x v="4"/>
    <x v="8"/>
    <x v="23"/>
    <x v="23"/>
    <x v="1"/>
    <x v="0"/>
    <x v="25"/>
    <s v="OK"/>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26"/>
    <x v="26"/>
    <x v="2"/>
    <s v="Kitchen&amp;HomeAppliances"/>
    <s v="Vacuum,Cleaning&amp;Ironing"/>
    <s v="Irons,Steamers&amp;Accessories"/>
    <s v="Irons"/>
    <x v="24"/>
    <x v="23"/>
    <x v="21"/>
    <x v="1"/>
    <x v="1"/>
    <x v="24"/>
    <x v="24"/>
    <x v="1"/>
    <x v="0"/>
    <x v="26"/>
    <s v="OK"/>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27"/>
    <x v="27"/>
    <x v="2"/>
    <s v="Heating,Cooling&amp;AirQuality"/>
    <s v="RoomHeaters"/>
    <s v="HeatConvectors"/>
    <m/>
    <x v="25"/>
    <x v="24"/>
    <x v="22"/>
    <x v="3"/>
    <x v="7"/>
    <x v="25"/>
    <x v="25"/>
    <x v="1"/>
    <x v="0"/>
    <x v="27"/>
    <s v="OK"/>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28"/>
    <x v="28"/>
    <x v="2"/>
    <s v="Heating,Cooling&amp;AirQuality"/>
    <s v="RoomHeaters"/>
    <s v="ElectricHeaters"/>
    <m/>
    <x v="26"/>
    <x v="25"/>
    <x v="23"/>
    <x v="4"/>
    <x v="0"/>
    <x v="26"/>
    <x v="26"/>
    <x v="1"/>
    <x v="0"/>
    <x v="28"/>
    <s v="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29"/>
    <x v="29"/>
    <x v="2"/>
    <s v="Heating,Cooling&amp;AirQuality"/>
    <s v="RoomHeaters"/>
    <s v="ElectricHeaters"/>
    <m/>
    <x v="1"/>
    <x v="26"/>
    <x v="23"/>
    <x v="4"/>
    <x v="9"/>
    <x v="27"/>
    <x v="27"/>
    <x v="1"/>
    <x v="0"/>
    <x v="29"/>
    <s v="O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30"/>
    <x v="30"/>
    <x v="2"/>
    <s v="Heating,Cooling&amp;AirQuality"/>
    <s v="RoomHeaters"/>
    <s v="HalogenHeaters"/>
    <m/>
    <x v="27"/>
    <x v="27"/>
    <x v="10"/>
    <x v="2"/>
    <x v="6"/>
    <x v="28"/>
    <x v="28"/>
    <x v="1"/>
    <x v="0"/>
    <x v="30"/>
    <s v="OK"/>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31"/>
    <x v="31"/>
    <x v="2"/>
    <s v="Kitchen&amp;HomeAppliances"/>
    <s v="Vacuum,Cleaning&amp;Ironing"/>
    <s v="Irons,Steamers&amp;Accessories"/>
    <s v="Irons"/>
    <x v="28"/>
    <x v="28"/>
    <x v="24"/>
    <x v="6"/>
    <x v="2"/>
    <x v="29"/>
    <x v="29"/>
    <x v="1"/>
    <x v="0"/>
    <x v="31"/>
    <s v="OK"/>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32"/>
    <x v="32"/>
    <x v="0"/>
    <s v="Accessories&amp;Peripherals"/>
    <s v="Keyboards,Mice&amp;InputDevices"/>
    <s v="Mice"/>
    <m/>
    <x v="29"/>
    <x v="29"/>
    <x v="25"/>
    <x v="0"/>
    <x v="2"/>
    <x v="30"/>
    <x v="30"/>
    <x v="0"/>
    <x v="1"/>
    <x v="32"/>
    <s v="OK"/>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33"/>
    <x v="33"/>
    <x v="0"/>
    <s v="NetworkingDevices"/>
    <s v="Repeaters&amp;Extenders"/>
    <m/>
    <m/>
    <x v="30"/>
    <x v="30"/>
    <x v="26"/>
    <x v="1"/>
    <x v="1"/>
    <x v="31"/>
    <x v="31"/>
    <x v="1"/>
    <x v="0"/>
    <x v="33"/>
    <s v="OK"/>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34"/>
    <x v="34"/>
    <x v="2"/>
    <s v="Kitchen&amp;HomeAppliances"/>
    <s v="SmallKitchenAppliances"/>
    <s v="Rice&amp;PastaCookers"/>
    <m/>
    <x v="31"/>
    <x v="20"/>
    <x v="27"/>
    <x v="3"/>
    <x v="1"/>
    <x v="32"/>
    <x v="32"/>
    <x v="1"/>
    <x v="0"/>
    <x v="34"/>
    <s v="OK"/>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35"/>
    <x v="35"/>
    <x v="2"/>
    <s v="Kitchen&amp;HomeAppliances"/>
    <s v="SmallKitchenAppliances"/>
    <s v="HandBlenders"/>
    <m/>
    <x v="32"/>
    <x v="31"/>
    <x v="28"/>
    <x v="2"/>
    <x v="1"/>
    <x v="33"/>
    <x v="33"/>
    <x v="1"/>
    <x v="0"/>
    <x v="35"/>
    <s v="OK"/>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6"/>
    <x v="36"/>
    <x v="2"/>
    <s v="Heating,Cooling&amp;AirQuality"/>
    <s v="WaterHeaters&amp;Geysers"/>
    <s v="ImmersionRods"/>
    <m/>
    <x v="33"/>
    <x v="32"/>
    <x v="27"/>
    <x v="3"/>
    <x v="0"/>
    <x v="34"/>
    <x v="34"/>
    <x v="1"/>
    <x v="0"/>
    <x v="36"/>
    <s v="OK"/>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37"/>
    <x v="37"/>
    <x v="3"/>
    <s v="OfficeElectronics"/>
    <s v="Calculators"/>
    <s v="Scientific"/>
    <m/>
    <x v="34"/>
    <x v="33"/>
    <x v="29"/>
    <x v="6"/>
    <x v="4"/>
    <x v="35"/>
    <x v="35"/>
    <x v="1"/>
    <x v="0"/>
    <x v="37"/>
    <s v="OK"/>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38"/>
    <x v="38"/>
    <x v="2"/>
    <s v="Kitchen&amp;HomeAppliances"/>
    <s v="WaterPurifiers&amp;Accessories"/>
    <s v="WaterPurifierAccessories"/>
    <m/>
    <x v="35"/>
    <x v="34"/>
    <x v="9"/>
    <x v="6"/>
    <x v="1"/>
    <x v="36"/>
    <x v="36"/>
    <x v="1"/>
    <x v="0"/>
    <x v="38"/>
    <s v="OK"/>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39"/>
    <x v="39"/>
    <x v="2"/>
    <s v="Kitchen&amp;HomeAppliances"/>
    <s v="Vacuum,Cleaning&amp;Ironing"/>
    <s v="Irons,Steamers&amp;Accessories"/>
    <s v="Irons"/>
    <x v="4"/>
    <x v="35"/>
    <x v="30"/>
    <x v="2"/>
    <x v="0"/>
    <x v="37"/>
    <x v="37"/>
    <x v="1"/>
    <x v="0"/>
    <x v="39"/>
    <s v="OK"/>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40"/>
    <x v="40"/>
    <x v="1"/>
    <s v="GeneralPurposeBatteries&amp;BatteryChargers"/>
    <s v="RechargeableBatteries"/>
    <m/>
    <m/>
    <x v="36"/>
    <x v="36"/>
    <x v="9"/>
    <x v="6"/>
    <x v="5"/>
    <x v="38"/>
    <x v="38"/>
    <x v="1"/>
    <x v="1"/>
    <x v="40"/>
    <s v="OK"/>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41"/>
    <x v="41"/>
    <x v="0"/>
    <s v="Accessories&amp;Peripherals"/>
    <s v="LaptopAccessories"/>
    <s v="Bags&amp;Sleeves"/>
    <s v="LaptopSleeves&amp;Slipcases"/>
    <x v="37"/>
    <x v="2"/>
    <x v="8"/>
    <x v="1"/>
    <x v="1"/>
    <x v="39"/>
    <x v="39"/>
    <x v="0"/>
    <x v="1"/>
    <x v="41"/>
    <s v="OK"/>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42"/>
    <x v="42"/>
    <x v="0"/>
    <s v="Accessories&amp;Peripherals"/>
    <s v="Keyboards,Mice&amp;InputDevices"/>
    <s v="Keyboard&amp;MouseSets"/>
    <m/>
    <x v="38"/>
    <x v="37"/>
    <x v="26"/>
    <x v="1"/>
    <x v="1"/>
    <x v="40"/>
    <x v="40"/>
    <x v="1"/>
    <x v="0"/>
    <x v="42"/>
    <s v="OK"/>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43"/>
    <x v="43"/>
    <x v="4"/>
    <s v="Arts&amp;Crafts"/>
    <s v="Drawing&amp;PaintingSupplies"/>
    <s v="ColouringPens&amp;Markers"/>
    <m/>
    <x v="39"/>
    <x v="38"/>
    <x v="9"/>
    <x v="6"/>
    <x v="2"/>
    <x v="41"/>
    <x v="41"/>
    <x v="1"/>
    <x v="2"/>
    <x v="43"/>
    <s v="OK"/>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44"/>
    <x v="44"/>
    <x v="1"/>
    <s v="GeneralPurposeBatteries&amp;BatteryChargers"/>
    <s v="DisposableBatteries"/>
    <m/>
    <m/>
    <x v="40"/>
    <x v="39"/>
    <x v="11"/>
    <x v="3"/>
    <x v="4"/>
    <x v="42"/>
    <x v="42"/>
    <x v="1"/>
    <x v="0"/>
    <x v="44"/>
    <s v="OK"/>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45"/>
    <x v="45"/>
    <x v="2"/>
    <s v="Kitchen&amp;HomeAppliances"/>
    <s v="WaterPurifiers&amp;Accessories"/>
    <s v="WaterPurifierAccessories"/>
    <m/>
    <x v="41"/>
    <x v="40"/>
    <x v="9"/>
    <x v="6"/>
    <x v="0"/>
    <x v="43"/>
    <x v="43"/>
    <x v="1"/>
    <x v="0"/>
    <x v="45"/>
    <s v="OK"/>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6"/>
    <x v="46"/>
    <x v="2"/>
    <s v="Kitchen&amp;HomeAppliances"/>
    <s v="SmallKitchenAppliances"/>
    <s v="InductionCooktop"/>
    <m/>
    <x v="42"/>
    <x v="41"/>
    <x v="31"/>
    <x v="4"/>
    <x v="1"/>
    <x v="44"/>
    <x v="44"/>
    <x v="1"/>
    <x v="0"/>
    <x v="46"/>
    <s v="OK"/>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47"/>
    <x v="47"/>
    <x v="0"/>
    <s v="NetworkingDevices"/>
    <s v="Repeaters&amp;Extenders"/>
    <m/>
    <m/>
    <x v="43"/>
    <x v="42"/>
    <x v="5"/>
    <x v="0"/>
    <x v="1"/>
    <x v="45"/>
    <x v="45"/>
    <x v="0"/>
    <x v="0"/>
    <x v="47"/>
    <s v="OK"/>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48"/>
    <x v="48"/>
    <x v="2"/>
    <s v="Kitchen&amp;HomeAppliances"/>
    <s v="Vacuum,Cleaning&amp;Ironing"/>
    <s v="Irons,Steamers&amp;Accessories"/>
    <s v="Irons"/>
    <x v="14"/>
    <x v="43"/>
    <x v="2"/>
    <x v="2"/>
    <x v="1"/>
    <x v="46"/>
    <x v="46"/>
    <x v="1"/>
    <x v="1"/>
    <x v="48"/>
    <s v="OK"/>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49"/>
    <x v="49"/>
    <x v="0"/>
    <s v="Accessories&amp;Peripherals"/>
    <s v="Cables&amp;Accessories"/>
    <s v="Cables"/>
    <s v="USBCables"/>
    <x v="44"/>
    <x v="44"/>
    <x v="32"/>
    <x v="0"/>
    <x v="0"/>
    <x v="47"/>
    <x v="47"/>
    <x v="0"/>
    <x v="1"/>
    <x v="49"/>
    <s v="OK"/>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50"/>
    <x v="50"/>
    <x v="1"/>
    <s v="HomeTheater,TV&amp;Video"/>
    <s v="Accessories"/>
    <s v="Cables"/>
    <s v="HDMICables"/>
    <x v="45"/>
    <x v="6"/>
    <x v="33"/>
    <x v="3"/>
    <x v="4"/>
    <x v="48"/>
    <x v="48"/>
    <x v="1"/>
    <x v="1"/>
    <x v="50"/>
    <s v="OK"/>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51"/>
    <x v="51"/>
    <x v="0"/>
    <s v="Accessories&amp;Peripherals"/>
    <s v="Cables&amp;Accessories"/>
    <s v="Cables"/>
    <s v="USBCables"/>
    <x v="46"/>
    <x v="44"/>
    <x v="34"/>
    <x v="7"/>
    <x v="10"/>
    <x v="49"/>
    <x v="49"/>
    <x v="0"/>
    <x v="1"/>
    <x v="51"/>
    <s v="OK"/>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52"/>
    <x v="52"/>
    <x v="0"/>
    <s v="Accessories&amp;Peripherals"/>
    <s v="Cables&amp;Accessories"/>
    <s v="Cables"/>
    <s v="USBCables"/>
    <x v="44"/>
    <x v="44"/>
    <x v="32"/>
    <x v="0"/>
    <x v="5"/>
    <x v="50"/>
    <x v="50"/>
    <x v="0"/>
    <x v="1"/>
    <x v="52"/>
    <s v="OK"/>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53"/>
    <x v="53"/>
    <x v="2"/>
    <s v="Heating,Cooling&amp;AirQuality"/>
    <s v="RoomHeaters"/>
    <s v="ElectricHeaters"/>
    <m/>
    <x v="47"/>
    <x v="45"/>
    <x v="4"/>
    <x v="3"/>
    <x v="0"/>
    <x v="51"/>
    <x v="51"/>
    <x v="1"/>
    <x v="0"/>
    <x v="53"/>
    <s v="OK"/>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54"/>
    <x v="54"/>
    <x v="0"/>
    <s v="Accessories&amp;Peripherals"/>
    <s v="Cables&amp;Accessories"/>
    <s v="Cables"/>
    <s v="EthernetCables"/>
    <x v="48"/>
    <x v="44"/>
    <x v="35"/>
    <x v="7"/>
    <x v="4"/>
    <x v="52"/>
    <x v="52"/>
    <x v="0"/>
    <x v="1"/>
    <x v="54"/>
    <s v="OK"/>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5"/>
    <x v="55"/>
    <x v="2"/>
    <s v="Heating,Cooling&amp;AirQuality"/>
    <s v="RoomHeaters"/>
    <s v="HeatConvectors"/>
    <m/>
    <x v="49"/>
    <x v="46"/>
    <x v="3"/>
    <x v="3"/>
    <x v="10"/>
    <x v="53"/>
    <x v="53"/>
    <x v="1"/>
    <x v="0"/>
    <x v="55"/>
    <s v="OK"/>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56"/>
    <x v="56"/>
    <x v="2"/>
    <s v="Kitchen&amp;HomeAppliances"/>
    <s v="WaterPurifiers&amp;Accessories"/>
    <s v="WaterCartridges"/>
    <m/>
    <x v="50"/>
    <x v="47"/>
    <x v="9"/>
    <x v="6"/>
    <x v="1"/>
    <x v="54"/>
    <x v="54"/>
    <x v="1"/>
    <x v="0"/>
    <x v="56"/>
    <s v="OK"/>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57"/>
    <x v="57"/>
    <x v="2"/>
    <s v="Heating,Cooling&amp;AirQuality"/>
    <s v="RoomHeaters"/>
    <s v="ElectricHeaters"/>
    <m/>
    <x v="22"/>
    <x v="48"/>
    <x v="36"/>
    <x v="3"/>
    <x v="7"/>
    <x v="55"/>
    <x v="55"/>
    <x v="1"/>
    <x v="0"/>
    <x v="57"/>
    <s v="OK"/>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58"/>
    <x v="58"/>
    <x v="2"/>
    <s v="Kitchen&amp;HomeAppliances"/>
    <s v="SmallKitchenAppliances"/>
    <s v="MixerGrinders"/>
    <m/>
    <x v="51"/>
    <x v="49"/>
    <x v="37"/>
    <x v="4"/>
    <x v="1"/>
    <x v="56"/>
    <x v="56"/>
    <x v="1"/>
    <x v="0"/>
    <x v="58"/>
    <s v="OK"/>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59"/>
    <x v="59"/>
    <x v="2"/>
    <s v="Heating,Cooling&amp;AirQuality"/>
    <s v="WaterHeaters&amp;Geysers"/>
    <s v="ImmersionRods"/>
    <m/>
    <x v="52"/>
    <x v="50"/>
    <x v="3"/>
    <x v="3"/>
    <x v="0"/>
    <x v="57"/>
    <x v="57"/>
    <x v="1"/>
    <x v="0"/>
    <x v="59"/>
    <s v="OK"/>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60"/>
    <x v="60"/>
    <x v="3"/>
    <s v="OfficePaperProducts"/>
    <s v="Paper"/>
    <s v="Stationery"/>
    <s v="Notebooks,WritingPads&amp;Diaries"/>
    <x v="53"/>
    <x v="32"/>
    <x v="33"/>
    <x v="3"/>
    <x v="4"/>
    <x v="58"/>
    <x v="58"/>
    <x v="1"/>
    <x v="0"/>
    <x v="60"/>
    <s v="OK"/>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61"/>
    <x v="61"/>
    <x v="2"/>
    <s v="Heating,Cooling&amp;AirQuality"/>
    <s v="Fans"/>
    <s v="ExhaustFans"/>
    <m/>
    <x v="54"/>
    <x v="51"/>
    <x v="3"/>
    <x v="3"/>
    <x v="9"/>
    <x v="59"/>
    <x v="59"/>
    <x v="1"/>
    <x v="0"/>
    <x v="61"/>
    <s v="OK"/>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62"/>
    <x v="62"/>
    <x v="2"/>
    <s v="Kitchen&amp;HomeAppliances"/>
    <s v="Vacuum,Cleaning&amp;Ironing"/>
    <s v="Vacuums&amp;FloorCare"/>
    <s v="Vacuums"/>
    <x v="55"/>
    <x v="52"/>
    <x v="1"/>
    <x v="1"/>
    <x v="1"/>
    <x v="60"/>
    <x v="60"/>
    <x v="1"/>
    <x v="0"/>
    <x v="62"/>
    <s v="OK"/>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63"/>
    <x v="63"/>
    <x v="3"/>
    <s v="OfficeElectronics"/>
    <s v="Calculators"/>
    <s v="Financial&amp;Business"/>
    <m/>
    <x v="56"/>
    <x v="53"/>
    <x v="9"/>
    <x v="6"/>
    <x v="4"/>
    <x v="61"/>
    <x v="61"/>
    <x v="1"/>
    <x v="0"/>
    <x v="63"/>
    <s v="OK"/>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2"/>
    <s v="Kitchen&amp;HomeAppliances"/>
    <s v="SmallKitchenAppliances"/>
    <s v="MixerGrinders"/>
    <m/>
    <x v="57"/>
    <x v="54"/>
    <x v="22"/>
    <x v="3"/>
    <x v="11"/>
    <x v="62"/>
    <x v="62"/>
    <x v="1"/>
    <x v="0"/>
    <x v="64"/>
    <s v="OK"/>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5"/>
    <x v="65"/>
    <x v="2"/>
    <s v="Heating,Cooling&amp;AirQuality"/>
    <s v="Fans"/>
    <s v="ExhaustFans"/>
    <m/>
    <x v="51"/>
    <x v="55"/>
    <x v="38"/>
    <x v="2"/>
    <x v="1"/>
    <x v="63"/>
    <x v="63"/>
    <x v="1"/>
    <x v="0"/>
    <x v="65"/>
    <s v="OK"/>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66"/>
    <x v="66"/>
    <x v="2"/>
    <s v="CraftMaterials"/>
    <s v="PaintingMaterials"/>
    <s v="Paints"/>
    <m/>
    <x v="58"/>
    <x v="56"/>
    <x v="9"/>
    <x v="6"/>
    <x v="3"/>
    <x v="64"/>
    <x v="64"/>
    <x v="1"/>
    <x v="1"/>
    <x v="66"/>
    <s v="OK"/>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7"/>
    <x v="67"/>
    <x v="2"/>
    <s v="Heating,Cooling&amp;AirQuality"/>
    <s v="RoomHeaters"/>
    <m/>
    <m/>
    <x v="59"/>
    <x v="57"/>
    <x v="8"/>
    <x v="1"/>
    <x v="10"/>
    <x v="65"/>
    <x v="65"/>
    <x v="0"/>
    <x v="0"/>
    <x v="67"/>
    <s v="OK"/>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68"/>
    <x v="68"/>
    <x v="0"/>
    <s v="NetworkingDevices"/>
    <s v="Repeaters&amp;Extenders"/>
    <m/>
    <m/>
    <x v="60"/>
    <x v="58"/>
    <x v="35"/>
    <x v="7"/>
    <x v="1"/>
    <x v="66"/>
    <x v="66"/>
    <x v="0"/>
    <x v="0"/>
    <x v="68"/>
    <s v="OK"/>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69"/>
    <x v="69"/>
    <x v="3"/>
    <s v="OfficePaperProducts"/>
    <s v="Paper"/>
    <s v="Stationery"/>
    <s v="Notebooks,WritingPads&amp;Diaries"/>
    <x v="61"/>
    <x v="59"/>
    <x v="6"/>
    <x v="4"/>
    <x v="4"/>
    <x v="67"/>
    <x v="67"/>
    <x v="1"/>
    <x v="2"/>
    <x v="69"/>
    <s v="OK"/>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
    <x v="70"/>
    <x v="3"/>
    <s v="OfficePaperProducts"/>
    <s v="Paper"/>
    <s v="Stationery"/>
    <s v="Notebooks,WritingPads&amp;Diaries"/>
    <x v="62"/>
    <x v="60"/>
    <x v="2"/>
    <x v="2"/>
    <x v="3"/>
    <x v="68"/>
    <x v="68"/>
    <x v="1"/>
    <x v="1"/>
    <x v="70"/>
    <s v="OK"/>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1"/>
    <x v="71"/>
    <x v="3"/>
    <s v="OfficePaperProducts"/>
    <s v="Paper"/>
    <s v="Stationery"/>
    <s v="Pens,Pencils&amp;WritingSupplies"/>
    <x v="63"/>
    <x v="40"/>
    <x v="2"/>
    <x v="2"/>
    <x v="2"/>
    <x v="69"/>
    <x v="69"/>
    <x v="1"/>
    <x v="1"/>
    <x v="71"/>
    <s v="OK"/>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72"/>
    <x v="72"/>
    <x v="3"/>
    <s v="OfficePaperProducts"/>
    <s v="Paper"/>
    <s v="Stationery"/>
    <s v="Pens,Pencils&amp;WritingSupplies"/>
    <x v="64"/>
    <x v="61"/>
    <x v="9"/>
    <x v="6"/>
    <x v="2"/>
    <x v="70"/>
    <x v="70"/>
    <x v="1"/>
    <x v="2"/>
    <x v="72"/>
    <s v="OK"/>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3"/>
    <x v="73"/>
    <x v="3"/>
    <s v="OfficePaperProducts"/>
    <s v="Paper"/>
    <s v="Stationery"/>
    <s v="Pens,Pencils&amp;WritingSupplies"/>
    <x v="65"/>
    <x v="61"/>
    <x v="39"/>
    <x v="6"/>
    <x v="2"/>
    <x v="71"/>
    <x v="71"/>
    <x v="1"/>
    <x v="2"/>
    <x v="73"/>
    <s v="OK"/>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4"/>
    <x v="74"/>
    <x v="3"/>
    <s v="OfficePaperProducts"/>
    <s v="Paper"/>
    <s v="Stationery"/>
    <s v="Pens,Pencils&amp;WritingSupplies"/>
    <x v="66"/>
    <x v="62"/>
    <x v="38"/>
    <x v="2"/>
    <x v="2"/>
    <x v="72"/>
    <x v="72"/>
    <x v="1"/>
    <x v="2"/>
    <x v="74"/>
    <s v="OK"/>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5"/>
    <x v="75"/>
    <x v="2"/>
    <s v="Kitchen&amp;HomeAppliances"/>
    <s v="WaterPurifiers&amp;Accessories"/>
    <s v="WaterPurifierAccessories"/>
    <m/>
    <x v="67"/>
    <x v="50"/>
    <x v="9"/>
    <x v="6"/>
    <x v="9"/>
    <x v="73"/>
    <x v="73"/>
    <x v="1"/>
    <x v="0"/>
    <x v="75"/>
    <s v="OK"/>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
    <x v="76"/>
    <x v="2"/>
    <s v="Heating,Cooling&amp;AirQuality"/>
    <s v="RoomHeaters"/>
    <s v="ElectricHeaters"/>
    <m/>
    <x v="54"/>
    <x v="63"/>
    <x v="39"/>
    <x v="6"/>
    <x v="5"/>
    <x v="74"/>
    <x v="74"/>
    <x v="1"/>
    <x v="0"/>
    <x v="76"/>
    <s v="OK"/>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77"/>
    <x v="77"/>
    <x v="1"/>
    <s v="GeneralPurposeBatteries&amp;BatteryChargers"/>
    <m/>
    <m/>
    <m/>
    <x v="68"/>
    <x v="36"/>
    <x v="39"/>
    <x v="6"/>
    <x v="4"/>
    <x v="75"/>
    <x v="75"/>
    <x v="1"/>
    <x v="1"/>
    <x v="77"/>
    <s v="OK"/>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78"/>
    <x v="78"/>
    <x v="2"/>
    <s v="CraftMaterials"/>
    <s v="PaintingMaterials"/>
    <s v="Paints"/>
    <m/>
    <x v="69"/>
    <x v="64"/>
    <x v="38"/>
    <x v="2"/>
    <x v="4"/>
    <x v="76"/>
    <x v="76"/>
    <x v="1"/>
    <x v="2"/>
    <x v="78"/>
    <s v="OK"/>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79"/>
    <x v="79"/>
    <x v="2"/>
    <s v="CraftMaterials"/>
    <s v="PaintingMaterials"/>
    <m/>
    <m/>
    <x v="70"/>
    <x v="65"/>
    <x v="9"/>
    <x v="6"/>
    <x v="3"/>
    <x v="77"/>
    <x v="77"/>
    <x v="1"/>
    <x v="1"/>
    <x v="79"/>
    <s v="OK"/>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0"/>
    <x v="80"/>
    <x v="3"/>
    <s v="OfficePaperProducts"/>
    <s v="Paper"/>
    <s v="Stationery"/>
    <s v="Pens,Pencils&amp;WritingSupplies"/>
    <x v="68"/>
    <x v="64"/>
    <x v="9"/>
    <x v="6"/>
    <x v="0"/>
    <x v="78"/>
    <x v="78"/>
    <x v="1"/>
    <x v="1"/>
    <x v="80"/>
    <s v="OK"/>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1"/>
    <x v="81"/>
    <x v="2"/>
    <s v="CraftMaterials"/>
    <s v="PaintingMaterials"/>
    <s v="Paints"/>
    <m/>
    <x v="71"/>
    <x v="65"/>
    <x v="40"/>
    <x v="2"/>
    <x v="4"/>
    <x v="79"/>
    <x v="79"/>
    <x v="1"/>
    <x v="1"/>
    <x v="81"/>
    <s v="OK"/>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2"/>
    <x v="82"/>
    <x v="3"/>
    <s v="OfficePaperProducts"/>
    <s v="Paper"/>
    <s v="Stationery"/>
    <s v="Notebooks,WritingPads&amp;Diaries"/>
    <x v="72"/>
    <x v="66"/>
    <x v="10"/>
    <x v="2"/>
    <x v="4"/>
    <x v="80"/>
    <x v="80"/>
    <x v="1"/>
    <x v="2"/>
    <x v="82"/>
    <s v="OK"/>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83"/>
    <x v="83"/>
    <x v="3"/>
    <s v="OfficePaperProducts"/>
    <s v="Paper"/>
    <s v="Stationery"/>
    <s v="Notebooks,WritingPads&amp;Diaries"/>
    <x v="73"/>
    <x v="66"/>
    <x v="41"/>
    <x v="6"/>
    <x v="3"/>
    <x v="81"/>
    <x v="81"/>
    <x v="1"/>
    <x v="2"/>
    <x v="83"/>
    <s v="OK"/>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84"/>
    <x v="84"/>
    <x v="3"/>
    <s v="OfficePaperProducts"/>
    <s v="Paper"/>
    <s v="Stationery"/>
    <s v="Pens,Pencils&amp;WritingSupplies"/>
    <x v="74"/>
    <x v="67"/>
    <x v="38"/>
    <x v="2"/>
    <x v="9"/>
    <x v="82"/>
    <x v="82"/>
    <x v="1"/>
    <x v="1"/>
    <x v="84"/>
    <s v="OK"/>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5"/>
    <x v="85"/>
    <x v="0"/>
    <s v="Accessories&amp;Peripherals"/>
    <s v="Keyboards,Mice&amp;InputDevices"/>
    <s v="Keyboard&amp;MiceAccessories"/>
    <s v="DustCovers"/>
    <x v="75"/>
    <x v="68"/>
    <x v="42"/>
    <x v="8"/>
    <x v="8"/>
    <x v="83"/>
    <x v="83"/>
    <x v="0"/>
    <x v="2"/>
    <x v="85"/>
    <s v="OK"/>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86"/>
    <x v="86"/>
    <x v="0"/>
    <s v="Accessories&amp;Peripherals"/>
    <s v="Keyboards,Mice&amp;InputDevices"/>
    <s v="Keyboards"/>
    <m/>
    <x v="76"/>
    <x v="69"/>
    <x v="11"/>
    <x v="3"/>
    <x v="4"/>
    <x v="84"/>
    <x v="84"/>
    <x v="1"/>
    <x v="0"/>
    <x v="86"/>
    <s v="OK"/>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87"/>
    <x v="87"/>
    <x v="3"/>
    <s v="OfficePaperProducts"/>
    <s v="Paper"/>
    <s v="Stationery"/>
    <s v="Notebooks,WritingPads&amp;Diaries"/>
    <x v="65"/>
    <x v="70"/>
    <x v="43"/>
    <x v="1"/>
    <x v="4"/>
    <x v="85"/>
    <x v="85"/>
    <x v="1"/>
    <x v="2"/>
    <x v="87"/>
    <s v="OK"/>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88"/>
    <x v="88"/>
    <x v="2"/>
    <s v="CraftMaterials"/>
    <s v="Scrapbooking"/>
    <s v="Tape"/>
    <m/>
    <x v="77"/>
    <x v="71"/>
    <x v="11"/>
    <x v="3"/>
    <x v="5"/>
    <x v="86"/>
    <x v="86"/>
    <x v="1"/>
    <x v="2"/>
    <x v="88"/>
    <s v="OK"/>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89"/>
    <x v="89"/>
    <x v="1"/>
    <s v="Cameras&amp;Photography"/>
    <s v="Accessories"/>
    <s v="Batteries&amp;Chargers"/>
    <s v="BatteryChargers"/>
    <x v="44"/>
    <x v="72"/>
    <x v="27"/>
    <x v="3"/>
    <x v="10"/>
    <x v="87"/>
    <x v="87"/>
    <x v="1"/>
    <x v="1"/>
    <x v="89"/>
    <s v="OK"/>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90"/>
    <x v="90"/>
    <x v="0"/>
    <s v="Accessories&amp;Peripherals"/>
    <s v="PCGamingPeripherals"/>
    <s v="GamingMice"/>
    <m/>
    <x v="78"/>
    <x v="73"/>
    <x v="6"/>
    <x v="4"/>
    <x v="11"/>
    <x v="88"/>
    <x v="88"/>
    <x v="1"/>
    <x v="0"/>
    <x v="90"/>
    <s v="OK"/>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91"/>
    <x v="91"/>
    <x v="0"/>
    <s v="Accessories&amp;Peripherals"/>
    <s v="Cables&amp;Accessories"/>
    <s v="Cables"/>
    <s v="USBCables"/>
    <x v="79"/>
    <x v="74"/>
    <x v="44"/>
    <x v="7"/>
    <x v="3"/>
    <x v="89"/>
    <x v="89"/>
    <x v="0"/>
    <x v="1"/>
    <x v="91"/>
    <s v="OK"/>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92"/>
    <x v="92"/>
    <x v="0"/>
    <s v="Accessories&amp;Peripherals"/>
    <s v="Cables&amp;Accessories"/>
    <s v="Cables"/>
    <s v="USBCables"/>
    <x v="80"/>
    <x v="75"/>
    <x v="45"/>
    <x v="5"/>
    <x v="3"/>
    <x v="90"/>
    <x v="90"/>
    <x v="0"/>
    <x v="2"/>
    <x v="92"/>
    <s v="OK"/>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93"/>
    <x v="93"/>
    <x v="0"/>
    <s v="Accessories&amp;Peripherals"/>
    <s v="Cables&amp;Accessories"/>
    <s v="Cables"/>
    <s v="USBCables"/>
    <x v="44"/>
    <x v="76"/>
    <x v="37"/>
    <x v="4"/>
    <x v="2"/>
    <x v="91"/>
    <x v="91"/>
    <x v="1"/>
    <x v="1"/>
    <x v="93"/>
    <s v="OK"/>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94"/>
    <x v="94"/>
    <x v="0"/>
    <s v="Accessories&amp;Peripherals"/>
    <s v="Cables&amp;Accessories"/>
    <s v="Cables"/>
    <s v="USBCables"/>
    <x v="44"/>
    <x v="77"/>
    <x v="34"/>
    <x v="7"/>
    <x v="3"/>
    <x v="92"/>
    <x v="92"/>
    <x v="0"/>
    <x v="1"/>
    <x v="94"/>
    <s v="OK"/>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95"/>
    <x v="95"/>
    <x v="2"/>
    <s v="Kitchen&amp;HomeAppliances"/>
    <s v="SmallKitchenAppliances"/>
    <s v="InductionCooktop"/>
    <m/>
    <x v="81"/>
    <x v="20"/>
    <x v="46"/>
    <x v="4"/>
    <x v="9"/>
    <x v="93"/>
    <x v="93"/>
    <x v="1"/>
    <x v="0"/>
    <x v="95"/>
    <s v="OK"/>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96"/>
    <x v="96"/>
    <x v="0"/>
    <s v="Accessories&amp;Peripherals"/>
    <s v="HardDiskBags"/>
    <m/>
    <m/>
    <x v="44"/>
    <x v="2"/>
    <x v="47"/>
    <x v="4"/>
    <x v="3"/>
    <x v="94"/>
    <x v="94"/>
    <x v="1"/>
    <x v="1"/>
    <x v="96"/>
    <s v="OK"/>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97"/>
    <x v="97"/>
    <x v="2"/>
    <s v="Kitchen&amp;HomeAppliances"/>
    <s v="SmallKitchenAppliances"/>
    <s v="Kettles&amp;HotWaterDispensers"/>
    <s v="ElectricKettles"/>
    <x v="82"/>
    <x v="78"/>
    <x v="33"/>
    <x v="3"/>
    <x v="10"/>
    <x v="95"/>
    <x v="95"/>
    <x v="1"/>
    <x v="0"/>
    <x v="97"/>
    <s v="OK"/>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8"/>
    <x v="98"/>
    <x v="2"/>
    <s v="Heating,Cooling&amp;AirQuality"/>
    <s v="RoomHeaters"/>
    <s v="FanHeaters"/>
    <m/>
    <x v="83"/>
    <x v="79"/>
    <x v="18"/>
    <x v="2"/>
    <x v="0"/>
    <x v="96"/>
    <x v="96"/>
    <x v="1"/>
    <x v="0"/>
    <x v="98"/>
    <s v="OK"/>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9"/>
    <x v="99"/>
    <x v="2"/>
    <s v="Heating,Cooling&amp;AirQuality"/>
    <s v="Fans"/>
    <s v="ExhaustFans"/>
    <m/>
    <x v="84"/>
    <x v="80"/>
    <x v="19"/>
    <x v="4"/>
    <x v="0"/>
    <x v="97"/>
    <x v="97"/>
    <x v="1"/>
    <x v="0"/>
    <x v="99"/>
    <s v="OK"/>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
    <x v="100"/>
    <x v="0"/>
    <s v="Accessories&amp;Peripherals"/>
    <s v="Cables&amp;Accessories"/>
    <s v="Cables"/>
    <s v="USBCables"/>
    <x v="44"/>
    <x v="81"/>
    <x v="34"/>
    <x v="7"/>
    <x v="2"/>
    <x v="98"/>
    <x v="98"/>
    <x v="0"/>
    <x v="1"/>
    <x v="100"/>
    <s v="OK"/>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101"/>
    <x v="101"/>
    <x v="2"/>
    <s v="Heating,Cooling&amp;AirQuality"/>
    <s v="WaterHeaters&amp;Geysers"/>
    <s v="ImmersionRods"/>
    <m/>
    <x v="85"/>
    <x v="82"/>
    <x v="2"/>
    <x v="2"/>
    <x v="0"/>
    <x v="99"/>
    <x v="99"/>
    <x v="1"/>
    <x v="0"/>
    <x v="101"/>
    <s v="OK"/>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02"/>
    <x v="102"/>
    <x v="3"/>
    <s v="OfficePaperProducts"/>
    <s v="Paper"/>
    <s v="Stationery"/>
    <s v="Notebooks,WritingPads&amp;Diaries"/>
    <x v="86"/>
    <x v="83"/>
    <x v="29"/>
    <x v="6"/>
    <x v="1"/>
    <x v="100"/>
    <x v="100"/>
    <x v="1"/>
    <x v="2"/>
    <x v="102"/>
    <s v="OK"/>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103"/>
    <x v="103"/>
    <x v="3"/>
    <s v="OfficePaperProducts"/>
    <s v="Paper"/>
    <s v="Stationery"/>
    <s v="Notebooks,WritingPads&amp;Diaries"/>
    <x v="87"/>
    <x v="84"/>
    <x v="18"/>
    <x v="2"/>
    <x v="0"/>
    <x v="101"/>
    <x v="101"/>
    <x v="1"/>
    <x v="2"/>
    <x v="103"/>
    <s v="OK"/>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104"/>
    <x v="104"/>
    <x v="3"/>
    <s v="OfficePaperProducts"/>
    <s v="Paper"/>
    <s v="Stationery"/>
    <s v="Notebooks,WritingPads&amp;Diaries"/>
    <x v="73"/>
    <x v="66"/>
    <x v="41"/>
    <x v="6"/>
    <x v="3"/>
    <x v="102"/>
    <x v="102"/>
    <x v="1"/>
    <x v="2"/>
    <x v="104"/>
    <s v="OK"/>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105"/>
    <x v="105"/>
    <x v="2"/>
    <s v="Kitchen&amp;HomeAppliances"/>
    <s v="Coffee,Tea&amp;Espresso"/>
    <s v="DripCoffeeMachines"/>
    <m/>
    <x v="88"/>
    <x v="2"/>
    <x v="26"/>
    <x v="1"/>
    <x v="0"/>
    <x v="103"/>
    <x v="103"/>
    <x v="1"/>
    <x v="1"/>
    <x v="105"/>
    <s v="OK"/>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6"/>
    <x v="106"/>
    <x v="1"/>
    <s v="Cameras&amp;Photography"/>
    <s v="Accessories"/>
    <s v="Film"/>
    <m/>
    <x v="89"/>
    <x v="85"/>
    <x v="9"/>
    <x v="6"/>
    <x v="3"/>
    <x v="104"/>
    <x v="104"/>
    <x v="1"/>
    <x v="0"/>
    <x v="106"/>
    <s v="OK"/>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107"/>
    <x v="107"/>
    <x v="1"/>
    <s v="HomeTheater,TV&amp;Video"/>
    <s v="Accessories"/>
    <s v="RemoteControls"/>
    <m/>
    <x v="90"/>
    <x v="2"/>
    <x v="48"/>
    <x v="7"/>
    <x v="6"/>
    <x v="105"/>
    <x v="105"/>
    <x v="0"/>
    <x v="2"/>
    <x v="107"/>
    <s v="OK"/>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08"/>
    <x v="108"/>
    <x v="0"/>
    <s v="Accessories&amp;Peripherals"/>
    <s v="Cables&amp;Accessories"/>
    <s v="Cables"/>
    <s v="USBCables"/>
    <x v="91"/>
    <x v="6"/>
    <x v="27"/>
    <x v="3"/>
    <x v="9"/>
    <x v="106"/>
    <x v="106"/>
    <x v="1"/>
    <x v="1"/>
    <x v="108"/>
    <s v="OK"/>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109"/>
    <x v="109"/>
    <x v="3"/>
    <s v="OfficePaperProducts"/>
    <s v="Paper"/>
    <s v="Stationery"/>
    <s v="Pens,Pencils&amp;WritingSupplies"/>
    <x v="65"/>
    <x v="61"/>
    <x v="39"/>
    <x v="6"/>
    <x v="0"/>
    <x v="107"/>
    <x v="107"/>
    <x v="1"/>
    <x v="2"/>
    <x v="109"/>
    <s v="OK"/>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110"/>
    <x v="110"/>
    <x v="2"/>
    <s v="Kitchen&amp;HomeAppliances"/>
    <s v="SmallKitchenAppliances"/>
    <s v="Juicers"/>
    <m/>
    <x v="92"/>
    <x v="86"/>
    <x v="22"/>
    <x v="3"/>
    <x v="2"/>
    <x v="108"/>
    <x v="108"/>
    <x v="1"/>
    <x v="0"/>
    <x v="110"/>
    <s v="OK"/>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1"/>
    <x v="111"/>
    <x v="2"/>
    <s v="Kitchen&amp;HomeAppliances"/>
    <s v="SmallKitchenAppliances"/>
    <s v="VacuumSealers"/>
    <m/>
    <x v="93"/>
    <x v="68"/>
    <x v="49"/>
    <x v="1"/>
    <x v="11"/>
    <x v="109"/>
    <x v="109"/>
    <x v="1"/>
    <x v="2"/>
    <x v="111"/>
    <s v="OK"/>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12"/>
    <x v="112"/>
    <x v="2"/>
    <s v="Kitchen&amp;HomeAppliances"/>
    <s v="WaterPurifiers&amp;Accessories"/>
    <s v="WaterCartridges"/>
    <m/>
    <x v="12"/>
    <x v="87"/>
    <x v="24"/>
    <x v="6"/>
    <x v="0"/>
    <x v="110"/>
    <x v="110"/>
    <x v="1"/>
    <x v="0"/>
    <x v="112"/>
    <s v="OK"/>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3"/>
    <x v="113"/>
    <x v="2"/>
    <s v="Kitchen&amp;HomeAppliances"/>
    <s v="Vacuum,Cleaning&amp;Ironing"/>
    <s v="Irons,Steamers&amp;Accessories"/>
    <s v="Irons"/>
    <x v="14"/>
    <x v="88"/>
    <x v="50"/>
    <x v="1"/>
    <x v="0"/>
    <x v="111"/>
    <x v="111"/>
    <x v="1"/>
    <x v="1"/>
    <x v="113"/>
    <s v="OK"/>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14"/>
    <x v="114"/>
    <x v="2"/>
    <s v="Kitchen&amp;HomeAppliances"/>
    <s v="Vacuum,Cleaning&amp;Ironing"/>
    <s v="Irons,Steamers&amp;Accessories"/>
    <s v="LintShavers"/>
    <x v="94"/>
    <x v="48"/>
    <x v="13"/>
    <x v="2"/>
    <x v="4"/>
    <x v="112"/>
    <x v="112"/>
    <x v="1"/>
    <x v="0"/>
    <x v="114"/>
    <s v="OK"/>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115"/>
    <x v="115"/>
    <x v="2"/>
    <s v="Kitchen&amp;HomeAppliances"/>
    <s v="SmallKitchenAppliances"/>
    <s v="Kettles&amp;HotWaterDispensers"/>
    <s v="ElectricKettles"/>
    <x v="95"/>
    <x v="89"/>
    <x v="9"/>
    <x v="6"/>
    <x v="4"/>
    <x v="113"/>
    <x v="113"/>
    <x v="1"/>
    <x v="0"/>
    <x v="115"/>
    <s v="OK"/>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16"/>
    <x v="116"/>
    <x v="3"/>
    <s v="OfficePaperProducts"/>
    <s v="Paper"/>
    <s v="Stationery"/>
    <s v="Notebooks,WritingPads&amp;Diaries"/>
    <x v="96"/>
    <x v="77"/>
    <x v="51"/>
    <x v="5"/>
    <x v="0"/>
    <x v="114"/>
    <x v="114"/>
    <x v="0"/>
    <x v="2"/>
    <x v="116"/>
    <s v="OK"/>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117"/>
    <x v="117"/>
    <x v="0"/>
    <s v="Accessories&amp;Peripherals"/>
    <s v="USBGadgets"/>
    <s v="Lamps"/>
    <m/>
    <x v="75"/>
    <x v="90"/>
    <x v="9"/>
    <x v="6"/>
    <x v="7"/>
    <x v="115"/>
    <x v="115"/>
    <x v="1"/>
    <x v="2"/>
    <x v="117"/>
    <s v="OK"/>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118"/>
    <x v="118"/>
    <x v="0"/>
    <s v="NetworkingDevices"/>
    <s v="NetworkAdapters"/>
    <s v="WirelessUSBAdapters"/>
    <m/>
    <x v="24"/>
    <x v="91"/>
    <x v="52"/>
    <x v="1"/>
    <x v="3"/>
    <x v="116"/>
    <x v="116"/>
    <x v="1"/>
    <x v="0"/>
    <x v="118"/>
    <s v="OK"/>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119"/>
    <x v="119"/>
    <x v="2"/>
    <s v="Kitchen&amp;HomeAppliances"/>
    <s v="Vacuum,Cleaning&amp;Ironing"/>
    <s v="Vacuums&amp;FloorCare"/>
    <s v="Vacuums"/>
    <x v="97"/>
    <x v="92"/>
    <x v="3"/>
    <x v="3"/>
    <x v="5"/>
    <x v="117"/>
    <x v="117"/>
    <x v="1"/>
    <x v="0"/>
    <x v="119"/>
    <s v="OK"/>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20"/>
    <x v="120"/>
    <x v="2"/>
    <s v="CraftMaterials"/>
    <s v="DrawingMaterials"/>
    <s v="DrawingMedia"/>
    <s v="Pencils"/>
    <x v="98"/>
    <x v="93"/>
    <x v="9"/>
    <x v="6"/>
    <x v="2"/>
    <x v="118"/>
    <x v="118"/>
    <x v="1"/>
    <x v="2"/>
    <x v="120"/>
    <s v="OK"/>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121"/>
    <x v="121"/>
    <x v="2"/>
    <s v="Kitchen&amp;HomeAppliances"/>
    <s v="SmallKitchenAppliances"/>
    <s v="JuicerMixerGrinders"/>
    <m/>
    <x v="99"/>
    <x v="57"/>
    <x v="49"/>
    <x v="1"/>
    <x v="9"/>
    <x v="119"/>
    <x v="119"/>
    <x v="1"/>
    <x v="0"/>
    <x v="121"/>
    <s v="OK"/>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122"/>
    <x v="122"/>
    <x v="1"/>
    <s v="Headphones,Earbuds&amp;Accessories"/>
    <s v="Headphones"/>
    <s v="On-Ear"/>
    <m/>
    <x v="100"/>
    <x v="8"/>
    <x v="53"/>
    <x v="6"/>
    <x v="9"/>
    <x v="120"/>
    <x v="120"/>
    <x v="1"/>
    <x v="0"/>
    <x v="122"/>
    <s v="OK"/>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123"/>
    <x v="123"/>
    <x v="2"/>
    <s v="Kitchen&amp;HomeAppliances"/>
    <s v="SmallKitchenAppliances"/>
    <s v="InductionCooktop"/>
    <m/>
    <x v="101"/>
    <x v="94"/>
    <x v="26"/>
    <x v="1"/>
    <x v="0"/>
    <x v="121"/>
    <x v="121"/>
    <x v="1"/>
    <x v="0"/>
    <x v="123"/>
    <s v="OK"/>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24"/>
    <x v="124"/>
    <x v="2"/>
    <s v="Kitchen&amp;HomeAppliances"/>
    <s v="SmallKitchenAppliances"/>
    <s v="HandBlenders"/>
    <m/>
    <x v="102"/>
    <x v="48"/>
    <x v="9"/>
    <x v="6"/>
    <x v="1"/>
    <x v="122"/>
    <x v="122"/>
    <x v="1"/>
    <x v="0"/>
    <x v="124"/>
    <s v="OK"/>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25"/>
    <x v="125"/>
    <x v="1"/>
    <s v="GeneralPurposeBatteries&amp;BatteryChargers"/>
    <s v="DisposableBatteries"/>
    <m/>
    <m/>
    <x v="103"/>
    <x v="59"/>
    <x v="13"/>
    <x v="2"/>
    <x v="2"/>
    <x v="123"/>
    <x v="123"/>
    <x v="1"/>
    <x v="2"/>
    <x v="125"/>
    <s v="OK"/>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26"/>
    <x v="126"/>
    <x v="0"/>
    <s v="Accessories&amp;Peripherals"/>
    <s v="Keyboards,Mice&amp;InputDevices"/>
    <s v="Keyboards"/>
    <m/>
    <x v="89"/>
    <x v="95"/>
    <x v="54"/>
    <x v="7"/>
    <x v="2"/>
    <x v="124"/>
    <x v="124"/>
    <x v="0"/>
    <x v="0"/>
    <x v="126"/>
    <s v="OK"/>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27"/>
    <x v="127"/>
    <x v="1"/>
    <s v="Mobiles&amp;Accessories"/>
    <s v="MobileAccessories"/>
    <s v="Chargers"/>
    <s v="WallChargers"/>
    <x v="98"/>
    <x v="96"/>
    <x v="52"/>
    <x v="1"/>
    <x v="3"/>
    <x v="125"/>
    <x v="125"/>
    <x v="1"/>
    <x v="2"/>
    <x v="127"/>
    <s v="OK"/>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128"/>
    <x v="128"/>
    <x v="0"/>
    <s v="NetworkingDevices"/>
    <s v="NetworkAdapters"/>
    <s v="WirelessUSBAdapters"/>
    <m/>
    <x v="37"/>
    <x v="97"/>
    <x v="37"/>
    <x v="4"/>
    <x v="12"/>
    <x v="126"/>
    <x v="126"/>
    <x v="1"/>
    <x v="1"/>
    <x v="128"/>
    <s v="OK"/>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29"/>
    <x v="129"/>
    <x v="2"/>
    <s v="Heating,Cooling&amp;AirQuality"/>
    <s v="WaterHeaters&amp;Geysers"/>
    <s v="ImmersionRods"/>
    <m/>
    <x v="84"/>
    <x v="98"/>
    <x v="55"/>
    <x v="6"/>
    <x v="0"/>
    <x v="127"/>
    <x v="127"/>
    <x v="1"/>
    <x v="0"/>
    <x v="129"/>
    <s v="OK"/>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30"/>
    <x v="130"/>
    <x v="2"/>
    <s v="Kitchen&amp;HomeAppliances"/>
    <s v="SmallKitchenAppliances"/>
    <s v="SmallApplianceParts&amp;Accessories"/>
    <s v="StandMixerAccessories"/>
    <x v="104"/>
    <x v="99"/>
    <x v="9"/>
    <x v="6"/>
    <x v="2"/>
    <x v="128"/>
    <x v="128"/>
    <x v="1"/>
    <x v="0"/>
    <x v="130"/>
    <s v="OK"/>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31"/>
    <x v="131"/>
    <x v="0"/>
    <s v="Accessories&amp;Peripherals"/>
    <s v="Keyboards,Mice&amp;InputDevices"/>
    <s v="Keyboard&amp;MouseSets"/>
    <m/>
    <x v="105"/>
    <x v="21"/>
    <x v="22"/>
    <x v="3"/>
    <x v="0"/>
    <x v="129"/>
    <x v="129"/>
    <x v="1"/>
    <x v="0"/>
    <x v="131"/>
    <s v="OK"/>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132"/>
    <x v="132"/>
    <x v="2"/>
    <s v="Kitchen&amp;HomeAppliances"/>
    <s v="SmallKitchenAppliances"/>
    <s v="DigitalKitchenScales"/>
    <m/>
    <x v="24"/>
    <x v="91"/>
    <x v="52"/>
    <x v="1"/>
    <x v="2"/>
    <x v="130"/>
    <x v="130"/>
    <x v="1"/>
    <x v="0"/>
    <x v="132"/>
    <s v="OK"/>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133"/>
    <x v="133"/>
    <x v="0"/>
    <s v="NetworkingDevices"/>
    <s v="NetworkAdapters"/>
    <s v="WirelessUSBAdapters"/>
    <m/>
    <x v="29"/>
    <x v="77"/>
    <x v="35"/>
    <x v="7"/>
    <x v="7"/>
    <x v="131"/>
    <x v="131"/>
    <x v="0"/>
    <x v="1"/>
    <x v="133"/>
    <s v="OK"/>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134"/>
    <x v="134"/>
    <x v="2"/>
    <s v="Kitchen&amp;HomeAppliances"/>
    <s v="SmallKitchenAppliances"/>
    <s v="SandwichMakers"/>
    <m/>
    <x v="106"/>
    <x v="100"/>
    <x v="33"/>
    <x v="3"/>
    <x v="2"/>
    <x v="132"/>
    <x v="132"/>
    <x v="1"/>
    <x v="0"/>
    <x v="134"/>
    <s v="OK"/>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5"/>
    <x v="135"/>
    <x v="0"/>
    <s v="Accessories&amp;Peripherals"/>
    <s v="Keyboards,Mice&amp;InputDevices"/>
    <s v="Keyboards"/>
    <m/>
    <x v="107"/>
    <x v="101"/>
    <x v="14"/>
    <x v="2"/>
    <x v="3"/>
    <x v="133"/>
    <x v="133"/>
    <x v="1"/>
    <x v="0"/>
    <x v="135"/>
    <s v="OK"/>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136"/>
    <x v="136"/>
    <x v="2"/>
    <s v="Heating,Cooling&amp;AirQuality"/>
    <s v="WaterHeaters&amp;Geysers"/>
    <s v="InstantWaterHeaters"/>
    <m/>
    <x v="108"/>
    <x v="102"/>
    <x v="22"/>
    <x v="3"/>
    <x v="5"/>
    <x v="134"/>
    <x v="134"/>
    <x v="1"/>
    <x v="0"/>
    <x v="136"/>
    <s v="OK"/>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37"/>
    <x v="137"/>
    <x v="1"/>
    <s v="HomeTheater,TV&amp;Video"/>
    <s v="Accessories"/>
    <s v="Cables"/>
    <s v="HDMICables"/>
    <x v="109"/>
    <x v="103"/>
    <x v="20"/>
    <x v="4"/>
    <x v="4"/>
    <x v="135"/>
    <x v="135"/>
    <x v="1"/>
    <x v="1"/>
    <x v="137"/>
    <s v="OK"/>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138"/>
    <x v="138"/>
    <x v="1"/>
    <s v="HomeTheater,TV&amp;Video"/>
    <s v="Accessories"/>
    <s v="Cables"/>
    <s v="HDMICables"/>
    <x v="109"/>
    <x v="104"/>
    <x v="56"/>
    <x v="5"/>
    <x v="4"/>
    <x v="135"/>
    <x v="135"/>
    <x v="0"/>
    <x v="1"/>
    <x v="138"/>
    <s v="OK"/>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139"/>
    <x v="139"/>
    <x v="1"/>
    <s v="GeneralPurposeBatteries&amp;BatteryChargers"/>
    <s v="DisposableBatteries"/>
    <m/>
    <m/>
    <x v="110"/>
    <x v="60"/>
    <x v="28"/>
    <x v="2"/>
    <x v="3"/>
    <x v="136"/>
    <x v="136"/>
    <x v="1"/>
    <x v="1"/>
    <x v="139"/>
    <s v="OK"/>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40"/>
    <x v="140"/>
    <x v="1"/>
    <s v="GeneralPurposeBatteries&amp;BatteryChargers"/>
    <s v="DisposableBatteries"/>
    <m/>
    <m/>
    <x v="111"/>
    <x v="72"/>
    <x v="29"/>
    <x v="6"/>
    <x v="4"/>
    <x v="137"/>
    <x v="137"/>
    <x v="1"/>
    <x v="1"/>
    <x v="140"/>
    <s v="OK"/>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141"/>
    <x v="141"/>
    <x v="2"/>
    <s v="Kitchen&amp;HomeAppliances"/>
    <s v="SmallKitchenAppliances"/>
    <s v="WaffleMakers&amp;Irons"/>
    <m/>
    <x v="22"/>
    <x v="105"/>
    <x v="8"/>
    <x v="1"/>
    <x v="5"/>
    <x v="138"/>
    <x v="138"/>
    <x v="0"/>
    <x v="0"/>
    <x v="141"/>
    <s v="OK"/>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42"/>
    <x v="142"/>
    <x v="1"/>
    <s v="HomeTheater,TV&amp;Video"/>
    <s v="Accessories"/>
    <s v="Cables"/>
    <s v="HDMICables"/>
    <x v="112"/>
    <x v="106"/>
    <x v="57"/>
    <x v="0"/>
    <x v="0"/>
    <x v="139"/>
    <x v="139"/>
    <x v="0"/>
    <x v="0"/>
    <x v="142"/>
    <s v="OK"/>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43"/>
    <x v="143"/>
    <x v="1"/>
    <s v="GeneralPurposeBatteries&amp;BatteryChargers"/>
    <s v="RechargeableBatteries"/>
    <m/>
    <m/>
    <x v="113"/>
    <x v="6"/>
    <x v="2"/>
    <x v="2"/>
    <x v="2"/>
    <x v="140"/>
    <x v="140"/>
    <x v="1"/>
    <x v="1"/>
    <x v="143"/>
    <s v="OK"/>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44"/>
    <x v="144"/>
    <x v="0"/>
    <s v="Accessories&amp;Peripherals"/>
    <s v="Cables&amp;Accessories"/>
    <s v="Cables"/>
    <s v="USBCables"/>
    <x v="114"/>
    <x v="13"/>
    <x v="38"/>
    <x v="2"/>
    <x v="0"/>
    <x v="141"/>
    <x v="141"/>
    <x v="1"/>
    <x v="0"/>
    <x v="144"/>
    <s v="OK"/>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45"/>
    <x v="145"/>
    <x v="0"/>
    <s v="Accessories&amp;Peripherals"/>
    <s v="Cables&amp;Accessories"/>
    <s v="Cables"/>
    <s v="USBCables"/>
    <x v="112"/>
    <x v="107"/>
    <x v="12"/>
    <x v="0"/>
    <x v="0"/>
    <x v="142"/>
    <x v="142"/>
    <x v="0"/>
    <x v="0"/>
    <x v="145"/>
    <s v="OK"/>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146"/>
    <x v="146"/>
    <x v="1"/>
    <s v="HomeTheater,TV&amp;Video"/>
    <s v="Accessories"/>
    <s v="Cables"/>
    <s v="HDMICables"/>
    <x v="115"/>
    <x v="2"/>
    <x v="34"/>
    <x v="7"/>
    <x v="1"/>
    <x v="143"/>
    <x v="143"/>
    <x v="0"/>
    <x v="2"/>
    <x v="146"/>
    <s v="OK"/>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47"/>
    <x v="147"/>
    <x v="0"/>
    <s v="Accessories&amp;Peripherals"/>
    <s v="UninterruptedPowerSupplies"/>
    <m/>
    <m/>
    <x v="116"/>
    <x v="108"/>
    <x v="2"/>
    <x v="2"/>
    <x v="5"/>
    <x v="144"/>
    <x v="144"/>
    <x v="1"/>
    <x v="0"/>
    <x v="147"/>
    <s v="OK"/>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148"/>
    <x v="148"/>
    <x v="0"/>
    <s v="NetworkingDevices"/>
    <s v="Routers"/>
    <m/>
    <m/>
    <x v="117"/>
    <x v="109"/>
    <x v="37"/>
    <x v="4"/>
    <x v="2"/>
    <x v="145"/>
    <x v="145"/>
    <x v="1"/>
    <x v="0"/>
    <x v="148"/>
    <s v="OK"/>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149"/>
    <x v="149"/>
    <x v="0"/>
    <s v="Accessories&amp;Peripherals"/>
    <s v="TabletAccessories"/>
    <s v="Stands"/>
    <m/>
    <x v="118"/>
    <x v="2"/>
    <x v="44"/>
    <x v="7"/>
    <x v="0"/>
    <x v="146"/>
    <x v="146"/>
    <x v="0"/>
    <x v="2"/>
    <x v="149"/>
    <s v="OK"/>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150"/>
    <x v="150"/>
    <x v="2"/>
    <s v="Kitchen&amp;HomeAppliances"/>
    <s v="SmallKitchenAppliances"/>
    <s v="HandMixers"/>
    <m/>
    <x v="8"/>
    <x v="110"/>
    <x v="46"/>
    <x v="4"/>
    <x v="4"/>
    <x v="147"/>
    <x v="147"/>
    <x v="1"/>
    <x v="0"/>
    <x v="150"/>
    <s v="OK"/>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51"/>
    <x v="151"/>
    <x v="2"/>
    <s v="Kitchen&amp;HomeAppliances"/>
    <s v="SmallKitchenAppliances"/>
    <s v="MixerGrinders"/>
    <m/>
    <x v="119"/>
    <x v="111"/>
    <x v="58"/>
    <x v="7"/>
    <x v="0"/>
    <x v="148"/>
    <x v="148"/>
    <x v="0"/>
    <x v="0"/>
    <x v="151"/>
    <s v="OK"/>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52"/>
    <x v="152"/>
    <x v="2"/>
    <s v="Heating,Cooling&amp;AirQuality"/>
    <s v="WaterHeaters&amp;Geysers"/>
    <s v="StorageWaterHeaters"/>
    <m/>
    <x v="120"/>
    <x v="112"/>
    <x v="19"/>
    <x v="4"/>
    <x v="1"/>
    <x v="149"/>
    <x v="149"/>
    <x v="1"/>
    <x v="0"/>
    <x v="152"/>
    <s v="OK"/>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53"/>
    <x v="153"/>
    <x v="2"/>
    <s v="Kitchen&amp;HomeAppliances"/>
    <s v="SmallKitchenAppliances"/>
    <s v="RotiMakers"/>
    <m/>
    <x v="51"/>
    <x v="113"/>
    <x v="19"/>
    <x v="4"/>
    <x v="4"/>
    <x v="150"/>
    <x v="150"/>
    <x v="1"/>
    <x v="0"/>
    <x v="153"/>
    <s v="OK"/>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54"/>
    <x v="154"/>
    <x v="2"/>
    <s v="Kitchen&amp;HomeAppliances"/>
    <s v="Vacuum,Cleaning&amp;Ironing"/>
    <s v="Irons,Steamers&amp;Accessories"/>
    <s v="Irons"/>
    <x v="121"/>
    <x v="104"/>
    <x v="59"/>
    <x v="0"/>
    <x v="1"/>
    <x v="151"/>
    <x v="151"/>
    <x v="0"/>
    <x v="0"/>
    <x v="154"/>
    <s v="OK"/>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155"/>
    <x v="155"/>
    <x v="2"/>
    <s v="Kitchen&amp;HomeAppliances"/>
    <s v="Vacuum,Cleaning&amp;Ironing"/>
    <s v="Irons,Steamers&amp;Accessories"/>
    <s v="Irons"/>
    <x v="13"/>
    <x v="114"/>
    <x v="60"/>
    <x v="3"/>
    <x v="1"/>
    <x v="152"/>
    <x v="152"/>
    <x v="1"/>
    <x v="0"/>
    <x v="155"/>
    <s v="OK"/>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156"/>
    <x v="156"/>
    <x v="2"/>
    <s v="Heating,Cooling&amp;AirQuality"/>
    <s v="Parts&amp;Accessories"/>
    <s v="FanParts&amp;Accessories"/>
    <m/>
    <x v="4"/>
    <x v="115"/>
    <x v="25"/>
    <x v="0"/>
    <x v="0"/>
    <x v="153"/>
    <x v="153"/>
    <x v="0"/>
    <x v="0"/>
    <x v="156"/>
    <s v="OK"/>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57"/>
    <x v="157"/>
    <x v="1"/>
    <s v="HomeTheater,TV&amp;Video"/>
    <s v="Accessories"/>
    <s v="Cables"/>
    <s v="RCACables"/>
    <x v="122"/>
    <x v="116"/>
    <x v="25"/>
    <x v="0"/>
    <x v="4"/>
    <x v="154"/>
    <x v="154"/>
    <x v="0"/>
    <x v="1"/>
    <x v="157"/>
    <s v="OK"/>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58"/>
    <x v="158"/>
    <x v="1"/>
    <s v="HomeTheater,TV&amp;Video"/>
    <s v="Accessories"/>
    <s v="Cables"/>
    <s v="HDMICables"/>
    <x v="123"/>
    <x v="117"/>
    <x v="58"/>
    <x v="7"/>
    <x v="2"/>
    <x v="155"/>
    <x v="155"/>
    <x v="0"/>
    <x v="1"/>
    <x v="158"/>
    <s v="OK"/>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59"/>
    <x v="159"/>
    <x v="1"/>
    <s v="HomeTheater,TV&amp;Video"/>
    <s v="Accessories"/>
    <s v="Cables"/>
    <s v="HDMICables"/>
    <x v="44"/>
    <x v="118"/>
    <x v="32"/>
    <x v="0"/>
    <x v="4"/>
    <x v="156"/>
    <x v="156"/>
    <x v="0"/>
    <x v="1"/>
    <x v="159"/>
    <s v="O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160"/>
    <x v="160"/>
    <x v="1"/>
    <s v="Headphones,Earbuds&amp;Accessories"/>
    <s v="Headphones"/>
    <s v="In-Ear"/>
    <m/>
    <x v="13"/>
    <x v="13"/>
    <x v="47"/>
    <x v="4"/>
    <x v="0"/>
    <x v="157"/>
    <x v="157"/>
    <x v="1"/>
    <x v="0"/>
    <x v="160"/>
    <s v="OK"/>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61"/>
    <x v="161"/>
    <x v="1"/>
    <s v="Headphones,Earbuds&amp;Accessories"/>
    <s v="Headphones"/>
    <s v="In-Ear"/>
    <m/>
    <x v="13"/>
    <x v="119"/>
    <x v="12"/>
    <x v="0"/>
    <x v="0"/>
    <x v="158"/>
    <x v="158"/>
    <x v="0"/>
    <x v="0"/>
    <x v="161"/>
    <s v="OK"/>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2"/>
    <x v="162"/>
    <x v="0"/>
    <s v="Accessories&amp;Peripherals"/>
    <s v="Cables&amp;Accessories"/>
    <s v="Cables"/>
    <s v="EthernetCables"/>
    <x v="124"/>
    <x v="2"/>
    <x v="52"/>
    <x v="1"/>
    <x v="4"/>
    <x v="159"/>
    <x v="159"/>
    <x v="1"/>
    <x v="1"/>
    <x v="162"/>
    <s v="OK"/>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163"/>
    <x v="163"/>
    <x v="1"/>
    <s v="GeneralPurposeBatteries&amp;BatteryChargers"/>
    <s v="DisposableBatteries"/>
    <m/>
    <m/>
    <x v="29"/>
    <x v="60"/>
    <x v="38"/>
    <x v="2"/>
    <x v="3"/>
    <x v="160"/>
    <x v="160"/>
    <x v="1"/>
    <x v="1"/>
    <x v="163"/>
    <s v="OK"/>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164"/>
    <x v="164"/>
    <x v="0"/>
    <s v="Printers,Inks&amp;Accessories"/>
    <s v="Printers"/>
    <s v="InkjetPrinters"/>
    <m/>
    <x v="125"/>
    <x v="120"/>
    <x v="39"/>
    <x v="6"/>
    <x v="12"/>
    <x v="161"/>
    <x v="161"/>
    <x v="1"/>
    <x v="0"/>
    <x v="164"/>
    <s v="OK"/>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165"/>
    <x v="165"/>
    <x v="2"/>
    <s v="Kitchen&amp;HomeAppliances"/>
    <s v="Vacuum,Cleaning&amp;Ironing"/>
    <s v="Irons,Steamers&amp;Accessories"/>
    <s v="Irons"/>
    <x v="126"/>
    <x v="121"/>
    <x v="10"/>
    <x v="2"/>
    <x v="2"/>
    <x v="162"/>
    <x v="162"/>
    <x v="1"/>
    <x v="0"/>
    <x v="165"/>
    <s v="OK"/>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166"/>
    <x v="166"/>
    <x v="0"/>
    <s v="ExternalDevices&amp;DataStorage"/>
    <s v="PenDrives"/>
    <m/>
    <m/>
    <x v="127"/>
    <x v="79"/>
    <x v="5"/>
    <x v="0"/>
    <x v="2"/>
    <x v="163"/>
    <x v="163"/>
    <x v="0"/>
    <x v="0"/>
    <x v="166"/>
    <s v="OK"/>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167"/>
    <x v="167"/>
    <x v="1"/>
    <s v="Headphones,Earbuds&amp;Accessories"/>
    <s v="Headphones"/>
    <s v="In-Ear"/>
    <m/>
    <x v="14"/>
    <x v="2"/>
    <x v="9"/>
    <x v="6"/>
    <x v="1"/>
    <x v="164"/>
    <x v="164"/>
    <x v="1"/>
    <x v="1"/>
    <x v="167"/>
    <s v="OK"/>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8"/>
    <x v="168"/>
    <x v="1"/>
    <s v="Headphones,Earbuds&amp;Accessories"/>
    <s v="Headphones"/>
    <s v="In-Ear"/>
    <m/>
    <x v="28"/>
    <x v="13"/>
    <x v="29"/>
    <x v="6"/>
    <x v="1"/>
    <x v="164"/>
    <x v="164"/>
    <x v="1"/>
    <x v="0"/>
    <x v="168"/>
    <s v="OK"/>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9"/>
    <x v="169"/>
    <x v="2"/>
    <s v="Kitchen&amp;HomeAppliances"/>
    <s v="Coffee,Tea&amp;Espresso"/>
    <s v="CoffeeMakerAccessories"/>
    <s v="MeasuringSpoons"/>
    <x v="128"/>
    <x v="122"/>
    <x v="25"/>
    <x v="0"/>
    <x v="1"/>
    <x v="165"/>
    <x v="165"/>
    <x v="0"/>
    <x v="2"/>
    <x v="169"/>
    <s v="OK"/>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70"/>
    <x v="170"/>
    <x v="1"/>
    <s v="Headphones,Earbuds&amp;Accessories"/>
    <s v="Headphones"/>
    <s v="On-Ear"/>
    <m/>
    <x v="54"/>
    <x v="46"/>
    <x v="57"/>
    <x v="0"/>
    <x v="0"/>
    <x v="166"/>
    <x v="166"/>
    <x v="0"/>
    <x v="0"/>
    <x v="170"/>
    <s v="OK"/>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171"/>
    <x v="171"/>
    <x v="2"/>
    <s v="Kitchen&amp;HomeAppliances"/>
    <s v="SmallKitchenAppliances"/>
    <s v="InductionCooktop"/>
    <m/>
    <x v="23"/>
    <x v="123"/>
    <x v="50"/>
    <x v="1"/>
    <x v="10"/>
    <x v="167"/>
    <x v="167"/>
    <x v="1"/>
    <x v="0"/>
    <x v="171"/>
    <s v="OK"/>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172"/>
    <x v="172"/>
    <x v="0"/>
    <s v="Accessories&amp;Peripherals"/>
    <s v="Cables&amp;Accessories"/>
    <s v="Cables"/>
    <s v="USBCables"/>
    <x v="129"/>
    <x v="118"/>
    <x v="54"/>
    <x v="7"/>
    <x v="2"/>
    <x v="168"/>
    <x v="168"/>
    <x v="0"/>
    <x v="1"/>
    <x v="172"/>
    <s v="OK"/>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173"/>
    <x v="173"/>
    <x v="0"/>
    <s v="Accessories&amp;Peripherals"/>
    <s v="Cables&amp;Accessories"/>
    <s v="Cables"/>
    <s v="USBCables"/>
    <x v="130"/>
    <x v="124"/>
    <x v="48"/>
    <x v="7"/>
    <x v="1"/>
    <x v="169"/>
    <x v="169"/>
    <x v="0"/>
    <x v="1"/>
    <x v="173"/>
    <s v="OK"/>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74"/>
    <x v="174"/>
    <x v="0"/>
    <s v="Accessories&amp;Peripherals"/>
    <s v="Cables&amp;Accessories"/>
    <s v="Cables"/>
    <s v="USBCables"/>
    <x v="89"/>
    <x v="4"/>
    <x v="61"/>
    <x v="1"/>
    <x v="1"/>
    <x v="169"/>
    <x v="169"/>
    <x v="1"/>
    <x v="0"/>
    <x v="174"/>
    <s v="OK"/>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75"/>
    <x v="175"/>
    <x v="2"/>
    <s v="Kitchen&amp;HomeAppliances"/>
    <s v="SmallKitchenAppliances"/>
    <s v="MixerGrinders"/>
    <m/>
    <x v="131"/>
    <x v="125"/>
    <x v="10"/>
    <x v="2"/>
    <x v="0"/>
    <x v="170"/>
    <x v="170"/>
    <x v="1"/>
    <x v="0"/>
    <x v="175"/>
    <s v="OK"/>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76"/>
    <x v="176"/>
    <x v="0"/>
    <s v="NetworkingDevices"/>
    <s v="Routers"/>
    <m/>
    <m/>
    <x v="132"/>
    <x v="126"/>
    <x v="46"/>
    <x v="4"/>
    <x v="1"/>
    <x v="171"/>
    <x v="171"/>
    <x v="1"/>
    <x v="0"/>
    <x v="176"/>
    <s v="OK"/>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177"/>
    <x v="177"/>
    <x v="0"/>
    <s v="Accessories&amp;Peripherals"/>
    <s v="Keyboards,Mice&amp;InputDevices"/>
    <s v="Mice"/>
    <m/>
    <x v="44"/>
    <x v="5"/>
    <x v="12"/>
    <x v="0"/>
    <x v="3"/>
    <x v="172"/>
    <x v="172"/>
    <x v="0"/>
    <x v="1"/>
    <x v="177"/>
    <s v="OK"/>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78"/>
    <x v="178"/>
    <x v="2"/>
    <s v="Kitchen&amp;HomeAppliances"/>
    <s v="SmallKitchenAppliances"/>
    <s v="Kettles&amp;HotWaterDispensers"/>
    <s v="ElectricKettles"/>
    <x v="8"/>
    <x v="127"/>
    <x v="28"/>
    <x v="2"/>
    <x v="5"/>
    <x v="173"/>
    <x v="173"/>
    <x v="1"/>
    <x v="0"/>
    <x v="178"/>
    <s v="OK"/>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79"/>
    <x v="179"/>
    <x v="1"/>
    <s v="Cameras&amp;Photography"/>
    <s v="Accessories"/>
    <s v="Cleaners"/>
    <s v="CleaningKits"/>
    <x v="44"/>
    <x v="2"/>
    <x v="47"/>
    <x v="4"/>
    <x v="1"/>
    <x v="174"/>
    <x v="174"/>
    <x v="1"/>
    <x v="1"/>
    <x v="179"/>
    <s v="OK"/>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180"/>
    <x v="180"/>
    <x v="0"/>
    <s v="Accessories&amp;Peripherals"/>
    <s v="LaptopAccessories"/>
    <s v="LaptopChargers&amp;PowerSupplies"/>
    <m/>
    <x v="133"/>
    <x v="2"/>
    <x v="62"/>
    <x v="7"/>
    <x v="0"/>
    <x v="175"/>
    <x v="175"/>
    <x v="0"/>
    <x v="2"/>
    <x v="180"/>
    <s v="OK"/>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181"/>
    <x v="181"/>
    <x v="0"/>
    <s v="Accessories&amp;Peripherals"/>
    <s v="Keyboards,Mice&amp;InputDevices"/>
    <s v="Mice"/>
    <m/>
    <x v="13"/>
    <x v="128"/>
    <x v="19"/>
    <x v="4"/>
    <x v="4"/>
    <x v="176"/>
    <x v="176"/>
    <x v="1"/>
    <x v="0"/>
    <x v="181"/>
    <s v="OK"/>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182"/>
    <x v="182"/>
    <x v="0"/>
    <s v="Accessories&amp;Peripherals"/>
    <s v="PCGamingPeripherals"/>
    <s v="Gamepads"/>
    <m/>
    <x v="44"/>
    <x v="33"/>
    <x v="49"/>
    <x v="1"/>
    <x v="11"/>
    <x v="177"/>
    <x v="177"/>
    <x v="1"/>
    <x v="1"/>
    <x v="182"/>
    <s v="OK"/>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83"/>
    <x v="183"/>
    <x v="0"/>
    <s v="Accessories&amp;Peripherals"/>
    <s v="Cables&amp;Accessories"/>
    <s v="Cables"/>
    <s v="DVICables"/>
    <x v="14"/>
    <x v="129"/>
    <x v="59"/>
    <x v="0"/>
    <x v="4"/>
    <x v="178"/>
    <x v="178"/>
    <x v="0"/>
    <x v="1"/>
    <x v="183"/>
    <s v="OK"/>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184"/>
    <x v="184"/>
    <x v="0"/>
    <s v="Printers,Inks&amp;Accessories"/>
    <s v="Printers"/>
    <m/>
    <m/>
    <x v="134"/>
    <x v="130"/>
    <x v="14"/>
    <x v="2"/>
    <x v="5"/>
    <x v="179"/>
    <x v="179"/>
    <x v="1"/>
    <x v="0"/>
    <x v="184"/>
    <s v="OK"/>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185"/>
    <x v="185"/>
    <x v="2"/>
    <s v="Heating,Cooling&amp;AirQuality"/>
    <s v="AirPurifiers"/>
    <s v="HEPAAirPurifiers"/>
    <m/>
    <x v="135"/>
    <x v="131"/>
    <x v="37"/>
    <x v="4"/>
    <x v="2"/>
    <x v="180"/>
    <x v="180"/>
    <x v="1"/>
    <x v="0"/>
    <x v="185"/>
    <s v="OK"/>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86"/>
    <x v="186"/>
    <x v="0"/>
    <s v="Accessories&amp;Peripherals"/>
    <s v="Keyboards,Mice&amp;InputDevices"/>
    <s v="Mice"/>
    <m/>
    <x v="10"/>
    <x v="9"/>
    <x v="47"/>
    <x v="4"/>
    <x v="1"/>
    <x v="181"/>
    <x v="181"/>
    <x v="1"/>
    <x v="0"/>
    <x v="186"/>
    <s v="OK"/>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187"/>
    <x v="187"/>
    <x v="2"/>
    <s v="Heating,Cooling&amp;AirQuality"/>
    <s v="AirPurifiers"/>
    <s v="HEPAAirPurifiers"/>
    <m/>
    <x v="136"/>
    <x v="132"/>
    <x v="63"/>
    <x v="3"/>
    <x v="0"/>
    <x v="182"/>
    <x v="182"/>
    <x v="1"/>
    <x v="0"/>
    <x v="187"/>
    <s v="OK"/>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88"/>
    <x v="188"/>
    <x v="2"/>
    <s v="Heating,Cooling&amp;AirQuality"/>
    <s v="Fans"/>
    <s v="CeilingFans"/>
    <m/>
    <x v="49"/>
    <x v="133"/>
    <x v="22"/>
    <x v="3"/>
    <x v="1"/>
    <x v="183"/>
    <x v="183"/>
    <x v="1"/>
    <x v="0"/>
    <x v="188"/>
    <s v="OK"/>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89"/>
    <x v="189"/>
    <x v="0"/>
    <s v="ExternalDevices&amp;DataStorage"/>
    <s v="PenDrives"/>
    <m/>
    <m/>
    <x v="137"/>
    <x v="134"/>
    <x v="64"/>
    <x v="7"/>
    <x v="1"/>
    <x v="184"/>
    <x v="184"/>
    <x v="0"/>
    <x v="1"/>
    <x v="189"/>
    <s v="OK"/>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190"/>
    <x v="190"/>
    <x v="0"/>
    <s v="Accessories&amp;Peripherals"/>
    <s v="Cables&amp;Accessories"/>
    <s v="Cables"/>
    <s v="USBCables"/>
    <x v="138"/>
    <x v="31"/>
    <x v="48"/>
    <x v="7"/>
    <x v="0"/>
    <x v="185"/>
    <x v="185"/>
    <x v="0"/>
    <x v="1"/>
    <x v="190"/>
    <s v="OK"/>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191"/>
    <x v="191"/>
    <x v="2"/>
    <s v="Kitchen&amp;Dining"/>
    <s v="KitchenTools"/>
    <s v="ManualChoppers&amp;Chippers"/>
    <s v="Choppers"/>
    <x v="80"/>
    <x v="135"/>
    <x v="65"/>
    <x v="0"/>
    <x v="0"/>
    <x v="186"/>
    <x v="186"/>
    <x v="0"/>
    <x v="2"/>
    <x v="191"/>
    <s v="OK"/>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92"/>
    <x v="192"/>
    <x v="2"/>
    <s v="HomeStorage&amp;Organization"/>
    <s v="LaundryOrganization"/>
    <s v="LaundryBaskets"/>
    <m/>
    <x v="139"/>
    <x v="136"/>
    <x v="33"/>
    <x v="3"/>
    <x v="1"/>
    <x v="187"/>
    <x v="187"/>
    <x v="1"/>
    <x v="0"/>
    <x v="192"/>
    <s v="OK"/>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93"/>
    <x v="193"/>
    <x v="0"/>
    <s v="ExternalDevices&amp;DataStorage"/>
    <s v="PenDrives"/>
    <m/>
    <m/>
    <x v="91"/>
    <x v="137"/>
    <x v="66"/>
    <x v="7"/>
    <x v="1"/>
    <x v="188"/>
    <x v="188"/>
    <x v="0"/>
    <x v="1"/>
    <x v="193"/>
    <s v="OK"/>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194"/>
    <x v="194"/>
    <x v="2"/>
    <s v="Heating,Cooling&amp;AirQuality"/>
    <s v="Fans"/>
    <s v="CeilingFans"/>
    <m/>
    <x v="49"/>
    <x v="138"/>
    <x v="6"/>
    <x v="4"/>
    <x v="2"/>
    <x v="189"/>
    <x v="189"/>
    <x v="1"/>
    <x v="0"/>
    <x v="194"/>
    <s v="OK"/>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95"/>
    <x v="195"/>
    <x v="2"/>
    <s v="Heating,Cooling&amp;AirQuality"/>
    <s v="Fans"/>
    <s v="CeilingFans"/>
    <m/>
    <x v="140"/>
    <x v="139"/>
    <x v="1"/>
    <x v="1"/>
    <x v="0"/>
    <x v="190"/>
    <x v="190"/>
    <x v="1"/>
    <x v="0"/>
    <x v="195"/>
    <s v="OK"/>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196"/>
    <x v="196"/>
    <x v="2"/>
    <s v="Heating,Cooling&amp;AirQuality"/>
    <s v="RoomHeaters"/>
    <s v="ElectricHeaters"/>
    <m/>
    <x v="141"/>
    <x v="140"/>
    <x v="14"/>
    <x v="2"/>
    <x v="2"/>
    <x v="191"/>
    <x v="191"/>
    <x v="1"/>
    <x v="0"/>
    <x v="196"/>
    <s v="OK"/>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97"/>
    <x v="197"/>
    <x v="1"/>
    <s v="HomeTheater,TV&amp;Video"/>
    <s v="Accessories"/>
    <s v="Cables"/>
    <s v="HDMICables"/>
    <x v="80"/>
    <x v="44"/>
    <x v="67"/>
    <x v="5"/>
    <x v="1"/>
    <x v="192"/>
    <x v="192"/>
    <x v="0"/>
    <x v="2"/>
    <x v="197"/>
    <s v="OK"/>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198"/>
    <x v="198"/>
    <x v="1"/>
    <s v="HomeTheater,TV&amp;Video"/>
    <s v="Accessories"/>
    <s v="Cables"/>
    <s v="HDMICables"/>
    <x v="142"/>
    <x v="13"/>
    <x v="58"/>
    <x v="7"/>
    <x v="1"/>
    <x v="192"/>
    <x v="192"/>
    <x v="0"/>
    <x v="1"/>
    <x v="198"/>
    <s v="OK"/>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199"/>
    <x v="199"/>
    <x v="2"/>
    <s v="Kitchen&amp;HomeAppliances"/>
    <s v="SmallKitchenAppliances"/>
    <s v="MiniFoodProcessors&amp;Choppers"/>
    <m/>
    <x v="143"/>
    <x v="141"/>
    <x v="63"/>
    <x v="3"/>
    <x v="4"/>
    <x v="193"/>
    <x v="193"/>
    <x v="1"/>
    <x v="0"/>
    <x v="199"/>
    <s v="OK"/>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200"/>
    <x v="200"/>
    <x v="2"/>
    <s v="Heating,Cooling&amp;AirQuality"/>
    <s v="RoomHeaters"/>
    <m/>
    <m/>
    <x v="144"/>
    <x v="142"/>
    <x v="57"/>
    <x v="0"/>
    <x v="9"/>
    <x v="194"/>
    <x v="194"/>
    <x v="0"/>
    <x v="0"/>
    <x v="200"/>
    <s v="OK"/>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201"/>
    <x v="201"/>
    <x v="2"/>
    <s v="Kitchen&amp;HomeAppliances"/>
    <s v="SmallKitchenAppliances"/>
    <s v="Rice&amp;PastaCookers"/>
    <m/>
    <x v="145"/>
    <x v="133"/>
    <x v="27"/>
    <x v="3"/>
    <x v="0"/>
    <x v="195"/>
    <x v="195"/>
    <x v="1"/>
    <x v="0"/>
    <x v="201"/>
    <s v="OK"/>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202"/>
    <x v="202"/>
    <x v="2"/>
    <s v="Heating,Cooling&amp;AirQuality"/>
    <s v="Humidifiers"/>
    <m/>
    <m/>
    <x v="146"/>
    <x v="143"/>
    <x v="68"/>
    <x v="4"/>
    <x v="9"/>
    <x v="196"/>
    <x v="196"/>
    <x v="1"/>
    <x v="0"/>
    <x v="202"/>
    <s v="OK"/>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203"/>
    <x v="203"/>
    <x v="0"/>
    <s v="Accessories&amp;Peripherals"/>
    <s v="Keyboards,Mice&amp;InputDevices"/>
    <s v="Mice"/>
    <m/>
    <x v="112"/>
    <x v="144"/>
    <x v="37"/>
    <x v="4"/>
    <x v="4"/>
    <x v="197"/>
    <x v="197"/>
    <x v="1"/>
    <x v="0"/>
    <x v="203"/>
    <s v="OK"/>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204"/>
    <x v="204"/>
    <x v="1"/>
    <s v="Headphones,Earbuds&amp;Accessories"/>
    <s v="Headphones"/>
    <s v="In-Ear"/>
    <m/>
    <x v="4"/>
    <x v="13"/>
    <x v="4"/>
    <x v="3"/>
    <x v="0"/>
    <x v="198"/>
    <x v="198"/>
    <x v="1"/>
    <x v="0"/>
    <x v="204"/>
    <s v="OK"/>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205"/>
    <x v="205"/>
    <x v="0"/>
    <s v="Accessories&amp;Peripherals"/>
    <s v="Keyboards,Mice&amp;InputDevices"/>
    <s v="Mice"/>
    <m/>
    <x v="105"/>
    <x v="145"/>
    <x v="11"/>
    <x v="3"/>
    <x v="11"/>
    <x v="199"/>
    <x v="199"/>
    <x v="1"/>
    <x v="0"/>
    <x v="205"/>
    <s v="OK"/>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206"/>
    <x v="206"/>
    <x v="2"/>
    <s v="Kitchen&amp;HomeAppliances"/>
    <s v="SmallKitchenAppliances"/>
    <s v="Kettles&amp;HotWaterDispensers"/>
    <s v="ElectricKettles"/>
    <x v="1"/>
    <x v="146"/>
    <x v="17"/>
    <x v="1"/>
    <x v="5"/>
    <x v="200"/>
    <x v="200"/>
    <x v="1"/>
    <x v="0"/>
    <x v="206"/>
    <s v="OK"/>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207"/>
    <x v="207"/>
    <x v="2"/>
    <s v="Kitchen&amp;HomeAppliances"/>
    <s v="WaterPurifiers&amp;Accessories"/>
    <s v="WaterPurifierAccessories"/>
    <m/>
    <x v="80"/>
    <x v="72"/>
    <x v="8"/>
    <x v="1"/>
    <x v="0"/>
    <x v="201"/>
    <x v="201"/>
    <x v="0"/>
    <x v="2"/>
    <x v="207"/>
    <s v="OK"/>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208"/>
    <x v="208"/>
    <x v="2"/>
    <s v="Kitchen&amp;HomeAppliances"/>
    <s v="SmallKitchenAppliances"/>
    <s v="SmallApplianceParts&amp;Accessories"/>
    <m/>
    <x v="147"/>
    <x v="147"/>
    <x v="16"/>
    <x v="6"/>
    <x v="3"/>
    <x v="202"/>
    <x v="202"/>
    <x v="1"/>
    <x v="0"/>
    <x v="208"/>
    <s v="OK"/>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209"/>
    <x v="209"/>
    <x v="2"/>
    <s v="Kitchen&amp;HomeAppliances"/>
    <s v="Vacuum,Cleaning&amp;Ironing"/>
    <s v="Irons,Steamers&amp;Accessories"/>
    <s v="Irons"/>
    <x v="89"/>
    <x v="148"/>
    <x v="8"/>
    <x v="1"/>
    <x v="1"/>
    <x v="203"/>
    <x v="203"/>
    <x v="0"/>
    <x v="0"/>
    <x v="209"/>
    <s v="OK"/>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210"/>
    <x v="210"/>
    <x v="2"/>
    <s v="Heating,Cooling&amp;AirQuality"/>
    <s v="RoomHeaters"/>
    <s v="FanHeaters"/>
    <m/>
    <x v="148"/>
    <x v="149"/>
    <x v="47"/>
    <x v="4"/>
    <x v="0"/>
    <x v="204"/>
    <x v="204"/>
    <x v="1"/>
    <x v="0"/>
    <x v="210"/>
    <s v="OK"/>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211"/>
    <x v="211"/>
    <x v="0"/>
    <s v="Accessories&amp;Peripherals"/>
    <s v="Keyboards,Mice&amp;InputDevices"/>
    <s v="Keyboard&amp;MouseSets"/>
    <m/>
    <x v="149"/>
    <x v="150"/>
    <x v="27"/>
    <x v="3"/>
    <x v="2"/>
    <x v="205"/>
    <x v="205"/>
    <x v="1"/>
    <x v="0"/>
    <x v="211"/>
    <s v="OK"/>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212"/>
    <x v="212"/>
    <x v="2"/>
    <s v="Kitchen&amp;HomeAppliances"/>
    <s v="Vacuum,Cleaning&amp;Ironing"/>
    <s v="Irons,Steamers&amp;Accessories"/>
    <s v="Irons"/>
    <x v="150"/>
    <x v="151"/>
    <x v="61"/>
    <x v="1"/>
    <x v="0"/>
    <x v="206"/>
    <x v="206"/>
    <x v="1"/>
    <x v="0"/>
    <x v="212"/>
    <s v="OK"/>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213"/>
    <x v="213"/>
    <x v="0"/>
    <s v="ExternalDevices&amp;DataStorage"/>
    <s v="PenDrives"/>
    <m/>
    <m/>
    <x v="151"/>
    <x v="104"/>
    <x v="25"/>
    <x v="0"/>
    <x v="2"/>
    <x v="207"/>
    <x v="207"/>
    <x v="0"/>
    <x v="0"/>
    <x v="213"/>
    <s v="OK"/>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214"/>
    <x v="214"/>
    <x v="1"/>
    <s v="HomeTheater,TV&amp;Video"/>
    <s v="Accessories"/>
    <s v="RemoteControls"/>
    <m/>
    <x v="70"/>
    <x v="2"/>
    <x v="12"/>
    <x v="0"/>
    <x v="6"/>
    <x v="208"/>
    <x v="208"/>
    <x v="0"/>
    <x v="1"/>
    <x v="214"/>
    <s v="OK"/>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215"/>
    <x v="215"/>
    <x v="0"/>
    <s v="Accessories&amp;Peripherals"/>
    <s v="LaptopAccessories"/>
    <s v="LaptopChargers&amp;PowerSupplies"/>
    <m/>
    <x v="152"/>
    <x v="152"/>
    <x v="8"/>
    <x v="1"/>
    <x v="2"/>
    <x v="209"/>
    <x v="209"/>
    <x v="0"/>
    <x v="0"/>
    <x v="215"/>
    <s v="OK"/>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216"/>
    <x v="216"/>
    <x v="2"/>
    <s v="Kitchen&amp;HomeAppliances"/>
    <s v="Vacuum,Cleaning&amp;Ironing"/>
    <s v="Irons,Steamers&amp;Accessories"/>
    <s v="LintShavers"/>
    <x v="14"/>
    <x v="13"/>
    <x v="8"/>
    <x v="1"/>
    <x v="0"/>
    <x v="210"/>
    <x v="210"/>
    <x v="0"/>
    <x v="1"/>
    <x v="216"/>
    <s v="OK"/>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217"/>
    <x v="217"/>
    <x v="0"/>
    <s v="ExternalDevices&amp;DataStorage"/>
    <s v="ExternalHardDisks"/>
    <m/>
    <m/>
    <x v="153"/>
    <x v="153"/>
    <x v="33"/>
    <x v="3"/>
    <x v="4"/>
    <x v="211"/>
    <x v="211"/>
    <x v="1"/>
    <x v="0"/>
    <x v="217"/>
    <s v="OK"/>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18"/>
    <x v="218"/>
    <x v="1"/>
    <s v="HomeTheater,TV&amp;Video"/>
    <s v="Accessories"/>
    <s v="Cables"/>
    <s v="RCACables"/>
    <x v="154"/>
    <x v="154"/>
    <x v="52"/>
    <x v="1"/>
    <x v="1"/>
    <x v="212"/>
    <x v="212"/>
    <x v="1"/>
    <x v="1"/>
    <x v="218"/>
    <s v="OK"/>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19"/>
    <x v="219"/>
    <x v="1"/>
    <s v="HomeTheater,TV&amp;Video"/>
    <s v="Televisions"/>
    <s v="StandardTelevisions"/>
    <m/>
    <x v="155"/>
    <x v="149"/>
    <x v="8"/>
    <x v="1"/>
    <x v="10"/>
    <x v="213"/>
    <x v="213"/>
    <x v="0"/>
    <x v="0"/>
    <x v="219"/>
    <s v="OK"/>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20"/>
    <x v="220"/>
    <x v="2"/>
    <s v="Kitchen&amp;HomeAppliances"/>
    <s v="SmallKitchenAppliances"/>
    <s v="DigitalKitchenScales"/>
    <m/>
    <x v="156"/>
    <x v="2"/>
    <x v="37"/>
    <x v="4"/>
    <x v="5"/>
    <x v="214"/>
    <x v="214"/>
    <x v="1"/>
    <x v="1"/>
    <x v="220"/>
    <s v="OK"/>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221"/>
    <x v="221"/>
    <x v="2"/>
    <s v="Kitchen&amp;HomeAppliances"/>
    <s v="SmallKitchenAppliances"/>
    <s v="Pop-upToasters"/>
    <m/>
    <x v="24"/>
    <x v="21"/>
    <x v="31"/>
    <x v="4"/>
    <x v="1"/>
    <x v="215"/>
    <x v="215"/>
    <x v="1"/>
    <x v="0"/>
    <x v="221"/>
    <s v="OK"/>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222"/>
    <x v="222"/>
    <x v="1"/>
    <s v="HomeAudio"/>
    <s v="Accessories"/>
    <s v="Adapters"/>
    <m/>
    <x v="79"/>
    <x v="40"/>
    <x v="66"/>
    <x v="7"/>
    <x v="4"/>
    <x v="216"/>
    <x v="216"/>
    <x v="0"/>
    <x v="1"/>
    <x v="222"/>
    <s v="OK"/>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23"/>
    <x v="223"/>
    <x v="1"/>
    <s v="Mobiles&amp;Accessories"/>
    <s v="MobileAccessories"/>
    <s v="Chargers"/>
    <s v="AutomobileChargers"/>
    <x v="157"/>
    <x v="13"/>
    <x v="21"/>
    <x v="1"/>
    <x v="2"/>
    <x v="217"/>
    <x v="217"/>
    <x v="1"/>
    <x v="0"/>
    <x v="223"/>
    <s v="OK"/>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224"/>
    <x v="224"/>
    <x v="2"/>
    <s v="Kitchen&amp;HomeAppliances"/>
    <s v="Coffee,Tea&amp;Espresso"/>
    <s v="CoffeeMakerAccessories"/>
    <s v="MeasuringSpoons"/>
    <x v="118"/>
    <x v="155"/>
    <x v="8"/>
    <x v="1"/>
    <x v="0"/>
    <x v="218"/>
    <x v="218"/>
    <x v="0"/>
    <x v="2"/>
    <x v="224"/>
    <s v="OK"/>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225"/>
    <x v="225"/>
    <x v="2"/>
    <s v="Kitchen&amp;HomeAppliances"/>
    <s v="SmallKitchenAppliances"/>
    <s v="JuicerMixerGrinders"/>
    <m/>
    <x v="158"/>
    <x v="156"/>
    <x v="33"/>
    <x v="3"/>
    <x v="3"/>
    <x v="205"/>
    <x v="219"/>
    <x v="1"/>
    <x v="0"/>
    <x v="225"/>
    <s v="OK"/>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226"/>
    <x v="226"/>
    <x v="0"/>
    <s v="Accessories&amp;Peripherals"/>
    <s v="Cables&amp;Accessories"/>
    <s v="Cables"/>
    <s v="USBCables"/>
    <x v="133"/>
    <x v="157"/>
    <x v="62"/>
    <x v="7"/>
    <x v="1"/>
    <x v="219"/>
    <x v="220"/>
    <x v="0"/>
    <x v="2"/>
    <x v="226"/>
    <s v="OK"/>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227"/>
    <x v="227"/>
    <x v="1"/>
    <s v="HomeTheater,TV&amp;Video"/>
    <s v="Accessories"/>
    <s v="Cables"/>
    <s v="HDMICables"/>
    <x v="159"/>
    <x v="158"/>
    <x v="69"/>
    <x v="8"/>
    <x v="1"/>
    <x v="220"/>
    <x v="221"/>
    <x v="0"/>
    <x v="0"/>
    <x v="227"/>
    <s v="OK"/>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2"/>
    <s v="Kitchen&amp;HomeAppliances"/>
    <s v="SmallKitchenAppliances"/>
    <s v="MixerGrinders"/>
    <m/>
    <x v="160"/>
    <x v="159"/>
    <x v="50"/>
    <x v="1"/>
    <x v="10"/>
    <x v="221"/>
    <x v="222"/>
    <x v="1"/>
    <x v="0"/>
    <x v="228"/>
    <s v="OK"/>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229"/>
    <x v="229"/>
    <x v="0"/>
    <s v="Accessories&amp;Peripherals"/>
    <s v="Cables&amp;Accessories"/>
    <s v="Cables"/>
    <s v="USBCables"/>
    <x v="138"/>
    <x v="44"/>
    <x v="8"/>
    <x v="1"/>
    <x v="2"/>
    <x v="222"/>
    <x v="223"/>
    <x v="0"/>
    <x v="1"/>
    <x v="229"/>
    <s v="OK"/>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30"/>
    <x v="230"/>
    <x v="1"/>
    <s v="HomeTheater,TV&amp;Video"/>
    <s v="Accessories"/>
    <s v="RemoteControls"/>
    <m/>
    <x v="2"/>
    <x v="97"/>
    <x v="9"/>
    <x v="6"/>
    <x v="5"/>
    <x v="223"/>
    <x v="224"/>
    <x v="1"/>
    <x v="1"/>
    <x v="230"/>
    <s v="OK"/>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231"/>
    <x v="231"/>
    <x v="2"/>
    <s v="Kitchen&amp;HomeAppliances"/>
    <s v="SmallKitchenAppliances"/>
    <s v="Pop-upToasters"/>
    <m/>
    <x v="161"/>
    <x v="14"/>
    <x v="9"/>
    <x v="6"/>
    <x v="3"/>
    <x v="224"/>
    <x v="225"/>
    <x v="1"/>
    <x v="0"/>
    <x v="231"/>
    <s v="OK"/>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232"/>
    <x v="232"/>
    <x v="1"/>
    <s v="Headphones,Earbuds&amp;Accessories"/>
    <s v="Headphones"/>
    <s v="In-Ear"/>
    <m/>
    <x v="162"/>
    <x v="13"/>
    <x v="34"/>
    <x v="7"/>
    <x v="0"/>
    <x v="225"/>
    <x v="226"/>
    <x v="0"/>
    <x v="1"/>
    <x v="232"/>
    <s v="OK"/>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233"/>
    <x v="233"/>
    <x v="0"/>
    <s v="ExternalDevices&amp;DataStorage"/>
    <s v="ExternalHardDisks"/>
    <m/>
    <m/>
    <x v="163"/>
    <x v="13"/>
    <x v="23"/>
    <x v="4"/>
    <x v="2"/>
    <x v="226"/>
    <x v="227"/>
    <x v="1"/>
    <x v="0"/>
    <x v="233"/>
    <s v="OK"/>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234"/>
    <x v="234"/>
    <x v="0"/>
    <s v="Accessories&amp;Peripherals"/>
    <s v="Cables&amp;Accessories"/>
    <s v="Cables"/>
    <s v="USBCables"/>
    <x v="80"/>
    <x v="160"/>
    <x v="8"/>
    <x v="1"/>
    <x v="1"/>
    <x v="219"/>
    <x v="220"/>
    <x v="0"/>
    <x v="2"/>
    <x v="234"/>
    <s v="OK"/>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235"/>
    <x v="235"/>
    <x v="2"/>
    <s v="Kitchen&amp;HomeAppliances"/>
    <s v="Vacuum,Cleaning&amp;Ironing"/>
    <s v="Vacuums&amp;FloorCare"/>
    <s v="Vacuums"/>
    <x v="164"/>
    <x v="161"/>
    <x v="39"/>
    <x v="6"/>
    <x v="4"/>
    <x v="227"/>
    <x v="228"/>
    <x v="1"/>
    <x v="0"/>
    <x v="235"/>
    <s v="OK"/>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236"/>
    <x v="236"/>
    <x v="2"/>
    <s v="Kitchen&amp;HomeAppliances"/>
    <s v="Vacuum,Cleaning&amp;Ironing"/>
    <s v="Vacuums&amp;FloorCare"/>
    <s v="Vacuums"/>
    <x v="165"/>
    <x v="162"/>
    <x v="27"/>
    <x v="3"/>
    <x v="1"/>
    <x v="228"/>
    <x v="229"/>
    <x v="1"/>
    <x v="0"/>
    <x v="236"/>
    <s v="OK"/>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237"/>
    <x v="237"/>
    <x v="0"/>
    <s v="Accessories&amp;Peripherals"/>
    <s v="Keyboards,Mice&amp;InputDevices"/>
    <s v="Mice"/>
    <m/>
    <x v="5"/>
    <x v="163"/>
    <x v="70"/>
    <x v="0"/>
    <x v="4"/>
    <x v="229"/>
    <x v="230"/>
    <x v="0"/>
    <x v="1"/>
    <x v="237"/>
    <s v="OK"/>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38"/>
    <x v="238"/>
    <x v="1"/>
    <s v="Mobiles&amp;Accessories"/>
    <s v="MobileAccessories"/>
    <s v="AutomobileAccessories"/>
    <s v="Cradles"/>
    <x v="138"/>
    <x v="13"/>
    <x v="66"/>
    <x v="7"/>
    <x v="5"/>
    <x v="230"/>
    <x v="231"/>
    <x v="0"/>
    <x v="1"/>
    <x v="238"/>
    <s v="OK"/>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239"/>
    <x v="239"/>
    <x v="3"/>
    <s v="OfficePaperProducts"/>
    <s v="Paper"/>
    <s v="Stationery"/>
    <s v="Pens,Pencils&amp;WritingSupplies"/>
    <x v="166"/>
    <x v="122"/>
    <x v="60"/>
    <x v="3"/>
    <x v="2"/>
    <x v="231"/>
    <x v="232"/>
    <x v="1"/>
    <x v="1"/>
    <x v="239"/>
    <s v="OK"/>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240"/>
    <x v="240"/>
    <x v="2"/>
    <s v="Kitchen&amp;HomeAppliances"/>
    <s v="SmallKitchenAppliances"/>
    <s v="HandBlenders"/>
    <m/>
    <x v="167"/>
    <x v="164"/>
    <x v="6"/>
    <x v="4"/>
    <x v="4"/>
    <x v="232"/>
    <x v="233"/>
    <x v="1"/>
    <x v="0"/>
    <x v="240"/>
    <s v="OK"/>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241"/>
    <x v="241"/>
    <x v="1"/>
    <s v="Cameras&amp;Photography"/>
    <s v="Accessories"/>
    <s v="Tripods&amp;Monopods"/>
    <s v="CompleteTripodUnits"/>
    <x v="168"/>
    <x v="165"/>
    <x v="37"/>
    <x v="4"/>
    <x v="4"/>
    <x v="233"/>
    <x v="234"/>
    <x v="1"/>
    <x v="0"/>
    <x v="241"/>
    <s v="OK"/>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242"/>
    <x v="242"/>
    <x v="3"/>
    <s v="OfficeElectronics"/>
    <s v="Calculators"/>
    <s v="Basic"/>
    <m/>
    <x v="169"/>
    <x v="166"/>
    <x v="9"/>
    <x v="6"/>
    <x v="3"/>
    <x v="234"/>
    <x v="235"/>
    <x v="1"/>
    <x v="1"/>
    <x v="242"/>
    <s v="OK"/>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243"/>
    <x v="243"/>
    <x v="0"/>
    <s v="Accessories&amp;Peripherals"/>
    <s v="PCGamingPeripherals"/>
    <s v="Gamepads"/>
    <m/>
    <x v="23"/>
    <x v="167"/>
    <x v="0"/>
    <x v="0"/>
    <x v="1"/>
    <x v="235"/>
    <x v="236"/>
    <x v="0"/>
    <x v="0"/>
    <x v="243"/>
    <s v="OK"/>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44"/>
    <x v="244"/>
    <x v="2"/>
    <s v="Kitchen&amp;HomeAppliances"/>
    <s v="SmallKitchenAppliances"/>
    <s v="MixerGrinders"/>
    <m/>
    <x v="170"/>
    <x v="168"/>
    <x v="17"/>
    <x v="1"/>
    <x v="5"/>
    <x v="236"/>
    <x v="237"/>
    <x v="1"/>
    <x v="0"/>
    <x v="244"/>
    <s v="OK"/>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245"/>
    <x v="245"/>
    <x v="2"/>
    <s v="Kitchen&amp;HomeAppliances"/>
    <s v="SmallKitchenAppliances"/>
    <s v="InductionCooktop"/>
    <m/>
    <x v="171"/>
    <x v="41"/>
    <x v="47"/>
    <x v="4"/>
    <x v="1"/>
    <x v="237"/>
    <x v="238"/>
    <x v="1"/>
    <x v="0"/>
    <x v="245"/>
    <s v="OK"/>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246"/>
    <x v="246"/>
    <x v="1"/>
    <s v="HomeTheater,TV&amp;Video"/>
    <s v="Accessories"/>
    <s v="TVMounts,Stands&amp;Turntables"/>
    <s v="TVWall&amp;CeilingMounts"/>
    <x v="2"/>
    <x v="13"/>
    <x v="65"/>
    <x v="0"/>
    <x v="9"/>
    <x v="238"/>
    <x v="239"/>
    <x v="0"/>
    <x v="1"/>
    <x v="246"/>
    <s v="OK"/>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7"/>
    <x v="247"/>
    <x v="0"/>
    <s v="NetworkingDevices"/>
    <s v="Routers"/>
    <m/>
    <m/>
    <x v="172"/>
    <x v="169"/>
    <x v="71"/>
    <x v="4"/>
    <x v="2"/>
    <x v="239"/>
    <x v="240"/>
    <x v="1"/>
    <x v="0"/>
    <x v="247"/>
    <s v="OK"/>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248"/>
    <x v="248"/>
    <x v="1"/>
    <s v="GeneralPurposeBatteries&amp;BatteryChargers"/>
    <m/>
    <m/>
    <m/>
    <x v="173"/>
    <x v="134"/>
    <x v="9"/>
    <x v="6"/>
    <x v="4"/>
    <x v="240"/>
    <x v="241"/>
    <x v="1"/>
    <x v="0"/>
    <x v="248"/>
    <s v="OK"/>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49"/>
    <x v="249"/>
    <x v="2"/>
    <s v="Kitchen&amp;HomeAppliances"/>
    <s v="SmallKitchenAppliances"/>
    <s v="MixerGrinders"/>
    <m/>
    <x v="174"/>
    <x v="158"/>
    <x v="71"/>
    <x v="4"/>
    <x v="9"/>
    <x v="241"/>
    <x v="242"/>
    <x v="1"/>
    <x v="0"/>
    <x v="249"/>
    <s v="OK"/>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50"/>
    <x v="250"/>
    <x v="2"/>
    <s v="Kitchen&amp;HomeAppliances"/>
    <s v="SmallKitchenAppliances"/>
    <s v="HandMixers"/>
    <m/>
    <x v="175"/>
    <x v="170"/>
    <x v="4"/>
    <x v="3"/>
    <x v="1"/>
    <x v="242"/>
    <x v="243"/>
    <x v="1"/>
    <x v="0"/>
    <x v="250"/>
    <s v="OK"/>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251"/>
    <x v="251"/>
    <x v="2"/>
    <s v="Kitchen&amp;HomeAppliances"/>
    <s v="SmallKitchenAppliances"/>
    <s v="MixerGrinders"/>
    <m/>
    <x v="176"/>
    <x v="171"/>
    <x v="60"/>
    <x v="3"/>
    <x v="3"/>
    <x v="243"/>
    <x v="244"/>
    <x v="1"/>
    <x v="0"/>
    <x v="251"/>
    <s v="OK"/>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252"/>
    <x v="252"/>
    <x v="1"/>
    <s v="HomeTheater,TV&amp;Video"/>
    <s v="SatelliteEquipment"/>
    <s v="SatelliteReceivers"/>
    <m/>
    <x v="177"/>
    <x v="172"/>
    <x v="65"/>
    <x v="0"/>
    <x v="1"/>
    <x v="244"/>
    <x v="245"/>
    <x v="0"/>
    <x v="0"/>
    <x v="252"/>
    <s v="OK"/>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53"/>
    <x v="253"/>
    <x v="1"/>
    <s v="HomeTheater,TV&amp;Video"/>
    <s v="Accessories"/>
    <s v="Cables"/>
    <s v="HDMICables"/>
    <x v="29"/>
    <x v="5"/>
    <x v="25"/>
    <x v="0"/>
    <x v="4"/>
    <x v="245"/>
    <x v="246"/>
    <x v="0"/>
    <x v="1"/>
    <x v="253"/>
    <s v="OK"/>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54"/>
    <x v="254"/>
    <x v="2"/>
    <s v="Kitchen&amp;HomeAppliances"/>
    <s v="WaterPurifiers&amp;Accessories"/>
    <s v="WaterFilters&amp;Purifiers"/>
    <m/>
    <x v="117"/>
    <x v="173"/>
    <x v="16"/>
    <x v="6"/>
    <x v="5"/>
    <x v="246"/>
    <x v="247"/>
    <x v="1"/>
    <x v="0"/>
    <x v="254"/>
    <s v="OK"/>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255"/>
    <x v="255"/>
    <x v="2"/>
    <s v="Kitchen&amp;HomeAppliances"/>
    <s v="Coffee,Tea&amp;Espresso"/>
    <s v="MilkFrothers"/>
    <m/>
    <x v="24"/>
    <x v="9"/>
    <x v="63"/>
    <x v="3"/>
    <x v="0"/>
    <x v="247"/>
    <x v="248"/>
    <x v="1"/>
    <x v="0"/>
    <x v="255"/>
    <s v="OK"/>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256"/>
    <x v="256"/>
    <x v="0"/>
    <s v="Accessories&amp;Peripherals"/>
    <s v="HardDiskBags"/>
    <m/>
    <m/>
    <x v="80"/>
    <x v="6"/>
    <x v="72"/>
    <x v="7"/>
    <x v="3"/>
    <x v="248"/>
    <x v="249"/>
    <x v="0"/>
    <x v="2"/>
    <x v="256"/>
    <s v="OK"/>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257"/>
    <x v="257"/>
    <x v="5"/>
    <s v="Microphones"/>
    <s v="Condenser"/>
    <m/>
    <m/>
    <x v="178"/>
    <x v="150"/>
    <x v="65"/>
    <x v="0"/>
    <x v="9"/>
    <x v="249"/>
    <x v="250"/>
    <x v="0"/>
    <x v="0"/>
    <x v="257"/>
    <s v="OK"/>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258"/>
    <x v="258"/>
    <x v="2"/>
    <s v="Kitchen&amp;HomeAppliances"/>
    <s v="Vacuum,Cleaning&amp;Ironing"/>
    <s v="Irons,Steamers&amp;Accessories"/>
    <s v="Irons"/>
    <x v="179"/>
    <x v="81"/>
    <x v="21"/>
    <x v="1"/>
    <x v="2"/>
    <x v="250"/>
    <x v="251"/>
    <x v="1"/>
    <x v="1"/>
    <x v="258"/>
    <s v="OK"/>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259"/>
    <x v="259"/>
    <x v="2"/>
    <s v="Heating,Cooling&amp;AirQuality"/>
    <s v="WaterHeaters&amp;Geysers"/>
    <s v="InstantWaterHeaters"/>
    <m/>
    <x v="180"/>
    <x v="174"/>
    <x v="21"/>
    <x v="1"/>
    <x v="5"/>
    <x v="251"/>
    <x v="252"/>
    <x v="1"/>
    <x v="0"/>
    <x v="259"/>
    <s v="OK"/>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260"/>
    <x v="260"/>
    <x v="0"/>
    <s v="Accessories&amp;Peripherals"/>
    <s v="Keyboards,Mice&amp;InputDevices"/>
    <s v="Keyboards"/>
    <m/>
    <x v="130"/>
    <x v="97"/>
    <x v="30"/>
    <x v="2"/>
    <x v="7"/>
    <x v="252"/>
    <x v="253"/>
    <x v="1"/>
    <x v="1"/>
    <x v="260"/>
    <s v="OK"/>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261"/>
    <x v="261"/>
    <x v="0"/>
    <s v="Accessories&amp;Peripherals"/>
    <s v="Cables&amp;Accessories"/>
    <s v="Cables"/>
    <s v="USBCables"/>
    <x v="44"/>
    <x v="13"/>
    <x v="44"/>
    <x v="7"/>
    <x v="2"/>
    <x v="222"/>
    <x v="223"/>
    <x v="0"/>
    <x v="1"/>
    <x v="261"/>
    <s v="OK"/>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62"/>
    <x v="262"/>
    <x v="0"/>
    <s v="Accessories&amp;Peripherals"/>
    <s v="Cables&amp;Accessories"/>
    <s v="Cables"/>
    <s v="USBCables"/>
    <x v="44"/>
    <x v="81"/>
    <x v="34"/>
    <x v="7"/>
    <x v="1"/>
    <x v="253"/>
    <x v="254"/>
    <x v="0"/>
    <x v="1"/>
    <x v="262"/>
    <s v="OK"/>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263"/>
    <x v="263"/>
    <x v="1"/>
    <s v="Mobiles&amp;Accessories"/>
    <s v="MobileAccessories"/>
    <s v="Chargers"/>
    <s v="WallChargers"/>
    <x v="4"/>
    <x v="175"/>
    <x v="52"/>
    <x v="1"/>
    <x v="9"/>
    <x v="254"/>
    <x v="255"/>
    <x v="1"/>
    <x v="0"/>
    <x v="263"/>
    <s v="O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264"/>
    <x v="264"/>
    <x v="2"/>
    <s v="Kitchen&amp;HomeAppliances"/>
    <s v="SmallKitchenAppliances"/>
    <s v="Mills&amp;Grinders"/>
    <s v="WetGrinders"/>
    <x v="181"/>
    <x v="176"/>
    <x v="36"/>
    <x v="3"/>
    <x v="5"/>
    <x v="255"/>
    <x v="256"/>
    <x v="1"/>
    <x v="0"/>
    <x v="264"/>
    <s v="OK"/>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265"/>
    <x v="265"/>
    <x v="0"/>
    <s v="Accessories&amp;Peripherals"/>
    <s v="Keyboards,Mice&amp;InputDevices"/>
    <s v="GraphicTablets"/>
    <m/>
    <x v="182"/>
    <x v="177"/>
    <x v="4"/>
    <x v="3"/>
    <x v="4"/>
    <x v="256"/>
    <x v="257"/>
    <x v="1"/>
    <x v="0"/>
    <x v="265"/>
    <s v="OK"/>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266"/>
    <x v="266"/>
    <x v="2"/>
    <s v="Heating,Cooling&amp;AirQuality"/>
    <s v="WaterHeaters&amp;Geysers"/>
    <s v="InstantWaterHeaters"/>
    <m/>
    <x v="183"/>
    <x v="178"/>
    <x v="21"/>
    <x v="1"/>
    <x v="4"/>
    <x v="257"/>
    <x v="258"/>
    <x v="1"/>
    <x v="0"/>
    <x v="266"/>
    <s v="OK"/>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267"/>
    <x v="267"/>
    <x v="2"/>
    <s v="Heating,Cooling&amp;AirQuality"/>
    <s v="WaterHeaters&amp;Geysers"/>
    <s v="InstantWaterHeaters"/>
    <m/>
    <x v="184"/>
    <x v="179"/>
    <x v="52"/>
    <x v="1"/>
    <x v="2"/>
    <x v="258"/>
    <x v="259"/>
    <x v="1"/>
    <x v="0"/>
    <x v="267"/>
    <s v="OK"/>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268"/>
    <x v="268"/>
    <x v="2"/>
    <s v="Heating,Cooling&amp;AirQuality"/>
    <s v="WaterHeaters&amp;Geysers"/>
    <s v="InstantWaterHeaters"/>
    <m/>
    <x v="185"/>
    <x v="180"/>
    <x v="47"/>
    <x v="4"/>
    <x v="1"/>
    <x v="259"/>
    <x v="260"/>
    <x v="1"/>
    <x v="0"/>
    <x v="268"/>
    <s v="OK"/>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269"/>
    <x v="269"/>
    <x v="2"/>
    <s v="Kitchen&amp;HomeAppliances"/>
    <s v="SmallKitchenAppliances"/>
    <s v="MixerGrinders"/>
    <m/>
    <x v="57"/>
    <x v="181"/>
    <x v="60"/>
    <x v="3"/>
    <x v="11"/>
    <x v="260"/>
    <x v="261"/>
    <x v="1"/>
    <x v="0"/>
    <x v="269"/>
    <s v="OK"/>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270"/>
    <x v="270"/>
    <x v="2"/>
    <s v="Heating,Cooling&amp;AirQuality"/>
    <s v="RoomHeaters"/>
    <s v="ElectricHeaters"/>
    <m/>
    <x v="59"/>
    <x v="20"/>
    <x v="68"/>
    <x v="4"/>
    <x v="10"/>
    <x v="261"/>
    <x v="262"/>
    <x v="1"/>
    <x v="0"/>
    <x v="270"/>
    <s v="OK"/>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271"/>
    <x v="271"/>
    <x v="2"/>
    <s v="Kitchen&amp;HomeAppliances"/>
    <s v="SmallKitchenAppliances"/>
    <s v="Kettles&amp;HotWaterDispensers"/>
    <s v="Kettle&amp;ToasterSets"/>
    <x v="1"/>
    <x v="182"/>
    <x v="19"/>
    <x v="4"/>
    <x v="1"/>
    <x v="262"/>
    <x v="263"/>
    <x v="1"/>
    <x v="0"/>
    <x v="271"/>
    <s v="OK"/>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272"/>
    <x v="272"/>
    <x v="1"/>
    <s v="Headphones,Earbuds&amp;Accessories"/>
    <s v="Headphones"/>
    <s v="On-Ear"/>
    <m/>
    <x v="114"/>
    <x v="141"/>
    <x v="35"/>
    <x v="7"/>
    <x v="1"/>
    <x v="263"/>
    <x v="264"/>
    <x v="0"/>
    <x v="0"/>
    <x v="272"/>
    <s v="OK"/>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273"/>
    <x v="273"/>
    <x v="2"/>
    <s v="Kitchen&amp;HomeAppliances"/>
    <s v="Vacuum,Cleaning&amp;Ironing"/>
    <s v="Irons,Steamers&amp;Accessories"/>
    <s v="Irons"/>
    <x v="186"/>
    <x v="183"/>
    <x v="6"/>
    <x v="4"/>
    <x v="2"/>
    <x v="264"/>
    <x v="265"/>
    <x v="1"/>
    <x v="0"/>
    <x v="273"/>
    <s v="OK"/>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274"/>
    <x v="274"/>
    <x v="2"/>
    <s v="Kitchen&amp;HomeAppliances"/>
    <s v="WaterPurifiers&amp;Accessories"/>
    <s v="WaterCartridges"/>
    <m/>
    <x v="41"/>
    <x v="82"/>
    <x v="53"/>
    <x v="6"/>
    <x v="10"/>
    <x v="265"/>
    <x v="266"/>
    <x v="1"/>
    <x v="0"/>
    <x v="274"/>
    <s v="OK"/>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275"/>
    <x v="275"/>
    <x v="0"/>
    <s v="Accessories&amp;Peripherals"/>
    <s v="Cables&amp;Accessories"/>
    <s v="Cables"/>
    <s v="USBCables"/>
    <x v="44"/>
    <x v="81"/>
    <x v="34"/>
    <x v="7"/>
    <x v="1"/>
    <x v="266"/>
    <x v="267"/>
    <x v="0"/>
    <x v="1"/>
    <x v="275"/>
    <s v="OK"/>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76"/>
    <x v="276"/>
    <x v="1"/>
    <s v="HomeTheater,TV&amp;Video"/>
    <s v="Accessories"/>
    <s v="TVMounts,Stands&amp;Turntables"/>
    <s v="TVWall&amp;CeilingMounts"/>
    <x v="43"/>
    <x v="113"/>
    <x v="50"/>
    <x v="1"/>
    <x v="1"/>
    <x v="267"/>
    <x v="268"/>
    <x v="1"/>
    <x v="0"/>
    <x v="276"/>
    <s v="OK"/>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277"/>
    <x v="277"/>
    <x v="2"/>
    <s v="Kitchen&amp;HomeAppliances"/>
    <s v="Vacuum,Cleaning&amp;Ironing"/>
    <s v="Irons,Steamers&amp;Accessories"/>
    <s v="Irons"/>
    <x v="84"/>
    <x v="184"/>
    <x v="71"/>
    <x v="4"/>
    <x v="7"/>
    <x v="268"/>
    <x v="269"/>
    <x v="1"/>
    <x v="0"/>
    <x v="277"/>
    <s v="OK"/>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278"/>
    <x v="278"/>
    <x v="0"/>
    <s v="Accessories&amp;Peripherals"/>
    <s v="LaptopAccessories"/>
    <s v="Lapdesks"/>
    <m/>
    <x v="60"/>
    <x v="185"/>
    <x v="4"/>
    <x v="3"/>
    <x v="2"/>
    <x v="269"/>
    <x v="270"/>
    <x v="1"/>
    <x v="0"/>
    <x v="278"/>
    <s v="OK"/>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279"/>
    <x v="279"/>
    <x v="0"/>
    <s v="Accessories&amp;Peripherals"/>
    <s v="PCGamingPeripherals"/>
    <s v="Headsets"/>
    <m/>
    <x v="17"/>
    <x v="113"/>
    <x v="23"/>
    <x v="4"/>
    <x v="2"/>
    <x v="270"/>
    <x v="271"/>
    <x v="1"/>
    <x v="0"/>
    <x v="279"/>
    <s v="OK"/>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280"/>
    <x v="280"/>
    <x v="0"/>
    <s v="Accessories&amp;Peripherals"/>
    <s v="Keyboards,Mice&amp;InputDevices"/>
    <s v="Mice"/>
    <m/>
    <x v="187"/>
    <x v="68"/>
    <x v="12"/>
    <x v="0"/>
    <x v="10"/>
    <x v="271"/>
    <x v="272"/>
    <x v="0"/>
    <x v="2"/>
    <x v="280"/>
    <s v="OK"/>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281"/>
    <x v="281"/>
    <x v="1"/>
    <s v="HomeTheater,TV&amp;Video"/>
    <s v="Accessories"/>
    <s v="RemoteControls"/>
    <m/>
    <x v="133"/>
    <x v="81"/>
    <x v="56"/>
    <x v="5"/>
    <x v="6"/>
    <x v="272"/>
    <x v="273"/>
    <x v="0"/>
    <x v="2"/>
    <x v="281"/>
    <s v="OK"/>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282"/>
    <x v="282"/>
    <x v="2"/>
    <s v="Kitchen&amp;HomeAppliances"/>
    <s v="SmallKitchenAppliances"/>
    <s v="Kettles&amp;HotWaterDispensers"/>
    <s v="ElectricKettles"/>
    <x v="188"/>
    <x v="138"/>
    <x v="12"/>
    <x v="0"/>
    <x v="0"/>
    <x v="273"/>
    <x v="274"/>
    <x v="0"/>
    <x v="0"/>
    <x v="282"/>
    <s v="OK"/>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283"/>
    <x v="283"/>
    <x v="1"/>
    <s v="HomeAudio"/>
    <s v="Speakers"/>
    <s v="BluetoothSpeakers"/>
    <m/>
    <x v="51"/>
    <x v="113"/>
    <x v="19"/>
    <x v="4"/>
    <x v="2"/>
    <x v="274"/>
    <x v="275"/>
    <x v="1"/>
    <x v="0"/>
    <x v="283"/>
    <s v="OK"/>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84"/>
    <x v="284"/>
    <x v="6"/>
    <s v="HomeMedicalSupplies&amp;Equipment"/>
    <s v="HealthMonitors"/>
    <s v="WeighingScales"/>
    <s v="DigitalBathroomScales"/>
    <x v="10"/>
    <x v="22"/>
    <x v="57"/>
    <x v="0"/>
    <x v="9"/>
    <x v="275"/>
    <x v="276"/>
    <x v="0"/>
    <x v="0"/>
    <x v="284"/>
    <s v="OK"/>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285"/>
    <x v="285"/>
    <x v="0"/>
    <s v="Accessories&amp;Peripherals"/>
    <s v="Keyboards,Mice&amp;InputDevices"/>
    <s v="Keyboard&amp;MouseSets"/>
    <m/>
    <x v="189"/>
    <x v="183"/>
    <x v="73"/>
    <x v="2"/>
    <x v="2"/>
    <x v="276"/>
    <x v="277"/>
    <x v="1"/>
    <x v="0"/>
    <x v="285"/>
    <s v="OK"/>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86"/>
    <x v="286"/>
    <x v="1"/>
    <s v="Headphones,Earbuds&amp;Accessories"/>
    <s v="Headphones"/>
    <s v="In-Ear"/>
    <m/>
    <x v="190"/>
    <x v="6"/>
    <x v="22"/>
    <x v="3"/>
    <x v="0"/>
    <x v="277"/>
    <x v="278"/>
    <x v="1"/>
    <x v="1"/>
    <x v="286"/>
    <s v="OK"/>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287"/>
    <x v="287"/>
    <x v="0"/>
    <s v="Accessories&amp;Peripherals"/>
    <s v="Cables&amp;Accessories"/>
    <s v="Cables"/>
    <s v="USBCables"/>
    <x v="44"/>
    <x v="81"/>
    <x v="34"/>
    <x v="7"/>
    <x v="1"/>
    <x v="253"/>
    <x v="254"/>
    <x v="0"/>
    <x v="1"/>
    <x v="262"/>
    <s v="OK"/>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88"/>
    <x v="288"/>
    <x v="2"/>
    <s v="Kitchen&amp;HomeAppliances"/>
    <s v="SmallKitchenAppliances"/>
    <s v="MiniFoodProcessors&amp;Choppers"/>
    <m/>
    <x v="191"/>
    <x v="89"/>
    <x v="31"/>
    <x v="4"/>
    <x v="4"/>
    <x v="278"/>
    <x v="279"/>
    <x v="1"/>
    <x v="0"/>
    <x v="287"/>
    <s v="OK"/>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289"/>
    <x v="289"/>
    <x v="0"/>
    <s v="Accessories&amp;Peripherals"/>
    <s v="Cables&amp;Accessories"/>
    <s v="Cables"/>
    <s v="USBCables"/>
    <x v="12"/>
    <x v="186"/>
    <x v="25"/>
    <x v="0"/>
    <x v="2"/>
    <x v="279"/>
    <x v="280"/>
    <x v="0"/>
    <x v="0"/>
    <x v="288"/>
    <s v="OK"/>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290"/>
    <x v="0"/>
    <s v="Accessories&amp;Peripherals"/>
    <s v="Cables&amp;Accessories"/>
    <s v="Cables"/>
    <s v="USBCables"/>
    <x v="14"/>
    <x v="116"/>
    <x v="0"/>
    <x v="0"/>
    <x v="2"/>
    <x v="279"/>
    <x v="280"/>
    <x v="0"/>
    <x v="1"/>
    <x v="289"/>
    <s v="OK"/>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291"/>
    <x v="291"/>
    <x v="2"/>
    <s v="Kitchen&amp;HomeAppliances"/>
    <s v="Vacuum,Cleaning&amp;Ironing"/>
    <s v="Irons,Steamers&amp;Accessories"/>
    <s v="Irons"/>
    <x v="174"/>
    <x v="187"/>
    <x v="74"/>
    <x v="6"/>
    <x v="1"/>
    <x v="280"/>
    <x v="281"/>
    <x v="1"/>
    <x v="0"/>
    <x v="290"/>
    <s v="OK"/>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292"/>
    <x v="292"/>
    <x v="2"/>
    <s v="Kitchen&amp;HomeAppliances"/>
    <s v="SmallKitchenAppliances"/>
    <s v="JuicerMixerGrinders"/>
    <m/>
    <x v="192"/>
    <x v="188"/>
    <x v="27"/>
    <x v="3"/>
    <x v="4"/>
    <x v="281"/>
    <x v="282"/>
    <x v="1"/>
    <x v="0"/>
    <x v="291"/>
    <s v="OK"/>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293"/>
    <x v="293"/>
    <x v="0"/>
    <s v="Accessories&amp;Peripherals"/>
    <s v="Cables&amp;Accessories"/>
    <s v="Cables"/>
    <s v="USBCables"/>
    <x v="193"/>
    <x v="7"/>
    <x v="66"/>
    <x v="7"/>
    <x v="0"/>
    <x v="282"/>
    <x v="283"/>
    <x v="0"/>
    <x v="0"/>
    <x v="292"/>
    <s v="OK"/>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94"/>
    <x v="294"/>
    <x v="1"/>
    <s v="Headphones,Earbuds&amp;Accessories"/>
    <s v="Headphones"/>
    <s v="In-Ear"/>
    <m/>
    <x v="112"/>
    <x v="9"/>
    <x v="50"/>
    <x v="1"/>
    <x v="0"/>
    <x v="283"/>
    <x v="284"/>
    <x v="1"/>
    <x v="0"/>
    <x v="293"/>
    <s v="OK"/>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295"/>
    <x v="295"/>
    <x v="2"/>
    <s v="Kitchen&amp;HomeAppliances"/>
    <s v="SmallKitchenAppliances"/>
    <s v="MixerGrinders"/>
    <m/>
    <x v="194"/>
    <x v="15"/>
    <x v="47"/>
    <x v="4"/>
    <x v="5"/>
    <x v="284"/>
    <x v="285"/>
    <x v="1"/>
    <x v="0"/>
    <x v="294"/>
    <s v="OK"/>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96"/>
    <x v="296"/>
    <x v="0"/>
    <s v="Accessories&amp;Peripherals"/>
    <s v="LaptopAccessories"/>
    <s v="LaptopChargers&amp;PowerSupplies"/>
    <m/>
    <x v="195"/>
    <x v="189"/>
    <x v="59"/>
    <x v="0"/>
    <x v="4"/>
    <x v="285"/>
    <x v="286"/>
    <x v="0"/>
    <x v="0"/>
    <x v="295"/>
    <s v="OK"/>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297"/>
    <x v="297"/>
    <x v="1"/>
    <s v="Accessories"/>
    <s v="MemoryCards"/>
    <s v="MicroSD"/>
    <m/>
    <x v="196"/>
    <x v="186"/>
    <x v="75"/>
    <x v="5"/>
    <x v="9"/>
    <x v="286"/>
    <x v="287"/>
    <x v="0"/>
    <x v="1"/>
    <x v="296"/>
    <s v="OK"/>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298"/>
    <x v="298"/>
    <x v="1"/>
    <s v="Headphones,Earbuds&amp;Accessories"/>
    <s v="Cases"/>
    <m/>
    <m/>
    <x v="197"/>
    <x v="2"/>
    <x v="7"/>
    <x v="5"/>
    <x v="2"/>
    <x v="287"/>
    <x v="288"/>
    <x v="0"/>
    <x v="2"/>
    <x v="297"/>
    <s v="OK"/>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299"/>
    <x v="299"/>
    <x v="1"/>
    <s v="HomeTheater,TV&amp;Video"/>
    <s v="Accessories"/>
    <s v="RemoteControls"/>
    <m/>
    <x v="44"/>
    <x v="31"/>
    <x v="72"/>
    <x v="7"/>
    <x v="9"/>
    <x v="288"/>
    <x v="289"/>
    <x v="0"/>
    <x v="1"/>
    <x v="298"/>
    <s v="OK"/>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300"/>
    <x v="300"/>
    <x v="0"/>
    <s v="Accessories&amp;Peripherals"/>
    <s v="Cables&amp;Accessories"/>
    <s v="Cables"/>
    <s v="USBCables"/>
    <x v="198"/>
    <x v="7"/>
    <x v="48"/>
    <x v="7"/>
    <x v="1"/>
    <x v="289"/>
    <x v="290"/>
    <x v="0"/>
    <x v="0"/>
    <x v="299"/>
    <s v="OK"/>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301"/>
    <x v="301"/>
    <x v="2"/>
    <s v="Kitchen&amp;HomeAppliances"/>
    <s v="Vacuum,Cleaning&amp;Ironing"/>
    <s v="Irons,Steamers&amp;Accessories"/>
    <s v="Irons"/>
    <x v="199"/>
    <x v="190"/>
    <x v="36"/>
    <x v="3"/>
    <x v="10"/>
    <x v="290"/>
    <x v="291"/>
    <x v="1"/>
    <x v="0"/>
    <x v="300"/>
    <s v="OK"/>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302"/>
    <x v="302"/>
    <x v="2"/>
    <s v="Kitchen&amp;HomeAppliances"/>
    <s v="Vacuum,Cleaning&amp;Ironing"/>
    <s v="Irons,Steamers&amp;Accessories"/>
    <s v="Irons"/>
    <x v="200"/>
    <x v="86"/>
    <x v="40"/>
    <x v="2"/>
    <x v="9"/>
    <x v="291"/>
    <x v="292"/>
    <x v="1"/>
    <x v="0"/>
    <x v="301"/>
    <s v="OK"/>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303"/>
    <x v="303"/>
    <x v="0"/>
    <s v="Accessories&amp;Peripherals"/>
    <s v="Cables&amp;Accessories"/>
    <s v="Cables"/>
    <s v="USBCables"/>
    <x v="201"/>
    <x v="191"/>
    <x v="44"/>
    <x v="7"/>
    <x v="1"/>
    <x v="292"/>
    <x v="293"/>
    <x v="0"/>
    <x v="1"/>
    <x v="302"/>
    <s v="OK"/>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304"/>
    <x v="304"/>
    <x v="2"/>
    <s v="Kitchen&amp;HomeAppliances"/>
    <s v="Coffee,Tea&amp;Espresso"/>
    <s v="DripCoffeeMachines"/>
    <m/>
    <x v="37"/>
    <x v="72"/>
    <x v="37"/>
    <x v="4"/>
    <x v="0"/>
    <x v="293"/>
    <x v="294"/>
    <x v="1"/>
    <x v="1"/>
    <x v="303"/>
    <s v="OK"/>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305"/>
    <x v="305"/>
    <x v="2"/>
    <s v="Kitchen&amp;HomeAppliances"/>
    <s v="SmallKitchenAppliances"/>
    <s v="Kettles&amp;HotWaterDispensers"/>
    <s v="ElectricKettles"/>
    <x v="28"/>
    <x v="192"/>
    <x v="65"/>
    <x v="0"/>
    <x v="0"/>
    <x v="294"/>
    <x v="295"/>
    <x v="0"/>
    <x v="0"/>
    <x v="304"/>
    <s v="OK"/>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306"/>
    <x v="306"/>
    <x v="2"/>
    <s v="Kitchen&amp;HomeAppliances"/>
    <s v="Vacuum,Cleaning&amp;Ironing"/>
    <s v="Vacuums&amp;FloorCare"/>
    <s v="VacuumAccessories"/>
    <x v="202"/>
    <x v="157"/>
    <x v="43"/>
    <x v="1"/>
    <x v="2"/>
    <x v="295"/>
    <x v="296"/>
    <x v="1"/>
    <x v="1"/>
    <x v="305"/>
    <s v="OK"/>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307"/>
    <x v="307"/>
    <x v="2"/>
    <s v="Kitchen&amp;HomeAppliances"/>
    <s v="WaterPurifiers&amp;Accessories"/>
    <s v="WaterFilters&amp;Purifiers"/>
    <m/>
    <x v="203"/>
    <x v="193"/>
    <x v="19"/>
    <x v="4"/>
    <x v="2"/>
    <x v="296"/>
    <x v="297"/>
    <x v="1"/>
    <x v="0"/>
    <x v="306"/>
    <s v="OK"/>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308"/>
    <x v="308"/>
    <x v="2"/>
    <s v="Kitchen&amp;HomeAppliances"/>
    <s v="SmallKitchenAppliances"/>
    <s v="JuicerMixerGrinders"/>
    <m/>
    <x v="116"/>
    <x v="194"/>
    <x v="43"/>
    <x v="1"/>
    <x v="6"/>
    <x v="297"/>
    <x v="298"/>
    <x v="1"/>
    <x v="0"/>
    <x v="307"/>
    <s v="OK"/>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309"/>
    <x v="309"/>
    <x v="2"/>
    <s v="Kitchen&amp;HomeAppliances"/>
    <s v="WaterPurifiers&amp;Accessories"/>
    <s v="WaterFilters&amp;Purifiers"/>
    <m/>
    <x v="204"/>
    <x v="44"/>
    <x v="9"/>
    <x v="6"/>
    <x v="1"/>
    <x v="291"/>
    <x v="299"/>
    <x v="1"/>
    <x v="0"/>
    <x v="308"/>
    <s v="OK"/>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310"/>
    <x v="310"/>
    <x v="2"/>
    <s v="Heating,Cooling&amp;AirQuality"/>
    <s v="WaterHeaters&amp;Geysers"/>
    <s v="InstantWaterHeaters"/>
    <m/>
    <x v="99"/>
    <x v="92"/>
    <x v="36"/>
    <x v="3"/>
    <x v="9"/>
    <x v="298"/>
    <x v="300"/>
    <x v="1"/>
    <x v="0"/>
    <x v="309"/>
    <s v="OK"/>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311"/>
    <x v="311"/>
    <x v="0"/>
    <s v="Components"/>
    <s v="InternalSolidStateDrives"/>
    <m/>
    <m/>
    <x v="205"/>
    <x v="195"/>
    <x v="26"/>
    <x v="1"/>
    <x v="3"/>
    <x v="299"/>
    <x v="301"/>
    <x v="1"/>
    <x v="0"/>
    <x v="310"/>
    <s v="OK"/>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312"/>
    <x v="312"/>
    <x v="0"/>
    <s v="Accessories&amp;Peripherals"/>
    <s v="USBHubs"/>
    <m/>
    <m/>
    <x v="206"/>
    <x v="2"/>
    <x v="23"/>
    <x v="4"/>
    <x v="6"/>
    <x v="300"/>
    <x v="302"/>
    <x v="1"/>
    <x v="1"/>
    <x v="311"/>
    <s v="OK"/>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313"/>
    <x v="313"/>
    <x v="2"/>
    <s v="Kitchen&amp;HomeAppliances"/>
    <s v="SmallKitchenAppliances"/>
    <s v="Kettles&amp;HotWaterDispensers"/>
    <s v="Kettle&amp;ToasterSets"/>
    <x v="22"/>
    <x v="91"/>
    <x v="68"/>
    <x v="4"/>
    <x v="1"/>
    <x v="301"/>
    <x v="303"/>
    <x v="1"/>
    <x v="0"/>
    <x v="312"/>
    <s v="OK"/>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314"/>
    <x v="314"/>
    <x v="2"/>
    <s v="Kitchen&amp;HomeAppliances"/>
    <s v="SmallKitchenAppliances"/>
    <s v="Kettles&amp;HotWaterDispensers"/>
    <s v="Kettle&amp;ToasterSets"/>
    <x v="22"/>
    <x v="173"/>
    <x v="31"/>
    <x v="4"/>
    <x v="5"/>
    <x v="302"/>
    <x v="304"/>
    <x v="1"/>
    <x v="0"/>
    <x v="313"/>
    <s v="OK"/>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315"/>
    <x v="315"/>
    <x v="2"/>
    <s v="Kitchen&amp;HomeAppliances"/>
    <s v="SmallKitchenAppliances"/>
    <s v="EggBoilers"/>
    <m/>
    <x v="142"/>
    <x v="13"/>
    <x v="58"/>
    <x v="7"/>
    <x v="2"/>
    <x v="303"/>
    <x v="305"/>
    <x v="0"/>
    <x v="1"/>
    <x v="314"/>
    <s v="OK"/>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316"/>
    <x v="316"/>
    <x v="1"/>
    <s v="Mobiles&amp;Accessories"/>
    <s v="MobileAccessories"/>
    <s v="AutomobileAccessories"/>
    <s v="Cradles"/>
    <x v="13"/>
    <x v="13"/>
    <x v="47"/>
    <x v="4"/>
    <x v="9"/>
    <x v="304"/>
    <x v="306"/>
    <x v="1"/>
    <x v="0"/>
    <x v="315"/>
    <s v="OK"/>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17"/>
    <x v="317"/>
    <x v="1"/>
    <s v="Headphones,Earbuds&amp;Accessories"/>
    <s v="Headphones"/>
    <s v="In-Ear"/>
    <m/>
    <x v="138"/>
    <x v="13"/>
    <x v="66"/>
    <x v="7"/>
    <x v="0"/>
    <x v="305"/>
    <x v="307"/>
    <x v="0"/>
    <x v="1"/>
    <x v="316"/>
    <s v="OK"/>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18"/>
    <x v="318"/>
    <x v="1"/>
    <s v="Headphones,Earbuds&amp;Accessories"/>
    <s v="Headphones"/>
    <s v="In-Ear"/>
    <m/>
    <x v="142"/>
    <x v="13"/>
    <x v="58"/>
    <x v="7"/>
    <x v="0"/>
    <x v="305"/>
    <x v="307"/>
    <x v="0"/>
    <x v="1"/>
    <x v="316"/>
    <s v="OK"/>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19"/>
    <x v="319"/>
    <x v="0"/>
    <s v="Accessories&amp;Peripherals"/>
    <s v="Cables&amp;Accessories"/>
    <s v="Cables"/>
    <s v="USBCables"/>
    <x v="201"/>
    <x v="119"/>
    <x v="51"/>
    <x v="5"/>
    <x v="1"/>
    <x v="292"/>
    <x v="293"/>
    <x v="0"/>
    <x v="1"/>
    <x v="317"/>
    <s v="OK"/>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320"/>
    <x v="320"/>
    <x v="0"/>
    <s v="NetworkingDevices"/>
    <s v="Routers"/>
    <m/>
    <m/>
    <x v="59"/>
    <x v="158"/>
    <x v="8"/>
    <x v="1"/>
    <x v="4"/>
    <x v="306"/>
    <x v="308"/>
    <x v="0"/>
    <x v="0"/>
    <x v="318"/>
    <s v="OK"/>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321"/>
    <x v="321"/>
    <x v="2"/>
    <s v="Kitchen&amp;HomeAppliances"/>
    <s v="SmallKitchenAppliances"/>
    <s v="SandwichMakers"/>
    <m/>
    <x v="23"/>
    <x v="196"/>
    <x v="10"/>
    <x v="2"/>
    <x v="0"/>
    <x v="307"/>
    <x v="309"/>
    <x v="1"/>
    <x v="0"/>
    <x v="319"/>
    <s v="OK"/>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322"/>
    <x v="322"/>
    <x v="1"/>
    <s v="Mobiles&amp;Accessories"/>
    <s v="MobileAccessories"/>
    <s v="Stands"/>
    <m/>
    <x v="98"/>
    <x v="2"/>
    <x v="76"/>
    <x v="5"/>
    <x v="2"/>
    <x v="308"/>
    <x v="310"/>
    <x v="0"/>
    <x v="2"/>
    <x v="320"/>
    <s v="OK"/>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23"/>
    <x v="323"/>
    <x v="2"/>
    <s v="Kitchen&amp;HomeAppliances"/>
    <s v="SmallKitchenAppliances"/>
    <s v="HandBlenders"/>
    <m/>
    <x v="37"/>
    <x v="2"/>
    <x v="8"/>
    <x v="1"/>
    <x v="13"/>
    <x v="309"/>
    <x v="311"/>
    <x v="0"/>
    <x v="1"/>
    <x v="321"/>
    <s v="OK"/>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324"/>
    <x v="324"/>
    <x v="1"/>
    <s v="Mobiles&amp;Accessories"/>
    <s v="MobileAccessories"/>
    <s v="Mounts"/>
    <s v="Shower&amp;WallMounts"/>
    <x v="207"/>
    <x v="2"/>
    <x v="77"/>
    <x v="8"/>
    <x v="0"/>
    <x v="310"/>
    <x v="312"/>
    <x v="0"/>
    <x v="2"/>
    <x v="322"/>
    <s v="OK"/>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325"/>
    <x v="325"/>
    <x v="2"/>
    <s v="Kitchen&amp;HomeAppliances"/>
    <s v="Vacuum,Cleaning&amp;Ironing"/>
    <s v="Vacuums&amp;FloorCare"/>
    <s v="Vacuums"/>
    <x v="208"/>
    <x v="197"/>
    <x v="68"/>
    <x v="4"/>
    <x v="1"/>
    <x v="311"/>
    <x v="313"/>
    <x v="1"/>
    <x v="0"/>
    <x v="323"/>
    <s v="OK"/>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326"/>
    <x v="326"/>
    <x v="2"/>
    <s v="Kitchen&amp;HomeAppliances"/>
    <s v="SmallKitchenAppliances"/>
    <s v="EggBoilers"/>
    <m/>
    <x v="138"/>
    <x v="13"/>
    <x v="66"/>
    <x v="7"/>
    <x v="9"/>
    <x v="312"/>
    <x v="314"/>
    <x v="0"/>
    <x v="1"/>
    <x v="324"/>
    <s v="OK"/>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27"/>
    <x v="327"/>
    <x v="2"/>
    <s v="Heating,Cooling&amp;AirQuality"/>
    <s v="WaterHeaters&amp;Geysers"/>
    <s v="InstantWaterHeaters"/>
    <m/>
    <x v="84"/>
    <x v="198"/>
    <x v="58"/>
    <x v="7"/>
    <x v="12"/>
    <x v="313"/>
    <x v="315"/>
    <x v="0"/>
    <x v="0"/>
    <x v="325"/>
    <s v="OK"/>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328"/>
    <x v="328"/>
    <x v="0"/>
    <s v="Accessories&amp;Peripherals"/>
    <s v="Keyboards,Mice&amp;InputDevices"/>
    <s v="GraphicTablets"/>
    <m/>
    <x v="209"/>
    <x v="2"/>
    <x v="66"/>
    <x v="7"/>
    <x v="0"/>
    <x v="314"/>
    <x v="316"/>
    <x v="0"/>
    <x v="2"/>
    <x v="326"/>
    <s v="OK"/>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329"/>
    <x v="329"/>
    <x v="2"/>
    <s v="Kitchen&amp;HomeAppliances"/>
    <s v="Vacuum,Cleaning&amp;Ironing"/>
    <s v="Irons,Steamers&amp;Accessories"/>
    <s v="LintShavers"/>
    <x v="3"/>
    <x v="6"/>
    <x v="57"/>
    <x v="0"/>
    <x v="8"/>
    <x v="315"/>
    <x v="317"/>
    <x v="0"/>
    <x v="1"/>
    <x v="327"/>
    <s v="OK"/>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330"/>
    <x v="330"/>
    <x v="0"/>
    <s v="Accessories&amp;Peripherals"/>
    <s v="Cables&amp;Accessories"/>
    <s v="Cables"/>
    <s v="USBCables"/>
    <x v="210"/>
    <x v="6"/>
    <x v="52"/>
    <x v="1"/>
    <x v="5"/>
    <x v="316"/>
    <x v="318"/>
    <x v="1"/>
    <x v="1"/>
    <x v="328"/>
    <s v="OK"/>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331"/>
    <x v="331"/>
    <x v="2"/>
    <s v="HomeStorage&amp;Organization"/>
    <s v="LaundryOrganization"/>
    <s v="LaundryBaskets"/>
    <m/>
    <x v="80"/>
    <x v="97"/>
    <x v="8"/>
    <x v="1"/>
    <x v="6"/>
    <x v="317"/>
    <x v="319"/>
    <x v="0"/>
    <x v="2"/>
    <x v="329"/>
    <s v="OK"/>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332"/>
    <x v="332"/>
    <x v="0"/>
    <s v="Accessories&amp;Peripherals"/>
    <s v="Keyboards,Mice&amp;InputDevices"/>
    <s v="Mice"/>
    <m/>
    <x v="211"/>
    <x v="199"/>
    <x v="59"/>
    <x v="0"/>
    <x v="4"/>
    <x v="318"/>
    <x v="320"/>
    <x v="0"/>
    <x v="0"/>
    <x v="330"/>
    <s v="OK"/>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333"/>
    <x v="333"/>
    <x v="2"/>
    <s v="Heating,Cooling&amp;AirQuality"/>
    <s v="RoomHeaters"/>
    <s v="ElectricHeaters"/>
    <m/>
    <x v="28"/>
    <x v="172"/>
    <x v="25"/>
    <x v="0"/>
    <x v="7"/>
    <x v="319"/>
    <x v="321"/>
    <x v="0"/>
    <x v="0"/>
    <x v="331"/>
    <s v="OK"/>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334"/>
    <x v="334"/>
    <x v="2"/>
    <s v="CraftMaterials"/>
    <s v="DrawingMaterials"/>
    <s v="DrawingMedia"/>
    <s v="Pens"/>
    <x v="65"/>
    <x v="61"/>
    <x v="39"/>
    <x v="6"/>
    <x v="4"/>
    <x v="320"/>
    <x v="322"/>
    <x v="1"/>
    <x v="2"/>
    <x v="332"/>
    <s v="OK"/>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335"/>
    <x v="335"/>
    <x v="5"/>
    <s v="Microphones"/>
    <s v="Condenser"/>
    <m/>
    <m/>
    <x v="212"/>
    <x v="44"/>
    <x v="46"/>
    <x v="4"/>
    <x v="10"/>
    <x v="321"/>
    <x v="323"/>
    <x v="1"/>
    <x v="1"/>
    <x v="333"/>
    <s v="OK"/>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336"/>
    <x v="336"/>
    <x v="2"/>
    <s v="Heating,Cooling&amp;AirQuality"/>
    <s v="WaterHeaters&amp;Geysers"/>
    <s v="StorageWaterHeaters"/>
    <m/>
    <x v="213"/>
    <x v="200"/>
    <x v="26"/>
    <x v="1"/>
    <x v="0"/>
    <x v="322"/>
    <x v="324"/>
    <x v="1"/>
    <x v="0"/>
    <x v="334"/>
    <s v="OK"/>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337"/>
    <x v="337"/>
    <x v="0"/>
    <s v="Accessories&amp;Peripherals"/>
    <s v="Cables&amp;Accessories"/>
    <s v="Cables"/>
    <s v="USBCables"/>
    <x v="91"/>
    <x v="119"/>
    <x v="66"/>
    <x v="7"/>
    <x v="1"/>
    <x v="323"/>
    <x v="325"/>
    <x v="0"/>
    <x v="1"/>
    <x v="335"/>
    <s v="OK"/>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338"/>
    <x v="338"/>
    <x v="0"/>
    <s v="Accessories&amp;Peripherals"/>
    <s v="Cables&amp;Accessories"/>
    <s v="Cables"/>
    <s v="USBCables"/>
    <x v="12"/>
    <x v="7"/>
    <x v="64"/>
    <x v="7"/>
    <x v="1"/>
    <x v="323"/>
    <x v="325"/>
    <x v="0"/>
    <x v="0"/>
    <x v="336"/>
    <s v="OK"/>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339"/>
    <x v="339"/>
    <x v="0"/>
    <s v="Accessories&amp;Peripherals"/>
    <s v="Cables&amp;Accessories"/>
    <s v="Cables"/>
    <s v="USBCables"/>
    <x v="12"/>
    <x v="7"/>
    <x v="64"/>
    <x v="7"/>
    <x v="1"/>
    <x v="323"/>
    <x v="325"/>
    <x v="0"/>
    <x v="0"/>
    <x v="336"/>
    <s v="OK"/>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340"/>
    <x v="340"/>
    <x v="0"/>
    <s v="ExternalDevices&amp;DataStorage"/>
    <s v="PenDrives"/>
    <m/>
    <m/>
    <x v="214"/>
    <x v="201"/>
    <x v="62"/>
    <x v="7"/>
    <x v="2"/>
    <x v="324"/>
    <x v="326"/>
    <x v="0"/>
    <x v="0"/>
    <x v="337"/>
    <s v="OK"/>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341"/>
    <x v="341"/>
    <x v="0"/>
    <s v="Accessories&amp;Peripherals"/>
    <s v="Cables&amp;Accessories"/>
    <s v="Cables"/>
    <s v="USBCables"/>
    <x v="138"/>
    <x v="13"/>
    <x v="66"/>
    <x v="7"/>
    <x v="1"/>
    <x v="325"/>
    <x v="327"/>
    <x v="0"/>
    <x v="1"/>
    <x v="338"/>
    <s v="OK"/>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342"/>
    <x v="342"/>
    <x v="0"/>
    <s v="Accessories&amp;Peripherals"/>
    <s v="Cables&amp;Accessories"/>
    <s v="Cables"/>
    <s v="USBCables"/>
    <x v="2"/>
    <x v="119"/>
    <x v="54"/>
    <x v="7"/>
    <x v="1"/>
    <x v="325"/>
    <x v="327"/>
    <x v="0"/>
    <x v="1"/>
    <x v="339"/>
    <s v="OK"/>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343"/>
    <x v="343"/>
    <x v="0"/>
    <s v="Accessories&amp;Peripherals"/>
    <s v="Keyboards,Mice&amp;InputDevices"/>
    <s v="Mice"/>
    <m/>
    <x v="215"/>
    <x v="119"/>
    <x v="5"/>
    <x v="0"/>
    <x v="4"/>
    <x v="127"/>
    <x v="328"/>
    <x v="0"/>
    <x v="0"/>
    <x v="340"/>
    <s v="OK"/>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344"/>
    <x v="344"/>
    <x v="1"/>
    <s v="Headphones,Earbuds&amp;Accessories"/>
    <s v="Headphones"/>
    <s v="In-Ear"/>
    <m/>
    <x v="14"/>
    <x v="13"/>
    <x v="8"/>
    <x v="1"/>
    <x v="5"/>
    <x v="326"/>
    <x v="329"/>
    <x v="0"/>
    <x v="1"/>
    <x v="341"/>
    <s v="OK"/>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345"/>
    <x v="345"/>
    <x v="0"/>
    <s v="Accessories&amp;Peripherals"/>
    <s v="Cables&amp;Accessories"/>
    <s v="Cables"/>
    <s v="USBCables"/>
    <x v="2"/>
    <x v="191"/>
    <x v="62"/>
    <x v="7"/>
    <x v="1"/>
    <x v="323"/>
    <x v="325"/>
    <x v="0"/>
    <x v="1"/>
    <x v="342"/>
    <s v="OK"/>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346"/>
    <x v="346"/>
    <x v="0"/>
    <s v="Accessories&amp;Peripherals"/>
    <s v="Cables&amp;Accessories"/>
    <s v="Cables"/>
    <s v="USBCables"/>
    <x v="2"/>
    <x v="191"/>
    <x v="62"/>
    <x v="7"/>
    <x v="1"/>
    <x v="323"/>
    <x v="325"/>
    <x v="0"/>
    <x v="1"/>
    <x v="342"/>
    <s v="OK"/>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347"/>
    <x v="347"/>
    <x v="2"/>
    <s v="Kitchen&amp;HomeAppliances"/>
    <s v="SmallKitchenAppliances"/>
    <s v="SandwichMakers"/>
    <m/>
    <x v="216"/>
    <x v="202"/>
    <x v="3"/>
    <x v="3"/>
    <x v="9"/>
    <x v="327"/>
    <x v="330"/>
    <x v="1"/>
    <x v="0"/>
    <x v="343"/>
    <s v="OK"/>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348"/>
    <x v="348"/>
    <x v="2"/>
    <s v="Heating,Cooling&amp;AirQuality"/>
    <s v="RoomHeaters"/>
    <s v="FanHeaters"/>
    <m/>
    <x v="217"/>
    <x v="203"/>
    <x v="36"/>
    <x v="3"/>
    <x v="10"/>
    <x v="328"/>
    <x v="331"/>
    <x v="1"/>
    <x v="0"/>
    <x v="344"/>
    <s v="OK"/>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349"/>
    <x v="349"/>
    <x v="2"/>
    <s v="Heating,Cooling&amp;AirQuality"/>
    <s v="WaterHeaters&amp;Geysers"/>
    <s v="ImmersionRods"/>
    <m/>
    <x v="218"/>
    <x v="204"/>
    <x v="68"/>
    <x v="4"/>
    <x v="0"/>
    <x v="329"/>
    <x v="332"/>
    <x v="1"/>
    <x v="0"/>
    <x v="345"/>
    <s v="OK"/>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350"/>
    <x v="350"/>
    <x v="3"/>
    <s v="OfficePaperProducts"/>
    <s v="Paper"/>
    <s v="Stationery"/>
    <s v="Pens,Pencils&amp;WritingSupplies"/>
    <x v="219"/>
    <x v="205"/>
    <x v="9"/>
    <x v="6"/>
    <x v="2"/>
    <x v="330"/>
    <x v="333"/>
    <x v="1"/>
    <x v="2"/>
    <x v="346"/>
    <s v="OK"/>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351"/>
    <x v="351"/>
    <x v="2"/>
    <s v="Kitchen&amp;HomeAppliances"/>
    <s v="SmallKitchenAppliances"/>
    <s v="MiniFoodProcessors&amp;Choppers"/>
    <m/>
    <x v="43"/>
    <x v="7"/>
    <x v="2"/>
    <x v="2"/>
    <x v="4"/>
    <x v="53"/>
    <x v="334"/>
    <x v="1"/>
    <x v="0"/>
    <x v="347"/>
    <s v="OK"/>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352"/>
    <x v="352"/>
    <x v="0"/>
    <s v="Printers,Inks&amp;Accessories"/>
    <s v="Inks,Toners&amp;Cartridges"/>
    <s v="TonerCartridges"/>
    <m/>
    <x v="159"/>
    <x v="206"/>
    <x v="17"/>
    <x v="1"/>
    <x v="0"/>
    <x v="331"/>
    <x v="335"/>
    <x v="1"/>
    <x v="0"/>
    <x v="348"/>
    <s v="OK"/>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353"/>
    <x v="353"/>
    <x v="0"/>
    <s v="Accessories&amp;Peripherals"/>
    <s v="Keyboards,Mice&amp;InputDevices"/>
    <s v="Keyboard&amp;MouseSets"/>
    <m/>
    <x v="220"/>
    <x v="44"/>
    <x v="71"/>
    <x v="4"/>
    <x v="5"/>
    <x v="332"/>
    <x v="336"/>
    <x v="1"/>
    <x v="1"/>
    <x v="349"/>
    <s v="OK"/>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54"/>
    <x v="354"/>
    <x v="0"/>
    <s v="NetworkingDevices"/>
    <s v="NetworkAdapters"/>
    <s v="WirelessUSBAdapters"/>
    <m/>
    <x v="84"/>
    <x v="183"/>
    <x v="37"/>
    <x v="4"/>
    <x v="2"/>
    <x v="333"/>
    <x v="337"/>
    <x v="1"/>
    <x v="0"/>
    <x v="350"/>
    <s v="OK"/>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355"/>
    <x v="355"/>
    <x v="1"/>
    <s v="HomeTheater,TV&amp;Video"/>
    <s v="Accessories"/>
    <s v="Cables"/>
    <s v="OpticalCables"/>
    <x v="221"/>
    <x v="186"/>
    <x v="46"/>
    <x v="4"/>
    <x v="9"/>
    <x v="334"/>
    <x v="338"/>
    <x v="1"/>
    <x v="0"/>
    <x v="351"/>
    <s v="OK"/>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356"/>
    <x v="356"/>
    <x v="1"/>
    <s v="HomeTheater,TV&amp;Video"/>
    <s v="Accessories"/>
    <s v="Cables"/>
    <s v="HDMICables"/>
    <x v="129"/>
    <x v="118"/>
    <x v="54"/>
    <x v="7"/>
    <x v="4"/>
    <x v="135"/>
    <x v="135"/>
    <x v="0"/>
    <x v="1"/>
    <x v="352"/>
    <s v="OK"/>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357"/>
    <x v="357"/>
    <x v="1"/>
    <s v="Headphones,Earbuds&amp;Accessories"/>
    <s v="Headphones"/>
    <s v="In-Ear"/>
    <m/>
    <x v="91"/>
    <x v="207"/>
    <x v="66"/>
    <x v="7"/>
    <x v="0"/>
    <x v="335"/>
    <x v="339"/>
    <x v="0"/>
    <x v="1"/>
    <x v="353"/>
    <s v="OK"/>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58"/>
    <x v="358"/>
    <x v="0"/>
    <s v="Accessories&amp;Peripherals"/>
    <s v="LaptopAccessories"/>
    <s v="LaptopChargers&amp;PowerSupplies"/>
    <m/>
    <x v="23"/>
    <x v="208"/>
    <x v="70"/>
    <x v="0"/>
    <x v="7"/>
    <x v="336"/>
    <x v="340"/>
    <x v="0"/>
    <x v="0"/>
    <x v="354"/>
    <s v="OK"/>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359"/>
    <x v="359"/>
    <x v="1"/>
    <s v="HomeAudio"/>
    <s v="Speakers"/>
    <s v="MultimediaSpeakerSystems"/>
    <m/>
    <x v="14"/>
    <x v="81"/>
    <x v="37"/>
    <x v="4"/>
    <x v="5"/>
    <x v="337"/>
    <x v="341"/>
    <x v="1"/>
    <x v="1"/>
    <x v="355"/>
    <s v="OK"/>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360"/>
    <x v="360"/>
    <x v="0"/>
    <s v="Printers,Inks&amp;Accessories"/>
    <s v="Inks,Toners&amp;Cartridges"/>
    <s v="InkjetInkCartridges"/>
    <m/>
    <x v="109"/>
    <x v="209"/>
    <x v="60"/>
    <x v="3"/>
    <x v="4"/>
    <x v="338"/>
    <x v="342"/>
    <x v="1"/>
    <x v="1"/>
    <x v="356"/>
    <s v="OK"/>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361"/>
    <x v="361"/>
    <x v="1"/>
    <s v="Headphones,Earbuds&amp;Accessories"/>
    <s v="Headphones"/>
    <s v="On-Ear"/>
    <m/>
    <x v="13"/>
    <x v="12"/>
    <x v="32"/>
    <x v="0"/>
    <x v="10"/>
    <x v="339"/>
    <x v="343"/>
    <x v="0"/>
    <x v="0"/>
    <x v="357"/>
    <s v="OK"/>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362"/>
    <x v="362"/>
    <x v="0"/>
    <s v="Accessories&amp;Peripherals"/>
    <s v="Keyboards,Mice&amp;InputDevices"/>
    <s v="Mice"/>
    <m/>
    <x v="118"/>
    <x v="210"/>
    <x v="47"/>
    <x v="4"/>
    <x v="9"/>
    <x v="340"/>
    <x v="344"/>
    <x v="1"/>
    <x v="2"/>
    <x v="358"/>
    <s v="OK"/>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363"/>
    <x v="363"/>
    <x v="2"/>
    <s v="Kitchen&amp;HomeAppliances"/>
    <s v="Vacuum,Cleaning&amp;Ironing"/>
    <s v="Irons,Steamers&amp;Accessories"/>
    <s v="Irons"/>
    <x v="214"/>
    <x v="144"/>
    <x v="6"/>
    <x v="4"/>
    <x v="2"/>
    <x v="341"/>
    <x v="345"/>
    <x v="1"/>
    <x v="0"/>
    <x v="359"/>
    <s v="OK"/>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364"/>
    <x v="364"/>
    <x v="2"/>
    <s v="Kitchen&amp;HomeAppliances"/>
    <s v="Vacuum,Cleaning&amp;Ironing"/>
    <s v="Irons,Steamers&amp;Accessories"/>
    <s v="Irons"/>
    <x v="114"/>
    <x v="18"/>
    <x v="36"/>
    <x v="3"/>
    <x v="1"/>
    <x v="342"/>
    <x v="346"/>
    <x v="1"/>
    <x v="0"/>
    <x v="360"/>
    <s v="OK"/>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365"/>
    <x v="365"/>
    <x v="3"/>
    <s v="OfficePaperProducts"/>
    <s v="Paper"/>
    <s v="Stationery"/>
    <s v="Pens,Pencils&amp;WritingSupplies"/>
    <x v="222"/>
    <x v="211"/>
    <x v="9"/>
    <x v="6"/>
    <x v="1"/>
    <x v="343"/>
    <x v="347"/>
    <x v="1"/>
    <x v="1"/>
    <x v="361"/>
    <s v="OK"/>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366"/>
    <x v="366"/>
    <x v="0"/>
    <s v="Accessories&amp;Peripherals"/>
    <s v="LaptopAccessories"/>
    <s v="Bags&amp;Sleeves"/>
    <s v="LaptopSleeves&amp;Slipcases"/>
    <x v="29"/>
    <x v="191"/>
    <x v="7"/>
    <x v="5"/>
    <x v="0"/>
    <x v="344"/>
    <x v="348"/>
    <x v="0"/>
    <x v="1"/>
    <x v="362"/>
    <s v="OK"/>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367"/>
    <x v="367"/>
    <x v="1"/>
    <s v="Headphones,Earbuds&amp;Accessories"/>
    <s v="Headphones"/>
    <s v="In-Ear"/>
    <m/>
    <x v="10"/>
    <x v="212"/>
    <x v="76"/>
    <x v="5"/>
    <x v="10"/>
    <x v="345"/>
    <x v="349"/>
    <x v="0"/>
    <x v="0"/>
    <x v="363"/>
    <s v="OK"/>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368"/>
    <x v="368"/>
    <x v="2"/>
    <s v="Heating,Cooling&amp;AirQuality"/>
    <s v="WaterHeaters&amp;Geysers"/>
    <s v="ImmersionRods"/>
    <m/>
    <x v="223"/>
    <x v="213"/>
    <x v="23"/>
    <x v="4"/>
    <x v="10"/>
    <x v="346"/>
    <x v="350"/>
    <x v="1"/>
    <x v="1"/>
    <x v="364"/>
    <s v="OK"/>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369"/>
    <x v="369"/>
    <x v="0"/>
    <s v="Accessories&amp;Peripherals"/>
    <s v="Cables&amp;Accessories"/>
    <s v="Cables"/>
    <s v="USBCables"/>
    <x v="2"/>
    <x v="191"/>
    <x v="62"/>
    <x v="7"/>
    <x v="1"/>
    <x v="323"/>
    <x v="325"/>
    <x v="0"/>
    <x v="1"/>
    <x v="342"/>
    <s v="OK"/>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370"/>
    <x v="370"/>
    <x v="0"/>
    <s v="NetworkingDevices"/>
    <s v="NetworkAdapters"/>
    <s v="WirelessUSBAdapters"/>
    <m/>
    <x v="54"/>
    <x v="30"/>
    <x v="1"/>
    <x v="1"/>
    <x v="4"/>
    <x v="347"/>
    <x v="351"/>
    <x v="1"/>
    <x v="0"/>
    <x v="365"/>
    <s v="OK"/>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371"/>
    <x v="371"/>
    <x v="1"/>
    <s v="HomeTheater,TV&amp;Video"/>
    <s v="Televisions"/>
    <s v="StandardTelevisions"/>
    <m/>
    <x v="224"/>
    <x v="214"/>
    <x v="17"/>
    <x v="1"/>
    <x v="1"/>
    <x v="348"/>
    <x v="352"/>
    <x v="1"/>
    <x v="0"/>
    <x v="366"/>
    <s v="OK"/>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372"/>
    <x v="372"/>
    <x v="1"/>
    <s v="HomeTheater,TV&amp;Video"/>
    <s v="Televisions"/>
    <s v="StandardTelevisions"/>
    <m/>
    <x v="225"/>
    <x v="215"/>
    <x v="49"/>
    <x v="1"/>
    <x v="1"/>
    <x v="348"/>
    <x v="352"/>
    <x v="1"/>
    <x v="0"/>
    <x v="367"/>
    <s v="OK"/>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373"/>
    <x v="373"/>
    <x v="2"/>
    <s v="Kitchen&amp;HomeAppliances"/>
    <s v="SmallKitchenAppliances"/>
    <s v="MixerGrinders"/>
    <m/>
    <x v="225"/>
    <x v="216"/>
    <x v="23"/>
    <x v="4"/>
    <x v="4"/>
    <x v="349"/>
    <x v="353"/>
    <x v="1"/>
    <x v="0"/>
    <x v="368"/>
    <s v="OK"/>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374"/>
    <x v="374"/>
    <x v="2"/>
    <s v="Kitchen&amp;HomeAppliances"/>
    <s v="Vacuum,Cleaning&amp;Ironing"/>
    <s v="Irons,Steamers&amp;Accessories"/>
    <s v="LintShavers"/>
    <x v="226"/>
    <x v="68"/>
    <x v="30"/>
    <x v="2"/>
    <x v="0"/>
    <x v="350"/>
    <x v="354"/>
    <x v="1"/>
    <x v="1"/>
    <x v="369"/>
    <s v="OK"/>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375"/>
    <x v="375"/>
    <x v="0"/>
    <s v="Accessories&amp;Peripherals"/>
    <s v="LaptopAccessories"/>
    <s v="Lapdesks"/>
    <m/>
    <x v="89"/>
    <x v="7"/>
    <x v="45"/>
    <x v="5"/>
    <x v="7"/>
    <x v="351"/>
    <x v="355"/>
    <x v="0"/>
    <x v="0"/>
    <x v="370"/>
    <s v="OK"/>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376"/>
    <x v="376"/>
    <x v="2"/>
    <s v="Kitchen&amp;HomeAppliances"/>
    <s v="SmallKitchenAppliances"/>
    <s v="OvenToasterGrills"/>
    <m/>
    <x v="23"/>
    <x v="7"/>
    <x v="38"/>
    <x v="2"/>
    <x v="0"/>
    <x v="352"/>
    <x v="356"/>
    <x v="1"/>
    <x v="0"/>
    <x v="371"/>
    <s v="OK"/>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377"/>
    <x v="377"/>
    <x v="1"/>
    <s v="Cameras&amp;Photography"/>
    <s v="Accessories"/>
    <s v="Tripods&amp;Monopods"/>
    <s v="Tabletop&amp;TravelTripods"/>
    <x v="112"/>
    <x v="217"/>
    <x v="76"/>
    <x v="5"/>
    <x v="2"/>
    <x v="353"/>
    <x v="357"/>
    <x v="0"/>
    <x v="0"/>
    <x v="372"/>
    <s v="OK"/>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378"/>
    <x v="378"/>
    <x v="1"/>
    <s v="Mobiles&amp;Accessories"/>
    <s v="MobileAccessories"/>
    <s v="Stands"/>
    <m/>
    <x v="227"/>
    <x v="44"/>
    <x v="78"/>
    <x v="8"/>
    <x v="0"/>
    <x v="354"/>
    <x v="358"/>
    <x v="0"/>
    <x v="2"/>
    <x v="373"/>
    <s v="OK"/>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79"/>
    <x v="379"/>
    <x v="1"/>
    <s v="HomeAudio"/>
    <s v="Speakers"/>
    <s v="BluetoothSpeakers"/>
    <m/>
    <x v="117"/>
    <x v="45"/>
    <x v="62"/>
    <x v="7"/>
    <x v="1"/>
    <x v="355"/>
    <x v="359"/>
    <x v="0"/>
    <x v="0"/>
    <x v="374"/>
    <s v="OK"/>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380"/>
    <x v="380"/>
    <x v="2"/>
    <s v="Kitchen&amp;HomeAppliances"/>
    <s v="Vacuum,Cleaning&amp;Ironing"/>
    <s v="Irons,Steamers&amp;Accessories"/>
    <s v="LintShavers"/>
    <x v="228"/>
    <x v="13"/>
    <x v="12"/>
    <x v="0"/>
    <x v="0"/>
    <x v="356"/>
    <x v="360"/>
    <x v="0"/>
    <x v="1"/>
    <x v="375"/>
    <s v="OK"/>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381"/>
    <x v="381"/>
    <x v="2"/>
    <s v="Kitchen&amp;HomeAppliances"/>
    <s v="Vacuum,Cleaning&amp;Ironing"/>
    <s v="Irons,Steamers&amp;Accessories"/>
    <s v="LintShavers"/>
    <x v="112"/>
    <x v="218"/>
    <x v="20"/>
    <x v="4"/>
    <x v="0"/>
    <x v="357"/>
    <x v="361"/>
    <x v="1"/>
    <x v="0"/>
    <x v="376"/>
    <s v="OK"/>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382"/>
    <x v="382"/>
    <x v="2"/>
    <s v="Heating,Cooling&amp;AirQuality"/>
    <s v="Fans"/>
    <s v="PedestalFans"/>
    <m/>
    <x v="229"/>
    <x v="219"/>
    <x v="47"/>
    <x v="4"/>
    <x v="0"/>
    <x v="358"/>
    <x v="362"/>
    <x v="1"/>
    <x v="0"/>
    <x v="377"/>
    <s v="OK"/>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383"/>
    <x v="383"/>
    <x v="2"/>
    <s v="Kitchen&amp;HomeAppliances"/>
    <s v="SmallKitchenAppliances"/>
    <s v="JuicerMixerGrinders"/>
    <m/>
    <x v="22"/>
    <x v="9"/>
    <x v="2"/>
    <x v="2"/>
    <x v="10"/>
    <x v="359"/>
    <x v="363"/>
    <x v="1"/>
    <x v="0"/>
    <x v="378"/>
    <s v="OK"/>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384"/>
    <x v="384"/>
    <x v="0"/>
    <s v="Accessories&amp;Peripherals"/>
    <s v="HardDiskBags"/>
    <m/>
    <m/>
    <x v="230"/>
    <x v="31"/>
    <x v="5"/>
    <x v="0"/>
    <x v="9"/>
    <x v="360"/>
    <x v="364"/>
    <x v="0"/>
    <x v="1"/>
    <x v="379"/>
    <s v="OK"/>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385"/>
    <x v="385"/>
    <x v="2"/>
    <s v="Kitchen&amp;HomeAppliances"/>
    <s v="SmallKitchenAppliances"/>
    <s v="OvenToasterGrills"/>
    <m/>
    <x v="231"/>
    <x v="86"/>
    <x v="79"/>
    <x v="6"/>
    <x v="4"/>
    <x v="361"/>
    <x v="365"/>
    <x v="1"/>
    <x v="0"/>
    <x v="380"/>
    <s v="OK"/>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386"/>
    <x v="386"/>
    <x v="0"/>
    <s v="Printers,Inks&amp;Accessories"/>
    <s v="Inks,Toners&amp;Cartridges"/>
    <s v="InkjetInkRefills&amp;Kits"/>
    <m/>
    <x v="89"/>
    <x v="7"/>
    <x v="45"/>
    <x v="5"/>
    <x v="2"/>
    <x v="315"/>
    <x v="366"/>
    <x v="0"/>
    <x v="0"/>
    <x v="381"/>
    <s v="OK"/>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387"/>
    <x v="387"/>
    <x v="0"/>
    <s v="NetworkingDevices"/>
    <s v="NetworkAdapters"/>
    <s v="WirelessUSBAdapters"/>
    <m/>
    <x v="22"/>
    <x v="110"/>
    <x v="61"/>
    <x v="1"/>
    <x v="4"/>
    <x v="362"/>
    <x v="367"/>
    <x v="1"/>
    <x v="0"/>
    <x v="382"/>
    <s v="OK"/>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388"/>
    <x v="388"/>
    <x v="0"/>
    <s v="Accessories&amp;Peripherals"/>
    <s v="Cables&amp;Accessories"/>
    <s v="Cables"/>
    <s v="USBCables"/>
    <x v="103"/>
    <x v="117"/>
    <x v="45"/>
    <x v="5"/>
    <x v="2"/>
    <x v="363"/>
    <x v="368"/>
    <x v="0"/>
    <x v="2"/>
    <x v="383"/>
    <s v="OK"/>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89"/>
    <x v="389"/>
    <x v="1"/>
    <s v="Mobiles&amp;Accessories"/>
    <s v="MobileAccessories"/>
    <s v="Cables&amp;Adapters"/>
    <s v="OTGAdapters"/>
    <x v="187"/>
    <x v="135"/>
    <x v="67"/>
    <x v="5"/>
    <x v="2"/>
    <x v="364"/>
    <x v="369"/>
    <x v="0"/>
    <x v="2"/>
    <x v="384"/>
    <s v="OK"/>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90"/>
    <x v="390"/>
    <x v="0"/>
    <s v="Accessories&amp;Peripherals"/>
    <s v="Keyboards,Mice&amp;InputDevices"/>
    <s v="GraphicTablets"/>
    <m/>
    <x v="64"/>
    <x v="2"/>
    <x v="76"/>
    <x v="5"/>
    <x v="8"/>
    <x v="365"/>
    <x v="370"/>
    <x v="0"/>
    <x v="2"/>
    <x v="385"/>
    <s v="OK"/>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391"/>
    <x v="391"/>
    <x v="1"/>
    <s v="Headphones,Earbuds&amp;Accessories"/>
    <s v="Headphones"/>
    <s v="On-Ear"/>
    <m/>
    <x v="232"/>
    <x v="217"/>
    <x v="54"/>
    <x v="7"/>
    <x v="0"/>
    <x v="366"/>
    <x v="371"/>
    <x v="0"/>
    <x v="0"/>
    <x v="386"/>
    <s v="OK"/>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92"/>
    <x v="392"/>
    <x v="2"/>
    <s v="Kitchen&amp;HomeAppliances"/>
    <s v="SmallKitchenAppliances"/>
    <s v="DigitalKitchenScales"/>
    <m/>
    <x v="233"/>
    <x v="6"/>
    <x v="70"/>
    <x v="0"/>
    <x v="9"/>
    <x v="367"/>
    <x v="372"/>
    <x v="0"/>
    <x v="1"/>
    <x v="387"/>
    <s v="OK"/>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393"/>
    <x v="393"/>
    <x v="1"/>
    <s v="Mobiles&amp;Accessories"/>
    <s v="MobileAccessories"/>
    <s v="Stands"/>
    <m/>
    <x v="29"/>
    <x v="9"/>
    <x v="77"/>
    <x v="8"/>
    <x v="3"/>
    <x v="368"/>
    <x v="373"/>
    <x v="0"/>
    <x v="1"/>
    <x v="388"/>
    <s v="OK"/>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394"/>
    <x v="394"/>
    <x v="1"/>
    <s v="GeneralPurposeBatteries&amp;BatteryChargers"/>
    <s v="DisposableBatteries"/>
    <m/>
    <m/>
    <x v="118"/>
    <x v="59"/>
    <x v="14"/>
    <x v="2"/>
    <x v="4"/>
    <x v="369"/>
    <x v="374"/>
    <x v="1"/>
    <x v="2"/>
    <x v="389"/>
    <s v="OK"/>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395"/>
    <x v="395"/>
    <x v="1"/>
    <s v="Mobiles&amp;Accessories"/>
    <s v="MobileAccessories"/>
    <s v="Photo&amp;VideoAccessories"/>
    <s v="SelfieSticks"/>
    <x v="13"/>
    <x v="12"/>
    <x v="32"/>
    <x v="0"/>
    <x v="0"/>
    <x v="370"/>
    <x v="375"/>
    <x v="0"/>
    <x v="0"/>
    <x v="390"/>
    <s v="OK"/>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96"/>
    <x v="396"/>
    <x v="2"/>
    <s v="Kitchen&amp;HomeAppliances"/>
    <s v="SmallKitchenAppliances"/>
    <s v="Kettles&amp;HotWaterDispensers"/>
    <s v="ElectricKettles"/>
    <x v="4"/>
    <x v="220"/>
    <x v="5"/>
    <x v="0"/>
    <x v="0"/>
    <x v="371"/>
    <x v="376"/>
    <x v="0"/>
    <x v="0"/>
    <x v="391"/>
    <s v="OK"/>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397"/>
    <x v="397"/>
    <x v="2"/>
    <s v="Kitchen&amp;HomeAppliances"/>
    <s v="SmallKitchenAppliances"/>
    <s v="HandBlenders"/>
    <m/>
    <x v="8"/>
    <x v="221"/>
    <x v="36"/>
    <x v="3"/>
    <x v="0"/>
    <x v="372"/>
    <x v="377"/>
    <x v="1"/>
    <x v="0"/>
    <x v="392"/>
    <s v="OK"/>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398"/>
    <x v="398"/>
    <x v="0"/>
    <s v="Accessories&amp;Peripherals"/>
    <s v="USBGadgets"/>
    <s v="Lamps"/>
    <m/>
    <x v="234"/>
    <x v="13"/>
    <x v="44"/>
    <x v="7"/>
    <x v="2"/>
    <x v="373"/>
    <x v="378"/>
    <x v="0"/>
    <x v="1"/>
    <x v="393"/>
    <s v="OK"/>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399"/>
    <x v="399"/>
    <x v="1"/>
    <s v="Headphones,Earbuds&amp;Accessories"/>
    <s v="Headphones"/>
    <s v="In-Ear"/>
    <m/>
    <x v="2"/>
    <x v="207"/>
    <x v="54"/>
    <x v="7"/>
    <x v="1"/>
    <x v="374"/>
    <x v="379"/>
    <x v="0"/>
    <x v="1"/>
    <x v="394"/>
    <s v="OK"/>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400"/>
    <x v="400"/>
    <x v="2"/>
    <s v="Kitchen&amp;HomeAppliances"/>
    <s v="SmallKitchenAppliances"/>
    <s v="Juicers"/>
    <s v="ColdPressJuicers"/>
    <x v="235"/>
    <x v="222"/>
    <x v="50"/>
    <x v="1"/>
    <x v="4"/>
    <x v="375"/>
    <x v="380"/>
    <x v="1"/>
    <x v="0"/>
    <x v="395"/>
    <s v="OK"/>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401"/>
    <x v="401"/>
    <x v="7"/>
    <s v="Electrical"/>
    <s v="CordManagement"/>
    <m/>
    <m/>
    <x v="37"/>
    <x v="6"/>
    <x v="0"/>
    <x v="0"/>
    <x v="3"/>
    <x v="376"/>
    <x v="381"/>
    <x v="0"/>
    <x v="1"/>
    <x v="396"/>
    <s v="OK"/>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402"/>
    <x v="402"/>
    <x v="2"/>
    <s v="Kitchen&amp;HomeAppliances"/>
    <s v="Vacuum,Cleaning&amp;Ironing"/>
    <s v="Vacuums&amp;FloorCare"/>
    <s v="Vacuums"/>
    <x v="236"/>
    <x v="223"/>
    <x v="37"/>
    <x v="4"/>
    <x v="0"/>
    <x v="377"/>
    <x v="382"/>
    <x v="1"/>
    <x v="0"/>
    <x v="397"/>
    <s v="OK"/>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403"/>
    <x v="403"/>
    <x v="1"/>
    <s v="Mobiles&amp;Accessories"/>
    <s v="MobileAccessories"/>
    <s v="Chargers"/>
    <s v="PowerBanks"/>
    <x v="117"/>
    <x v="30"/>
    <x v="22"/>
    <x v="3"/>
    <x v="0"/>
    <x v="378"/>
    <x v="383"/>
    <x v="1"/>
    <x v="0"/>
    <x v="398"/>
    <s v="OK"/>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04"/>
    <x v="404"/>
    <x v="1"/>
    <s v="HomeTheater,TV&amp;Video"/>
    <s v="Accessories"/>
    <s v="Cables"/>
    <s v="HDMICables"/>
    <x v="14"/>
    <x v="224"/>
    <x v="61"/>
    <x v="1"/>
    <x v="4"/>
    <x v="379"/>
    <x v="384"/>
    <x v="1"/>
    <x v="1"/>
    <x v="399"/>
    <s v="O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405"/>
    <x v="405"/>
    <x v="2"/>
    <s v="Kitchen&amp;HomeAppliances"/>
    <s v="SmallKitchenAppliances"/>
    <s v="SandwichMakers"/>
    <m/>
    <x v="237"/>
    <x v="225"/>
    <x v="3"/>
    <x v="3"/>
    <x v="5"/>
    <x v="380"/>
    <x v="385"/>
    <x v="1"/>
    <x v="1"/>
    <x v="400"/>
    <s v="OK"/>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6"/>
    <x v="406"/>
    <x v="1"/>
    <s v="HomeTheater,TV&amp;Video"/>
    <s v="Accessories"/>
    <s v="Cables"/>
    <s v="HDMICables"/>
    <x v="238"/>
    <x v="134"/>
    <x v="25"/>
    <x v="0"/>
    <x v="3"/>
    <x v="381"/>
    <x v="386"/>
    <x v="0"/>
    <x v="0"/>
    <x v="401"/>
    <s v="OK"/>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407"/>
    <x v="407"/>
    <x v="1"/>
    <s v="Cameras&amp;Photography"/>
    <s v="Accessories"/>
    <s v="Tripods&amp;Monopods"/>
    <s v="Tabletop&amp;TravelTripods"/>
    <x v="239"/>
    <x v="81"/>
    <x v="25"/>
    <x v="0"/>
    <x v="4"/>
    <x v="382"/>
    <x v="387"/>
    <x v="0"/>
    <x v="1"/>
    <x v="402"/>
    <s v="OK"/>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08"/>
    <x v="408"/>
    <x v="0"/>
    <s v="Accessories&amp;Peripherals"/>
    <s v="Keyboards,Mice&amp;InputDevices"/>
    <s v="Keyboard&amp;MiceAccessories"/>
    <s v="MousePads"/>
    <x v="80"/>
    <x v="2"/>
    <x v="65"/>
    <x v="0"/>
    <x v="2"/>
    <x v="383"/>
    <x v="388"/>
    <x v="0"/>
    <x v="2"/>
    <x v="403"/>
    <s v="OK"/>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09"/>
    <x v="409"/>
    <x v="2"/>
    <s v="Kitchen&amp;HomeAppliances"/>
    <s v="SmallKitchenAppliances"/>
    <s v="SandwichMakers"/>
    <m/>
    <x v="189"/>
    <x v="119"/>
    <x v="9"/>
    <x v="6"/>
    <x v="1"/>
    <x v="384"/>
    <x v="389"/>
    <x v="1"/>
    <x v="0"/>
    <x v="404"/>
    <s v="OK"/>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410"/>
    <x v="410"/>
    <x v="2"/>
    <s v="Kitchen&amp;HomeAppliances"/>
    <s v="Vacuum,Cleaning&amp;Ironing"/>
    <s v="Irons,Steamers&amp;Accessories"/>
    <s v="Irons"/>
    <x v="240"/>
    <x v="199"/>
    <x v="17"/>
    <x v="1"/>
    <x v="9"/>
    <x v="385"/>
    <x v="390"/>
    <x v="1"/>
    <x v="0"/>
    <x v="405"/>
    <s v="OK"/>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411"/>
    <x v="411"/>
    <x v="1"/>
    <s v="Headphones,Earbuds&amp;Accessories"/>
    <s v="Headphones"/>
    <s v="In-Ear"/>
    <m/>
    <x v="13"/>
    <x v="80"/>
    <x v="65"/>
    <x v="0"/>
    <x v="0"/>
    <x v="386"/>
    <x v="391"/>
    <x v="0"/>
    <x v="0"/>
    <x v="406"/>
    <s v="OK"/>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12"/>
    <x v="412"/>
    <x v="3"/>
    <s v="OfficePaperProducts"/>
    <s v="Paper"/>
    <s v="Stationery"/>
    <s v="Pens,Pencils&amp;WritingSupplies"/>
    <x v="241"/>
    <x v="83"/>
    <x v="9"/>
    <x v="6"/>
    <x v="0"/>
    <x v="387"/>
    <x v="392"/>
    <x v="1"/>
    <x v="2"/>
    <x v="407"/>
    <s v="OK"/>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413"/>
    <x v="413"/>
    <x v="0"/>
    <s v="ExternalDevices&amp;DataStorage"/>
    <s v="PenDrives"/>
    <m/>
    <m/>
    <x v="242"/>
    <x v="226"/>
    <x v="58"/>
    <x v="7"/>
    <x v="2"/>
    <x v="388"/>
    <x v="393"/>
    <x v="0"/>
    <x v="0"/>
    <x v="408"/>
    <s v="OK"/>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414"/>
    <x v="414"/>
    <x v="2"/>
    <s v="Kitchen&amp;HomeAppliances"/>
    <s v="Vacuum,Cleaning&amp;Ironing"/>
    <s v="Vacuums&amp;FloorCare"/>
    <s v="Vacuums"/>
    <x v="243"/>
    <x v="227"/>
    <x v="34"/>
    <x v="7"/>
    <x v="5"/>
    <x v="389"/>
    <x v="394"/>
    <x v="0"/>
    <x v="0"/>
    <x v="409"/>
    <s v="OK"/>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415"/>
    <x v="415"/>
    <x v="2"/>
    <s v="Heating,Cooling&amp;AirQuality"/>
    <s v="Fans"/>
    <s v="CeilingFans"/>
    <m/>
    <x v="54"/>
    <x v="228"/>
    <x v="50"/>
    <x v="1"/>
    <x v="0"/>
    <x v="390"/>
    <x v="395"/>
    <x v="1"/>
    <x v="0"/>
    <x v="410"/>
    <s v="OK"/>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16"/>
    <x v="416"/>
    <x v="2"/>
    <s v="Kitchen&amp;HomeAppliances"/>
    <s v="Vacuum,Cleaning&amp;Ironing"/>
    <s v="Vacuums&amp;FloorCare"/>
    <s v="Vacuums"/>
    <x v="244"/>
    <x v="229"/>
    <x v="11"/>
    <x v="3"/>
    <x v="9"/>
    <x v="391"/>
    <x v="396"/>
    <x v="1"/>
    <x v="0"/>
    <x v="411"/>
    <s v="OK"/>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417"/>
    <x v="417"/>
    <x v="0"/>
    <s v="Printers,Inks&amp;Accessories"/>
    <s v="Inks,Toners&amp;Cartridges"/>
    <s v="InkjetInkCartridges"/>
    <m/>
    <x v="245"/>
    <x v="230"/>
    <x v="30"/>
    <x v="2"/>
    <x v="4"/>
    <x v="392"/>
    <x v="397"/>
    <x v="1"/>
    <x v="0"/>
    <x v="412"/>
    <s v="OK"/>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418"/>
    <x v="418"/>
    <x v="2"/>
    <s v="Kitchen&amp;HomeAppliances"/>
    <s v="SmallKitchenAppliances"/>
    <s v="Kettles&amp;HotWaterDispensers"/>
    <s v="ElectricKettles"/>
    <x v="246"/>
    <x v="173"/>
    <x v="25"/>
    <x v="0"/>
    <x v="5"/>
    <x v="393"/>
    <x v="398"/>
    <x v="0"/>
    <x v="0"/>
    <x v="413"/>
    <s v="OK"/>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419"/>
    <x v="419"/>
    <x v="2"/>
    <s v="Kitchen&amp;HomeAppliances"/>
    <s v="SmallKitchenAppliances"/>
    <s v="Kettles&amp;HotWaterDispensers"/>
    <s v="ElectricKettles"/>
    <x v="247"/>
    <x v="80"/>
    <x v="59"/>
    <x v="0"/>
    <x v="9"/>
    <x v="394"/>
    <x v="399"/>
    <x v="0"/>
    <x v="0"/>
    <x v="414"/>
    <s v="OK"/>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420"/>
    <x v="420"/>
    <x v="1"/>
    <s v="Headphones,Earbuds&amp;Accessories"/>
    <s v="Headphones"/>
    <s v="In-Ear"/>
    <m/>
    <x v="118"/>
    <x v="97"/>
    <x v="34"/>
    <x v="7"/>
    <x v="8"/>
    <x v="395"/>
    <x v="400"/>
    <x v="0"/>
    <x v="2"/>
    <x v="415"/>
    <s v="OK"/>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421"/>
    <x v="421"/>
    <x v="0"/>
    <s v="Accessories&amp;Peripherals"/>
    <s v="PCGamingPeripherals"/>
    <s v="Headsets"/>
    <m/>
    <x v="1"/>
    <x v="95"/>
    <x v="0"/>
    <x v="0"/>
    <x v="9"/>
    <x v="396"/>
    <x v="401"/>
    <x v="0"/>
    <x v="0"/>
    <x v="416"/>
    <s v="OK"/>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422"/>
    <x v="422"/>
    <x v="2"/>
    <s v="Heating,Cooling&amp;AirQuality"/>
    <s v="WaterHeaters&amp;Geysers"/>
    <s v="StorageWaterHeaters"/>
    <m/>
    <x v="203"/>
    <x v="231"/>
    <x v="43"/>
    <x v="1"/>
    <x v="1"/>
    <x v="346"/>
    <x v="402"/>
    <x v="1"/>
    <x v="0"/>
    <x v="417"/>
    <s v="OK"/>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423"/>
    <x v="423"/>
    <x v="1"/>
    <s v="Headphones,Earbuds&amp;Accessories"/>
    <s v="Headphones"/>
    <s v="In-Ear"/>
    <m/>
    <x v="130"/>
    <x v="13"/>
    <x v="72"/>
    <x v="7"/>
    <x v="5"/>
    <x v="397"/>
    <x v="403"/>
    <x v="0"/>
    <x v="1"/>
    <x v="418"/>
    <s v="OK"/>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424"/>
    <x v="424"/>
    <x v="0"/>
    <s v="Accessories&amp;Peripherals"/>
    <s v="TabletAccessories"/>
    <s v="ScreenProtectors"/>
    <m/>
    <x v="248"/>
    <x v="183"/>
    <x v="15"/>
    <x v="3"/>
    <x v="3"/>
    <x v="398"/>
    <x v="404"/>
    <x v="1"/>
    <x v="0"/>
    <x v="419"/>
    <s v="OK"/>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425"/>
    <x v="425"/>
    <x v="0"/>
    <s v="Accessories&amp;Peripherals"/>
    <s v="LaptopAccessories"/>
    <s v="Lapdesks"/>
    <m/>
    <x v="249"/>
    <x v="9"/>
    <x v="5"/>
    <x v="0"/>
    <x v="2"/>
    <x v="399"/>
    <x v="405"/>
    <x v="0"/>
    <x v="0"/>
    <x v="420"/>
    <s v="OK"/>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426"/>
    <x v="426"/>
    <x v="2"/>
    <s v="Kitchen&amp;HomeAppliances"/>
    <s v="SmallKitchenAppliances"/>
    <s v="MixerGrinders"/>
    <m/>
    <x v="117"/>
    <x v="232"/>
    <x v="61"/>
    <x v="1"/>
    <x v="10"/>
    <x v="400"/>
    <x v="406"/>
    <x v="1"/>
    <x v="0"/>
    <x v="421"/>
    <s v="OK"/>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427"/>
    <x v="427"/>
    <x v="2"/>
    <s v="Kitchen&amp;HomeAppliances"/>
    <s v="SmallKitchenAppliances"/>
    <s v="MixerGrinders"/>
    <m/>
    <x v="250"/>
    <x v="233"/>
    <x v="21"/>
    <x v="1"/>
    <x v="5"/>
    <x v="401"/>
    <x v="407"/>
    <x v="1"/>
    <x v="0"/>
    <x v="422"/>
    <s v="OK"/>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28"/>
    <x v="428"/>
    <x v="1"/>
    <s v="HomeTheater,TV&amp;Video"/>
    <s v="Accessories"/>
    <s v="RemoteControls"/>
    <m/>
    <x v="44"/>
    <x v="175"/>
    <x v="51"/>
    <x v="5"/>
    <x v="8"/>
    <x v="402"/>
    <x v="408"/>
    <x v="0"/>
    <x v="1"/>
    <x v="423"/>
    <s v="OK"/>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429"/>
    <x v="429"/>
    <x v="0"/>
    <s v="Accessories&amp;Peripherals"/>
    <s v="Keyboards,Mice&amp;InputDevices"/>
    <s v="Keyboard&amp;MouseSets"/>
    <m/>
    <x v="251"/>
    <x v="234"/>
    <x v="31"/>
    <x v="4"/>
    <x v="9"/>
    <x v="403"/>
    <x v="409"/>
    <x v="1"/>
    <x v="0"/>
    <x v="424"/>
    <s v="OK"/>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430"/>
    <x v="430"/>
    <x v="1"/>
    <s v="HomeTheater,TV&amp;Video"/>
    <s v="Accessories"/>
    <s v="Cables"/>
    <s v="HDMICables"/>
    <x v="44"/>
    <x v="6"/>
    <x v="8"/>
    <x v="1"/>
    <x v="9"/>
    <x v="404"/>
    <x v="410"/>
    <x v="0"/>
    <x v="1"/>
    <x v="425"/>
    <s v="OK"/>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431"/>
    <x v="431"/>
    <x v="2"/>
    <s v="Kitchen&amp;HomeAppliances"/>
    <s v="SmallKitchenAppliances"/>
    <s v="Kettles&amp;HotWaterDispensers"/>
    <s v="ElectricKettles"/>
    <x v="1"/>
    <x v="235"/>
    <x v="47"/>
    <x v="4"/>
    <x v="5"/>
    <x v="405"/>
    <x v="411"/>
    <x v="1"/>
    <x v="0"/>
    <x v="426"/>
    <s v="OK"/>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432"/>
    <x v="432"/>
    <x v="2"/>
    <s v="Kitchen&amp;HomeAppliances"/>
    <s v="SmallKitchenAppliances"/>
    <s v="DigitalKitchenScales"/>
    <m/>
    <x v="252"/>
    <x v="2"/>
    <x v="26"/>
    <x v="1"/>
    <x v="5"/>
    <x v="406"/>
    <x v="412"/>
    <x v="1"/>
    <x v="1"/>
    <x v="427"/>
    <s v="OK"/>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433"/>
    <x v="433"/>
    <x v="1"/>
    <s v="HomeTheater,TV&amp;Video"/>
    <s v="Accessories"/>
    <s v="Cables"/>
    <s v="HDMICables"/>
    <x v="253"/>
    <x v="9"/>
    <x v="0"/>
    <x v="0"/>
    <x v="0"/>
    <x v="407"/>
    <x v="413"/>
    <x v="0"/>
    <x v="0"/>
    <x v="428"/>
    <s v="OK"/>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434"/>
    <x v="434"/>
    <x v="0"/>
    <s v="ExternalDevices&amp;DataStorage"/>
    <s v="ExternalHardDisks"/>
    <m/>
    <m/>
    <x v="254"/>
    <x v="236"/>
    <x v="60"/>
    <x v="3"/>
    <x v="4"/>
    <x v="408"/>
    <x v="414"/>
    <x v="1"/>
    <x v="0"/>
    <x v="429"/>
    <s v="OK"/>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435"/>
    <x v="435"/>
    <x v="3"/>
    <s v="OfficePaperProducts"/>
    <s v="Paper"/>
    <s v="Stationery"/>
    <s v="Pens,Pencils&amp;WritingSupplies"/>
    <x v="36"/>
    <x v="36"/>
    <x v="9"/>
    <x v="6"/>
    <x v="1"/>
    <x v="409"/>
    <x v="415"/>
    <x v="1"/>
    <x v="1"/>
    <x v="430"/>
    <s v="OK"/>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436"/>
    <x v="436"/>
    <x v="1"/>
    <s v="HomeTheater,TV&amp;Video"/>
    <s v="Accessories"/>
    <s v="TVMounts,Stands&amp;Turntables"/>
    <s v="TVWall&amp;CeilingMounts"/>
    <x v="255"/>
    <x v="97"/>
    <x v="7"/>
    <x v="5"/>
    <x v="7"/>
    <x v="410"/>
    <x v="416"/>
    <x v="0"/>
    <x v="2"/>
    <x v="431"/>
    <s v="OK"/>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437"/>
    <x v="437"/>
    <x v="2"/>
    <s v="Heating,Cooling&amp;AirQuality"/>
    <s v="RoomHeaters"/>
    <s v="FanHeaters"/>
    <m/>
    <x v="22"/>
    <x v="237"/>
    <x v="47"/>
    <x v="4"/>
    <x v="9"/>
    <x v="411"/>
    <x v="417"/>
    <x v="1"/>
    <x v="0"/>
    <x v="432"/>
    <s v="OK"/>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438"/>
    <x v="438"/>
    <x v="2"/>
    <s v="Heating,Cooling&amp;AirQuality"/>
    <s v="WaterHeaters&amp;Geysers"/>
    <s v="StorageWaterHeaters"/>
    <m/>
    <x v="200"/>
    <x v="238"/>
    <x v="37"/>
    <x v="4"/>
    <x v="9"/>
    <x v="412"/>
    <x v="418"/>
    <x v="1"/>
    <x v="0"/>
    <x v="433"/>
    <s v="OK"/>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439"/>
    <x v="439"/>
    <x v="2"/>
    <s v="Kitchen&amp;HomeAppliances"/>
    <s v="SmallKitchenAppliances"/>
    <s v="Kettles&amp;HotWaterDispensers"/>
    <s v="ElectricKettles"/>
    <x v="256"/>
    <x v="239"/>
    <x v="30"/>
    <x v="2"/>
    <x v="1"/>
    <x v="413"/>
    <x v="419"/>
    <x v="1"/>
    <x v="0"/>
    <x v="434"/>
    <s v="OK"/>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440"/>
    <x v="440"/>
    <x v="0"/>
    <s v="Accessories&amp;Peripherals"/>
    <s v="HardDriveAccessories"/>
    <s v="Caddies"/>
    <m/>
    <x v="80"/>
    <x v="81"/>
    <x v="51"/>
    <x v="5"/>
    <x v="0"/>
    <x v="414"/>
    <x v="420"/>
    <x v="0"/>
    <x v="2"/>
    <x v="435"/>
    <s v="OK"/>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441"/>
    <x v="441"/>
    <x v="2"/>
    <s v="Heating,Cooling&amp;AirQuality"/>
    <s v="WaterHeaters&amp;Geysers"/>
    <s v="InstantWaterHeaters"/>
    <m/>
    <x v="257"/>
    <x v="240"/>
    <x v="8"/>
    <x v="1"/>
    <x v="10"/>
    <x v="415"/>
    <x v="421"/>
    <x v="0"/>
    <x v="0"/>
    <x v="436"/>
    <s v="OK"/>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442"/>
    <x v="442"/>
    <x v="1"/>
    <s v="HomeAudio"/>
    <s v="Speakers"/>
    <s v="OutdoorSpeakers"/>
    <m/>
    <x v="10"/>
    <x v="7"/>
    <x v="59"/>
    <x v="0"/>
    <x v="0"/>
    <x v="416"/>
    <x v="422"/>
    <x v="0"/>
    <x v="0"/>
    <x v="437"/>
    <s v="OK"/>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443"/>
    <x v="443"/>
    <x v="1"/>
    <s v="HomeAudio"/>
    <s v="Speakers"/>
    <s v="OutdoorSpeakers"/>
    <m/>
    <x v="8"/>
    <x v="113"/>
    <x v="8"/>
    <x v="1"/>
    <x v="0"/>
    <x v="417"/>
    <x v="423"/>
    <x v="0"/>
    <x v="0"/>
    <x v="438"/>
    <s v="OK"/>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444"/>
    <x v="444"/>
    <x v="0"/>
    <s v="NetworkingDevices"/>
    <s v="Routers"/>
    <m/>
    <m/>
    <x v="59"/>
    <x v="167"/>
    <x v="37"/>
    <x v="4"/>
    <x v="4"/>
    <x v="418"/>
    <x v="424"/>
    <x v="1"/>
    <x v="0"/>
    <x v="439"/>
    <s v="OK"/>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45"/>
    <x v="445"/>
    <x v="1"/>
    <s v="Mobiles&amp;Accessories"/>
    <s v="Smartphones&amp;BasicMobiles"/>
    <s v="Smartphones"/>
    <m/>
    <x v="258"/>
    <x v="241"/>
    <x v="4"/>
    <x v="3"/>
    <x v="2"/>
    <x v="419"/>
    <x v="425"/>
    <x v="1"/>
    <x v="0"/>
    <x v="440"/>
    <s v="OK"/>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6"/>
    <x v="446"/>
    <x v="1"/>
    <s v="Mobiles&amp;Accessories"/>
    <s v="Smartphones&amp;BasicMobiles"/>
    <s v="Smartphones"/>
    <m/>
    <x v="259"/>
    <x v="242"/>
    <x v="30"/>
    <x v="2"/>
    <x v="0"/>
    <x v="420"/>
    <x v="426"/>
    <x v="1"/>
    <x v="0"/>
    <x v="441"/>
    <s v="OK"/>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47"/>
    <x v="447"/>
    <x v="1"/>
    <s v="Mobiles&amp;Accessories"/>
    <s v="Smartphones&amp;BasicMobiles"/>
    <s v="Smartphones"/>
    <m/>
    <x v="260"/>
    <x v="243"/>
    <x v="14"/>
    <x v="2"/>
    <x v="4"/>
    <x v="421"/>
    <x v="427"/>
    <x v="1"/>
    <x v="0"/>
    <x v="442"/>
    <s v="OK"/>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448"/>
    <x v="448"/>
    <x v="1"/>
    <s v="Mobiles&amp;Accessories"/>
    <s v="Smartphones&amp;BasicMobiles"/>
    <s v="Smartphones"/>
    <m/>
    <x v="261"/>
    <x v="244"/>
    <x v="4"/>
    <x v="3"/>
    <x v="0"/>
    <x v="420"/>
    <x v="426"/>
    <x v="1"/>
    <x v="0"/>
    <x v="443"/>
    <s v="OK"/>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449"/>
    <x v="449"/>
    <x v="1"/>
    <s v="Mobiles&amp;Accessories"/>
    <s v="Smartphones&amp;BasicMobiles"/>
    <s v="Smartphones"/>
    <m/>
    <x v="262"/>
    <x v="245"/>
    <x v="36"/>
    <x v="3"/>
    <x v="2"/>
    <x v="419"/>
    <x v="425"/>
    <x v="1"/>
    <x v="0"/>
    <x v="444"/>
    <s v="OK"/>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50"/>
    <x v="450"/>
    <x v="1"/>
    <s v="Mobiles&amp;Accessories"/>
    <s v="MobileAccessories"/>
    <s v="Chargers"/>
    <s v="AutomobileChargers"/>
    <x v="138"/>
    <x v="119"/>
    <x v="45"/>
    <x v="5"/>
    <x v="9"/>
    <x v="422"/>
    <x v="428"/>
    <x v="0"/>
    <x v="1"/>
    <x v="445"/>
    <s v="OK"/>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451"/>
    <x v="451"/>
    <x v="1"/>
    <s v="Mobiles&amp;Accessories"/>
    <s v="Smartphones&amp;BasicMobiles"/>
    <s v="Smartphones"/>
    <m/>
    <x v="263"/>
    <x v="246"/>
    <x v="11"/>
    <x v="3"/>
    <x v="9"/>
    <x v="423"/>
    <x v="429"/>
    <x v="1"/>
    <x v="0"/>
    <x v="446"/>
    <s v="OK"/>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452"/>
    <x v="452"/>
    <x v="2"/>
    <s v="Kitchen&amp;HomeAppliances"/>
    <s v="SmallKitchenAppliances"/>
    <s v="Kettles&amp;HotWaterDispensers"/>
    <s v="ElectricKettles"/>
    <x v="10"/>
    <x v="247"/>
    <x v="22"/>
    <x v="3"/>
    <x v="5"/>
    <x v="424"/>
    <x v="430"/>
    <x v="1"/>
    <x v="0"/>
    <x v="447"/>
    <s v="OK"/>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453"/>
    <x v="453"/>
    <x v="1"/>
    <s v="Mobiles&amp;Accessories"/>
    <s v="Smartphones&amp;BasicMobiles"/>
    <s v="Smartphones"/>
    <m/>
    <x v="259"/>
    <x v="246"/>
    <x v="3"/>
    <x v="3"/>
    <x v="0"/>
    <x v="425"/>
    <x v="431"/>
    <x v="1"/>
    <x v="0"/>
    <x v="448"/>
    <s v="OK"/>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54"/>
    <x v="454"/>
    <x v="1"/>
    <s v="Mobiles&amp;Accessories"/>
    <s v="Smartphones&amp;BasicMobiles"/>
    <s v="Smartphones"/>
    <m/>
    <x v="261"/>
    <x v="244"/>
    <x v="4"/>
    <x v="3"/>
    <x v="0"/>
    <x v="420"/>
    <x v="426"/>
    <x v="1"/>
    <x v="0"/>
    <x v="443"/>
    <s v="OK"/>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55"/>
    <x v="455"/>
    <x v="1"/>
    <s v="Mobiles&amp;Accessories"/>
    <s v="Smartphones&amp;BasicMobiles"/>
    <s v="Smartphones"/>
    <m/>
    <x v="264"/>
    <x v="248"/>
    <x v="30"/>
    <x v="2"/>
    <x v="9"/>
    <x v="423"/>
    <x v="429"/>
    <x v="1"/>
    <x v="0"/>
    <x v="449"/>
    <s v="OK"/>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56"/>
    <x v="456"/>
    <x v="1"/>
    <s v="Mobiles&amp;Accessories"/>
    <s v="Smartphones&amp;BasicMobiles"/>
    <s v="Smartphones"/>
    <m/>
    <x v="259"/>
    <x v="246"/>
    <x v="3"/>
    <x v="3"/>
    <x v="0"/>
    <x v="420"/>
    <x v="426"/>
    <x v="1"/>
    <x v="0"/>
    <x v="450"/>
    <s v="OK"/>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57"/>
    <x v="457"/>
    <x v="1"/>
    <s v="Mobiles&amp;Accessories"/>
    <s v="Smartphones&amp;BasicMobiles"/>
    <s v="Smartphones"/>
    <m/>
    <x v="265"/>
    <x v="249"/>
    <x v="27"/>
    <x v="3"/>
    <x v="2"/>
    <x v="426"/>
    <x v="432"/>
    <x v="1"/>
    <x v="0"/>
    <x v="451"/>
    <s v="OK"/>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458"/>
    <x v="458"/>
    <x v="1"/>
    <s v="Mobiles&amp;Accessories"/>
    <s v="Smartphones&amp;BasicMobiles"/>
    <s v="Smartphones"/>
    <m/>
    <x v="258"/>
    <x v="241"/>
    <x v="4"/>
    <x v="3"/>
    <x v="2"/>
    <x v="419"/>
    <x v="425"/>
    <x v="1"/>
    <x v="0"/>
    <x v="440"/>
    <s v="OK"/>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59"/>
    <x v="459"/>
    <x v="1"/>
    <s v="Mobiles&amp;Accessories"/>
    <s v="Smartphones&amp;BasicMobiles"/>
    <s v="Smartphones"/>
    <m/>
    <x v="259"/>
    <x v="242"/>
    <x v="30"/>
    <x v="2"/>
    <x v="0"/>
    <x v="420"/>
    <x v="426"/>
    <x v="1"/>
    <x v="0"/>
    <x v="441"/>
    <s v="OK"/>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460"/>
    <x v="460"/>
    <x v="1"/>
    <s v="Mobiles&amp;Accessories"/>
    <s v="Smartphones&amp;BasicMobiles"/>
    <s v="Smartphones"/>
    <m/>
    <x v="263"/>
    <x v="250"/>
    <x v="11"/>
    <x v="3"/>
    <x v="9"/>
    <x v="423"/>
    <x v="429"/>
    <x v="1"/>
    <x v="0"/>
    <x v="452"/>
    <s v="OK"/>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61"/>
    <x v="461"/>
    <x v="2"/>
    <s v="Kitchen&amp;HomeAppliances"/>
    <s v="SmallKitchenAppliances"/>
    <s v="Kettles&amp;HotWaterDispensers"/>
    <s v="ElectricKettles"/>
    <x v="4"/>
    <x v="78"/>
    <x v="17"/>
    <x v="1"/>
    <x v="5"/>
    <x v="427"/>
    <x v="433"/>
    <x v="1"/>
    <x v="0"/>
    <x v="453"/>
    <s v="OK"/>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462"/>
    <x v="462"/>
    <x v="2"/>
    <s v="Heating,Cooling&amp;AirQuality"/>
    <s v="WaterHeaters&amp;Geysers"/>
    <s v="InstantWaterHeaters"/>
    <m/>
    <x v="266"/>
    <x v="251"/>
    <x v="58"/>
    <x v="7"/>
    <x v="9"/>
    <x v="428"/>
    <x v="434"/>
    <x v="0"/>
    <x v="0"/>
    <x v="454"/>
    <s v="OK"/>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463"/>
    <x v="463"/>
    <x v="7"/>
    <s v="Electrical"/>
    <s v="Adapters&amp;Multi-Outlets"/>
    <m/>
    <m/>
    <x v="267"/>
    <x v="13"/>
    <x v="32"/>
    <x v="0"/>
    <x v="9"/>
    <x v="429"/>
    <x v="435"/>
    <x v="0"/>
    <x v="1"/>
    <x v="455"/>
    <s v="OK"/>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464"/>
    <x v="464"/>
    <x v="2"/>
    <s v="Kitchen&amp;HomeAppliances"/>
    <s v="SmallKitchenAppliances"/>
    <s v="Kettles&amp;HotWaterDispensers"/>
    <s v="ElectricKettles"/>
    <x v="12"/>
    <x v="235"/>
    <x v="17"/>
    <x v="1"/>
    <x v="5"/>
    <x v="430"/>
    <x v="436"/>
    <x v="1"/>
    <x v="0"/>
    <x v="456"/>
    <s v="OK"/>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465"/>
    <x v="465"/>
    <x v="2"/>
    <s v="Kitchen&amp;HomeAppliances"/>
    <s v="SmallKitchenAppliances"/>
    <s v="Kettles&amp;HotWaterDispensers"/>
    <s v="ElectricKettles"/>
    <x v="268"/>
    <x v="126"/>
    <x v="3"/>
    <x v="3"/>
    <x v="1"/>
    <x v="431"/>
    <x v="437"/>
    <x v="1"/>
    <x v="0"/>
    <x v="457"/>
    <s v="OK"/>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466"/>
    <x v="466"/>
    <x v="2"/>
    <s v="Kitchen&amp;HomeAppliances"/>
    <s v="Vacuum,Cleaning&amp;Ironing"/>
    <s v="Irons,Steamers&amp;Accessories"/>
    <s v="Irons"/>
    <x v="116"/>
    <x v="252"/>
    <x v="23"/>
    <x v="4"/>
    <x v="10"/>
    <x v="432"/>
    <x v="438"/>
    <x v="1"/>
    <x v="0"/>
    <x v="458"/>
    <s v="OK"/>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467"/>
    <x v="467"/>
    <x v="0"/>
    <s v="Accessories&amp;Peripherals"/>
    <s v="Keyboards,Mice&amp;InputDevices"/>
    <s v="Mice"/>
    <m/>
    <x v="94"/>
    <x v="37"/>
    <x v="20"/>
    <x v="4"/>
    <x v="11"/>
    <x v="433"/>
    <x v="439"/>
    <x v="1"/>
    <x v="0"/>
    <x v="459"/>
    <s v="OK"/>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68"/>
    <x v="468"/>
    <x v="1"/>
    <s v="Mobiles&amp;Accessories"/>
    <s v="MobileAccessories"/>
    <s v="Chargers"/>
    <s v="PowerBanks"/>
    <x v="269"/>
    <x v="30"/>
    <x v="62"/>
    <x v="7"/>
    <x v="9"/>
    <x v="434"/>
    <x v="440"/>
    <x v="0"/>
    <x v="0"/>
    <x v="460"/>
    <s v="OK"/>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469"/>
    <x v="469"/>
    <x v="0"/>
    <s v="Accessories&amp;Peripherals"/>
    <s v="LaptopAccessories"/>
    <s v="NotebookComputerStands"/>
    <m/>
    <x v="138"/>
    <x v="9"/>
    <x v="75"/>
    <x v="5"/>
    <x v="2"/>
    <x v="435"/>
    <x v="441"/>
    <x v="0"/>
    <x v="1"/>
    <x v="461"/>
    <s v="OK"/>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470"/>
    <x v="470"/>
    <x v="1"/>
    <s v="Headphones,Earbuds&amp;Accessories"/>
    <s v="Headphones"/>
    <s v="In-Ear"/>
    <m/>
    <x v="270"/>
    <x v="7"/>
    <x v="28"/>
    <x v="2"/>
    <x v="0"/>
    <x v="436"/>
    <x v="442"/>
    <x v="1"/>
    <x v="0"/>
    <x v="462"/>
    <s v="OK"/>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471"/>
    <x v="471"/>
    <x v="0"/>
    <s v="Accessories&amp;Peripherals"/>
    <s v="Cables&amp;Accessories"/>
    <s v="Cables"/>
    <s v="USBCables"/>
    <x v="271"/>
    <x v="13"/>
    <x v="72"/>
    <x v="7"/>
    <x v="13"/>
    <x v="437"/>
    <x v="443"/>
    <x v="0"/>
    <x v="1"/>
    <x v="463"/>
    <s v="OK"/>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2"/>
    <x v="472"/>
    <x v="0"/>
    <s v="Accessories&amp;Peripherals"/>
    <s v="Cables&amp;Accessories"/>
    <s v="Cables"/>
    <s v="USBCables"/>
    <x v="10"/>
    <x v="22"/>
    <x v="57"/>
    <x v="0"/>
    <x v="4"/>
    <x v="438"/>
    <x v="444"/>
    <x v="0"/>
    <x v="0"/>
    <x v="464"/>
    <s v="OK"/>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473"/>
    <x v="473"/>
    <x v="1"/>
    <s v="Cameras&amp;Photography"/>
    <s v="SecurityCameras"/>
    <s v="DomeCameras"/>
    <m/>
    <x v="59"/>
    <x v="232"/>
    <x v="60"/>
    <x v="3"/>
    <x v="1"/>
    <x v="439"/>
    <x v="445"/>
    <x v="1"/>
    <x v="0"/>
    <x v="465"/>
    <s v="OK"/>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474"/>
    <x v="474"/>
    <x v="2"/>
    <s v="Heating,Cooling&amp;AirQuality"/>
    <s v="WaterHeaters&amp;Geysers"/>
    <s v="InstantWaterHeaters"/>
    <m/>
    <x v="272"/>
    <x v="253"/>
    <x v="57"/>
    <x v="0"/>
    <x v="10"/>
    <x v="440"/>
    <x v="446"/>
    <x v="0"/>
    <x v="0"/>
    <x v="466"/>
    <s v="OK"/>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475"/>
    <x v="475"/>
    <x v="2"/>
    <s v="Kitchen&amp;HomeAppliances"/>
    <s v="SmallKitchenAppliances"/>
    <s v="HandBlenders"/>
    <m/>
    <x v="273"/>
    <x v="105"/>
    <x v="63"/>
    <x v="3"/>
    <x v="1"/>
    <x v="441"/>
    <x v="447"/>
    <x v="1"/>
    <x v="0"/>
    <x v="467"/>
    <s v="OK"/>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476"/>
    <x v="476"/>
    <x v="2"/>
    <s v="Kitchen&amp;HomeAppliances"/>
    <s v="SmallKitchenAppliances"/>
    <s v="JuicerMixerGrinders"/>
    <m/>
    <x v="274"/>
    <x v="254"/>
    <x v="3"/>
    <x v="3"/>
    <x v="3"/>
    <x v="442"/>
    <x v="448"/>
    <x v="1"/>
    <x v="0"/>
    <x v="468"/>
    <s v="OK"/>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477"/>
    <x v="477"/>
    <x v="2"/>
    <s v="Kitchen&amp;HomeAppliances"/>
    <s v="WaterPurifiers&amp;Accessories"/>
    <s v="WaterFilters&amp;Purifiers"/>
    <m/>
    <x v="275"/>
    <x v="255"/>
    <x v="43"/>
    <x v="1"/>
    <x v="5"/>
    <x v="443"/>
    <x v="449"/>
    <x v="1"/>
    <x v="0"/>
    <x v="469"/>
    <s v="OK"/>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478"/>
    <x v="478"/>
    <x v="2"/>
    <s v="Kitchen&amp;HomeAppliances"/>
    <s v="SmallKitchenAppliances"/>
    <s v="InductionCooktop"/>
    <m/>
    <x v="51"/>
    <x v="219"/>
    <x v="31"/>
    <x v="4"/>
    <x v="1"/>
    <x v="444"/>
    <x v="450"/>
    <x v="1"/>
    <x v="0"/>
    <x v="470"/>
    <s v="OK"/>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479"/>
    <x v="479"/>
    <x v="1"/>
    <s v="Cameras&amp;Photography"/>
    <s v="SecurityCameras"/>
    <s v="DomeCameras"/>
    <m/>
    <x v="276"/>
    <x v="256"/>
    <x v="54"/>
    <x v="7"/>
    <x v="0"/>
    <x v="445"/>
    <x v="451"/>
    <x v="0"/>
    <x v="0"/>
    <x v="471"/>
    <s v="OK"/>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480"/>
    <x v="480"/>
    <x v="0"/>
    <s v="ExternalDevices&amp;DataStorage"/>
    <s v="ExternalMemoryCardReaders"/>
    <m/>
    <m/>
    <x v="89"/>
    <x v="13"/>
    <x v="61"/>
    <x v="1"/>
    <x v="2"/>
    <x v="446"/>
    <x v="452"/>
    <x v="1"/>
    <x v="0"/>
    <x v="472"/>
    <s v="OK"/>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481"/>
    <x v="481"/>
    <x v="0"/>
    <s v="Accessories&amp;Peripherals"/>
    <s v="TabletAccessories"/>
    <s v="Bags,Cases&amp;Sleeves"/>
    <s v="Cases"/>
    <x v="89"/>
    <x v="30"/>
    <x v="56"/>
    <x v="5"/>
    <x v="2"/>
    <x v="447"/>
    <x v="453"/>
    <x v="0"/>
    <x v="0"/>
    <x v="473"/>
    <s v="OK"/>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82"/>
    <x v="482"/>
    <x v="1"/>
    <s v="HomeAudio"/>
    <s v="Speakers"/>
    <s v="BluetoothSpeakers"/>
    <m/>
    <x v="89"/>
    <x v="13"/>
    <x v="61"/>
    <x v="1"/>
    <x v="5"/>
    <x v="448"/>
    <x v="454"/>
    <x v="1"/>
    <x v="0"/>
    <x v="474"/>
    <s v="OK"/>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83"/>
    <x v="483"/>
    <x v="2"/>
    <s v="Kitchen&amp;HomeAppliances"/>
    <s v="SmallKitchenAppliances"/>
    <s v="SandwichMakers"/>
    <m/>
    <x v="44"/>
    <x v="117"/>
    <x v="8"/>
    <x v="1"/>
    <x v="9"/>
    <x v="449"/>
    <x v="455"/>
    <x v="0"/>
    <x v="1"/>
    <x v="475"/>
    <s v="OK"/>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484"/>
    <x v="484"/>
    <x v="2"/>
    <s v="Kitchen&amp;HomeAppliances"/>
    <s v="SmallKitchenAppliances"/>
    <s v="Kettles&amp;HotWaterDispensers"/>
    <s v="Kettle&amp;ToasterSets"/>
    <x v="22"/>
    <x v="237"/>
    <x v="47"/>
    <x v="4"/>
    <x v="9"/>
    <x v="450"/>
    <x v="456"/>
    <x v="1"/>
    <x v="0"/>
    <x v="476"/>
    <s v="OK"/>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485"/>
    <x v="485"/>
    <x v="2"/>
    <s v="Kitchen&amp;HomeAppliances"/>
    <s v="Vacuum,Cleaning&amp;Ironing"/>
    <s v="Irons,Steamers&amp;Accessories"/>
    <s v="Irons"/>
    <x v="277"/>
    <x v="129"/>
    <x v="26"/>
    <x v="1"/>
    <x v="9"/>
    <x v="451"/>
    <x v="457"/>
    <x v="1"/>
    <x v="0"/>
    <x v="477"/>
    <s v="OK"/>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486"/>
    <x v="486"/>
    <x v="0"/>
    <s v="Accessories&amp;Peripherals"/>
    <s v="Cables&amp;Accessories"/>
    <s v="Cables"/>
    <s v="USBCables"/>
    <x v="14"/>
    <x v="119"/>
    <x v="58"/>
    <x v="7"/>
    <x v="2"/>
    <x v="452"/>
    <x v="458"/>
    <x v="0"/>
    <x v="1"/>
    <x v="478"/>
    <s v="OK"/>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487"/>
    <x v="487"/>
    <x v="0"/>
    <s v="Accessories&amp;Peripherals"/>
    <s v="LaptopAccessories"/>
    <s v="CoolingPads"/>
    <m/>
    <x v="13"/>
    <x v="13"/>
    <x v="47"/>
    <x v="4"/>
    <x v="9"/>
    <x v="453"/>
    <x v="459"/>
    <x v="1"/>
    <x v="0"/>
    <x v="479"/>
    <s v="OK"/>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88"/>
    <x v="488"/>
    <x v="1"/>
    <s v="WearableTechnology"/>
    <s v="SmartWatches"/>
    <m/>
    <m/>
    <x v="8"/>
    <x v="158"/>
    <x v="44"/>
    <x v="7"/>
    <x v="9"/>
    <x v="454"/>
    <x v="460"/>
    <x v="0"/>
    <x v="0"/>
    <x v="480"/>
    <s v="OK"/>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489"/>
    <x v="489"/>
    <x v="1"/>
    <s v="HomeTheater,TV&amp;Video"/>
    <s v="SatelliteEquipment"/>
    <s v="SatelliteReceivers"/>
    <m/>
    <x v="195"/>
    <x v="172"/>
    <x v="49"/>
    <x v="1"/>
    <x v="2"/>
    <x v="455"/>
    <x v="461"/>
    <x v="1"/>
    <x v="0"/>
    <x v="481"/>
    <s v="OK"/>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490"/>
    <x v="490"/>
    <x v="0"/>
    <s v="Accessories&amp;Peripherals"/>
    <s v="LaptopAccessories"/>
    <s v="Bags&amp;Sleeves"/>
    <s v="LaptopSleeves&amp;Slipcases"/>
    <x v="91"/>
    <x v="13"/>
    <x v="59"/>
    <x v="0"/>
    <x v="4"/>
    <x v="456"/>
    <x v="462"/>
    <x v="0"/>
    <x v="1"/>
    <x v="482"/>
    <s v="OK"/>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91"/>
    <x v="491"/>
    <x v="0"/>
    <s v="Accessories&amp;Peripherals"/>
    <s v="LaptopAccessories"/>
    <s v="Bags&amp;Sleeves"/>
    <s v="LaptopSleeves&amp;Slipcases"/>
    <x v="91"/>
    <x v="13"/>
    <x v="59"/>
    <x v="0"/>
    <x v="2"/>
    <x v="457"/>
    <x v="463"/>
    <x v="0"/>
    <x v="1"/>
    <x v="483"/>
    <s v="OK"/>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92"/>
    <x v="492"/>
    <x v="0"/>
    <s v="Accessories&amp;Peripherals"/>
    <s v="LaptopAccessories"/>
    <s v="Bags&amp;Sleeves"/>
    <s v="LaptopSleeves&amp;Slipcases"/>
    <x v="91"/>
    <x v="13"/>
    <x v="59"/>
    <x v="0"/>
    <x v="2"/>
    <x v="458"/>
    <x v="464"/>
    <x v="0"/>
    <x v="1"/>
    <x v="484"/>
    <s v="OK"/>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93"/>
    <x v="493"/>
    <x v="0"/>
    <s v="Accessories&amp;Peripherals"/>
    <s v="TabletAccessories"/>
    <s v="ScreenProtectors"/>
    <m/>
    <x v="2"/>
    <x v="9"/>
    <x v="45"/>
    <x v="5"/>
    <x v="0"/>
    <x v="459"/>
    <x v="465"/>
    <x v="0"/>
    <x v="1"/>
    <x v="485"/>
    <s v="OK"/>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494"/>
    <x v="494"/>
    <x v="2"/>
    <s v="Kitchen&amp;HomeAppliances"/>
    <s v="Vacuum,Cleaning&amp;Ironing"/>
    <s v="Vacuums&amp;FloorCare"/>
    <s v="Vacuums"/>
    <x v="278"/>
    <x v="223"/>
    <x v="61"/>
    <x v="1"/>
    <x v="10"/>
    <x v="460"/>
    <x v="466"/>
    <x v="1"/>
    <x v="0"/>
    <x v="486"/>
    <s v="OK"/>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495"/>
    <x v="495"/>
    <x v="0"/>
    <s v="Accessories&amp;Peripherals"/>
    <s v="TabletAccessories"/>
    <s v="Bags,Cases&amp;Sleeves"/>
    <s v="Cases"/>
    <x v="89"/>
    <x v="9"/>
    <x v="34"/>
    <x v="7"/>
    <x v="2"/>
    <x v="461"/>
    <x v="467"/>
    <x v="0"/>
    <x v="0"/>
    <x v="487"/>
    <s v="OK"/>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96"/>
    <x v="496"/>
    <x v="2"/>
    <s v="Heating,Cooling&amp;AirQuality"/>
    <s v="Fans"/>
    <s v="CeilingFans"/>
    <m/>
    <x v="24"/>
    <x v="257"/>
    <x v="61"/>
    <x v="1"/>
    <x v="5"/>
    <x v="462"/>
    <x v="468"/>
    <x v="1"/>
    <x v="0"/>
    <x v="488"/>
    <s v="OK"/>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497"/>
    <x v="497"/>
    <x v="0"/>
    <s v="NetworkingDevices"/>
    <s v="Routers"/>
    <m/>
    <m/>
    <x v="8"/>
    <x v="113"/>
    <x v="8"/>
    <x v="1"/>
    <x v="3"/>
    <x v="463"/>
    <x v="469"/>
    <x v="0"/>
    <x v="0"/>
    <x v="489"/>
    <s v="OK"/>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498"/>
    <x v="498"/>
    <x v="1"/>
    <s v="HomeTheater,TV&amp;Video"/>
    <s v="Accessories"/>
    <s v="RemoteControls"/>
    <m/>
    <x v="279"/>
    <x v="44"/>
    <x v="35"/>
    <x v="7"/>
    <x v="4"/>
    <x v="464"/>
    <x v="470"/>
    <x v="0"/>
    <x v="1"/>
    <x v="490"/>
    <s v="OK"/>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499"/>
    <x v="499"/>
    <x v="2"/>
    <s v="Heating,Cooling&amp;AirQuality"/>
    <s v="AirPurifiers"/>
    <s v="HEPAAirPurifiers"/>
    <m/>
    <x v="280"/>
    <x v="215"/>
    <x v="15"/>
    <x v="3"/>
    <x v="2"/>
    <x v="465"/>
    <x v="471"/>
    <x v="1"/>
    <x v="0"/>
    <x v="491"/>
    <s v="OK"/>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500"/>
    <x v="500"/>
    <x v="2"/>
    <s v="HomeStorage&amp;Organization"/>
    <s v="LaundryOrganization"/>
    <s v="LaundryBaskets"/>
    <m/>
    <x v="281"/>
    <x v="191"/>
    <x v="64"/>
    <x v="7"/>
    <x v="6"/>
    <x v="466"/>
    <x v="472"/>
    <x v="0"/>
    <x v="1"/>
    <x v="492"/>
    <s v="OK"/>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501"/>
    <x v="501"/>
    <x v="2"/>
    <s v="HomeStorage&amp;Organization"/>
    <s v="LaundryOrganization"/>
    <s v="LaundryBaskets"/>
    <m/>
    <x v="281"/>
    <x v="13"/>
    <x v="66"/>
    <x v="7"/>
    <x v="9"/>
    <x v="467"/>
    <x v="473"/>
    <x v="0"/>
    <x v="1"/>
    <x v="493"/>
    <s v="OK"/>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502"/>
    <x v="502"/>
    <x v="1"/>
    <s v="HomeAudio"/>
    <s v="Speakers"/>
    <s v="BluetoothSpeakers"/>
    <m/>
    <x v="10"/>
    <x v="175"/>
    <x v="27"/>
    <x v="3"/>
    <x v="10"/>
    <x v="468"/>
    <x v="474"/>
    <x v="1"/>
    <x v="0"/>
    <x v="494"/>
    <s v="OK"/>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503"/>
    <x v="503"/>
    <x v="0"/>
    <s v="Accessories&amp;Peripherals"/>
    <s v="PCGamingPeripherals"/>
    <s v="GamingMice"/>
    <m/>
    <x v="2"/>
    <x v="85"/>
    <x v="63"/>
    <x v="3"/>
    <x v="4"/>
    <x v="469"/>
    <x v="475"/>
    <x v="1"/>
    <x v="1"/>
    <x v="495"/>
    <s v="OK"/>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504"/>
    <x v="504"/>
    <x v="0"/>
    <s v="ExternalDevices&amp;DataStorage"/>
    <s v="PenDrives"/>
    <m/>
    <m/>
    <x v="282"/>
    <x v="258"/>
    <x v="65"/>
    <x v="0"/>
    <x v="2"/>
    <x v="470"/>
    <x v="476"/>
    <x v="0"/>
    <x v="0"/>
    <x v="496"/>
    <s v="OK"/>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505"/>
    <x v="505"/>
    <x v="2"/>
    <s v="Heating,Cooling&amp;AirQuality"/>
    <s v="WaterHeaters&amp;Geysers"/>
    <s v="InstantWaterHeaters"/>
    <m/>
    <x v="283"/>
    <x v="30"/>
    <x v="0"/>
    <x v="0"/>
    <x v="6"/>
    <x v="471"/>
    <x v="477"/>
    <x v="0"/>
    <x v="0"/>
    <x v="497"/>
    <s v="OK"/>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506"/>
    <x v="506"/>
    <x v="0"/>
    <s v="Accessories&amp;Peripherals"/>
    <s v="Cables&amp;Accessories"/>
    <s v="Cables"/>
    <s v="USBCables"/>
    <x v="284"/>
    <x v="13"/>
    <x v="35"/>
    <x v="7"/>
    <x v="2"/>
    <x v="472"/>
    <x v="478"/>
    <x v="0"/>
    <x v="1"/>
    <x v="498"/>
    <s v="OK"/>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507"/>
    <x v="507"/>
    <x v="0"/>
    <s v="Accessories&amp;Peripherals"/>
    <s v="Cables&amp;Accessories"/>
    <s v="Cables"/>
    <s v="USBCables"/>
    <x v="284"/>
    <x v="13"/>
    <x v="35"/>
    <x v="7"/>
    <x v="2"/>
    <x v="472"/>
    <x v="478"/>
    <x v="0"/>
    <x v="1"/>
    <x v="498"/>
    <s v="OK"/>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508"/>
    <x v="508"/>
    <x v="1"/>
    <s v="HomeTheater,TV&amp;Video"/>
    <s v="Accessories"/>
    <s v="RemoteControls"/>
    <m/>
    <x v="44"/>
    <x v="175"/>
    <x v="51"/>
    <x v="5"/>
    <x v="5"/>
    <x v="473"/>
    <x v="479"/>
    <x v="0"/>
    <x v="1"/>
    <x v="499"/>
    <s v="OK"/>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509"/>
    <x v="509"/>
    <x v="2"/>
    <s v="Kitchen&amp;HomeAppliances"/>
    <s v="Vacuum,Cleaning&amp;Ironing"/>
    <s v="Irons,Steamers&amp;Accessories"/>
    <s v="LintShavers"/>
    <x v="196"/>
    <x v="6"/>
    <x v="37"/>
    <x v="4"/>
    <x v="5"/>
    <x v="474"/>
    <x v="480"/>
    <x v="1"/>
    <x v="1"/>
    <x v="500"/>
    <s v="OK"/>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510"/>
    <x v="510"/>
    <x v="2"/>
    <s v="Kitchen&amp;HomeAppliances"/>
    <s v="Vacuum,Cleaning&amp;Ironing"/>
    <s v="Irons,Steamers&amp;Accessories"/>
    <s v="Irons"/>
    <x v="285"/>
    <x v="259"/>
    <x v="38"/>
    <x v="2"/>
    <x v="0"/>
    <x v="475"/>
    <x v="481"/>
    <x v="1"/>
    <x v="0"/>
    <x v="501"/>
    <s v="OK"/>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11"/>
    <x v="511"/>
    <x v="2"/>
    <s v="HomeStorage&amp;Organization"/>
    <s v="LaundryOrganization"/>
    <s v="IroningAccessories"/>
    <s v="SprayBottles"/>
    <x v="286"/>
    <x v="68"/>
    <x v="68"/>
    <x v="4"/>
    <x v="1"/>
    <x v="281"/>
    <x v="482"/>
    <x v="1"/>
    <x v="2"/>
    <x v="502"/>
    <s v="OK"/>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512"/>
    <x v="512"/>
    <x v="0"/>
    <s v="Accessories&amp;Peripherals"/>
    <s v="LaptopAccessories"/>
    <s v="CoolingPads"/>
    <m/>
    <x v="84"/>
    <x v="7"/>
    <x v="8"/>
    <x v="1"/>
    <x v="1"/>
    <x v="476"/>
    <x v="483"/>
    <x v="0"/>
    <x v="0"/>
    <x v="503"/>
    <s v="OK"/>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513"/>
    <x v="513"/>
    <x v="2"/>
    <s v="Kitchen&amp;HomeAppliances"/>
    <s v="SmallKitchenAppliances"/>
    <s v="Kettles&amp;HotWaterDispensers"/>
    <s v="Kettle&amp;ToasterSets"/>
    <x v="22"/>
    <x v="22"/>
    <x v="68"/>
    <x v="4"/>
    <x v="9"/>
    <x v="477"/>
    <x v="484"/>
    <x v="1"/>
    <x v="0"/>
    <x v="504"/>
    <s v="OK"/>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514"/>
    <x v="514"/>
    <x v="0"/>
    <s v="Accessories&amp;Peripherals"/>
    <s v="Cables&amp;Accessories"/>
    <s v="Cables"/>
    <s v="USBCables"/>
    <x v="37"/>
    <x v="97"/>
    <x v="37"/>
    <x v="4"/>
    <x v="9"/>
    <x v="478"/>
    <x v="485"/>
    <x v="1"/>
    <x v="1"/>
    <x v="505"/>
    <s v="OK"/>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515"/>
    <x v="515"/>
    <x v="0"/>
    <s v="Accessories&amp;Peripherals"/>
    <s v="Cables&amp;Accessories"/>
    <s v="Cables"/>
    <s v="USBCables"/>
    <x v="80"/>
    <x v="68"/>
    <x v="19"/>
    <x v="4"/>
    <x v="9"/>
    <x v="478"/>
    <x v="485"/>
    <x v="1"/>
    <x v="2"/>
    <x v="506"/>
    <s v="OK"/>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516"/>
    <x v="516"/>
    <x v="0"/>
    <s v="Accessories&amp;Peripherals"/>
    <s v="Cables&amp;Accessories"/>
    <s v="Cables"/>
    <s v="USBCables"/>
    <x v="287"/>
    <x v="134"/>
    <x v="12"/>
    <x v="0"/>
    <x v="1"/>
    <x v="479"/>
    <x v="486"/>
    <x v="0"/>
    <x v="0"/>
    <x v="507"/>
    <s v="OK"/>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517"/>
    <x v="517"/>
    <x v="0"/>
    <s v="Accessories&amp;Peripherals"/>
    <s v="Cables&amp;Accessories"/>
    <s v="Cables"/>
    <s v="USBCables"/>
    <x v="114"/>
    <x v="260"/>
    <x v="57"/>
    <x v="0"/>
    <x v="2"/>
    <x v="480"/>
    <x v="487"/>
    <x v="0"/>
    <x v="0"/>
    <x v="508"/>
    <s v="OK"/>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518"/>
    <x v="518"/>
    <x v="0"/>
    <s v="Accessories&amp;Peripherals"/>
    <s v="Cables&amp;Accessories"/>
    <s v="Cables"/>
    <s v="USBCables"/>
    <x v="84"/>
    <x v="221"/>
    <x v="80"/>
    <x v="0"/>
    <x v="3"/>
    <x v="481"/>
    <x v="488"/>
    <x v="0"/>
    <x v="0"/>
    <x v="509"/>
    <s v="OK"/>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519"/>
    <x v="519"/>
    <x v="0"/>
    <s v="Accessories&amp;Peripherals"/>
    <s v="Cables&amp;Accessories"/>
    <s v="Cables"/>
    <s v="USBCables"/>
    <x v="112"/>
    <x v="221"/>
    <x v="58"/>
    <x v="7"/>
    <x v="2"/>
    <x v="482"/>
    <x v="489"/>
    <x v="0"/>
    <x v="0"/>
    <x v="510"/>
    <s v="OK"/>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20"/>
    <x v="520"/>
    <x v="2"/>
    <s v="Kitchen&amp;HomeAppliances"/>
    <s v="SmallKitchenAppliances"/>
    <s v="Mills&amp;Grinders"/>
    <s v="WetGrinders"/>
    <x v="288"/>
    <x v="261"/>
    <x v="10"/>
    <x v="2"/>
    <x v="6"/>
    <x v="483"/>
    <x v="490"/>
    <x v="1"/>
    <x v="0"/>
    <x v="511"/>
    <s v="OK"/>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521"/>
    <x v="521"/>
    <x v="2"/>
    <s v="Kitchen&amp;HomeAppliances"/>
    <s v="SmallKitchenAppliances"/>
    <s v="InductionCooktop"/>
    <m/>
    <x v="117"/>
    <x v="262"/>
    <x v="8"/>
    <x v="1"/>
    <x v="10"/>
    <x v="484"/>
    <x v="491"/>
    <x v="0"/>
    <x v="0"/>
    <x v="512"/>
    <s v="OK"/>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522"/>
    <x v="522"/>
    <x v="0"/>
    <s v="Accessories&amp;Peripherals"/>
    <s v="Cables&amp;Accessories"/>
    <s v="Cables"/>
    <s v="USBCables"/>
    <x v="138"/>
    <x v="97"/>
    <x v="40"/>
    <x v="2"/>
    <x v="4"/>
    <x v="485"/>
    <x v="492"/>
    <x v="1"/>
    <x v="1"/>
    <x v="513"/>
    <s v="OK"/>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523"/>
    <x v="523"/>
    <x v="2"/>
    <s v="Heating,Cooling&amp;AirQuality"/>
    <s v="WaterHeaters&amp;Geysers"/>
    <s v="InstantWaterHeaters"/>
    <m/>
    <x v="283"/>
    <x v="30"/>
    <x v="0"/>
    <x v="0"/>
    <x v="7"/>
    <x v="486"/>
    <x v="493"/>
    <x v="0"/>
    <x v="0"/>
    <x v="514"/>
    <s v="OK"/>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524"/>
    <x v="524"/>
    <x v="2"/>
    <s v="Kitchen&amp;HomeAppliances"/>
    <s v="SmallKitchenAppliances"/>
    <s v="Kettles&amp;HotWaterDispensers"/>
    <s v="ElectricKettles"/>
    <x v="289"/>
    <x v="263"/>
    <x v="49"/>
    <x v="1"/>
    <x v="3"/>
    <x v="487"/>
    <x v="494"/>
    <x v="1"/>
    <x v="0"/>
    <x v="515"/>
    <s v="OK"/>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525"/>
    <x v="525"/>
    <x v="1"/>
    <s v="HomeTheater,TV&amp;Video"/>
    <s v="Accessories"/>
    <s v="TVMounts,Stands&amp;Turntables"/>
    <s v="TVWall&amp;CeilingMounts"/>
    <x v="2"/>
    <x v="81"/>
    <x v="8"/>
    <x v="1"/>
    <x v="0"/>
    <x v="488"/>
    <x v="495"/>
    <x v="0"/>
    <x v="1"/>
    <x v="516"/>
    <s v="OK"/>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526"/>
    <x v="526"/>
    <x v="2"/>
    <s v="HomeStorage&amp;Organization"/>
    <s v="LaundryOrganization"/>
    <s v="LaundryBaskets"/>
    <m/>
    <x v="80"/>
    <x v="2"/>
    <x v="65"/>
    <x v="0"/>
    <x v="9"/>
    <x v="489"/>
    <x v="496"/>
    <x v="0"/>
    <x v="2"/>
    <x v="517"/>
    <s v="OK"/>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527"/>
    <x v="527"/>
    <x v="2"/>
    <s v="Kitchen&amp;HomeAppliances"/>
    <s v="Vacuum,Cleaning&amp;Ironing"/>
    <s v="Vacuums&amp;FloorCare"/>
    <s v="Vacuums"/>
    <x v="174"/>
    <x v="264"/>
    <x v="50"/>
    <x v="1"/>
    <x v="9"/>
    <x v="490"/>
    <x v="497"/>
    <x v="1"/>
    <x v="0"/>
    <x v="518"/>
    <s v="OK"/>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528"/>
    <x v="528"/>
    <x v="2"/>
    <s v="Kitchen&amp;HomeAppliances"/>
    <s v="SmallKitchenAppliances"/>
    <s v="DigitalKitchenScales"/>
    <s v="DigitalScales"/>
    <x v="112"/>
    <x v="134"/>
    <x v="50"/>
    <x v="1"/>
    <x v="2"/>
    <x v="491"/>
    <x v="498"/>
    <x v="1"/>
    <x v="0"/>
    <x v="519"/>
    <s v="OK"/>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529"/>
    <x v="529"/>
    <x v="2"/>
    <s v="HomeStorage&amp;Organization"/>
    <s v="LaundryOrganization"/>
    <s v="LaundryBags"/>
    <m/>
    <x v="290"/>
    <x v="81"/>
    <x v="65"/>
    <x v="0"/>
    <x v="1"/>
    <x v="492"/>
    <x v="499"/>
    <x v="0"/>
    <x v="1"/>
    <x v="520"/>
    <s v="OK"/>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530"/>
    <x v="530"/>
    <x v="0"/>
    <s v="Accessories&amp;Peripherals"/>
    <s v="Keyboards,Mice&amp;InputDevices"/>
    <s v="Mice"/>
    <m/>
    <x v="291"/>
    <x v="175"/>
    <x v="21"/>
    <x v="1"/>
    <x v="1"/>
    <x v="493"/>
    <x v="500"/>
    <x v="1"/>
    <x v="0"/>
    <x v="521"/>
    <s v="OK"/>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1"/>
    <x v="531"/>
    <x v="0"/>
    <s v="Accessories&amp;Peripherals"/>
    <s v="Keyboards,Mice&amp;InputDevices"/>
    <s v="Mice"/>
    <m/>
    <x v="292"/>
    <x v="97"/>
    <x v="30"/>
    <x v="2"/>
    <x v="0"/>
    <x v="494"/>
    <x v="501"/>
    <x v="1"/>
    <x v="1"/>
    <x v="522"/>
    <s v="OK"/>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532"/>
    <x v="532"/>
    <x v="1"/>
    <s v="Headphones,Earbuds&amp;Accessories"/>
    <s v="Headphones"/>
    <s v="In-Ear"/>
    <m/>
    <x v="94"/>
    <x v="257"/>
    <x v="27"/>
    <x v="3"/>
    <x v="0"/>
    <x v="495"/>
    <x v="502"/>
    <x v="1"/>
    <x v="0"/>
    <x v="523"/>
    <s v="OK"/>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533"/>
    <x v="533"/>
    <x v="1"/>
    <s v="HomeTheater,TV&amp;Video"/>
    <s v="Accessories"/>
    <s v="RemoteControls"/>
    <m/>
    <x v="44"/>
    <x v="13"/>
    <x v="44"/>
    <x v="7"/>
    <x v="10"/>
    <x v="496"/>
    <x v="503"/>
    <x v="0"/>
    <x v="1"/>
    <x v="524"/>
    <s v="OK"/>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534"/>
    <x v="534"/>
    <x v="1"/>
    <s v="Mobiles&amp;Accessories"/>
    <s v="Smartphones&amp;BasicMobiles"/>
    <s v="Smartphones"/>
    <m/>
    <x v="293"/>
    <x v="265"/>
    <x v="33"/>
    <x v="3"/>
    <x v="1"/>
    <x v="497"/>
    <x v="504"/>
    <x v="1"/>
    <x v="0"/>
    <x v="525"/>
    <s v="OK"/>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535"/>
    <x v="535"/>
    <x v="0"/>
    <s v="Accessories&amp;Peripherals"/>
    <s v="Keyboards,Mice&amp;InputDevices"/>
    <s v="Keyboard&amp;MiceAccessories"/>
    <s v="MousePads"/>
    <x v="84"/>
    <x v="150"/>
    <x v="8"/>
    <x v="1"/>
    <x v="3"/>
    <x v="498"/>
    <x v="505"/>
    <x v="0"/>
    <x v="0"/>
    <x v="526"/>
    <s v="OK"/>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36"/>
    <x v="536"/>
    <x v="3"/>
    <s v="OfficeElectronics"/>
    <s v="Calculators"/>
    <s v="Scientific"/>
    <m/>
    <x v="105"/>
    <x v="144"/>
    <x v="9"/>
    <x v="6"/>
    <x v="3"/>
    <x v="499"/>
    <x v="506"/>
    <x v="1"/>
    <x v="0"/>
    <x v="527"/>
    <s v="OK"/>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37"/>
    <x v="537"/>
    <x v="1"/>
    <s v="HomeTheater,TV&amp;Video"/>
    <s v="Televisions"/>
    <s v="SmartTelevisions"/>
    <m/>
    <x v="294"/>
    <x v="266"/>
    <x v="9"/>
    <x v="6"/>
    <x v="2"/>
    <x v="500"/>
    <x v="507"/>
    <x v="1"/>
    <x v="0"/>
    <x v="528"/>
    <s v="OK"/>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538"/>
    <x v="538"/>
    <x v="0"/>
    <s v="Accessories&amp;Peripherals"/>
    <s v="PCGamingPeripherals"/>
    <s v="GamingMice"/>
    <m/>
    <x v="13"/>
    <x v="118"/>
    <x v="10"/>
    <x v="2"/>
    <x v="2"/>
    <x v="501"/>
    <x v="508"/>
    <x v="1"/>
    <x v="0"/>
    <x v="529"/>
    <s v="OK"/>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539"/>
    <x v="539"/>
    <x v="0"/>
    <s v="Accessories&amp;Peripherals"/>
    <s v="PCGamingPeripherals"/>
    <s v="GamingKeyboards"/>
    <m/>
    <x v="132"/>
    <x v="10"/>
    <x v="71"/>
    <x v="4"/>
    <x v="2"/>
    <x v="502"/>
    <x v="509"/>
    <x v="1"/>
    <x v="0"/>
    <x v="530"/>
    <s v="OK"/>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540"/>
    <x v="540"/>
    <x v="0"/>
    <s v="Accessories&amp;Peripherals"/>
    <s v="PCGamingPeripherals"/>
    <s v="GamingKeyboards"/>
    <m/>
    <x v="295"/>
    <x v="208"/>
    <x v="32"/>
    <x v="0"/>
    <x v="2"/>
    <x v="503"/>
    <x v="510"/>
    <x v="0"/>
    <x v="0"/>
    <x v="531"/>
    <s v="OK"/>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541"/>
    <x v="541"/>
    <x v="0"/>
    <s v="Accessories&amp;Peripherals"/>
    <s v="LaptopAccessories"/>
    <s v="LaptopChargers&amp;PowerSupplies"/>
    <m/>
    <x v="118"/>
    <x v="13"/>
    <x v="81"/>
    <x v="8"/>
    <x v="8"/>
    <x v="504"/>
    <x v="511"/>
    <x v="0"/>
    <x v="2"/>
    <x v="532"/>
    <s v="OK"/>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542"/>
    <x v="542"/>
    <x v="1"/>
    <s v="Mobiles&amp;Accessories"/>
    <s v="MobileAccessories"/>
    <s v="Chargers"/>
    <s v="WallChargers"/>
    <x v="130"/>
    <x v="13"/>
    <x v="72"/>
    <x v="7"/>
    <x v="1"/>
    <x v="505"/>
    <x v="512"/>
    <x v="0"/>
    <x v="1"/>
    <x v="533"/>
    <s v="OK"/>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543"/>
    <x v="543"/>
    <x v="0"/>
    <s v="Accessories&amp;Peripherals"/>
    <s v="Cables&amp;Accessories"/>
    <s v="Cables"/>
    <s v="USBCables"/>
    <x v="84"/>
    <x v="126"/>
    <x v="26"/>
    <x v="1"/>
    <x v="4"/>
    <x v="506"/>
    <x v="513"/>
    <x v="1"/>
    <x v="0"/>
    <x v="534"/>
    <s v="OK"/>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44"/>
    <x v="544"/>
    <x v="0"/>
    <s v="Accessories&amp;Peripherals"/>
    <s v="Cables&amp;Accessories"/>
    <s v="Cables"/>
    <s v="USBCables"/>
    <x v="43"/>
    <x v="7"/>
    <x v="2"/>
    <x v="2"/>
    <x v="4"/>
    <x v="223"/>
    <x v="514"/>
    <x v="1"/>
    <x v="0"/>
    <x v="535"/>
    <s v="OK"/>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545"/>
    <x v="545"/>
    <x v="0"/>
    <s v="Accessories&amp;Peripherals"/>
    <s v="Cables&amp;Accessories"/>
    <s v="Cables"/>
    <s v="USBCables"/>
    <x v="13"/>
    <x v="267"/>
    <x v="36"/>
    <x v="3"/>
    <x v="3"/>
    <x v="507"/>
    <x v="515"/>
    <x v="1"/>
    <x v="0"/>
    <x v="536"/>
    <s v="OK"/>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546"/>
    <x v="546"/>
    <x v="0"/>
    <s v="Accessories&amp;Peripherals"/>
    <s v="Cables&amp;Accessories"/>
    <s v="Cables"/>
    <s v="USBCables"/>
    <x v="8"/>
    <x v="7"/>
    <x v="27"/>
    <x v="3"/>
    <x v="4"/>
    <x v="223"/>
    <x v="514"/>
    <x v="1"/>
    <x v="0"/>
    <x v="535"/>
    <s v="OK"/>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547"/>
    <x v="547"/>
    <x v="0"/>
    <s v="Accessories&amp;Peripherals"/>
    <s v="Cables&amp;Accessories"/>
    <s v="Cables"/>
    <s v="USBCables"/>
    <x v="13"/>
    <x v="267"/>
    <x v="36"/>
    <x v="3"/>
    <x v="3"/>
    <x v="508"/>
    <x v="516"/>
    <x v="1"/>
    <x v="0"/>
    <x v="537"/>
    <s v="OK"/>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548"/>
    <x v="548"/>
    <x v="0"/>
    <s v="Accessories&amp;Peripherals"/>
    <s v="Cables&amp;Accessories"/>
    <s v="Cables"/>
    <s v="USBCables"/>
    <x v="189"/>
    <x v="7"/>
    <x v="20"/>
    <x v="4"/>
    <x v="4"/>
    <x v="506"/>
    <x v="513"/>
    <x v="1"/>
    <x v="0"/>
    <x v="538"/>
    <s v="OK"/>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49"/>
    <x v="549"/>
    <x v="0"/>
    <s v="ExternalDevices&amp;DataStorage"/>
    <s v="PenDrives"/>
    <m/>
    <m/>
    <x v="189"/>
    <x v="268"/>
    <x v="32"/>
    <x v="0"/>
    <x v="2"/>
    <x v="509"/>
    <x v="517"/>
    <x v="0"/>
    <x v="0"/>
    <x v="539"/>
    <s v="OK"/>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550"/>
    <x v="550"/>
    <x v="1"/>
    <s v="HomeTheater,TV&amp;Video"/>
    <s v="Accessories"/>
    <s v="Cables"/>
    <s v="HDMICables"/>
    <x v="3"/>
    <x v="2"/>
    <x v="1"/>
    <x v="1"/>
    <x v="6"/>
    <x v="510"/>
    <x v="518"/>
    <x v="1"/>
    <x v="1"/>
    <x v="540"/>
    <s v="OK"/>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551"/>
    <x v="551"/>
    <x v="1"/>
    <s v="Headphones,Earbuds&amp;Accessories"/>
    <s v="Headphones"/>
    <s v="On-Ear"/>
    <m/>
    <x v="22"/>
    <x v="30"/>
    <x v="80"/>
    <x v="0"/>
    <x v="9"/>
    <x v="511"/>
    <x v="519"/>
    <x v="0"/>
    <x v="0"/>
    <x v="541"/>
    <s v="OK"/>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552"/>
    <x v="552"/>
    <x v="1"/>
    <s v="Headphones,Earbuds&amp;Accessories"/>
    <s v="Headphones"/>
    <s v="Over-Ear"/>
    <m/>
    <x v="117"/>
    <x v="158"/>
    <x v="62"/>
    <x v="7"/>
    <x v="0"/>
    <x v="512"/>
    <x v="520"/>
    <x v="0"/>
    <x v="0"/>
    <x v="542"/>
    <s v="OK"/>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553"/>
    <x v="553"/>
    <x v="0"/>
    <s v="NetworkingDevices"/>
    <s v="NetworkAdapters"/>
    <s v="WirelessUSBAdapters"/>
    <m/>
    <x v="23"/>
    <x v="113"/>
    <x v="21"/>
    <x v="1"/>
    <x v="4"/>
    <x v="362"/>
    <x v="367"/>
    <x v="1"/>
    <x v="0"/>
    <x v="543"/>
    <s v="OK"/>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554"/>
    <x v="554"/>
    <x v="1"/>
    <s v="Mobiles&amp;Accessories"/>
    <s v="MobileAccessories"/>
    <s v="Chargers"/>
    <s v="WallChargers"/>
    <x v="14"/>
    <x v="6"/>
    <x v="14"/>
    <x v="2"/>
    <x v="1"/>
    <x v="513"/>
    <x v="521"/>
    <x v="1"/>
    <x v="1"/>
    <x v="544"/>
    <s v="OK"/>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555"/>
    <x v="555"/>
    <x v="0"/>
    <s v="Accessories&amp;Peripherals"/>
    <s v="Cables&amp;Accessories"/>
    <s v="Cables"/>
    <s v="USBCables"/>
    <x v="210"/>
    <x v="31"/>
    <x v="48"/>
    <x v="7"/>
    <x v="1"/>
    <x v="514"/>
    <x v="522"/>
    <x v="0"/>
    <x v="1"/>
    <x v="545"/>
    <s v="OK"/>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556"/>
    <x v="556"/>
    <x v="0"/>
    <s v="Accessories&amp;Peripherals"/>
    <s v="Cables&amp;Accessories"/>
    <s v="CableConnectionProtectors"/>
    <m/>
    <x v="98"/>
    <x v="13"/>
    <x v="82"/>
    <x v="8"/>
    <x v="9"/>
    <x v="515"/>
    <x v="523"/>
    <x v="0"/>
    <x v="2"/>
    <x v="546"/>
    <s v="OK"/>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557"/>
    <x v="557"/>
    <x v="2"/>
    <s v="Kitchen&amp;HomeAppliances"/>
    <s v="SmallKitchenAppliances"/>
    <s v="MixerGrinders"/>
    <m/>
    <x v="296"/>
    <x v="258"/>
    <x v="26"/>
    <x v="1"/>
    <x v="5"/>
    <x v="516"/>
    <x v="524"/>
    <x v="1"/>
    <x v="0"/>
    <x v="547"/>
    <s v="OK"/>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558"/>
    <x v="558"/>
    <x v="1"/>
    <s v="Headphones,Earbuds&amp;Accessories"/>
    <s v="Headphones"/>
    <s v="In-Ear"/>
    <m/>
    <x v="13"/>
    <x v="10"/>
    <x v="72"/>
    <x v="7"/>
    <x v="8"/>
    <x v="517"/>
    <x v="525"/>
    <x v="0"/>
    <x v="0"/>
    <x v="548"/>
    <s v="OK"/>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559"/>
    <x v="559"/>
    <x v="2"/>
    <s v="Kitchen&amp;HomeAppliances"/>
    <s v="SmallKitchenAppliances"/>
    <s v="JuicerMixerGrinders"/>
    <m/>
    <x v="297"/>
    <x v="269"/>
    <x v="4"/>
    <x v="3"/>
    <x v="6"/>
    <x v="518"/>
    <x v="526"/>
    <x v="1"/>
    <x v="0"/>
    <x v="549"/>
    <s v="OK"/>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560"/>
    <x v="560"/>
    <x v="0"/>
    <s v="Accessories&amp;Peripherals"/>
    <s v="LaptopAccessories"/>
    <m/>
    <m/>
    <x v="54"/>
    <x v="141"/>
    <x v="1"/>
    <x v="1"/>
    <x v="2"/>
    <x v="519"/>
    <x v="527"/>
    <x v="1"/>
    <x v="0"/>
    <x v="550"/>
    <s v="OK"/>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561"/>
    <x v="561"/>
    <x v="2"/>
    <s v="Kitchen&amp;HomeAppliances"/>
    <s v="Coffee,Tea&amp;Espresso"/>
    <s v="DripCoffeeMachines"/>
    <m/>
    <x v="298"/>
    <x v="105"/>
    <x v="8"/>
    <x v="1"/>
    <x v="0"/>
    <x v="520"/>
    <x v="528"/>
    <x v="0"/>
    <x v="0"/>
    <x v="551"/>
    <s v="OK"/>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562"/>
    <x v="562"/>
    <x v="0"/>
    <s v="Accessories&amp;Peripherals"/>
    <s v="Cables&amp;Accessories"/>
    <s v="Cables"/>
    <s v="USBCables"/>
    <x v="295"/>
    <x v="91"/>
    <x v="2"/>
    <x v="2"/>
    <x v="4"/>
    <x v="521"/>
    <x v="529"/>
    <x v="1"/>
    <x v="0"/>
    <x v="552"/>
    <s v="OK"/>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563"/>
    <x v="563"/>
    <x v="3"/>
    <s v="OfficePaperProducts"/>
    <s v="Paper"/>
    <s v="Stationery"/>
    <s v="Notebooks,WritingPads&amp;Diaries"/>
    <x v="299"/>
    <x v="71"/>
    <x v="9"/>
    <x v="6"/>
    <x v="3"/>
    <x v="522"/>
    <x v="530"/>
    <x v="1"/>
    <x v="2"/>
    <x v="553"/>
    <s v="OK"/>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564"/>
    <x v="564"/>
    <x v="3"/>
    <s v="OfficePaperProducts"/>
    <s v="Paper"/>
    <s v="Stationery"/>
    <s v="Notebooks,WritingPads&amp;Diaries"/>
    <x v="241"/>
    <x v="83"/>
    <x v="9"/>
    <x v="6"/>
    <x v="3"/>
    <x v="523"/>
    <x v="531"/>
    <x v="1"/>
    <x v="2"/>
    <x v="554"/>
    <s v="OK"/>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565"/>
    <x v="565"/>
    <x v="1"/>
    <s v="Headphones,Earbuds&amp;Accessories"/>
    <s v="Headphones"/>
    <s v="In-Ear"/>
    <m/>
    <x v="22"/>
    <x v="264"/>
    <x v="76"/>
    <x v="5"/>
    <x v="5"/>
    <x v="524"/>
    <x v="532"/>
    <x v="0"/>
    <x v="0"/>
    <x v="555"/>
    <s v="OK"/>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566"/>
    <x v="566"/>
    <x v="2"/>
    <s v="Kitchen&amp;HomeAppliances"/>
    <s v="SewingMachines&amp;Accessories"/>
    <s v="Sewing&amp;EmbroideryMachines"/>
    <m/>
    <x v="300"/>
    <x v="270"/>
    <x v="73"/>
    <x v="2"/>
    <x v="2"/>
    <x v="525"/>
    <x v="533"/>
    <x v="1"/>
    <x v="0"/>
    <x v="556"/>
    <s v="OK"/>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567"/>
    <x v="567"/>
    <x v="1"/>
    <s v="Headphones,Earbuds&amp;Accessories"/>
    <s v="Headphones"/>
    <s v="On-Ear"/>
    <m/>
    <x v="8"/>
    <x v="167"/>
    <x v="34"/>
    <x v="7"/>
    <x v="1"/>
    <x v="526"/>
    <x v="534"/>
    <x v="0"/>
    <x v="0"/>
    <x v="557"/>
    <s v="OK"/>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568"/>
    <x v="568"/>
    <x v="0"/>
    <s v="Accessories&amp;Peripherals"/>
    <s v="Keyboards,Mice&amp;InputDevices"/>
    <s v="Keyboard&amp;MouseSets"/>
    <m/>
    <x v="4"/>
    <x v="13"/>
    <x v="4"/>
    <x v="3"/>
    <x v="8"/>
    <x v="527"/>
    <x v="535"/>
    <x v="1"/>
    <x v="0"/>
    <x v="558"/>
    <s v="OK"/>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69"/>
    <x v="569"/>
    <x v="1"/>
    <s v="HomeTheater,TV&amp;Video"/>
    <s v="Televisions"/>
    <s v="SmartTelevisions"/>
    <m/>
    <x v="301"/>
    <x v="271"/>
    <x v="70"/>
    <x v="0"/>
    <x v="5"/>
    <x v="528"/>
    <x v="536"/>
    <x v="0"/>
    <x v="0"/>
    <x v="559"/>
    <s v="OK"/>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570"/>
    <x v="570"/>
    <x v="2"/>
    <s v="Kitchen&amp;HomeAppliances"/>
    <s v="Vacuum,Cleaning&amp;Ironing"/>
    <s v="Irons,Steamers&amp;Accessories"/>
    <s v="Irons"/>
    <x v="13"/>
    <x v="272"/>
    <x v="31"/>
    <x v="4"/>
    <x v="5"/>
    <x v="529"/>
    <x v="537"/>
    <x v="1"/>
    <x v="0"/>
    <x v="560"/>
    <s v="OK"/>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571"/>
    <x v="571"/>
    <x v="2"/>
    <s v="Kitchen&amp;HomeAppliances"/>
    <s v="Vacuum,Cleaning&amp;Ironing"/>
    <s v="Irons,Steamers&amp;Accessories"/>
    <s v="Irons"/>
    <x v="22"/>
    <x v="115"/>
    <x v="36"/>
    <x v="3"/>
    <x v="1"/>
    <x v="530"/>
    <x v="538"/>
    <x v="1"/>
    <x v="0"/>
    <x v="561"/>
    <s v="OK"/>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572"/>
    <x v="572"/>
    <x v="1"/>
    <s v="Cameras&amp;Photography"/>
    <s v="Accessories"/>
    <s v="PhotoStudio&amp;Lighting"/>
    <s v="PhotoBackgroundAccessories"/>
    <x v="4"/>
    <x v="119"/>
    <x v="49"/>
    <x v="1"/>
    <x v="2"/>
    <x v="531"/>
    <x v="539"/>
    <x v="1"/>
    <x v="0"/>
    <x v="562"/>
    <s v="OK"/>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573"/>
    <x v="573"/>
    <x v="2"/>
    <s v="Kitchen&amp;HomeAppliances"/>
    <s v="Coffee,Tea&amp;Espresso"/>
    <s v="CoffeePresses"/>
    <m/>
    <x v="24"/>
    <x v="134"/>
    <x v="63"/>
    <x v="3"/>
    <x v="3"/>
    <x v="532"/>
    <x v="540"/>
    <x v="1"/>
    <x v="0"/>
    <x v="563"/>
    <s v="OK"/>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574"/>
    <x v="574"/>
    <x v="1"/>
    <s v="HomeTheater,TV&amp;Video"/>
    <s v="Projectors"/>
    <m/>
    <m/>
    <x v="302"/>
    <x v="265"/>
    <x v="26"/>
    <x v="1"/>
    <x v="5"/>
    <x v="533"/>
    <x v="541"/>
    <x v="1"/>
    <x v="0"/>
    <x v="564"/>
    <s v="OK"/>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575"/>
    <x v="575"/>
    <x v="1"/>
    <s v="Mobiles&amp;Accessories"/>
    <s v="MobileAccessories"/>
    <s v="Stands"/>
    <m/>
    <x v="303"/>
    <x v="9"/>
    <x v="83"/>
    <x v="5"/>
    <x v="3"/>
    <x v="368"/>
    <x v="373"/>
    <x v="0"/>
    <x v="1"/>
    <x v="388"/>
    <s v="OK"/>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76"/>
    <x v="576"/>
    <x v="2"/>
    <s v="Heating,Cooling&amp;AirQuality"/>
    <s v="WaterHeaters&amp;Geysers"/>
    <s v="ImmersionRods"/>
    <m/>
    <x v="304"/>
    <x v="144"/>
    <x v="1"/>
    <x v="1"/>
    <x v="1"/>
    <x v="534"/>
    <x v="542"/>
    <x v="1"/>
    <x v="0"/>
    <x v="565"/>
    <s v="OK"/>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577"/>
    <x v="577"/>
    <x v="2"/>
    <s v="HomeStorage&amp;Organization"/>
    <s v="LaundryOrganization"/>
    <s v="LaundryBaskets"/>
    <m/>
    <x v="129"/>
    <x v="210"/>
    <x v="13"/>
    <x v="2"/>
    <x v="9"/>
    <x v="535"/>
    <x v="543"/>
    <x v="1"/>
    <x v="1"/>
    <x v="566"/>
    <s v="OK"/>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578"/>
    <x v="578"/>
    <x v="1"/>
    <s v="Mobiles&amp;Accessories"/>
    <s v="MobileAccessories"/>
    <s v="Chargers"/>
    <s v="WallChargers"/>
    <x v="37"/>
    <x v="29"/>
    <x v="58"/>
    <x v="7"/>
    <x v="9"/>
    <x v="254"/>
    <x v="255"/>
    <x v="0"/>
    <x v="1"/>
    <x v="567"/>
    <s v="OK"/>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579"/>
    <x v="579"/>
    <x v="1"/>
    <s v="HomeTheater,TV&amp;Video"/>
    <s v="Televisions"/>
    <s v="SmartTelevisions"/>
    <m/>
    <x v="294"/>
    <x v="244"/>
    <x v="27"/>
    <x v="3"/>
    <x v="1"/>
    <x v="536"/>
    <x v="544"/>
    <x v="1"/>
    <x v="0"/>
    <x v="568"/>
    <s v="OK"/>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580"/>
    <x v="580"/>
    <x v="1"/>
    <s v="Cameras&amp;Photography"/>
    <s v="Accessories"/>
    <s v="Tripods&amp;Monopods"/>
    <s v="TripodLegs"/>
    <x v="138"/>
    <x v="4"/>
    <x v="66"/>
    <x v="7"/>
    <x v="1"/>
    <x v="537"/>
    <x v="545"/>
    <x v="0"/>
    <x v="1"/>
    <x v="569"/>
    <s v="OK"/>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81"/>
    <x v="581"/>
    <x v="1"/>
    <s v="Headphones,Earbuds&amp;Accessories"/>
    <s v="Adapters"/>
    <m/>
    <m/>
    <x v="241"/>
    <x v="13"/>
    <x v="69"/>
    <x v="8"/>
    <x v="5"/>
    <x v="538"/>
    <x v="546"/>
    <x v="0"/>
    <x v="2"/>
    <x v="570"/>
    <s v="O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82"/>
    <x v="582"/>
    <x v="1"/>
    <s v="HomeTheater,TV&amp;Video"/>
    <s v="Accessories"/>
    <s v="RemoteControls"/>
    <m/>
    <x v="80"/>
    <x v="2"/>
    <x v="65"/>
    <x v="0"/>
    <x v="10"/>
    <x v="539"/>
    <x v="547"/>
    <x v="0"/>
    <x v="2"/>
    <x v="571"/>
    <s v="OK"/>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583"/>
    <x v="583"/>
    <x v="2"/>
    <s v="Kitchen&amp;HomeAppliances"/>
    <s v="WaterPurifiers&amp;Accessories"/>
    <s v="WaterFilters&amp;Purifiers"/>
    <m/>
    <x v="261"/>
    <x v="273"/>
    <x v="1"/>
    <x v="1"/>
    <x v="4"/>
    <x v="540"/>
    <x v="548"/>
    <x v="1"/>
    <x v="0"/>
    <x v="572"/>
    <s v="OK"/>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84"/>
    <x v="584"/>
    <x v="0"/>
    <s v="Accessories&amp;Peripherals"/>
    <s v="LaptopAccessories"/>
    <s v="CameraPrivacyCovers"/>
    <m/>
    <x v="118"/>
    <x v="274"/>
    <x v="9"/>
    <x v="6"/>
    <x v="2"/>
    <x v="541"/>
    <x v="549"/>
    <x v="1"/>
    <x v="2"/>
    <x v="573"/>
    <s v="OK"/>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85"/>
    <x v="585"/>
    <x v="0"/>
    <s v="Components"/>
    <s v="Memory"/>
    <m/>
    <m/>
    <x v="305"/>
    <x v="187"/>
    <x v="43"/>
    <x v="1"/>
    <x v="3"/>
    <x v="542"/>
    <x v="550"/>
    <x v="1"/>
    <x v="0"/>
    <x v="574"/>
    <s v="OK"/>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586"/>
    <x v="586"/>
    <x v="2"/>
    <s v="Kitchen&amp;HomeAppliances"/>
    <s v="SmallKitchenAppliances"/>
    <s v="Kettles&amp;HotWaterDispensers"/>
    <s v="Kettle&amp;ToasterSets"/>
    <x v="247"/>
    <x v="80"/>
    <x v="59"/>
    <x v="0"/>
    <x v="0"/>
    <x v="543"/>
    <x v="551"/>
    <x v="0"/>
    <x v="0"/>
    <x v="575"/>
    <s v="OK"/>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587"/>
    <x v="587"/>
    <x v="0"/>
    <s v="Accessories&amp;Peripherals"/>
    <s v="Cables&amp;Accessories"/>
    <s v="Cables"/>
    <s v="USBCables"/>
    <x v="306"/>
    <x v="275"/>
    <x v="5"/>
    <x v="0"/>
    <x v="2"/>
    <x v="544"/>
    <x v="552"/>
    <x v="0"/>
    <x v="2"/>
    <x v="576"/>
    <s v="OK"/>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8"/>
    <x v="588"/>
    <x v="0"/>
    <s v="Accessories&amp;Peripherals"/>
    <s v="Cables&amp;Accessories"/>
    <s v="Cables"/>
    <s v="USBCables"/>
    <x v="306"/>
    <x v="97"/>
    <x v="48"/>
    <x v="7"/>
    <x v="1"/>
    <x v="545"/>
    <x v="553"/>
    <x v="0"/>
    <x v="2"/>
    <x v="577"/>
    <s v="OK"/>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89"/>
    <x v="589"/>
    <x v="0"/>
    <s v="Accessories&amp;Peripherals"/>
    <s v="Cables&amp;Accessories"/>
    <s v="Cables"/>
    <s v="USBCables"/>
    <x v="306"/>
    <x v="276"/>
    <x v="59"/>
    <x v="0"/>
    <x v="2"/>
    <x v="546"/>
    <x v="554"/>
    <x v="0"/>
    <x v="2"/>
    <x v="578"/>
    <s v="OK"/>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590"/>
    <x v="590"/>
    <x v="0"/>
    <s v="Accessories&amp;Peripherals"/>
    <s v="Keyboards,Mice&amp;InputDevices"/>
    <s v="Keyboards"/>
    <m/>
    <x v="44"/>
    <x v="6"/>
    <x v="8"/>
    <x v="1"/>
    <x v="10"/>
    <x v="547"/>
    <x v="555"/>
    <x v="0"/>
    <x v="1"/>
    <x v="579"/>
    <s v="OK"/>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591"/>
    <x v="591"/>
    <x v="1"/>
    <s v="Headphones,Earbuds&amp;Accessories"/>
    <s v="Headphones"/>
    <s v="In-Ear"/>
    <m/>
    <x v="22"/>
    <x v="277"/>
    <x v="81"/>
    <x v="8"/>
    <x v="7"/>
    <x v="548"/>
    <x v="556"/>
    <x v="0"/>
    <x v="0"/>
    <x v="580"/>
    <s v="OK"/>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592"/>
    <x v="592"/>
    <x v="2"/>
    <s v="Kitchen&amp;HomeAppliances"/>
    <s v="SmallKitchenAppliances"/>
    <s v="MixerGrinders"/>
    <m/>
    <x v="170"/>
    <x v="168"/>
    <x v="17"/>
    <x v="1"/>
    <x v="10"/>
    <x v="549"/>
    <x v="557"/>
    <x v="1"/>
    <x v="0"/>
    <x v="581"/>
    <s v="OK"/>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593"/>
    <x v="593"/>
    <x v="2"/>
    <s v="Kitchen&amp;HomeAppliances"/>
    <s v="SmallKitchenAppliances"/>
    <s v="HandBlenders"/>
    <m/>
    <x v="307"/>
    <x v="13"/>
    <x v="58"/>
    <x v="7"/>
    <x v="7"/>
    <x v="550"/>
    <x v="558"/>
    <x v="0"/>
    <x v="1"/>
    <x v="582"/>
    <s v="OK"/>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594"/>
    <x v="594"/>
    <x v="0"/>
    <s v="Accessories&amp;Peripherals"/>
    <s v="Cables&amp;Accessories"/>
    <s v="Cables"/>
    <s v="USBCables"/>
    <x v="304"/>
    <x v="9"/>
    <x v="80"/>
    <x v="0"/>
    <x v="0"/>
    <x v="551"/>
    <x v="559"/>
    <x v="0"/>
    <x v="0"/>
    <x v="583"/>
    <s v="OK"/>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595"/>
    <x v="595"/>
    <x v="0"/>
    <s v="Accessories&amp;Peripherals"/>
    <s v="PCGamingPeripherals"/>
    <s v="GamingMice"/>
    <m/>
    <x v="13"/>
    <x v="81"/>
    <x v="27"/>
    <x v="3"/>
    <x v="2"/>
    <x v="552"/>
    <x v="560"/>
    <x v="1"/>
    <x v="0"/>
    <x v="584"/>
    <s v="OK"/>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596"/>
    <x v="596"/>
    <x v="1"/>
    <s v="HomeTheater,TV&amp;Video"/>
    <s v="Accessories"/>
    <s v="RemoteControls"/>
    <m/>
    <x v="308"/>
    <x v="6"/>
    <x v="35"/>
    <x v="7"/>
    <x v="7"/>
    <x v="553"/>
    <x v="561"/>
    <x v="0"/>
    <x v="1"/>
    <x v="585"/>
    <s v="OK"/>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597"/>
    <x v="597"/>
    <x v="2"/>
    <s v="Kitchen&amp;HomeAppliances"/>
    <s v="SmallKitchenAppliances"/>
    <s v="MixerGrinders"/>
    <m/>
    <x v="23"/>
    <x v="278"/>
    <x v="8"/>
    <x v="1"/>
    <x v="10"/>
    <x v="554"/>
    <x v="562"/>
    <x v="0"/>
    <x v="0"/>
    <x v="586"/>
    <s v="OK"/>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98"/>
    <x v="598"/>
    <x v="1"/>
    <s v="HomeAudio"/>
    <s v="Speakers"/>
    <s v="SoundbarSpeakers"/>
    <m/>
    <x v="309"/>
    <x v="279"/>
    <x v="65"/>
    <x v="0"/>
    <x v="1"/>
    <x v="555"/>
    <x v="563"/>
    <x v="0"/>
    <x v="0"/>
    <x v="587"/>
    <s v="OK"/>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599"/>
    <x v="599"/>
    <x v="1"/>
    <s v="HomeTheater,TV&amp;Video"/>
    <s v="Televisions"/>
    <s v="SmartTelevisions"/>
    <m/>
    <x v="310"/>
    <x v="215"/>
    <x v="15"/>
    <x v="3"/>
    <x v="1"/>
    <x v="556"/>
    <x v="564"/>
    <x v="1"/>
    <x v="0"/>
    <x v="588"/>
    <s v="OK"/>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00"/>
    <x v="600"/>
    <x v="0"/>
    <s v="Accessories&amp;Peripherals"/>
    <s v="Cables&amp;Accessories"/>
    <s v="Cables"/>
    <s v="USBCables"/>
    <x v="44"/>
    <x v="13"/>
    <x v="44"/>
    <x v="7"/>
    <x v="2"/>
    <x v="557"/>
    <x v="565"/>
    <x v="0"/>
    <x v="1"/>
    <x v="589"/>
    <s v="OK"/>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601"/>
    <x v="601"/>
    <x v="0"/>
    <s v="Accessories&amp;Peripherals"/>
    <s v="Cables&amp;Accessories"/>
    <s v="Cables"/>
    <s v="USBCables"/>
    <x v="201"/>
    <x v="13"/>
    <x v="72"/>
    <x v="7"/>
    <x v="2"/>
    <x v="557"/>
    <x v="565"/>
    <x v="0"/>
    <x v="1"/>
    <x v="589"/>
    <s v="OK"/>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602"/>
    <x v="602"/>
    <x v="0"/>
    <s v="Accessories&amp;Peripherals"/>
    <s v="TabletAccessories"/>
    <s v="ScreenProtectors"/>
    <m/>
    <x v="142"/>
    <x v="9"/>
    <x v="51"/>
    <x v="5"/>
    <x v="1"/>
    <x v="558"/>
    <x v="566"/>
    <x v="0"/>
    <x v="1"/>
    <x v="590"/>
    <s v="OK"/>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603"/>
    <x v="603"/>
    <x v="0"/>
    <s v="Printers,Inks&amp;Accessories"/>
    <s v="Inks,Toners&amp;Cartridges"/>
    <s v="InkjetInkCartridges"/>
    <m/>
    <x v="311"/>
    <x v="280"/>
    <x v="79"/>
    <x v="6"/>
    <x v="1"/>
    <x v="559"/>
    <x v="567"/>
    <x v="1"/>
    <x v="0"/>
    <x v="591"/>
    <s v="OK"/>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04"/>
    <x v="604"/>
    <x v="0"/>
    <s v="Printers,Inks&amp;Accessories"/>
    <s v="Inks,Toners&amp;Cartridges"/>
    <s v="InkjetInkCartridges"/>
    <m/>
    <x v="240"/>
    <x v="281"/>
    <x v="53"/>
    <x v="6"/>
    <x v="9"/>
    <x v="560"/>
    <x v="568"/>
    <x v="1"/>
    <x v="0"/>
    <x v="592"/>
    <s v="OK"/>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605"/>
    <x v="605"/>
    <x v="0"/>
    <s v="Accessories&amp;Peripherals"/>
    <s v="Keyboards,Mice&amp;InputDevices"/>
    <s v="GraphicTablets"/>
    <m/>
    <x v="14"/>
    <x v="12"/>
    <x v="62"/>
    <x v="7"/>
    <x v="5"/>
    <x v="561"/>
    <x v="569"/>
    <x v="0"/>
    <x v="1"/>
    <x v="593"/>
    <s v="OK"/>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606"/>
    <x v="606"/>
    <x v="1"/>
    <s v="Headphones,Earbuds&amp;Accessories"/>
    <s v="Headphones"/>
    <s v="In-Ear"/>
    <m/>
    <x v="8"/>
    <x v="282"/>
    <x v="84"/>
    <x v="8"/>
    <x v="6"/>
    <x v="562"/>
    <x v="570"/>
    <x v="0"/>
    <x v="0"/>
    <x v="594"/>
    <s v="OK"/>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7"/>
    <x v="607"/>
    <x v="0"/>
    <s v="Accessories&amp;Peripherals"/>
    <s v="PCGamingPeripherals"/>
    <s v="GamingMice"/>
    <m/>
    <x v="312"/>
    <x v="283"/>
    <x v="83"/>
    <x v="5"/>
    <x v="1"/>
    <x v="563"/>
    <x v="571"/>
    <x v="0"/>
    <x v="0"/>
    <x v="595"/>
    <s v="OK"/>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608"/>
    <x v="608"/>
    <x v="2"/>
    <s v="HomeStorage&amp;Organization"/>
    <s v="LaundryOrganization"/>
    <s v="LaundryBaskets"/>
    <m/>
    <x v="313"/>
    <x v="31"/>
    <x v="48"/>
    <x v="7"/>
    <x v="0"/>
    <x v="564"/>
    <x v="572"/>
    <x v="0"/>
    <x v="1"/>
    <x v="596"/>
    <s v="OK"/>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609"/>
    <x v="609"/>
    <x v="1"/>
    <s v="Headphones,Earbuds&amp;Accessories"/>
    <s v="Headphones"/>
    <s v="In-Ear"/>
    <m/>
    <x v="44"/>
    <x v="22"/>
    <x v="85"/>
    <x v="8"/>
    <x v="7"/>
    <x v="565"/>
    <x v="573"/>
    <x v="0"/>
    <x v="1"/>
    <x v="597"/>
    <s v="OK"/>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610"/>
    <x v="610"/>
    <x v="1"/>
    <s v="Headphones,Earbuds&amp;Accessories"/>
    <s v="Headphones"/>
    <s v="In-Ear"/>
    <m/>
    <x v="13"/>
    <x v="30"/>
    <x v="7"/>
    <x v="5"/>
    <x v="5"/>
    <x v="566"/>
    <x v="574"/>
    <x v="0"/>
    <x v="0"/>
    <x v="598"/>
    <s v="OK"/>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611"/>
    <x v="611"/>
    <x v="0"/>
    <s v="Printers,Inks&amp;Accessories"/>
    <s v="Printers"/>
    <m/>
    <m/>
    <x v="314"/>
    <x v="284"/>
    <x v="28"/>
    <x v="2"/>
    <x v="7"/>
    <x v="567"/>
    <x v="575"/>
    <x v="1"/>
    <x v="0"/>
    <x v="599"/>
    <s v="OK"/>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612"/>
    <x v="612"/>
    <x v="0"/>
    <s v="Printers,Inks&amp;Accessories"/>
    <s v="Printers"/>
    <m/>
    <m/>
    <x v="315"/>
    <x v="285"/>
    <x v="16"/>
    <x v="6"/>
    <x v="8"/>
    <x v="568"/>
    <x v="576"/>
    <x v="1"/>
    <x v="0"/>
    <x v="600"/>
    <s v="OK"/>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613"/>
    <x v="613"/>
    <x v="1"/>
    <s v="HomeTheater,TV&amp;Video"/>
    <s v="Accessories"/>
    <s v="RemoteControls"/>
    <m/>
    <x v="79"/>
    <x v="2"/>
    <x v="0"/>
    <x v="0"/>
    <x v="9"/>
    <x v="569"/>
    <x v="577"/>
    <x v="0"/>
    <x v="1"/>
    <x v="601"/>
    <s v="OK"/>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614"/>
    <x v="614"/>
    <x v="0"/>
    <s v="Accessories&amp;Peripherals"/>
    <s v="Cables&amp;Accessories"/>
    <s v="Cables"/>
    <s v="USBCables"/>
    <x v="123"/>
    <x v="68"/>
    <x v="15"/>
    <x v="3"/>
    <x v="2"/>
    <x v="452"/>
    <x v="458"/>
    <x v="1"/>
    <x v="1"/>
    <x v="602"/>
    <s v="OK"/>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615"/>
    <x v="615"/>
    <x v="1"/>
    <s v="HomeTheater,TV&amp;Video"/>
    <s v="Televisions"/>
    <s v="SmartTelevisions"/>
    <m/>
    <x v="316"/>
    <x v="248"/>
    <x v="31"/>
    <x v="4"/>
    <x v="2"/>
    <x v="570"/>
    <x v="578"/>
    <x v="1"/>
    <x v="0"/>
    <x v="603"/>
    <s v="OK"/>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616"/>
    <x v="616"/>
    <x v="2"/>
    <s v="Kitchen&amp;HomeAppliances"/>
    <s v="SmallKitchenAppliances"/>
    <s v="VacuumSealers"/>
    <m/>
    <x v="207"/>
    <x v="286"/>
    <x v="9"/>
    <x v="6"/>
    <x v="1"/>
    <x v="571"/>
    <x v="579"/>
    <x v="1"/>
    <x v="2"/>
    <x v="604"/>
    <s v="OK"/>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617"/>
    <x v="617"/>
    <x v="1"/>
    <s v="Headphones,Earbuds&amp;Accessories"/>
    <s v="Headphones"/>
    <s v="In-Ear"/>
    <m/>
    <x v="8"/>
    <x v="113"/>
    <x v="8"/>
    <x v="1"/>
    <x v="6"/>
    <x v="572"/>
    <x v="580"/>
    <x v="0"/>
    <x v="0"/>
    <x v="605"/>
    <s v="OK"/>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18"/>
    <x v="618"/>
    <x v="1"/>
    <s v="HomeTheater,TV&amp;Video"/>
    <s v="Televisions"/>
    <s v="SmartTelevisions"/>
    <m/>
    <x v="317"/>
    <x v="287"/>
    <x v="80"/>
    <x v="0"/>
    <x v="1"/>
    <x v="573"/>
    <x v="581"/>
    <x v="0"/>
    <x v="0"/>
    <x v="606"/>
    <s v="OK"/>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619"/>
    <x v="619"/>
    <x v="0"/>
    <s v="NetworkingDevices"/>
    <s v="Routers"/>
    <m/>
    <m/>
    <x v="22"/>
    <x v="113"/>
    <x v="65"/>
    <x v="0"/>
    <x v="0"/>
    <x v="574"/>
    <x v="582"/>
    <x v="0"/>
    <x v="0"/>
    <x v="607"/>
    <s v="O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620"/>
    <x v="620"/>
    <x v="1"/>
    <s v="Headphones,Earbuds&amp;Accessories"/>
    <s v="Headphones"/>
    <s v="In-Ear"/>
    <m/>
    <x v="318"/>
    <x v="265"/>
    <x v="44"/>
    <x v="7"/>
    <x v="9"/>
    <x v="575"/>
    <x v="583"/>
    <x v="0"/>
    <x v="0"/>
    <x v="608"/>
    <s v="OK"/>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621"/>
    <x v="621"/>
    <x v="1"/>
    <s v="Cameras&amp;Photography"/>
    <s v="VideoCameras"/>
    <m/>
    <m/>
    <x v="14"/>
    <x v="7"/>
    <x v="51"/>
    <x v="5"/>
    <x v="6"/>
    <x v="576"/>
    <x v="584"/>
    <x v="0"/>
    <x v="1"/>
    <x v="609"/>
    <s v="OK"/>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622"/>
    <x v="622"/>
    <x v="1"/>
    <s v="Headphones,Earbuds&amp;Accessories"/>
    <s v="Headphones"/>
    <s v="Over-Ear"/>
    <m/>
    <x v="12"/>
    <x v="30"/>
    <x v="86"/>
    <x v="5"/>
    <x v="5"/>
    <x v="577"/>
    <x v="585"/>
    <x v="0"/>
    <x v="0"/>
    <x v="610"/>
    <s v="OK"/>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623"/>
    <x v="623"/>
    <x v="0"/>
    <s v="NetworkingDevices"/>
    <s v="NetworkAdapters"/>
    <s v="PowerLANAdapters"/>
    <m/>
    <x v="22"/>
    <x v="7"/>
    <x v="47"/>
    <x v="4"/>
    <x v="3"/>
    <x v="116"/>
    <x v="116"/>
    <x v="1"/>
    <x v="0"/>
    <x v="611"/>
    <s v="O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4"/>
    <x v="624"/>
    <x v="0"/>
    <s v="Accessories&amp;Peripherals"/>
    <s v="Cables&amp;Accessories"/>
    <s v="Cables"/>
    <s v="USBCables"/>
    <x v="44"/>
    <x v="81"/>
    <x v="34"/>
    <x v="7"/>
    <x v="9"/>
    <x v="578"/>
    <x v="586"/>
    <x v="0"/>
    <x v="1"/>
    <x v="612"/>
    <s v="OK"/>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625"/>
    <x v="625"/>
    <x v="1"/>
    <s v="Headphones,Earbuds&amp;Accessories"/>
    <s v="Headphones"/>
    <s v="In-Ear"/>
    <m/>
    <x v="2"/>
    <x v="44"/>
    <x v="21"/>
    <x v="1"/>
    <x v="9"/>
    <x v="579"/>
    <x v="587"/>
    <x v="1"/>
    <x v="1"/>
    <x v="613"/>
    <s v="OK"/>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626"/>
    <x v="626"/>
    <x v="0"/>
    <s v="NetworkingDevices"/>
    <s v="NetworkAdapters"/>
    <s v="WirelessUSBAdapters"/>
    <m/>
    <x v="319"/>
    <x v="13"/>
    <x v="56"/>
    <x v="5"/>
    <x v="1"/>
    <x v="580"/>
    <x v="588"/>
    <x v="0"/>
    <x v="1"/>
    <x v="614"/>
    <s v="OK"/>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627"/>
    <x v="627"/>
    <x v="2"/>
    <s v="Kitchen&amp;HomeAppliances"/>
    <s v="SmallKitchenAppliances"/>
    <s v="MixerGrinders"/>
    <m/>
    <x v="170"/>
    <x v="288"/>
    <x v="43"/>
    <x v="1"/>
    <x v="9"/>
    <x v="581"/>
    <x v="589"/>
    <x v="1"/>
    <x v="0"/>
    <x v="615"/>
    <s v="OK"/>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28"/>
    <x v="628"/>
    <x v="2"/>
    <s v="Heating,Cooling&amp;AirQuality"/>
    <s v="AirPurifiers"/>
    <s v="HEPAAirPurifiers"/>
    <m/>
    <x v="320"/>
    <x v="289"/>
    <x v="7"/>
    <x v="5"/>
    <x v="4"/>
    <x v="582"/>
    <x v="590"/>
    <x v="0"/>
    <x v="0"/>
    <x v="616"/>
    <s v="OK"/>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629"/>
    <x v="629"/>
    <x v="1"/>
    <s v="HomeTheater,TV&amp;Video"/>
    <s v="Accessories"/>
    <s v="RemoteControls"/>
    <m/>
    <x v="44"/>
    <x v="175"/>
    <x v="51"/>
    <x v="5"/>
    <x v="6"/>
    <x v="583"/>
    <x v="591"/>
    <x v="0"/>
    <x v="1"/>
    <x v="617"/>
    <s v="OK"/>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630"/>
    <x v="630"/>
    <x v="2"/>
    <s v="Heating,Cooling&amp;AirQuality"/>
    <s v="WaterHeaters&amp;Geysers"/>
    <s v="StorageWaterHeaters"/>
    <m/>
    <x v="321"/>
    <x v="290"/>
    <x v="70"/>
    <x v="0"/>
    <x v="4"/>
    <x v="584"/>
    <x v="592"/>
    <x v="0"/>
    <x v="0"/>
    <x v="618"/>
    <s v="OK"/>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631"/>
    <x v="631"/>
    <x v="2"/>
    <s v="Heating,Cooling&amp;AirQuality"/>
    <s v="WaterHeaters&amp;Geysers"/>
    <s v="StorageWaterHeaters"/>
    <m/>
    <x v="55"/>
    <x v="291"/>
    <x v="47"/>
    <x v="4"/>
    <x v="0"/>
    <x v="585"/>
    <x v="593"/>
    <x v="1"/>
    <x v="0"/>
    <x v="619"/>
    <s v="OK"/>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632"/>
    <x v="632"/>
    <x v="0"/>
    <s v="ExternalDevices&amp;DataStorage"/>
    <s v="ExternalSolidStateDrives"/>
    <m/>
    <m/>
    <x v="322"/>
    <x v="292"/>
    <x v="64"/>
    <x v="7"/>
    <x v="4"/>
    <x v="586"/>
    <x v="594"/>
    <x v="0"/>
    <x v="0"/>
    <x v="620"/>
    <s v="OK"/>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633"/>
    <x v="633"/>
    <x v="1"/>
    <s v="Accessories"/>
    <s v="MemoryCards"/>
    <s v="SecureDigitalCards"/>
    <m/>
    <x v="91"/>
    <x v="77"/>
    <x v="1"/>
    <x v="1"/>
    <x v="4"/>
    <x v="587"/>
    <x v="595"/>
    <x v="1"/>
    <x v="1"/>
    <x v="621"/>
    <s v="OK"/>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634"/>
    <x v="634"/>
    <x v="1"/>
    <s v="Mobiles&amp;Accessories"/>
    <s v="Smartphones&amp;BasicMobiles"/>
    <s v="BasicMobiles"/>
    <m/>
    <x v="183"/>
    <x v="113"/>
    <x v="40"/>
    <x v="2"/>
    <x v="5"/>
    <x v="588"/>
    <x v="596"/>
    <x v="1"/>
    <x v="0"/>
    <x v="622"/>
    <s v="OK"/>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635"/>
    <x v="635"/>
    <x v="0"/>
    <s v="Accessories&amp;Peripherals"/>
    <s v="Cables&amp;Accessories"/>
    <s v="Cables"/>
    <s v="USBCables"/>
    <x v="142"/>
    <x v="191"/>
    <x v="35"/>
    <x v="7"/>
    <x v="2"/>
    <x v="589"/>
    <x v="597"/>
    <x v="0"/>
    <x v="1"/>
    <x v="623"/>
    <s v="OK"/>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636"/>
    <x v="636"/>
    <x v="2"/>
    <s v="Kitchen&amp;HomeAppliances"/>
    <s v="SmallKitchenAppliances"/>
    <s v="MixerGrinders"/>
    <m/>
    <x v="170"/>
    <x v="293"/>
    <x v="0"/>
    <x v="0"/>
    <x v="1"/>
    <x v="590"/>
    <x v="598"/>
    <x v="0"/>
    <x v="0"/>
    <x v="624"/>
    <s v="OK"/>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37"/>
    <x v="637"/>
    <x v="2"/>
    <s v="Kitchen&amp;HomeAppliances"/>
    <s v="Vacuum,Cleaning&amp;Ironing"/>
    <s v="Irons,Steamers&amp;Accessories"/>
    <s v="Irons"/>
    <x v="297"/>
    <x v="164"/>
    <x v="28"/>
    <x v="2"/>
    <x v="2"/>
    <x v="591"/>
    <x v="599"/>
    <x v="1"/>
    <x v="0"/>
    <x v="625"/>
    <s v="OK"/>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638"/>
    <x v="638"/>
    <x v="2"/>
    <s v="Kitchen&amp;HomeAppliances"/>
    <s v="Vacuum,Cleaning&amp;Ironing"/>
    <s v="Irons,Steamers&amp;Accessories"/>
    <s v="Irons"/>
    <x v="323"/>
    <x v="69"/>
    <x v="13"/>
    <x v="2"/>
    <x v="2"/>
    <x v="592"/>
    <x v="600"/>
    <x v="1"/>
    <x v="0"/>
    <x v="626"/>
    <s v="OK"/>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639"/>
    <x v="639"/>
    <x v="1"/>
    <s v="Headphones,Earbuds&amp;Accessories"/>
    <s v="Headphones"/>
    <s v="In-Ear"/>
    <m/>
    <x v="228"/>
    <x v="80"/>
    <x v="54"/>
    <x v="7"/>
    <x v="0"/>
    <x v="593"/>
    <x v="601"/>
    <x v="0"/>
    <x v="1"/>
    <x v="627"/>
    <s v="OK"/>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640"/>
    <x v="640"/>
    <x v="0"/>
    <s v="Accessories&amp;Peripherals"/>
    <s v="Audio&amp;VideoAccessories"/>
    <s v="PCMicrophones"/>
    <m/>
    <x v="80"/>
    <x v="2"/>
    <x v="65"/>
    <x v="0"/>
    <x v="13"/>
    <x v="594"/>
    <x v="602"/>
    <x v="0"/>
    <x v="2"/>
    <x v="628"/>
    <s v="OK"/>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41"/>
    <x v="641"/>
    <x v="2"/>
    <s v="Kitchen&amp;HomeAppliances"/>
    <s v="Vacuum,Cleaning&amp;Ironing"/>
    <s v="Vacuums&amp;FloorCare"/>
    <s v="Vacuums"/>
    <x v="324"/>
    <x v="294"/>
    <x v="59"/>
    <x v="0"/>
    <x v="9"/>
    <x v="595"/>
    <x v="603"/>
    <x v="0"/>
    <x v="0"/>
    <x v="629"/>
    <s v="OK"/>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642"/>
    <x v="642"/>
    <x v="0"/>
    <s v="Accessories&amp;Peripherals"/>
    <s v="Cables&amp;Accessories"/>
    <s v="Cables"/>
    <s v="USBCables"/>
    <x v="44"/>
    <x v="44"/>
    <x v="32"/>
    <x v="0"/>
    <x v="1"/>
    <x v="253"/>
    <x v="254"/>
    <x v="0"/>
    <x v="1"/>
    <x v="630"/>
    <s v="OK"/>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643"/>
    <x v="643"/>
    <x v="0"/>
    <s v="Accessories&amp;Peripherals"/>
    <s v="Cables&amp;Accessories"/>
    <s v="Cables"/>
    <s v="USBCables"/>
    <x v="130"/>
    <x v="44"/>
    <x v="57"/>
    <x v="0"/>
    <x v="1"/>
    <x v="253"/>
    <x v="254"/>
    <x v="0"/>
    <x v="1"/>
    <x v="630"/>
    <s v="OK"/>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644"/>
    <x v="644"/>
    <x v="1"/>
    <s v="Mobiles&amp;Accessories"/>
    <s v="MobileAccessories"/>
    <s v="Chargers"/>
    <s v="PowerBanks"/>
    <x v="43"/>
    <x v="208"/>
    <x v="12"/>
    <x v="0"/>
    <x v="9"/>
    <x v="434"/>
    <x v="440"/>
    <x v="0"/>
    <x v="0"/>
    <x v="631"/>
    <s v="OK"/>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645"/>
    <x v="645"/>
    <x v="2"/>
    <s v="Kitchen&amp;HomeAppliances"/>
    <s v="SmallKitchenAppliances"/>
    <s v="Kettles&amp;HotWaterDispensers"/>
    <s v="Kettle&amp;ToasterSets"/>
    <x v="325"/>
    <x v="263"/>
    <x v="48"/>
    <x v="7"/>
    <x v="1"/>
    <x v="596"/>
    <x v="604"/>
    <x v="0"/>
    <x v="0"/>
    <x v="632"/>
    <s v="OK"/>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46"/>
    <x v="646"/>
    <x v="0"/>
    <s v="NetworkingDevices"/>
    <m/>
    <m/>
    <m/>
    <x v="22"/>
    <x v="295"/>
    <x v="35"/>
    <x v="7"/>
    <x v="0"/>
    <x v="597"/>
    <x v="605"/>
    <x v="0"/>
    <x v="0"/>
    <x v="633"/>
    <s v="OK"/>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47"/>
    <x v="647"/>
    <x v="0"/>
    <s v="Accessories&amp;Peripherals"/>
    <s v="LaptopAccessories"/>
    <s v="Lapdesks"/>
    <m/>
    <x v="13"/>
    <x v="6"/>
    <x v="9"/>
    <x v="6"/>
    <x v="9"/>
    <x v="598"/>
    <x v="606"/>
    <x v="1"/>
    <x v="0"/>
    <x v="634"/>
    <s v="OK"/>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648"/>
    <x v="648"/>
    <x v="1"/>
    <s v="WearableTechnology"/>
    <s v="SmartWatches"/>
    <m/>
    <m/>
    <x v="8"/>
    <x v="158"/>
    <x v="44"/>
    <x v="7"/>
    <x v="9"/>
    <x v="454"/>
    <x v="460"/>
    <x v="0"/>
    <x v="0"/>
    <x v="480"/>
    <s v="OK"/>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649"/>
    <x v="649"/>
    <x v="1"/>
    <s v="Mobiles&amp;Accessories"/>
    <s v="MobileAccessories"/>
    <s v="Chargers"/>
    <s v="PowerBanks"/>
    <x v="326"/>
    <x v="110"/>
    <x v="55"/>
    <x v="6"/>
    <x v="2"/>
    <x v="599"/>
    <x v="607"/>
    <x v="1"/>
    <x v="0"/>
    <x v="635"/>
    <s v="OK"/>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650"/>
    <x v="650"/>
    <x v="1"/>
    <s v="Mobiles&amp;Accessories"/>
    <s v="MobileAccessories"/>
    <s v="Chargers"/>
    <s v="PowerBanks"/>
    <x v="132"/>
    <x v="110"/>
    <x v="17"/>
    <x v="1"/>
    <x v="2"/>
    <x v="599"/>
    <x v="607"/>
    <x v="1"/>
    <x v="0"/>
    <x v="635"/>
    <s v="OK"/>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651"/>
    <x v="651"/>
    <x v="1"/>
    <s v="Mobiles&amp;Accessories"/>
    <s v="MobileAccessories"/>
    <s v="Chargers"/>
    <s v="PowerBanks"/>
    <x v="132"/>
    <x v="110"/>
    <x v="17"/>
    <x v="1"/>
    <x v="2"/>
    <x v="599"/>
    <x v="607"/>
    <x v="1"/>
    <x v="0"/>
    <x v="635"/>
    <s v="OK"/>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652"/>
    <x v="652"/>
    <x v="0"/>
    <s v="Accessories&amp;Peripherals"/>
    <s v="PCGamingPeripherals"/>
    <s v="Gamepads"/>
    <m/>
    <x v="4"/>
    <x v="80"/>
    <x v="57"/>
    <x v="0"/>
    <x v="9"/>
    <x v="600"/>
    <x v="608"/>
    <x v="0"/>
    <x v="0"/>
    <x v="636"/>
    <s v="OK"/>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53"/>
    <x v="653"/>
    <x v="2"/>
    <s v="Kitchen&amp;HomeAppliances"/>
    <s v="Vacuum,Cleaning&amp;Ironing"/>
    <s v="Vacuums&amp;FloorCare"/>
    <s v="Vacuums"/>
    <x v="225"/>
    <x v="266"/>
    <x v="57"/>
    <x v="0"/>
    <x v="0"/>
    <x v="601"/>
    <x v="609"/>
    <x v="0"/>
    <x v="0"/>
    <x v="637"/>
    <s v="OK"/>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654"/>
    <x v="654"/>
    <x v="0"/>
    <s v="Monitors"/>
    <m/>
    <m/>
    <m/>
    <x v="327"/>
    <x v="296"/>
    <x v="50"/>
    <x v="1"/>
    <x v="2"/>
    <x v="602"/>
    <x v="610"/>
    <x v="1"/>
    <x v="0"/>
    <x v="638"/>
    <s v="OK"/>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655"/>
    <x v="655"/>
    <x v="0"/>
    <s v="ExternalDevices&amp;DataStorage"/>
    <s v="PenDrives"/>
    <m/>
    <m/>
    <x v="138"/>
    <x v="122"/>
    <x v="33"/>
    <x v="3"/>
    <x v="0"/>
    <x v="603"/>
    <x v="611"/>
    <x v="1"/>
    <x v="1"/>
    <x v="639"/>
    <s v="OK"/>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656"/>
    <x v="656"/>
    <x v="2"/>
    <s v="Kitchen&amp;HomeAppliances"/>
    <s v="Coffee,Tea&amp;Espresso"/>
    <s v="CoffeeMakerAccessories"/>
    <s v="MeasuringSpoons"/>
    <x v="3"/>
    <x v="44"/>
    <x v="65"/>
    <x v="0"/>
    <x v="2"/>
    <x v="604"/>
    <x v="612"/>
    <x v="0"/>
    <x v="1"/>
    <x v="640"/>
    <s v="OK"/>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657"/>
    <x v="657"/>
    <x v="1"/>
    <s v="HomeAudio"/>
    <s v="Speakers"/>
    <s v="OutdoorSpeakers"/>
    <m/>
    <x v="84"/>
    <x v="141"/>
    <x v="65"/>
    <x v="0"/>
    <x v="0"/>
    <x v="605"/>
    <x v="613"/>
    <x v="0"/>
    <x v="0"/>
    <x v="641"/>
    <s v="OK"/>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658"/>
    <x v="658"/>
    <x v="1"/>
    <s v="Headphones,Earbuds&amp;Accessories"/>
    <s v="Headphones"/>
    <s v="In-Ear"/>
    <m/>
    <x v="189"/>
    <x v="46"/>
    <x v="32"/>
    <x v="0"/>
    <x v="10"/>
    <x v="606"/>
    <x v="614"/>
    <x v="0"/>
    <x v="0"/>
    <x v="642"/>
    <s v="OK"/>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659"/>
    <x v="659"/>
    <x v="2"/>
    <s v="Kitchen&amp;HomeAppliances"/>
    <s v="SmallKitchenAppliances"/>
    <s v="HandMixers"/>
    <m/>
    <x v="328"/>
    <x v="119"/>
    <x v="62"/>
    <x v="7"/>
    <x v="0"/>
    <x v="319"/>
    <x v="615"/>
    <x v="0"/>
    <x v="1"/>
    <x v="643"/>
    <s v="OK"/>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660"/>
    <x v="660"/>
    <x v="1"/>
    <s v="Mobiles&amp;Accessories"/>
    <s v="MobileAccessories"/>
    <s v="Chargers"/>
    <s v="PowerBanks"/>
    <x v="329"/>
    <x v="167"/>
    <x v="49"/>
    <x v="1"/>
    <x v="9"/>
    <x v="607"/>
    <x v="616"/>
    <x v="1"/>
    <x v="0"/>
    <x v="644"/>
    <s v="OK"/>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661"/>
    <x v="661"/>
    <x v="2"/>
    <s v="Kitchen&amp;HomeAppliances"/>
    <s v="WaterPurifiers&amp;Accessories"/>
    <s v="WaterPurifierAccessories"/>
    <m/>
    <x v="14"/>
    <x v="13"/>
    <x v="8"/>
    <x v="1"/>
    <x v="2"/>
    <x v="608"/>
    <x v="617"/>
    <x v="0"/>
    <x v="1"/>
    <x v="645"/>
    <s v="OK"/>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662"/>
    <x v="662"/>
    <x v="1"/>
    <s v="Mobiles&amp;Accessories"/>
    <s v="MobileAccessories"/>
    <s v="StylusPens"/>
    <m/>
    <x v="138"/>
    <x v="13"/>
    <x v="66"/>
    <x v="7"/>
    <x v="10"/>
    <x v="609"/>
    <x v="618"/>
    <x v="0"/>
    <x v="1"/>
    <x v="646"/>
    <s v="OK"/>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663"/>
    <x v="663"/>
    <x v="1"/>
    <s v="Mobiles&amp;Accessories"/>
    <s v="MobileAccessories"/>
    <s v="StylusPens"/>
    <m/>
    <x v="138"/>
    <x v="13"/>
    <x v="66"/>
    <x v="7"/>
    <x v="10"/>
    <x v="609"/>
    <x v="618"/>
    <x v="0"/>
    <x v="1"/>
    <x v="646"/>
    <s v="OK"/>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664"/>
    <x v="664"/>
    <x v="0"/>
    <s v="Accessories&amp;Peripherals"/>
    <s v="Audio&amp;VideoAccessories"/>
    <s v="PCSpeakers"/>
    <m/>
    <x v="114"/>
    <x v="9"/>
    <x v="21"/>
    <x v="1"/>
    <x v="9"/>
    <x v="610"/>
    <x v="619"/>
    <x v="1"/>
    <x v="0"/>
    <x v="647"/>
    <s v="OK"/>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665"/>
    <x v="665"/>
    <x v="2"/>
    <s v="Kitchen&amp;HomeAppliances"/>
    <s v="SmallKitchenAppliances"/>
    <s v="MixerGrinders"/>
    <m/>
    <x v="330"/>
    <x v="201"/>
    <x v="17"/>
    <x v="1"/>
    <x v="9"/>
    <x v="611"/>
    <x v="620"/>
    <x v="1"/>
    <x v="0"/>
    <x v="648"/>
    <s v="OK"/>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66"/>
    <x v="666"/>
    <x v="0"/>
    <s v="NetworkingDevices"/>
    <s v="DataCards&amp;Dongles"/>
    <m/>
    <m/>
    <x v="331"/>
    <x v="297"/>
    <x v="20"/>
    <x v="4"/>
    <x v="10"/>
    <x v="612"/>
    <x v="621"/>
    <x v="1"/>
    <x v="0"/>
    <x v="649"/>
    <s v="OK"/>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667"/>
    <x v="667"/>
    <x v="1"/>
    <s v="Mobiles&amp;Accessories"/>
    <s v="MobileAccessories"/>
    <s v="StylusPens"/>
    <m/>
    <x v="332"/>
    <x v="264"/>
    <x v="35"/>
    <x v="7"/>
    <x v="1"/>
    <x v="613"/>
    <x v="622"/>
    <x v="0"/>
    <x v="0"/>
    <x v="650"/>
    <s v="OK"/>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68"/>
    <x v="668"/>
    <x v="2"/>
    <s v="Kitchen&amp;HomeAppliances"/>
    <s v="Coffee,Tea&amp;Espresso"/>
    <s v="DripCoffeeMachines"/>
    <m/>
    <x v="252"/>
    <x v="2"/>
    <x v="26"/>
    <x v="1"/>
    <x v="0"/>
    <x v="614"/>
    <x v="623"/>
    <x v="1"/>
    <x v="1"/>
    <x v="651"/>
    <s v="OK"/>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669"/>
    <x v="669"/>
    <x v="2"/>
    <s v="Kitchen&amp;HomeAppliances"/>
    <s v="Vacuum,Cleaning&amp;Ironing"/>
    <s v="Vacuums&amp;FloorCare"/>
    <s v="Vacuums"/>
    <x v="331"/>
    <x v="30"/>
    <x v="28"/>
    <x v="2"/>
    <x v="14"/>
    <x v="615"/>
    <x v="624"/>
    <x v="1"/>
    <x v="0"/>
    <x v="652"/>
    <s v="OK"/>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670"/>
    <x v="670"/>
    <x v="1"/>
    <s v="HomeAudio"/>
    <s v="Accessories"/>
    <s v="SpeakerAccessories"/>
    <s v="Mounts"/>
    <x v="138"/>
    <x v="119"/>
    <x v="45"/>
    <x v="5"/>
    <x v="9"/>
    <x v="616"/>
    <x v="625"/>
    <x v="0"/>
    <x v="1"/>
    <x v="653"/>
    <s v="OK"/>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671"/>
    <x v="671"/>
    <x v="1"/>
    <s v="Accessories"/>
    <s v="MemoryCards"/>
    <s v="MicroSD"/>
    <m/>
    <x v="12"/>
    <x v="105"/>
    <x v="45"/>
    <x v="5"/>
    <x v="4"/>
    <x v="617"/>
    <x v="626"/>
    <x v="0"/>
    <x v="0"/>
    <x v="654"/>
    <s v="OK"/>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672"/>
    <x v="672"/>
    <x v="1"/>
    <s v="Accessories"/>
    <s v="MemoryCards"/>
    <s v="MicroSD"/>
    <m/>
    <x v="196"/>
    <x v="118"/>
    <x v="50"/>
    <x v="1"/>
    <x v="4"/>
    <x v="618"/>
    <x v="627"/>
    <x v="1"/>
    <x v="1"/>
    <x v="655"/>
    <s v="O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673"/>
    <x v="673"/>
    <x v="2"/>
    <s v="Kitchen&amp;HomeAppliances"/>
    <s v="WaterPurifiers&amp;Accessories"/>
    <s v="WaterPurifierAccessories"/>
    <m/>
    <x v="142"/>
    <x v="298"/>
    <x v="25"/>
    <x v="0"/>
    <x v="9"/>
    <x v="619"/>
    <x v="628"/>
    <x v="0"/>
    <x v="1"/>
    <x v="656"/>
    <s v="OK"/>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674"/>
    <x v="674"/>
    <x v="0"/>
    <s v="Monitors"/>
    <m/>
    <m/>
    <m/>
    <x v="333"/>
    <x v="299"/>
    <x v="12"/>
    <x v="0"/>
    <x v="1"/>
    <x v="620"/>
    <x v="629"/>
    <x v="0"/>
    <x v="0"/>
    <x v="657"/>
    <s v="OK"/>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75"/>
    <x v="675"/>
    <x v="0"/>
    <s v="Accessories&amp;Peripherals"/>
    <s v="LaptopAccessories"/>
    <s v="NotebookComputerStands"/>
    <m/>
    <x v="13"/>
    <x v="7"/>
    <x v="44"/>
    <x v="7"/>
    <x v="4"/>
    <x v="621"/>
    <x v="630"/>
    <x v="0"/>
    <x v="0"/>
    <x v="658"/>
    <s v="OK"/>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76"/>
    <x v="676"/>
    <x v="0"/>
    <s v="Accessories&amp;Peripherals"/>
    <s v="Cables&amp;Accessories"/>
    <s v="Cables"/>
    <s v="USBCables"/>
    <x v="334"/>
    <x v="13"/>
    <x v="66"/>
    <x v="7"/>
    <x v="6"/>
    <x v="622"/>
    <x v="631"/>
    <x v="0"/>
    <x v="1"/>
    <x v="659"/>
    <s v="OK"/>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677"/>
    <x v="677"/>
    <x v="1"/>
    <s v="Cameras&amp;Photography"/>
    <s v="Accessories"/>
    <s v="Tripods&amp;Monopods"/>
    <s v="TripodLegs"/>
    <x v="2"/>
    <x v="4"/>
    <x v="65"/>
    <x v="0"/>
    <x v="5"/>
    <x v="623"/>
    <x v="632"/>
    <x v="0"/>
    <x v="1"/>
    <x v="660"/>
    <s v="OK"/>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678"/>
    <x v="678"/>
    <x v="0"/>
    <s v="Accessories&amp;Peripherals"/>
    <s v="PCGamingPeripherals"/>
    <s v="GamingMice"/>
    <m/>
    <x v="149"/>
    <x v="150"/>
    <x v="27"/>
    <x v="3"/>
    <x v="3"/>
    <x v="624"/>
    <x v="633"/>
    <x v="1"/>
    <x v="0"/>
    <x v="661"/>
    <s v="OK"/>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679"/>
    <x v="679"/>
    <x v="2"/>
    <s v="Kitchen&amp;HomeAppliances"/>
    <s v="SmallKitchenAppliances"/>
    <s v="SandwichMakers"/>
    <m/>
    <x v="335"/>
    <x v="137"/>
    <x v="36"/>
    <x v="3"/>
    <x v="5"/>
    <x v="625"/>
    <x v="634"/>
    <x v="1"/>
    <x v="0"/>
    <x v="662"/>
    <s v="OK"/>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680"/>
    <x v="680"/>
    <x v="0"/>
    <s v="Accessories&amp;Peripherals"/>
    <s v="Keyboards,Mice&amp;InputDevices"/>
    <s v="Mice"/>
    <m/>
    <x v="336"/>
    <x v="300"/>
    <x v="8"/>
    <x v="1"/>
    <x v="3"/>
    <x v="626"/>
    <x v="635"/>
    <x v="0"/>
    <x v="0"/>
    <x v="663"/>
    <s v="OK"/>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81"/>
    <x v="681"/>
    <x v="1"/>
    <s v="Mobiles&amp;Accessories"/>
    <s v="MobileAccessories"/>
    <s v="Maintenance,Upkeep&amp;Repairs"/>
    <s v="ScreenProtectors"/>
    <x v="44"/>
    <x v="6"/>
    <x v="8"/>
    <x v="1"/>
    <x v="2"/>
    <x v="627"/>
    <x v="636"/>
    <x v="0"/>
    <x v="1"/>
    <x v="664"/>
    <s v="OK"/>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2"/>
    <x v="682"/>
    <x v="1"/>
    <s v="Mobiles&amp;Accessories"/>
    <s v="MobileAccessories"/>
    <s v="Chargers"/>
    <s v="PowerBanks"/>
    <x v="8"/>
    <x v="30"/>
    <x v="47"/>
    <x v="4"/>
    <x v="2"/>
    <x v="628"/>
    <x v="637"/>
    <x v="1"/>
    <x v="0"/>
    <x v="665"/>
    <s v="OK"/>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683"/>
    <x v="683"/>
    <x v="1"/>
    <s v="Cameras&amp;Photography"/>
    <s v="Flashes"/>
    <s v="Macro&amp;RinglightFlashes"/>
    <m/>
    <x v="112"/>
    <x v="7"/>
    <x v="65"/>
    <x v="0"/>
    <x v="10"/>
    <x v="629"/>
    <x v="638"/>
    <x v="0"/>
    <x v="0"/>
    <x v="666"/>
    <s v="OK"/>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84"/>
    <x v="684"/>
    <x v="1"/>
    <s v="Mobiles&amp;Accessories"/>
    <s v="MobileAccessories"/>
    <s v="D√©cor"/>
    <m/>
    <x v="197"/>
    <x v="68"/>
    <x v="65"/>
    <x v="0"/>
    <x v="0"/>
    <x v="630"/>
    <x v="639"/>
    <x v="0"/>
    <x v="2"/>
    <x v="667"/>
    <s v="OK"/>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85"/>
    <x v="685"/>
    <x v="1"/>
    <s v="Headphones,Earbuds&amp;Accessories"/>
    <s v="Headphones"/>
    <s v="In-Ear"/>
    <m/>
    <x v="2"/>
    <x v="207"/>
    <x v="54"/>
    <x v="7"/>
    <x v="1"/>
    <x v="631"/>
    <x v="640"/>
    <x v="0"/>
    <x v="1"/>
    <x v="668"/>
    <s v="OK"/>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86"/>
    <x v="686"/>
    <x v="2"/>
    <s v="Heating,Cooling&amp;AirQuality"/>
    <s v="WaterHeaters&amp;Geysers"/>
    <s v="ImmersionRods"/>
    <m/>
    <x v="337"/>
    <x v="204"/>
    <x v="71"/>
    <x v="4"/>
    <x v="0"/>
    <x v="632"/>
    <x v="641"/>
    <x v="1"/>
    <x v="0"/>
    <x v="669"/>
    <s v="OK"/>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687"/>
    <x v="687"/>
    <x v="2"/>
    <s v="Heating,Cooling&amp;AirQuality"/>
    <s v="RoomHeaters"/>
    <s v="ElectricHeaters"/>
    <m/>
    <x v="338"/>
    <x v="301"/>
    <x v="20"/>
    <x v="4"/>
    <x v="10"/>
    <x v="633"/>
    <x v="642"/>
    <x v="1"/>
    <x v="0"/>
    <x v="670"/>
    <s v="OK"/>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688"/>
    <x v="688"/>
    <x v="2"/>
    <s v="Heating,Cooling&amp;AirQuality"/>
    <s v="RoomHeaters"/>
    <s v="FanHeaters"/>
    <m/>
    <x v="339"/>
    <x v="302"/>
    <x v="37"/>
    <x v="4"/>
    <x v="0"/>
    <x v="634"/>
    <x v="643"/>
    <x v="1"/>
    <x v="0"/>
    <x v="671"/>
    <s v="OK"/>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689"/>
    <x v="689"/>
    <x v="1"/>
    <s v="Mobiles&amp;Accessories"/>
    <s v="MobileAccessories"/>
    <s v="Stands"/>
    <m/>
    <x v="3"/>
    <x v="119"/>
    <x v="83"/>
    <x v="5"/>
    <x v="9"/>
    <x v="635"/>
    <x v="644"/>
    <x v="0"/>
    <x v="1"/>
    <x v="672"/>
    <s v="OK"/>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90"/>
    <x v="690"/>
    <x v="2"/>
    <s v="Kitchen&amp;HomeAppliances"/>
    <s v="SmallKitchenAppliances"/>
    <s v="MixerGrinders"/>
    <m/>
    <x v="340"/>
    <x v="303"/>
    <x v="22"/>
    <x v="3"/>
    <x v="9"/>
    <x v="636"/>
    <x v="645"/>
    <x v="1"/>
    <x v="0"/>
    <x v="673"/>
    <s v="OK"/>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91"/>
    <x v="691"/>
    <x v="2"/>
    <s v="Heating,Cooling&amp;AirQuality"/>
    <s v="RoomHeaters"/>
    <s v="FanHeaters"/>
    <m/>
    <x v="341"/>
    <x v="304"/>
    <x v="68"/>
    <x v="4"/>
    <x v="0"/>
    <x v="637"/>
    <x v="646"/>
    <x v="1"/>
    <x v="0"/>
    <x v="674"/>
    <s v="OK"/>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692"/>
    <x v="692"/>
    <x v="0"/>
    <s v="Accessories&amp;Peripherals"/>
    <s v="LaptopAccessories"/>
    <s v="Lapdesks"/>
    <m/>
    <x v="114"/>
    <x v="158"/>
    <x v="84"/>
    <x v="8"/>
    <x v="9"/>
    <x v="638"/>
    <x v="647"/>
    <x v="0"/>
    <x v="0"/>
    <x v="675"/>
    <s v="OK"/>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93"/>
    <x v="693"/>
    <x v="0"/>
    <s v="Accessories&amp;Peripherals"/>
    <s v="Cables&amp;Accessories"/>
    <s v="Cables"/>
    <s v="USBCables"/>
    <x v="342"/>
    <x v="6"/>
    <x v="44"/>
    <x v="7"/>
    <x v="9"/>
    <x v="639"/>
    <x v="648"/>
    <x v="0"/>
    <x v="2"/>
    <x v="676"/>
    <s v="OK"/>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694"/>
    <x v="694"/>
    <x v="2"/>
    <s v="Kitchen&amp;HomeAppliances"/>
    <s v="SmallKitchenAppliances"/>
    <s v="DeepFatFryers"/>
    <s v="AirFryers"/>
    <x v="343"/>
    <x v="305"/>
    <x v="37"/>
    <x v="4"/>
    <x v="3"/>
    <x v="640"/>
    <x v="649"/>
    <x v="1"/>
    <x v="0"/>
    <x v="677"/>
    <s v="OK"/>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695"/>
    <x v="695"/>
    <x v="0"/>
    <s v="Accessories&amp;Peripherals"/>
    <s v="Cables&amp;Accessories"/>
    <s v="Cables"/>
    <s v="USBCables"/>
    <x v="44"/>
    <x v="306"/>
    <x v="34"/>
    <x v="7"/>
    <x v="4"/>
    <x v="641"/>
    <x v="650"/>
    <x v="0"/>
    <x v="1"/>
    <x v="678"/>
    <s v="OK"/>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696"/>
    <x v="696"/>
    <x v="0"/>
    <s v="Accessories&amp;Peripherals"/>
    <s v="Cables&amp;Accessories"/>
    <s v="Cables"/>
    <s v="USBCables"/>
    <x v="344"/>
    <x v="13"/>
    <x v="48"/>
    <x v="7"/>
    <x v="2"/>
    <x v="642"/>
    <x v="651"/>
    <x v="0"/>
    <x v="1"/>
    <x v="679"/>
    <s v="OK"/>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697"/>
    <x v="697"/>
    <x v="0"/>
    <s v="Accessories&amp;Peripherals"/>
    <s v="Cables&amp;Accessories"/>
    <s v="Cables"/>
    <s v="USBCables"/>
    <x v="345"/>
    <x v="210"/>
    <x v="17"/>
    <x v="1"/>
    <x v="9"/>
    <x v="639"/>
    <x v="648"/>
    <x v="1"/>
    <x v="2"/>
    <x v="680"/>
    <s v="OK"/>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698"/>
    <x v="698"/>
    <x v="0"/>
    <s v="Accessories&amp;Peripherals"/>
    <s v="LaptopAccessories"/>
    <s v="NotebookComputerStands"/>
    <m/>
    <x v="44"/>
    <x v="9"/>
    <x v="76"/>
    <x v="5"/>
    <x v="1"/>
    <x v="643"/>
    <x v="652"/>
    <x v="0"/>
    <x v="1"/>
    <x v="681"/>
    <s v="O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99"/>
    <x v="699"/>
    <x v="1"/>
    <s v="HomeTheater,TV&amp;Video"/>
    <s v="Accessories"/>
    <s v="RemoteControls"/>
    <m/>
    <x v="346"/>
    <x v="2"/>
    <x v="48"/>
    <x v="7"/>
    <x v="10"/>
    <x v="644"/>
    <x v="653"/>
    <x v="0"/>
    <x v="2"/>
    <x v="682"/>
    <s v="OK"/>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700"/>
    <x v="700"/>
    <x v="1"/>
    <s v="HomeTheater,TV&amp;Video"/>
    <s v="Accessories"/>
    <s v="Cables"/>
    <s v="HDMICables"/>
    <x v="347"/>
    <x v="13"/>
    <x v="84"/>
    <x v="8"/>
    <x v="2"/>
    <x v="645"/>
    <x v="654"/>
    <x v="0"/>
    <x v="2"/>
    <x v="683"/>
    <s v="OK"/>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701"/>
    <x v="701"/>
    <x v="0"/>
    <s v="Accessories&amp;Peripherals"/>
    <s v="Cables&amp;Accessories"/>
    <s v="Cables"/>
    <s v="USBCables"/>
    <x v="2"/>
    <x v="191"/>
    <x v="62"/>
    <x v="7"/>
    <x v="0"/>
    <x v="646"/>
    <x v="655"/>
    <x v="0"/>
    <x v="1"/>
    <x v="684"/>
    <s v="OK"/>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702"/>
    <x v="702"/>
    <x v="0"/>
    <s v="Accessories&amp;Peripherals"/>
    <s v="Cables&amp;Accessories"/>
    <s v="Cables"/>
    <s v="USBCables"/>
    <x v="2"/>
    <x v="191"/>
    <x v="62"/>
    <x v="7"/>
    <x v="0"/>
    <x v="646"/>
    <x v="655"/>
    <x v="0"/>
    <x v="1"/>
    <x v="684"/>
    <s v="OK"/>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703"/>
    <x v="703"/>
    <x v="1"/>
    <s v="HomeTheater,TV&amp;Video"/>
    <s v="Televisions"/>
    <s v="SmartTelevisions"/>
    <m/>
    <x v="348"/>
    <x v="307"/>
    <x v="3"/>
    <x v="3"/>
    <x v="2"/>
    <x v="647"/>
    <x v="656"/>
    <x v="1"/>
    <x v="0"/>
    <x v="685"/>
    <s v="OK"/>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704"/>
    <x v="704"/>
    <x v="1"/>
    <s v="HomeTheater,TV&amp;Video"/>
    <s v="Televisions"/>
    <s v="SmartTelevisions"/>
    <m/>
    <x v="164"/>
    <x v="242"/>
    <x v="57"/>
    <x v="0"/>
    <x v="9"/>
    <x v="648"/>
    <x v="657"/>
    <x v="0"/>
    <x v="0"/>
    <x v="686"/>
    <s v="OK"/>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705"/>
    <x v="705"/>
    <x v="1"/>
    <s v="GeneralPurposeBatteries&amp;BatteryChargers"/>
    <s v="DisposableBatteries"/>
    <m/>
    <m/>
    <x v="349"/>
    <x v="308"/>
    <x v="10"/>
    <x v="2"/>
    <x v="4"/>
    <x v="649"/>
    <x v="658"/>
    <x v="1"/>
    <x v="2"/>
    <x v="687"/>
    <s v="OK"/>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706"/>
    <x v="706"/>
    <x v="2"/>
    <s v="Heating,Cooling&amp;AirQuality"/>
    <s v="RoomHeaters"/>
    <s v="FanHeaters"/>
    <m/>
    <x v="350"/>
    <x v="309"/>
    <x v="21"/>
    <x v="1"/>
    <x v="5"/>
    <x v="650"/>
    <x v="659"/>
    <x v="1"/>
    <x v="0"/>
    <x v="688"/>
    <s v="OK"/>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707"/>
    <x v="707"/>
    <x v="0"/>
    <s v="Accessories&amp;Peripherals"/>
    <s v="Keyboards,Mice&amp;InputDevices"/>
    <s v="Keyboard&amp;MiceAccessories"/>
    <s v="MousePads"/>
    <x v="351"/>
    <x v="68"/>
    <x v="21"/>
    <x v="1"/>
    <x v="4"/>
    <x v="651"/>
    <x v="660"/>
    <x v="1"/>
    <x v="2"/>
    <x v="689"/>
    <s v="OK"/>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708"/>
    <x v="708"/>
    <x v="0"/>
    <s v="Accessories&amp;Peripherals"/>
    <s v="Cables&amp;Accessories"/>
    <s v="Cables"/>
    <s v="USBCables"/>
    <x v="344"/>
    <x v="191"/>
    <x v="66"/>
    <x v="7"/>
    <x v="2"/>
    <x v="652"/>
    <x v="661"/>
    <x v="0"/>
    <x v="1"/>
    <x v="690"/>
    <s v="OK"/>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709"/>
    <x v="709"/>
    <x v="0"/>
    <s v="Accessories&amp;Peripherals"/>
    <s v="Cables&amp;Accessories"/>
    <s v="Cables"/>
    <s v="USBCables"/>
    <x v="284"/>
    <x v="191"/>
    <x v="54"/>
    <x v="7"/>
    <x v="2"/>
    <x v="652"/>
    <x v="661"/>
    <x v="0"/>
    <x v="1"/>
    <x v="690"/>
    <s v="OK"/>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710"/>
    <x v="710"/>
    <x v="2"/>
    <s v="Heating,Cooling&amp;AirQuality"/>
    <s v="WaterHeaters&amp;Geysers"/>
    <s v="InstantWaterHeaters"/>
    <m/>
    <x v="352"/>
    <x v="113"/>
    <x v="80"/>
    <x v="0"/>
    <x v="3"/>
    <x v="653"/>
    <x v="662"/>
    <x v="0"/>
    <x v="0"/>
    <x v="691"/>
    <s v="OK"/>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711"/>
    <x v="711"/>
    <x v="1"/>
    <s v="HomeTheater,TV&amp;Video"/>
    <s v="Televisions"/>
    <s v="SmartTelevisions"/>
    <m/>
    <x v="353"/>
    <x v="310"/>
    <x v="58"/>
    <x v="7"/>
    <x v="12"/>
    <x v="654"/>
    <x v="663"/>
    <x v="0"/>
    <x v="0"/>
    <x v="692"/>
    <s v="OK"/>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712"/>
    <x v="712"/>
    <x v="0"/>
    <s v="Accessories&amp;Peripherals"/>
    <s v="Cables&amp;Accessories"/>
    <s v="Cables"/>
    <s v="USBCables"/>
    <x v="354"/>
    <x v="2"/>
    <x v="75"/>
    <x v="5"/>
    <x v="9"/>
    <x v="655"/>
    <x v="664"/>
    <x v="0"/>
    <x v="2"/>
    <x v="693"/>
    <s v="OK"/>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13"/>
    <x v="713"/>
    <x v="0"/>
    <s v="Accessories&amp;Peripherals"/>
    <s v="Cables&amp;Accessories"/>
    <s v="Cables"/>
    <s v="USBCables"/>
    <x v="118"/>
    <x v="2"/>
    <x v="44"/>
    <x v="7"/>
    <x v="9"/>
    <x v="655"/>
    <x v="664"/>
    <x v="0"/>
    <x v="2"/>
    <x v="693"/>
    <s v="OK"/>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714"/>
    <x v="714"/>
    <x v="2"/>
    <s v="Kitchen&amp;HomeAppliances"/>
    <s v="SmallKitchenAppliances"/>
    <s v="HandBlenders"/>
    <m/>
    <x v="89"/>
    <x v="13"/>
    <x v="61"/>
    <x v="1"/>
    <x v="9"/>
    <x v="656"/>
    <x v="665"/>
    <x v="1"/>
    <x v="0"/>
    <x v="694"/>
    <s v="OK"/>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715"/>
    <x v="715"/>
    <x v="1"/>
    <s v="HomeTheater,TV&amp;Video"/>
    <s v="Accessories"/>
    <s v="RemoteControls"/>
    <m/>
    <x v="355"/>
    <x v="6"/>
    <x v="48"/>
    <x v="7"/>
    <x v="8"/>
    <x v="657"/>
    <x v="666"/>
    <x v="0"/>
    <x v="1"/>
    <x v="695"/>
    <s v="OK"/>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716"/>
    <x v="716"/>
    <x v="0"/>
    <s v="Accessories&amp;Peripherals"/>
    <s v="Cables&amp;Accessories"/>
    <s v="Cables"/>
    <s v="USBCables"/>
    <x v="356"/>
    <x v="13"/>
    <x v="66"/>
    <x v="7"/>
    <x v="8"/>
    <x v="658"/>
    <x v="667"/>
    <x v="0"/>
    <x v="1"/>
    <x v="696"/>
    <s v="OK"/>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717"/>
    <x v="717"/>
    <x v="1"/>
    <s v="HomeTheater,TV&amp;Video"/>
    <s v="Accessories"/>
    <s v="RemoteControls"/>
    <m/>
    <x v="2"/>
    <x v="31"/>
    <x v="5"/>
    <x v="0"/>
    <x v="5"/>
    <x v="659"/>
    <x v="668"/>
    <x v="0"/>
    <x v="1"/>
    <x v="697"/>
    <s v="OK"/>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718"/>
    <x v="718"/>
    <x v="1"/>
    <s v="HomeTheater,TV&amp;Video"/>
    <s v="Accessories"/>
    <s v="RemoteControls"/>
    <m/>
    <x v="357"/>
    <x v="191"/>
    <x v="47"/>
    <x v="4"/>
    <x v="15"/>
    <x v="660"/>
    <x v="669"/>
    <x v="1"/>
    <x v="0"/>
    <x v="698"/>
    <s v="OK"/>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719"/>
    <x v="719"/>
    <x v="1"/>
    <s v="HomeTheater,TV&amp;Video"/>
    <s v="Accessories"/>
    <s v="RemoteControls"/>
    <m/>
    <x v="358"/>
    <x v="2"/>
    <x v="32"/>
    <x v="0"/>
    <x v="8"/>
    <x v="661"/>
    <x v="670"/>
    <x v="0"/>
    <x v="1"/>
    <x v="699"/>
    <s v="OK"/>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720"/>
    <x v="720"/>
    <x v="1"/>
    <s v="Mobiles&amp;Accessories"/>
    <s v="MobileAccessories"/>
    <s v="Chargers"/>
    <s v="WallChargers"/>
    <x v="84"/>
    <x v="7"/>
    <x v="8"/>
    <x v="1"/>
    <x v="2"/>
    <x v="662"/>
    <x v="671"/>
    <x v="0"/>
    <x v="0"/>
    <x v="700"/>
    <s v="OK"/>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721"/>
    <x v="721"/>
    <x v="2"/>
    <s v="Kitchen&amp;HomeAppliances"/>
    <s v="SmallKitchenAppliances"/>
    <m/>
    <m/>
    <x v="183"/>
    <x v="311"/>
    <x v="31"/>
    <x v="4"/>
    <x v="4"/>
    <x v="663"/>
    <x v="672"/>
    <x v="1"/>
    <x v="0"/>
    <x v="701"/>
    <s v="OK"/>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722"/>
    <x v="722"/>
    <x v="1"/>
    <s v="HomeAudio"/>
    <s v="Speakers"/>
    <s v="OutdoorSpeakers"/>
    <m/>
    <x v="112"/>
    <x v="7"/>
    <x v="65"/>
    <x v="0"/>
    <x v="6"/>
    <x v="664"/>
    <x v="673"/>
    <x v="0"/>
    <x v="0"/>
    <x v="702"/>
    <s v="OK"/>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723"/>
    <x v="723"/>
    <x v="2"/>
    <s v="Kitchen&amp;HomeAppliances"/>
    <s v="SmallKitchenAppliances"/>
    <s v="EggBoilers"/>
    <m/>
    <x v="22"/>
    <x v="187"/>
    <x v="35"/>
    <x v="7"/>
    <x v="2"/>
    <x v="665"/>
    <x v="674"/>
    <x v="0"/>
    <x v="0"/>
    <x v="703"/>
    <s v="OK"/>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724"/>
    <x v="724"/>
    <x v="0"/>
    <s v="Accessories&amp;Peripherals"/>
    <s v="Audio&amp;VideoAccessories"/>
    <s v="PCSpeakers"/>
    <m/>
    <x v="12"/>
    <x v="137"/>
    <x v="8"/>
    <x v="1"/>
    <x v="0"/>
    <x v="666"/>
    <x v="675"/>
    <x v="0"/>
    <x v="0"/>
    <x v="704"/>
    <s v="OK"/>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725"/>
    <x v="725"/>
    <x v="0"/>
    <s v="Accessories&amp;Peripherals"/>
    <s v="Audio&amp;VideoAccessories"/>
    <s v="PCMicrophones"/>
    <m/>
    <x v="28"/>
    <x v="237"/>
    <x v="57"/>
    <x v="0"/>
    <x v="5"/>
    <x v="667"/>
    <x v="676"/>
    <x v="0"/>
    <x v="0"/>
    <x v="705"/>
    <s v="OK"/>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726"/>
    <x v="726"/>
    <x v="2"/>
    <s v="Kitchen&amp;HomeAppliances"/>
    <s v="SmallKitchenAppliances"/>
    <s v="DigitalKitchenScales"/>
    <m/>
    <x v="142"/>
    <x v="312"/>
    <x v="24"/>
    <x v="6"/>
    <x v="1"/>
    <x v="668"/>
    <x v="677"/>
    <x v="1"/>
    <x v="1"/>
    <x v="706"/>
    <s v="OK"/>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27"/>
    <x v="727"/>
    <x v="2"/>
    <s v="Kitchen&amp;HomeAppliances"/>
    <s v="Vacuum,Cleaning&amp;Ironing"/>
    <s v="Irons,Steamers&amp;Accessories"/>
    <s v="LintShavers"/>
    <x v="137"/>
    <x v="13"/>
    <x v="80"/>
    <x v="0"/>
    <x v="0"/>
    <x v="669"/>
    <x v="678"/>
    <x v="0"/>
    <x v="1"/>
    <x v="707"/>
    <s v="OK"/>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728"/>
    <x v="728"/>
    <x v="1"/>
    <s v="HomeAudio"/>
    <s v="Speakers"/>
    <s v="BluetoothSpeakers"/>
    <m/>
    <x v="22"/>
    <x v="217"/>
    <x v="44"/>
    <x v="7"/>
    <x v="1"/>
    <x v="670"/>
    <x v="679"/>
    <x v="0"/>
    <x v="0"/>
    <x v="708"/>
    <s v="OK"/>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29"/>
    <x v="729"/>
    <x v="2"/>
    <s v="Heating,Cooling&amp;AirQuality"/>
    <s v="WaterHeaters&amp;Geysers"/>
    <s v="InstantWaterHeaters"/>
    <m/>
    <x v="359"/>
    <x v="158"/>
    <x v="87"/>
    <x v="5"/>
    <x v="7"/>
    <x v="634"/>
    <x v="680"/>
    <x v="0"/>
    <x v="0"/>
    <x v="709"/>
    <s v="OK"/>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730"/>
    <x v="730"/>
    <x v="0"/>
    <s v="Accessories&amp;Peripherals"/>
    <s v="USBGadgets"/>
    <s v="Lamps"/>
    <m/>
    <x v="75"/>
    <x v="90"/>
    <x v="9"/>
    <x v="6"/>
    <x v="10"/>
    <x v="671"/>
    <x v="681"/>
    <x v="1"/>
    <x v="2"/>
    <x v="710"/>
    <s v="OK"/>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31"/>
    <x v="731"/>
    <x v="0"/>
    <s v="Accessories&amp;Peripherals"/>
    <s v="USBGadgets"/>
    <s v="Lamps"/>
    <m/>
    <x v="360"/>
    <x v="313"/>
    <x v="9"/>
    <x v="6"/>
    <x v="10"/>
    <x v="672"/>
    <x v="682"/>
    <x v="1"/>
    <x v="2"/>
    <x v="711"/>
    <s v="OK"/>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732"/>
    <x v="732"/>
    <x v="1"/>
    <s v="HomeTheater,TV&amp;Video"/>
    <s v="Accessories"/>
    <s v="Cables"/>
    <s v="HDMICables"/>
    <x v="84"/>
    <x v="169"/>
    <x v="0"/>
    <x v="0"/>
    <x v="11"/>
    <x v="673"/>
    <x v="683"/>
    <x v="0"/>
    <x v="0"/>
    <x v="712"/>
    <s v="OK"/>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3"/>
    <x v="733"/>
    <x v="2"/>
    <s v="Kitchen&amp;HomeAppliances"/>
    <s v="Vacuum,Cleaning&amp;Ironing"/>
    <s v="Irons,Steamers&amp;Accessories"/>
    <s v="Irons"/>
    <x v="361"/>
    <x v="314"/>
    <x v="60"/>
    <x v="3"/>
    <x v="9"/>
    <x v="674"/>
    <x v="684"/>
    <x v="1"/>
    <x v="0"/>
    <x v="713"/>
    <s v="OK"/>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734"/>
    <x v="734"/>
    <x v="0"/>
    <s v="Accessories&amp;Peripherals"/>
    <s v="LaptopAccessories"/>
    <s v="Bags&amp;Sleeves"/>
    <s v="LaptopSleeves&amp;Slipcases"/>
    <x v="44"/>
    <x v="9"/>
    <x v="76"/>
    <x v="5"/>
    <x v="1"/>
    <x v="675"/>
    <x v="685"/>
    <x v="0"/>
    <x v="1"/>
    <x v="714"/>
    <s v="OK"/>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735"/>
    <x v="735"/>
    <x v="2"/>
    <s v="Kitchen&amp;HomeAppliances"/>
    <s v="SmallKitchenAppliances"/>
    <s v="Juicers"/>
    <m/>
    <x v="14"/>
    <x v="110"/>
    <x v="75"/>
    <x v="5"/>
    <x v="16"/>
    <x v="676"/>
    <x v="686"/>
    <x v="0"/>
    <x v="1"/>
    <x v="715"/>
    <s v="OK"/>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36"/>
    <x v="736"/>
    <x v="2"/>
    <s v="Kitchen&amp;HomeAppliances"/>
    <s v="SmallKitchenAppliances"/>
    <s v="EggBoilers"/>
    <m/>
    <x v="24"/>
    <x v="91"/>
    <x v="52"/>
    <x v="1"/>
    <x v="2"/>
    <x v="677"/>
    <x v="687"/>
    <x v="1"/>
    <x v="0"/>
    <x v="716"/>
    <s v="OK"/>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737"/>
    <x v="737"/>
    <x v="1"/>
    <s v="Headphones,Earbuds&amp;Accessories"/>
    <s v="Headphones"/>
    <s v="In-Ear"/>
    <m/>
    <x v="54"/>
    <x v="217"/>
    <x v="66"/>
    <x v="7"/>
    <x v="0"/>
    <x v="678"/>
    <x v="688"/>
    <x v="0"/>
    <x v="0"/>
    <x v="717"/>
    <s v="OK"/>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738"/>
    <x v="738"/>
    <x v="1"/>
    <s v="HomeTheater,TV&amp;Video"/>
    <s v="Accessories"/>
    <s v="RemoteControls"/>
    <m/>
    <x v="44"/>
    <x v="6"/>
    <x v="8"/>
    <x v="1"/>
    <x v="6"/>
    <x v="679"/>
    <x v="689"/>
    <x v="0"/>
    <x v="1"/>
    <x v="718"/>
    <s v="OK"/>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739"/>
    <x v="739"/>
    <x v="0"/>
    <s v="Accessories&amp;Peripherals"/>
    <s v="Cables&amp;Accessories"/>
    <s v="Cables"/>
    <s v="USBCables"/>
    <x v="138"/>
    <x v="13"/>
    <x v="66"/>
    <x v="7"/>
    <x v="2"/>
    <x v="642"/>
    <x v="651"/>
    <x v="0"/>
    <x v="1"/>
    <x v="679"/>
    <s v="OK"/>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740"/>
    <x v="740"/>
    <x v="1"/>
    <s v="Mobiles&amp;Accessories"/>
    <s v="Smartphones&amp;BasicMobiles"/>
    <s v="Smartphones"/>
    <m/>
    <x v="348"/>
    <x v="250"/>
    <x v="3"/>
    <x v="3"/>
    <x v="1"/>
    <x v="680"/>
    <x v="690"/>
    <x v="1"/>
    <x v="0"/>
    <x v="719"/>
    <s v="OK"/>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741"/>
    <x v="741"/>
    <x v="1"/>
    <s v="Mobiles&amp;Accessories"/>
    <s v="Smartphones&amp;BasicMobiles"/>
    <s v="Smartphones"/>
    <m/>
    <x v="348"/>
    <x v="250"/>
    <x v="3"/>
    <x v="3"/>
    <x v="1"/>
    <x v="680"/>
    <x v="690"/>
    <x v="1"/>
    <x v="0"/>
    <x v="719"/>
    <s v="OK"/>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742"/>
    <x v="742"/>
    <x v="1"/>
    <s v="Mobiles&amp;Accessories"/>
    <s v="Smartphones&amp;BasicMobiles"/>
    <s v="Smartphones"/>
    <m/>
    <x v="362"/>
    <x v="315"/>
    <x v="43"/>
    <x v="1"/>
    <x v="1"/>
    <x v="681"/>
    <x v="691"/>
    <x v="1"/>
    <x v="0"/>
    <x v="720"/>
    <s v="OK"/>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43"/>
    <x v="743"/>
    <x v="1"/>
    <s v="Mobiles&amp;Accessories"/>
    <s v="MobileAccessories"/>
    <s v="Chargers"/>
    <s v="WallChargers"/>
    <x v="363"/>
    <x v="126"/>
    <x v="68"/>
    <x v="4"/>
    <x v="4"/>
    <x v="682"/>
    <x v="692"/>
    <x v="1"/>
    <x v="0"/>
    <x v="721"/>
    <s v="OK"/>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744"/>
    <x v="744"/>
    <x v="1"/>
    <s v="Mobiles&amp;Accessories"/>
    <s v="MobileAccessories"/>
    <s v="Chargers"/>
    <s v="WallChargers"/>
    <x v="364"/>
    <x v="126"/>
    <x v="22"/>
    <x v="3"/>
    <x v="4"/>
    <x v="683"/>
    <x v="693"/>
    <x v="1"/>
    <x v="0"/>
    <x v="722"/>
    <s v="OK"/>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745"/>
    <x v="745"/>
    <x v="2"/>
    <s v="HomeStorage&amp;Organization"/>
    <s v="LaundryOrganization"/>
    <s v="LaundryBaskets"/>
    <m/>
    <x v="365"/>
    <x v="2"/>
    <x v="11"/>
    <x v="3"/>
    <x v="9"/>
    <x v="684"/>
    <x v="694"/>
    <x v="1"/>
    <x v="1"/>
    <x v="723"/>
    <s v="OK"/>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746"/>
    <x v="746"/>
    <x v="2"/>
    <s v="HomeStorage&amp;Organization"/>
    <s v="LaundryOrganization"/>
    <s v="LaundryBaskets"/>
    <m/>
    <x v="366"/>
    <x v="316"/>
    <x v="18"/>
    <x v="2"/>
    <x v="0"/>
    <x v="685"/>
    <x v="695"/>
    <x v="1"/>
    <x v="2"/>
    <x v="724"/>
    <s v="OK"/>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47"/>
    <x v="747"/>
    <x v="2"/>
    <s v="HomeStorage&amp;Organization"/>
    <s v="LaundryOrganization"/>
    <s v="LaundryBaskets"/>
    <m/>
    <x v="80"/>
    <x v="2"/>
    <x v="65"/>
    <x v="0"/>
    <x v="0"/>
    <x v="686"/>
    <x v="696"/>
    <x v="0"/>
    <x v="2"/>
    <x v="725"/>
    <s v="OK"/>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748"/>
    <x v="748"/>
    <x v="2"/>
    <s v="Heating,Cooling&amp;AirQuality"/>
    <s v="Fans"/>
    <s v="TableFans"/>
    <m/>
    <x v="367"/>
    <x v="317"/>
    <x v="26"/>
    <x v="1"/>
    <x v="0"/>
    <x v="687"/>
    <x v="697"/>
    <x v="1"/>
    <x v="0"/>
    <x v="726"/>
    <s v="OK"/>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49"/>
    <x v="749"/>
    <x v="1"/>
    <s v="Headphones,Earbuds&amp;Accessories"/>
    <s v="Headphones"/>
    <s v="In-Ear"/>
    <m/>
    <x v="2"/>
    <x v="44"/>
    <x v="21"/>
    <x v="1"/>
    <x v="12"/>
    <x v="688"/>
    <x v="698"/>
    <x v="1"/>
    <x v="1"/>
    <x v="727"/>
    <s v="OK"/>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0"/>
    <x v="750"/>
    <x v="1"/>
    <s v="Mobiles&amp;Accessories"/>
    <s v="MobileAccessories"/>
    <s v="Chargers"/>
    <s v="WallChargers"/>
    <x v="368"/>
    <x v="9"/>
    <x v="66"/>
    <x v="7"/>
    <x v="0"/>
    <x v="689"/>
    <x v="699"/>
    <x v="0"/>
    <x v="0"/>
    <x v="728"/>
    <s v="OK"/>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751"/>
    <x v="751"/>
    <x v="0"/>
    <s v="Accessories&amp;Peripherals"/>
    <s v="Cables&amp;Accessories"/>
    <s v="CableConnectionProtectors"/>
    <m/>
    <x v="98"/>
    <x v="13"/>
    <x v="82"/>
    <x v="8"/>
    <x v="0"/>
    <x v="690"/>
    <x v="700"/>
    <x v="0"/>
    <x v="2"/>
    <x v="729"/>
    <s v="OK"/>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752"/>
    <x v="752"/>
    <x v="2"/>
    <s v="HomeStorage&amp;Organization"/>
    <s v="LaundryOrganization"/>
    <s v="LaundryBaskets"/>
    <m/>
    <x v="281"/>
    <x v="31"/>
    <x v="48"/>
    <x v="7"/>
    <x v="5"/>
    <x v="691"/>
    <x v="701"/>
    <x v="0"/>
    <x v="1"/>
    <x v="730"/>
    <s v="OK"/>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753"/>
    <x v="753"/>
    <x v="0"/>
    <s v="Accessories&amp;Peripherals"/>
    <s v="Keyboards,Mice&amp;InputDevices"/>
    <s v="GraphicTablets"/>
    <m/>
    <x v="37"/>
    <x v="40"/>
    <x v="25"/>
    <x v="0"/>
    <x v="9"/>
    <x v="692"/>
    <x v="702"/>
    <x v="0"/>
    <x v="1"/>
    <x v="731"/>
    <s v="OK"/>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54"/>
    <x v="754"/>
    <x v="0"/>
    <s v="Accessories&amp;Peripherals"/>
    <s v="Keyboards,Mice&amp;InputDevices"/>
    <s v="Keyboard&amp;MiceAccessories"/>
    <s v="MousePads"/>
    <x v="44"/>
    <x v="272"/>
    <x v="44"/>
    <x v="7"/>
    <x v="3"/>
    <x v="693"/>
    <x v="703"/>
    <x v="0"/>
    <x v="1"/>
    <x v="732"/>
    <s v="OK"/>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55"/>
    <x v="755"/>
    <x v="0"/>
    <s v="Accessories&amp;Peripherals"/>
    <s v="LaptopAccessories"/>
    <s v="Lapdesks"/>
    <m/>
    <x v="10"/>
    <x v="7"/>
    <x v="59"/>
    <x v="0"/>
    <x v="4"/>
    <x v="694"/>
    <x v="704"/>
    <x v="0"/>
    <x v="0"/>
    <x v="733"/>
    <s v="OK"/>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756"/>
    <x v="756"/>
    <x v="0"/>
    <s v="Accessories&amp;Peripherals"/>
    <s v="Cables&amp;Accessories"/>
    <s v="Cables"/>
    <s v="USBCables"/>
    <x v="142"/>
    <x v="191"/>
    <x v="35"/>
    <x v="7"/>
    <x v="2"/>
    <x v="695"/>
    <x v="705"/>
    <x v="0"/>
    <x v="1"/>
    <x v="734"/>
    <s v="OK"/>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757"/>
    <x v="757"/>
    <x v="0"/>
    <s v="Accessories&amp;Peripherals"/>
    <s v="Cables&amp;Accessories"/>
    <s v="Cables"/>
    <s v="USBCables"/>
    <x v="142"/>
    <x v="191"/>
    <x v="35"/>
    <x v="7"/>
    <x v="2"/>
    <x v="695"/>
    <x v="705"/>
    <x v="0"/>
    <x v="1"/>
    <x v="734"/>
    <s v="OK"/>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758"/>
    <x v="758"/>
    <x v="0"/>
    <s v="Accessories&amp;Peripherals"/>
    <s v="Keyboards,Mice&amp;InputDevices"/>
    <s v="Keyboard&amp;MiceAccessories"/>
    <s v="MousePads"/>
    <x v="267"/>
    <x v="31"/>
    <x v="57"/>
    <x v="0"/>
    <x v="3"/>
    <x v="696"/>
    <x v="706"/>
    <x v="0"/>
    <x v="1"/>
    <x v="735"/>
    <s v="OK"/>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59"/>
    <x v="759"/>
    <x v="0"/>
    <s v="Accessories&amp;Peripherals"/>
    <s v="Cables&amp;Accessories"/>
    <s v="Cables"/>
    <s v="USBCables"/>
    <x v="80"/>
    <x v="2"/>
    <x v="65"/>
    <x v="0"/>
    <x v="0"/>
    <x v="697"/>
    <x v="707"/>
    <x v="0"/>
    <x v="2"/>
    <x v="736"/>
    <s v="OK"/>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760"/>
    <x v="760"/>
    <x v="2"/>
    <s v="Heating,Cooling&amp;AirQuality"/>
    <s v="WaterHeaters&amp;Geysers"/>
    <s v="StorageWaterHeaters"/>
    <m/>
    <x v="92"/>
    <x v="318"/>
    <x v="60"/>
    <x v="3"/>
    <x v="4"/>
    <x v="698"/>
    <x v="708"/>
    <x v="1"/>
    <x v="0"/>
    <x v="737"/>
    <s v="OK"/>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761"/>
    <x v="761"/>
    <x v="0"/>
    <s v="Accessories&amp;Peripherals"/>
    <s v="Cables&amp;Accessories"/>
    <s v="Cables"/>
    <s v="USBCables"/>
    <x v="369"/>
    <x v="2"/>
    <x v="66"/>
    <x v="7"/>
    <x v="0"/>
    <x v="699"/>
    <x v="709"/>
    <x v="0"/>
    <x v="2"/>
    <x v="738"/>
    <s v="OK"/>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62"/>
    <x v="762"/>
    <x v="2"/>
    <s v="Heating,Cooling&amp;AirQuality"/>
    <s v="Fans"/>
    <s v="CeilingFans"/>
    <m/>
    <x v="183"/>
    <x v="319"/>
    <x v="49"/>
    <x v="1"/>
    <x v="5"/>
    <x v="700"/>
    <x v="710"/>
    <x v="1"/>
    <x v="0"/>
    <x v="739"/>
    <s v="OK"/>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763"/>
    <x v="763"/>
    <x v="1"/>
    <s v="Headphones,Earbuds&amp;Accessories"/>
    <s v="Earpads"/>
    <m/>
    <m/>
    <x v="98"/>
    <x v="13"/>
    <x v="82"/>
    <x v="8"/>
    <x v="10"/>
    <x v="701"/>
    <x v="711"/>
    <x v="0"/>
    <x v="2"/>
    <x v="740"/>
    <s v="OK"/>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764"/>
    <x v="764"/>
    <x v="2"/>
    <s v="Kitchen&amp;HomeAppliances"/>
    <s v="SewingMachines&amp;Accessories"/>
    <s v="Sewing&amp;EmbroideryMachines"/>
    <m/>
    <x v="370"/>
    <x v="9"/>
    <x v="80"/>
    <x v="0"/>
    <x v="16"/>
    <x v="702"/>
    <x v="712"/>
    <x v="0"/>
    <x v="0"/>
    <x v="741"/>
    <s v="OK"/>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765"/>
    <x v="765"/>
    <x v="0"/>
    <s v="Accessories&amp;Peripherals"/>
    <s v="Cables&amp;Accessories"/>
    <s v="Cables"/>
    <s v="USBCables"/>
    <x v="68"/>
    <x v="2"/>
    <x v="59"/>
    <x v="0"/>
    <x v="0"/>
    <x v="703"/>
    <x v="713"/>
    <x v="0"/>
    <x v="1"/>
    <x v="742"/>
    <s v="OK"/>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766"/>
    <x v="766"/>
    <x v="1"/>
    <s v="HomeTheater,TV&amp;Video"/>
    <s v="Accessories"/>
    <s v="RemoteControls"/>
    <m/>
    <x v="112"/>
    <x v="7"/>
    <x v="65"/>
    <x v="0"/>
    <x v="13"/>
    <x v="704"/>
    <x v="714"/>
    <x v="0"/>
    <x v="0"/>
    <x v="743"/>
    <s v="OK"/>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767"/>
    <x v="767"/>
    <x v="3"/>
    <s v="OfficePaperProducts"/>
    <s v="Paper"/>
    <s v="Stationery"/>
    <s v="Notebooks,WritingPads&amp;Diaries"/>
    <x v="54"/>
    <x v="113"/>
    <x v="57"/>
    <x v="0"/>
    <x v="2"/>
    <x v="705"/>
    <x v="715"/>
    <x v="0"/>
    <x v="0"/>
    <x v="744"/>
    <s v="OK"/>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68"/>
    <x v="768"/>
    <x v="1"/>
    <s v="HomeTheater,TV&amp;Video"/>
    <s v="Televisions"/>
    <s v="SmartTelevisions"/>
    <m/>
    <x v="371"/>
    <x v="320"/>
    <x v="26"/>
    <x v="1"/>
    <x v="4"/>
    <x v="706"/>
    <x v="716"/>
    <x v="1"/>
    <x v="0"/>
    <x v="745"/>
    <s v="OK"/>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769"/>
    <x v="769"/>
    <x v="0"/>
    <s v="Accessories&amp;Peripherals"/>
    <s v="Cables&amp;Accessories"/>
    <s v="Cables"/>
    <s v="USBCables"/>
    <x v="37"/>
    <x v="13"/>
    <x v="51"/>
    <x v="5"/>
    <x v="2"/>
    <x v="707"/>
    <x v="717"/>
    <x v="0"/>
    <x v="1"/>
    <x v="746"/>
    <s v="OK"/>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770"/>
    <x v="770"/>
    <x v="0"/>
    <s v="Accessories&amp;Peripherals"/>
    <s v="Cables&amp;Accessories"/>
    <s v="Cables"/>
    <s v="USBCables"/>
    <x v="98"/>
    <x v="321"/>
    <x v="81"/>
    <x v="8"/>
    <x v="5"/>
    <x v="708"/>
    <x v="718"/>
    <x v="0"/>
    <x v="2"/>
    <x v="747"/>
    <s v="OK"/>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771"/>
    <x v="771"/>
    <x v="0"/>
    <s v="Accessories&amp;Peripherals"/>
    <s v="Cables&amp;Accessories"/>
    <s v="Cables"/>
    <s v="USBCables"/>
    <x v="118"/>
    <x v="259"/>
    <x v="81"/>
    <x v="8"/>
    <x v="5"/>
    <x v="708"/>
    <x v="718"/>
    <x v="0"/>
    <x v="2"/>
    <x v="748"/>
    <s v="OK"/>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772"/>
    <x v="772"/>
    <x v="1"/>
    <s v="HomeTheater,TV&amp;Video"/>
    <s v="Televisions"/>
    <s v="SmartTelevisions"/>
    <m/>
    <x v="372"/>
    <x v="322"/>
    <x v="63"/>
    <x v="3"/>
    <x v="1"/>
    <x v="709"/>
    <x v="719"/>
    <x v="1"/>
    <x v="0"/>
    <x v="749"/>
    <s v="OK"/>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773"/>
    <x v="773"/>
    <x v="1"/>
    <s v="GeneralPurposeBatteries&amp;BatteryChargers"/>
    <m/>
    <m/>
    <m/>
    <x v="373"/>
    <x v="323"/>
    <x v="52"/>
    <x v="1"/>
    <x v="2"/>
    <x v="710"/>
    <x v="720"/>
    <x v="1"/>
    <x v="2"/>
    <x v="750"/>
    <s v="OK"/>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774"/>
    <x v="774"/>
    <x v="0"/>
    <s v="Accessories&amp;Peripherals"/>
    <s v="Cables&amp;Accessories"/>
    <s v="Cables"/>
    <s v="USBCables"/>
    <x v="98"/>
    <x v="77"/>
    <x v="69"/>
    <x v="8"/>
    <x v="5"/>
    <x v="708"/>
    <x v="718"/>
    <x v="0"/>
    <x v="2"/>
    <x v="751"/>
    <s v="OK"/>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775"/>
    <x v="775"/>
    <x v="1"/>
    <s v="GeneralPurposeBatteries&amp;BatteryChargers"/>
    <m/>
    <m/>
    <m/>
    <x v="373"/>
    <x v="323"/>
    <x v="52"/>
    <x v="1"/>
    <x v="4"/>
    <x v="711"/>
    <x v="721"/>
    <x v="1"/>
    <x v="2"/>
    <x v="752"/>
    <s v="OK"/>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776"/>
    <x v="776"/>
    <x v="2"/>
    <s v="Heating,Cooling&amp;AirQuality"/>
    <s v="Fans"/>
    <s v="CeilingFans"/>
    <m/>
    <x v="374"/>
    <x v="324"/>
    <x v="6"/>
    <x v="4"/>
    <x v="2"/>
    <x v="712"/>
    <x v="722"/>
    <x v="1"/>
    <x v="0"/>
    <x v="753"/>
    <s v="OK"/>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777"/>
    <x v="777"/>
    <x v="0"/>
    <s v="Accessories&amp;Peripherals"/>
    <s v="Keyboards,Mice&amp;InputDevices"/>
    <s v="Mice"/>
    <m/>
    <x v="24"/>
    <x v="9"/>
    <x v="63"/>
    <x v="3"/>
    <x v="1"/>
    <x v="713"/>
    <x v="723"/>
    <x v="1"/>
    <x v="0"/>
    <x v="754"/>
    <s v="OK"/>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778"/>
    <x v="778"/>
    <x v="0"/>
    <s v="Accessories&amp;Peripherals"/>
    <s v="LaptopAccessories"/>
    <s v="Lapdesks"/>
    <m/>
    <x v="84"/>
    <x v="30"/>
    <x v="65"/>
    <x v="0"/>
    <x v="2"/>
    <x v="714"/>
    <x v="724"/>
    <x v="0"/>
    <x v="0"/>
    <x v="755"/>
    <s v="OK"/>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779"/>
    <x v="779"/>
    <x v="0"/>
    <s v="Accessories&amp;Peripherals"/>
    <s v="Keyboards,Mice&amp;InputDevices"/>
    <s v="Mice"/>
    <m/>
    <x v="44"/>
    <x v="325"/>
    <x v="19"/>
    <x v="4"/>
    <x v="8"/>
    <x v="715"/>
    <x v="725"/>
    <x v="1"/>
    <x v="1"/>
    <x v="756"/>
    <s v="OK"/>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780"/>
    <x v="780"/>
    <x v="2"/>
    <s v="Kitchen&amp;HomeAppliances"/>
    <s v="SmallKitchenAppliances"/>
    <s v="VacuumSealers"/>
    <m/>
    <x v="190"/>
    <x v="13"/>
    <x v="32"/>
    <x v="0"/>
    <x v="17"/>
    <x v="716"/>
    <x v="726"/>
    <x v="0"/>
    <x v="1"/>
    <x v="757"/>
    <s v="OK"/>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781"/>
    <x v="781"/>
    <x v="2"/>
    <s v="Heating,Cooling&amp;AirQuality"/>
    <s v="WaterHeaters&amp;Geysers"/>
    <s v="StorageWaterHeaters"/>
    <m/>
    <x v="170"/>
    <x v="326"/>
    <x v="17"/>
    <x v="1"/>
    <x v="5"/>
    <x v="717"/>
    <x v="727"/>
    <x v="1"/>
    <x v="0"/>
    <x v="758"/>
    <s v="OK"/>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782"/>
    <x v="782"/>
    <x v="1"/>
    <s v="HomeTheater,TV&amp;Video"/>
    <s v="Accessories"/>
    <s v="RemoteControls"/>
    <m/>
    <x v="375"/>
    <x v="97"/>
    <x v="37"/>
    <x v="4"/>
    <x v="5"/>
    <x v="718"/>
    <x v="728"/>
    <x v="1"/>
    <x v="1"/>
    <x v="759"/>
    <s v="OK"/>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783"/>
    <x v="783"/>
    <x v="2"/>
    <s v="Heating,Cooling&amp;AirQuality"/>
    <s v="Fans"/>
    <s v="CeilingFans"/>
    <m/>
    <x v="160"/>
    <x v="327"/>
    <x v="22"/>
    <x v="3"/>
    <x v="2"/>
    <x v="719"/>
    <x v="729"/>
    <x v="1"/>
    <x v="0"/>
    <x v="760"/>
    <s v="OK"/>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784"/>
    <x v="784"/>
    <x v="0"/>
    <s v="ExternalDevices&amp;DataStorage"/>
    <s v="ExternalHardDisks"/>
    <m/>
    <m/>
    <x v="376"/>
    <x v="158"/>
    <x v="30"/>
    <x v="2"/>
    <x v="3"/>
    <x v="720"/>
    <x v="730"/>
    <x v="1"/>
    <x v="0"/>
    <x v="761"/>
    <s v="OK"/>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785"/>
    <x v="785"/>
    <x v="1"/>
    <s v="Mobiles&amp;Accessories"/>
    <s v="MobileAccessories"/>
    <s v="Photo&amp;VideoAccessories"/>
    <s v="Tripods"/>
    <x v="33"/>
    <x v="183"/>
    <x v="35"/>
    <x v="7"/>
    <x v="10"/>
    <x v="721"/>
    <x v="731"/>
    <x v="0"/>
    <x v="0"/>
    <x v="762"/>
    <s v="OK"/>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786"/>
    <x v="786"/>
    <x v="2"/>
    <s v="Kitchen&amp;HomeAppliances"/>
    <s v="SewingMachines&amp;Accessories"/>
    <s v="Sewing&amp;EmbroideryMachines"/>
    <m/>
    <x v="377"/>
    <x v="328"/>
    <x v="8"/>
    <x v="1"/>
    <x v="8"/>
    <x v="722"/>
    <x v="732"/>
    <x v="0"/>
    <x v="0"/>
    <x v="763"/>
    <s v="OK"/>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787"/>
    <x v="787"/>
    <x v="1"/>
    <s v="HomeTheater,TV&amp;Video"/>
    <s v="Accessories"/>
    <s v="RemoteControls"/>
    <m/>
    <x v="44"/>
    <x v="31"/>
    <x v="72"/>
    <x v="7"/>
    <x v="10"/>
    <x v="723"/>
    <x v="733"/>
    <x v="0"/>
    <x v="1"/>
    <x v="764"/>
    <s v="OK"/>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788"/>
    <x v="788"/>
    <x v="8"/>
    <s v="CarAccessories"/>
    <s v="InteriorAccessories"/>
    <s v="AirPurifiers&amp;Ionizers"/>
    <m/>
    <x v="378"/>
    <x v="329"/>
    <x v="52"/>
    <x v="1"/>
    <x v="10"/>
    <x v="724"/>
    <x v="734"/>
    <x v="1"/>
    <x v="0"/>
    <x v="765"/>
    <s v="OK"/>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789"/>
    <x v="789"/>
    <x v="0"/>
    <s v="Accessories&amp;Peripherals"/>
    <s v="USBHubs"/>
    <m/>
    <m/>
    <x v="379"/>
    <x v="330"/>
    <x v="37"/>
    <x v="4"/>
    <x v="0"/>
    <x v="483"/>
    <x v="735"/>
    <x v="1"/>
    <x v="0"/>
    <x v="766"/>
    <s v="OK"/>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90"/>
    <x v="790"/>
    <x v="1"/>
    <s v="Headphones,Earbuds&amp;Accessories"/>
    <s v="Headphones"/>
    <s v="In-Ear"/>
    <m/>
    <x v="14"/>
    <x v="119"/>
    <x v="58"/>
    <x v="7"/>
    <x v="5"/>
    <x v="725"/>
    <x v="736"/>
    <x v="0"/>
    <x v="1"/>
    <x v="767"/>
    <s v="OK"/>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91"/>
    <x v="791"/>
    <x v="2"/>
    <s v="Kitchen&amp;HomeAppliances"/>
    <s v="SmallKitchenAppliances"/>
    <s v="EggBoilers"/>
    <m/>
    <x v="380"/>
    <x v="44"/>
    <x v="50"/>
    <x v="1"/>
    <x v="0"/>
    <x v="726"/>
    <x v="737"/>
    <x v="1"/>
    <x v="1"/>
    <x v="768"/>
    <s v="OK"/>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792"/>
    <x v="792"/>
    <x v="2"/>
    <s v="Kitchen&amp;HomeAppliances"/>
    <s v="SmallKitchenAppliances"/>
    <s v="Kettles&amp;HotWaterDispensers"/>
    <s v="ElectricKettles"/>
    <x v="38"/>
    <x v="331"/>
    <x v="15"/>
    <x v="3"/>
    <x v="10"/>
    <x v="727"/>
    <x v="738"/>
    <x v="1"/>
    <x v="0"/>
    <x v="769"/>
    <s v="OK"/>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793"/>
    <x v="793"/>
    <x v="1"/>
    <s v="Mobiles&amp;Accessories"/>
    <s v="MobileAccessories"/>
    <s v="Stands"/>
    <m/>
    <x v="207"/>
    <x v="6"/>
    <x v="81"/>
    <x v="8"/>
    <x v="2"/>
    <x v="728"/>
    <x v="739"/>
    <x v="0"/>
    <x v="2"/>
    <x v="770"/>
    <s v="OK"/>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794"/>
    <x v="794"/>
    <x v="1"/>
    <s v="HomeTheater,TV&amp;Video"/>
    <s v="Televisions"/>
    <s v="SmartTelevisions"/>
    <m/>
    <x v="381"/>
    <x v="332"/>
    <x v="26"/>
    <x v="1"/>
    <x v="2"/>
    <x v="729"/>
    <x v="740"/>
    <x v="1"/>
    <x v="0"/>
    <x v="771"/>
    <s v="OK"/>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795"/>
    <x v="795"/>
    <x v="1"/>
    <s v="HomeTheater,TV&amp;Video"/>
    <s v="Televisions"/>
    <s v="SmartTelevisions"/>
    <m/>
    <x v="382"/>
    <x v="333"/>
    <x v="23"/>
    <x v="4"/>
    <x v="2"/>
    <x v="729"/>
    <x v="740"/>
    <x v="1"/>
    <x v="0"/>
    <x v="772"/>
    <s v="OK"/>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796"/>
    <x v="796"/>
    <x v="1"/>
    <s v="Mobiles&amp;Accessories"/>
    <s v="MobileAccessories"/>
    <s v="Mounts"/>
    <s v="Bedstand&amp;DeskMounts"/>
    <x v="383"/>
    <x v="13"/>
    <x v="51"/>
    <x v="5"/>
    <x v="6"/>
    <x v="730"/>
    <x v="741"/>
    <x v="0"/>
    <x v="1"/>
    <x v="773"/>
    <s v="OK"/>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97"/>
    <x v="797"/>
    <x v="2"/>
    <s v="Kitchen&amp;HomeAppliances"/>
    <s v="Vacuum,Cleaning&amp;Ironing"/>
    <s v="Vacuums&amp;FloorCare"/>
    <s v="Vacuums"/>
    <x v="384"/>
    <x v="334"/>
    <x v="68"/>
    <x v="4"/>
    <x v="0"/>
    <x v="731"/>
    <x v="742"/>
    <x v="1"/>
    <x v="0"/>
    <x v="774"/>
    <s v="OK"/>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798"/>
    <x v="798"/>
    <x v="1"/>
    <s v="Headphones,Earbuds&amp;Accessories"/>
    <s v="Headphones"/>
    <s v="In-Ear"/>
    <m/>
    <x v="8"/>
    <x v="217"/>
    <x v="58"/>
    <x v="7"/>
    <x v="0"/>
    <x v="732"/>
    <x v="743"/>
    <x v="0"/>
    <x v="0"/>
    <x v="775"/>
    <s v="O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799"/>
    <x v="799"/>
    <x v="0"/>
    <s v="NetworkingDevices"/>
    <s v="NetworkAdapters"/>
    <s v="WirelessUSBAdapters"/>
    <m/>
    <x v="385"/>
    <x v="275"/>
    <x v="14"/>
    <x v="2"/>
    <x v="6"/>
    <x v="733"/>
    <x v="744"/>
    <x v="1"/>
    <x v="1"/>
    <x v="776"/>
    <s v="OK"/>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00"/>
    <x v="800"/>
    <x v="1"/>
    <s v="HomeTheater,TV&amp;Video"/>
    <s v="Accessories"/>
    <s v="RemoteControls"/>
    <m/>
    <x v="37"/>
    <x v="81"/>
    <x v="54"/>
    <x v="7"/>
    <x v="10"/>
    <x v="734"/>
    <x v="745"/>
    <x v="0"/>
    <x v="1"/>
    <x v="777"/>
    <s v="OK"/>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801"/>
    <x v="801"/>
    <x v="0"/>
    <s v="Accessories&amp;Peripherals"/>
    <s v="Cables&amp;Accessories"/>
    <s v="Cables"/>
    <s v="USBCables"/>
    <x v="345"/>
    <x v="325"/>
    <x v="87"/>
    <x v="5"/>
    <x v="6"/>
    <x v="735"/>
    <x v="746"/>
    <x v="0"/>
    <x v="2"/>
    <x v="778"/>
    <s v="OK"/>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802"/>
    <x v="802"/>
    <x v="2"/>
    <s v="Kitchen&amp;HomeAppliances"/>
    <s v="Vacuum,Cleaning&amp;Ironing"/>
    <s v="Irons,Steamers&amp;Accessories"/>
    <s v="LintShavers"/>
    <x v="84"/>
    <x v="134"/>
    <x v="19"/>
    <x v="4"/>
    <x v="1"/>
    <x v="736"/>
    <x v="747"/>
    <x v="1"/>
    <x v="0"/>
    <x v="779"/>
    <s v="OK"/>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803"/>
    <x v="803"/>
    <x v="2"/>
    <s v="Kitchen&amp;HomeAppliances"/>
    <s v="SmallKitchenAppliances"/>
    <s v="DigitalKitchenScales"/>
    <m/>
    <x v="112"/>
    <x v="7"/>
    <x v="65"/>
    <x v="0"/>
    <x v="0"/>
    <x v="516"/>
    <x v="748"/>
    <x v="0"/>
    <x v="0"/>
    <x v="780"/>
    <s v="OK"/>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04"/>
    <x v="804"/>
    <x v="1"/>
    <s v="WearableTechnology"/>
    <s v="SmartWatches"/>
    <m/>
    <m/>
    <x v="117"/>
    <x v="335"/>
    <x v="86"/>
    <x v="5"/>
    <x v="9"/>
    <x v="737"/>
    <x v="749"/>
    <x v="0"/>
    <x v="0"/>
    <x v="781"/>
    <s v="OK"/>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805"/>
    <x v="805"/>
    <x v="0"/>
    <s v="Accessories&amp;Peripherals"/>
    <s v="Adapters"/>
    <s v="USBtoUSBAdapters"/>
    <m/>
    <x v="118"/>
    <x v="97"/>
    <x v="34"/>
    <x v="7"/>
    <x v="9"/>
    <x v="738"/>
    <x v="750"/>
    <x v="0"/>
    <x v="2"/>
    <x v="782"/>
    <s v="OK"/>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806"/>
    <x v="806"/>
    <x v="2"/>
    <s v="Kitchen&amp;HomeAppliances"/>
    <s v="SmallKitchenAppliances"/>
    <s v="Kettles&amp;HotWaterDispensers"/>
    <s v="ElectricKettles"/>
    <x v="84"/>
    <x v="173"/>
    <x v="43"/>
    <x v="1"/>
    <x v="10"/>
    <x v="739"/>
    <x v="751"/>
    <x v="1"/>
    <x v="0"/>
    <x v="783"/>
    <s v="OK"/>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807"/>
    <x v="807"/>
    <x v="1"/>
    <s v="WearableTechnology"/>
    <s v="SmartWatches"/>
    <m/>
    <m/>
    <x v="59"/>
    <x v="264"/>
    <x v="0"/>
    <x v="0"/>
    <x v="0"/>
    <x v="740"/>
    <x v="752"/>
    <x v="0"/>
    <x v="0"/>
    <x v="784"/>
    <s v="OK"/>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08"/>
    <x v="808"/>
    <x v="0"/>
    <s v="Accessories&amp;Peripherals"/>
    <s v="Cables&amp;Accessories"/>
    <s v="Cables"/>
    <s v="USBCables"/>
    <x v="44"/>
    <x v="97"/>
    <x v="27"/>
    <x v="3"/>
    <x v="9"/>
    <x v="741"/>
    <x v="753"/>
    <x v="1"/>
    <x v="1"/>
    <x v="785"/>
    <s v="OK"/>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09"/>
    <x v="809"/>
    <x v="0"/>
    <s v="ExternalDevices&amp;DataStorage"/>
    <s v="ExternalHardDisks"/>
    <m/>
    <m/>
    <x v="386"/>
    <x v="277"/>
    <x v="22"/>
    <x v="3"/>
    <x v="3"/>
    <x v="742"/>
    <x v="754"/>
    <x v="1"/>
    <x v="0"/>
    <x v="786"/>
    <s v="OK"/>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810"/>
    <x v="810"/>
    <x v="1"/>
    <s v="Mobiles&amp;Accessories"/>
    <s v="MobileAccessories"/>
    <s v="Photo&amp;VideoAccessories"/>
    <s v="SelfieSticks"/>
    <x v="2"/>
    <x v="7"/>
    <x v="76"/>
    <x v="5"/>
    <x v="9"/>
    <x v="743"/>
    <x v="755"/>
    <x v="0"/>
    <x v="1"/>
    <x v="787"/>
    <s v="OK"/>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811"/>
    <x v="811"/>
    <x v="0"/>
    <s v="Accessories&amp;Peripherals"/>
    <s v="Cables&amp;Accessories"/>
    <s v="Cables"/>
    <s v="USBCables"/>
    <x v="62"/>
    <x v="13"/>
    <x v="51"/>
    <x v="5"/>
    <x v="6"/>
    <x v="744"/>
    <x v="756"/>
    <x v="0"/>
    <x v="1"/>
    <x v="788"/>
    <s v="OK"/>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12"/>
    <x v="812"/>
    <x v="1"/>
    <s v="HomeTheater,TV&amp;Video"/>
    <s v="Televisions"/>
    <s v="SmartTelevisions"/>
    <m/>
    <x v="387"/>
    <x v="336"/>
    <x v="18"/>
    <x v="2"/>
    <x v="0"/>
    <x v="745"/>
    <x v="757"/>
    <x v="1"/>
    <x v="0"/>
    <x v="789"/>
    <s v="OK"/>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813"/>
    <x v="813"/>
    <x v="1"/>
    <s v="HomeTheater,TV&amp;Video"/>
    <s v="Televisions"/>
    <s v="SmartTelevisions"/>
    <m/>
    <x v="388"/>
    <x v="337"/>
    <x v="22"/>
    <x v="3"/>
    <x v="0"/>
    <x v="745"/>
    <x v="757"/>
    <x v="1"/>
    <x v="0"/>
    <x v="790"/>
    <s v="OK"/>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814"/>
    <x v="814"/>
    <x v="2"/>
    <s v="Kitchen&amp;HomeAppliances"/>
    <s v="Coffee,Tea&amp;Espresso"/>
    <s v="StovetopEspressoPots"/>
    <m/>
    <x v="13"/>
    <x v="119"/>
    <x v="12"/>
    <x v="0"/>
    <x v="1"/>
    <x v="746"/>
    <x v="758"/>
    <x v="0"/>
    <x v="0"/>
    <x v="791"/>
    <s v="OK"/>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815"/>
    <x v="815"/>
    <x v="2"/>
    <s v="Heating,Cooling&amp;AirQuality"/>
    <s v="Fans"/>
    <s v="CeilingFans"/>
    <m/>
    <x v="389"/>
    <x v="338"/>
    <x v="60"/>
    <x v="3"/>
    <x v="9"/>
    <x v="747"/>
    <x v="759"/>
    <x v="1"/>
    <x v="0"/>
    <x v="792"/>
    <s v="OK"/>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816"/>
    <x v="816"/>
    <x v="1"/>
    <s v="Mobiles&amp;Accessories"/>
    <s v="MobileAccessories"/>
    <s v="Maintenance,Upkeep&amp;Repairs"/>
    <s v="ScreenProtectors"/>
    <x v="84"/>
    <x v="339"/>
    <x v="35"/>
    <x v="7"/>
    <x v="11"/>
    <x v="748"/>
    <x v="760"/>
    <x v="0"/>
    <x v="0"/>
    <x v="793"/>
    <s v="OK"/>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817"/>
    <x v="817"/>
    <x v="3"/>
    <s v="OfficePaperProducts"/>
    <s v="Paper"/>
    <s v="Copy&amp;PrintingPaper"/>
    <s v="ColouredPaper"/>
    <x v="98"/>
    <x v="93"/>
    <x v="9"/>
    <x v="6"/>
    <x v="2"/>
    <x v="150"/>
    <x v="761"/>
    <x v="1"/>
    <x v="2"/>
    <x v="794"/>
    <s v="OK"/>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818"/>
    <x v="818"/>
    <x v="2"/>
    <s v="HomeStorage&amp;Organization"/>
    <s v="LaundryOrganization"/>
    <s v="LaundryBaskets"/>
    <m/>
    <x v="390"/>
    <x v="183"/>
    <x v="26"/>
    <x v="1"/>
    <x v="2"/>
    <x v="462"/>
    <x v="762"/>
    <x v="1"/>
    <x v="0"/>
    <x v="795"/>
    <s v="OK"/>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819"/>
    <x v="819"/>
    <x v="0"/>
    <s v="Accessories&amp;Peripherals"/>
    <s v="Cables&amp;Accessories"/>
    <s v="Cables"/>
    <s v="USBCables"/>
    <x v="80"/>
    <x v="91"/>
    <x v="82"/>
    <x v="8"/>
    <x v="5"/>
    <x v="749"/>
    <x v="763"/>
    <x v="0"/>
    <x v="2"/>
    <x v="796"/>
    <s v="OK"/>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820"/>
    <x v="820"/>
    <x v="2"/>
    <s v="Kitchen&amp;HomeAppliances"/>
    <s v="WaterPurifiers&amp;Accessories"/>
    <s v="WaterFilters&amp;Purifiers"/>
    <m/>
    <x v="391"/>
    <x v="340"/>
    <x v="20"/>
    <x v="4"/>
    <x v="9"/>
    <x v="750"/>
    <x v="764"/>
    <x v="1"/>
    <x v="0"/>
    <x v="797"/>
    <s v="OK"/>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821"/>
    <x v="821"/>
    <x v="1"/>
    <s v="Mobiles&amp;Accessories"/>
    <s v="MobileAccessories"/>
    <s v="Mounts"/>
    <s v="Bedstand&amp;DeskMounts"/>
    <x v="14"/>
    <x v="91"/>
    <x v="86"/>
    <x v="5"/>
    <x v="0"/>
    <x v="751"/>
    <x v="765"/>
    <x v="0"/>
    <x v="1"/>
    <x v="798"/>
    <s v="OK"/>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822"/>
    <x v="822"/>
    <x v="1"/>
    <s v="WearableTechnology"/>
    <s v="SmartWatches"/>
    <m/>
    <m/>
    <x v="392"/>
    <x v="341"/>
    <x v="58"/>
    <x v="7"/>
    <x v="0"/>
    <x v="752"/>
    <x v="766"/>
    <x v="0"/>
    <x v="0"/>
    <x v="799"/>
    <s v="OK"/>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823"/>
    <x v="823"/>
    <x v="2"/>
    <s v="Kitchen&amp;HomeAppliances"/>
    <s v="SmallKitchenAppliances"/>
    <s v="Kettles&amp;HotWaterDispensers"/>
    <s v="Kettle&amp;ToasterSets"/>
    <x v="89"/>
    <x v="259"/>
    <x v="61"/>
    <x v="1"/>
    <x v="7"/>
    <x v="753"/>
    <x v="767"/>
    <x v="1"/>
    <x v="0"/>
    <x v="800"/>
    <s v="OK"/>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824"/>
    <x v="824"/>
    <x v="1"/>
    <s v="Mobiles&amp;Accessories"/>
    <s v="MobileAccessories"/>
    <s v="Chargers"/>
    <s v="AutomobileChargers"/>
    <x v="393"/>
    <x v="44"/>
    <x v="80"/>
    <x v="0"/>
    <x v="1"/>
    <x v="754"/>
    <x v="768"/>
    <x v="0"/>
    <x v="1"/>
    <x v="801"/>
    <s v="OK"/>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825"/>
    <x v="825"/>
    <x v="1"/>
    <s v="WearableTechnology"/>
    <s v="SmartWatches"/>
    <m/>
    <m/>
    <x v="59"/>
    <x v="223"/>
    <x v="51"/>
    <x v="5"/>
    <x v="0"/>
    <x v="755"/>
    <x v="769"/>
    <x v="0"/>
    <x v="0"/>
    <x v="802"/>
    <s v="OK"/>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826"/>
    <x v="826"/>
    <x v="0"/>
    <s v="Accessories&amp;Peripherals"/>
    <s v="Cables&amp;Accessories"/>
    <s v="Cables"/>
    <s v="USBCables"/>
    <x v="394"/>
    <x v="13"/>
    <x v="45"/>
    <x v="5"/>
    <x v="2"/>
    <x v="222"/>
    <x v="223"/>
    <x v="0"/>
    <x v="1"/>
    <x v="261"/>
    <s v="OK"/>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827"/>
    <x v="827"/>
    <x v="0"/>
    <s v="Accessories&amp;Peripherals"/>
    <s v="Cables&amp;Accessories"/>
    <s v="Cables"/>
    <s v="USBCables"/>
    <x v="44"/>
    <x v="81"/>
    <x v="34"/>
    <x v="7"/>
    <x v="4"/>
    <x v="641"/>
    <x v="650"/>
    <x v="0"/>
    <x v="1"/>
    <x v="803"/>
    <s v="OK"/>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28"/>
    <x v="828"/>
    <x v="2"/>
    <s v="Kitchen&amp;HomeAppliances"/>
    <s v="SmallKitchenAppliances"/>
    <s v="StandMixers"/>
    <m/>
    <x v="395"/>
    <x v="342"/>
    <x v="17"/>
    <x v="1"/>
    <x v="2"/>
    <x v="756"/>
    <x v="770"/>
    <x v="1"/>
    <x v="0"/>
    <x v="804"/>
    <s v="OK"/>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829"/>
    <x v="829"/>
    <x v="1"/>
    <s v="HomeTheater,TV&amp;Video"/>
    <s v="AVReceivers&amp;Amplifiers"/>
    <m/>
    <m/>
    <x v="17"/>
    <x v="195"/>
    <x v="71"/>
    <x v="4"/>
    <x v="9"/>
    <x v="757"/>
    <x v="771"/>
    <x v="1"/>
    <x v="0"/>
    <x v="805"/>
    <s v="OK"/>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830"/>
    <x v="830"/>
    <x v="0"/>
    <s v="Accessories&amp;Peripherals"/>
    <s v="Adapters"/>
    <s v="USBtoUSBAdapters"/>
    <m/>
    <x v="396"/>
    <x v="158"/>
    <x v="88"/>
    <x v="9"/>
    <x v="2"/>
    <x v="61"/>
    <x v="772"/>
    <x v="0"/>
    <x v="1"/>
    <x v="806"/>
    <s v="OK"/>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831"/>
    <x v="831"/>
    <x v="0"/>
    <s v="Accessories&amp;Peripherals"/>
    <s v="USBHubs"/>
    <m/>
    <m/>
    <x v="133"/>
    <x v="2"/>
    <x v="62"/>
    <x v="7"/>
    <x v="12"/>
    <x v="758"/>
    <x v="773"/>
    <x v="0"/>
    <x v="2"/>
    <x v="807"/>
    <s v="OK"/>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832"/>
    <x v="832"/>
    <x v="1"/>
    <s v="HomeTheater,TV&amp;Video"/>
    <s v="Accessories"/>
    <s v="3DGlasses"/>
    <m/>
    <x v="99"/>
    <x v="187"/>
    <x v="15"/>
    <x v="3"/>
    <x v="8"/>
    <x v="759"/>
    <x v="774"/>
    <x v="1"/>
    <x v="0"/>
    <x v="808"/>
    <s v="OK"/>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833"/>
    <x v="833"/>
    <x v="2"/>
    <s v="Heating,Cooling&amp;AirQuality"/>
    <s v="WaterHeaters&amp;Geysers"/>
    <s v="InstantWaterHeaters"/>
    <m/>
    <x v="397"/>
    <x v="343"/>
    <x v="31"/>
    <x v="4"/>
    <x v="1"/>
    <x v="760"/>
    <x v="775"/>
    <x v="1"/>
    <x v="0"/>
    <x v="809"/>
    <s v="OK"/>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834"/>
    <x v="834"/>
    <x v="1"/>
    <s v="WearableTechnology"/>
    <s v="SmartWatches"/>
    <m/>
    <m/>
    <x v="43"/>
    <x v="158"/>
    <x v="64"/>
    <x v="7"/>
    <x v="9"/>
    <x v="761"/>
    <x v="776"/>
    <x v="0"/>
    <x v="0"/>
    <x v="810"/>
    <s v="OK"/>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835"/>
    <x v="835"/>
    <x v="2"/>
    <s v="Heating,Cooling&amp;AirQuality"/>
    <s v="WaterHeaters&amp;Geysers"/>
    <s v="InstantWaterHeaters"/>
    <m/>
    <x v="183"/>
    <x v="344"/>
    <x v="5"/>
    <x v="0"/>
    <x v="0"/>
    <x v="762"/>
    <x v="777"/>
    <x v="0"/>
    <x v="0"/>
    <x v="811"/>
    <s v="OK"/>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836"/>
    <x v="836"/>
    <x v="2"/>
    <s v="Heating,Cooling&amp;AirQuality"/>
    <s v="WaterHeaters&amp;Geysers"/>
    <s v="StorageWaterHeaters"/>
    <m/>
    <x v="333"/>
    <x v="345"/>
    <x v="25"/>
    <x v="0"/>
    <x v="0"/>
    <x v="763"/>
    <x v="778"/>
    <x v="0"/>
    <x v="0"/>
    <x v="812"/>
    <s v="OK"/>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837"/>
    <x v="837"/>
    <x v="2"/>
    <s v="Heating,Cooling&amp;AirQuality"/>
    <s v="WaterHeaters&amp;Geysers"/>
    <s v="StorageWaterHeaters"/>
    <m/>
    <x v="278"/>
    <x v="346"/>
    <x v="0"/>
    <x v="0"/>
    <x v="1"/>
    <x v="764"/>
    <x v="779"/>
    <x v="0"/>
    <x v="0"/>
    <x v="813"/>
    <s v="OK"/>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838"/>
    <x v="838"/>
    <x v="2"/>
    <s v="Heating,Cooling&amp;AirQuality"/>
    <s v="WaterHeaters&amp;Geysers"/>
    <s v="StorageWaterHeaters"/>
    <m/>
    <x v="309"/>
    <x v="347"/>
    <x v="17"/>
    <x v="1"/>
    <x v="1"/>
    <x v="765"/>
    <x v="780"/>
    <x v="1"/>
    <x v="0"/>
    <x v="814"/>
    <s v="OK"/>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839"/>
    <x v="839"/>
    <x v="2"/>
    <s v="Kitchen&amp;HomeAppliances"/>
    <s v="SmallKitchenAppliances"/>
    <s v="DeepFatFryers"/>
    <s v="AirFryers"/>
    <x v="136"/>
    <x v="348"/>
    <x v="60"/>
    <x v="3"/>
    <x v="4"/>
    <x v="766"/>
    <x v="781"/>
    <x v="1"/>
    <x v="0"/>
    <x v="815"/>
    <s v="OK"/>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840"/>
    <x v="840"/>
    <x v="2"/>
    <s v="Kitchen&amp;HomeAppliances"/>
    <s v="SmallKitchenAppliances"/>
    <s v="Kettles&amp;HotWaterDispensers"/>
    <s v="Kettle&amp;ToasterSets"/>
    <x v="113"/>
    <x v="7"/>
    <x v="7"/>
    <x v="5"/>
    <x v="12"/>
    <x v="767"/>
    <x v="782"/>
    <x v="0"/>
    <x v="1"/>
    <x v="816"/>
    <s v="OK"/>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841"/>
    <x v="841"/>
    <x v="2"/>
    <s v="Kitchen&amp;HomeAppliances"/>
    <s v="SmallKitchenAppliances"/>
    <s v="MixerGrinders"/>
    <m/>
    <x v="398"/>
    <x v="197"/>
    <x v="25"/>
    <x v="0"/>
    <x v="0"/>
    <x v="768"/>
    <x v="783"/>
    <x v="0"/>
    <x v="0"/>
    <x v="817"/>
    <s v="OK"/>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842"/>
    <x v="842"/>
    <x v="1"/>
    <s v="HomeTheater,TV&amp;Video"/>
    <s v="Accessories"/>
    <s v="RemoteControls"/>
    <m/>
    <x v="2"/>
    <x v="31"/>
    <x v="5"/>
    <x v="0"/>
    <x v="12"/>
    <x v="769"/>
    <x v="784"/>
    <x v="0"/>
    <x v="1"/>
    <x v="818"/>
    <s v="OK"/>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843"/>
    <x v="843"/>
    <x v="0"/>
    <s v="Accessories&amp;Peripherals"/>
    <s v="Cables&amp;Accessories"/>
    <s v="Cables"/>
    <s v="USBCables"/>
    <x v="44"/>
    <x v="13"/>
    <x v="44"/>
    <x v="7"/>
    <x v="2"/>
    <x v="770"/>
    <x v="785"/>
    <x v="0"/>
    <x v="1"/>
    <x v="819"/>
    <s v="OK"/>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844"/>
    <x v="844"/>
    <x v="2"/>
    <s v="Kitchen&amp;HomeAppliances"/>
    <s v="SmallKitchenAppliances"/>
    <s v="VacuumSealers"/>
    <m/>
    <x v="399"/>
    <x v="95"/>
    <x v="18"/>
    <x v="2"/>
    <x v="9"/>
    <x v="771"/>
    <x v="786"/>
    <x v="1"/>
    <x v="0"/>
    <x v="820"/>
    <s v="OK"/>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45"/>
    <x v="845"/>
    <x v="0"/>
    <s v="Accessories&amp;Peripherals"/>
    <s v="Keyboards,Mice&amp;InputDevices"/>
    <s v="Mice"/>
    <m/>
    <x v="2"/>
    <x v="18"/>
    <x v="35"/>
    <x v="7"/>
    <x v="0"/>
    <x v="772"/>
    <x v="787"/>
    <x v="0"/>
    <x v="1"/>
    <x v="821"/>
    <s v="OK"/>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46"/>
    <x v="846"/>
    <x v="0"/>
    <s v="NetworkingDevices"/>
    <s v="NetworkAdapters"/>
    <s v="BluetoothAdapters"/>
    <m/>
    <x v="13"/>
    <x v="31"/>
    <x v="19"/>
    <x v="4"/>
    <x v="2"/>
    <x v="773"/>
    <x v="788"/>
    <x v="1"/>
    <x v="0"/>
    <x v="822"/>
    <s v="OK"/>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847"/>
    <x v="847"/>
    <x v="1"/>
    <s v="HomeTheater,TV&amp;Video"/>
    <s v="Accessories"/>
    <s v="RemoteControls"/>
    <m/>
    <x v="138"/>
    <x v="13"/>
    <x v="66"/>
    <x v="7"/>
    <x v="1"/>
    <x v="774"/>
    <x v="789"/>
    <x v="0"/>
    <x v="1"/>
    <x v="823"/>
    <s v="OK"/>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848"/>
    <x v="848"/>
    <x v="0"/>
    <s v="Accessories&amp;Peripherals"/>
    <s v="Cables&amp;Accessories"/>
    <s v="Cables"/>
    <s v="USBCables"/>
    <x v="80"/>
    <x v="275"/>
    <x v="21"/>
    <x v="1"/>
    <x v="9"/>
    <x v="478"/>
    <x v="485"/>
    <x v="1"/>
    <x v="2"/>
    <x v="824"/>
    <s v="OK"/>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849"/>
    <x v="849"/>
    <x v="1"/>
    <s v="Mobiles&amp;Accessories"/>
    <s v="MobileAccessories"/>
    <s v="Chargers"/>
    <s v="PowerBanks"/>
    <x v="59"/>
    <x v="113"/>
    <x v="14"/>
    <x v="2"/>
    <x v="0"/>
    <x v="775"/>
    <x v="790"/>
    <x v="1"/>
    <x v="0"/>
    <x v="825"/>
    <s v="OK"/>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850"/>
    <x v="850"/>
    <x v="1"/>
    <s v="Headphones,Earbuds&amp;Accessories"/>
    <s v="Headphones"/>
    <s v="In-Ear"/>
    <m/>
    <x v="189"/>
    <x v="113"/>
    <x v="32"/>
    <x v="0"/>
    <x v="10"/>
    <x v="776"/>
    <x v="791"/>
    <x v="0"/>
    <x v="0"/>
    <x v="826"/>
    <s v="OK"/>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851"/>
    <x v="851"/>
    <x v="2"/>
    <s v="Kitchen&amp;HomeAppliances"/>
    <s v="SmallKitchenAppliances"/>
    <s v="HandBlenders"/>
    <m/>
    <x v="400"/>
    <x v="44"/>
    <x v="44"/>
    <x v="7"/>
    <x v="6"/>
    <x v="777"/>
    <x v="792"/>
    <x v="0"/>
    <x v="1"/>
    <x v="827"/>
    <s v="OK"/>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852"/>
    <x v="852"/>
    <x v="1"/>
    <s v="HomeTheater,TV&amp;Video"/>
    <s v="Accessories"/>
    <s v="RemoteControls"/>
    <m/>
    <x v="138"/>
    <x v="7"/>
    <x v="84"/>
    <x v="8"/>
    <x v="10"/>
    <x v="657"/>
    <x v="793"/>
    <x v="0"/>
    <x v="1"/>
    <x v="828"/>
    <s v="OK"/>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853"/>
    <x v="853"/>
    <x v="0"/>
    <s v="Accessories&amp;Peripherals"/>
    <s v="Keyboards,Mice&amp;InputDevices"/>
    <s v="GraphicTablets"/>
    <m/>
    <x v="401"/>
    <x v="134"/>
    <x v="7"/>
    <x v="5"/>
    <x v="9"/>
    <x v="778"/>
    <x v="794"/>
    <x v="0"/>
    <x v="1"/>
    <x v="829"/>
    <s v="OK"/>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54"/>
    <x v="854"/>
    <x v="1"/>
    <s v="Mobiles&amp;Accessories"/>
    <s v="MobileAccessories"/>
    <s v="Chargers"/>
    <s v="PowerBanks"/>
    <x v="84"/>
    <x v="183"/>
    <x v="37"/>
    <x v="4"/>
    <x v="9"/>
    <x v="23"/>
    <x v="795"/>
    <x v="1"/>
    <x v="0"/>
    <x v="830"/>
    <s v="OK"/>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855"/>
    <x v="855"/>
    <x v="0"/>
    <s v="Accessories&amp;Peripherals"/>
    <s v="Cables&amp;Accessories"/>
    <s v="Cables"/>
    <s v="USBCables"/>
    <x v="187"/>
    <x v="13"/>
    <x v="89"/>
    <x v="8"/>
    <x v="9"/>
    <x v="656"/>
    <x v="665"/>
    <x v="0"/>
    <x v="2"/>
    <x v="694"/>
    <s v="OK"/>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856"/>
    <x v="856"/>
    <x v="0"/>
    <s v="Accessories&amp;Peripherals"/>
    <s v="Keyboards,Mice&amp;InputDevices"/>
    <s v="Keyboard&amp;MiceAccessories"/>
    <s v="DustCovers"/>
    <x v="354"/>
    <x v="13"/>
    <x v="69"/>
    <x v="8"/>
    <x v="13"/>
    <x v="779"/>
    <x v="796"/>
    <x v="0"/>
    <x v="2"/>
    <x v="831"/>
    <s v="OK"/>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857"/>
    <x v="857"/>
    <x v="2"/>
    <s v="Heating,Cooling&amp;AirQuality"/>
    <s v="RoomHeaters"/>
    <s v="ElectricHeaters"/>
    <m/>
    <x v="402"/>
    <x v="9"/>
    <x v="30"/>
    <x v="2"/>
    <x v="0"/>
    <x v="780"/>
    <x v="797"/>
    <x v="1"/>
    <x v="0"/>
    <x v="832"/>
    <s v="OK"/>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858"/>
    <x v="858"/>
    <x v="1"/>
    <s v="HomeTheater,TV&amp;Video"/>
    <s v="Televisions"/>
    <s v="SmartTelevisions"/>
    <m/>
    <x v="403"/>
    <x v="349"/>
    <x v="57"/>
    <x v="0"/>
    <x v="0"/>
    <x v="781"/>
    <x v="798"/>
    <x v="0"/>
    <x v="0"/>
    <x v="833"/>
    <s v="OK"/>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859"/>
    <x v="859"/>
    <x v="2"/>
    <s v="Heating,Cooling&amp;AirQuality"/>
    <s v="RoomHeaters"/>
    <s v="ElectricHeaters"/>
    <m/>
    <x v="12"/>
    <x v="13"/>
    <x v="20"/>
    <x v="4"/>
    <x v="10"/>
    <x v="782"/>
    <x v="799"/>
    <x v="1"/>
    <x v="0"/>
    <x v="834"/>
    <s v="OK"/>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860"/>
    <x v="860"/>
    <x v="3"/>
    <s v="OfficePaperProducts"/>
    <s v="Paper"/>
    <s v="Stationery"/>
    <s v="Notebooks,WritingPads&amp;Diaries"/>
    <x v="404"/>
    <x v="155"/>
    <x v="9"/>
    <x v="6"/>
    <x v="1"/>
    <x v="783"/>
    <x v="800"/>
    <x v="1"/>
    <x v="1"/>
    <x v="835"/>
    <s v="OK"/>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61"/>
    <x v="861"/>
    <x v="0"/>
    <s v="Accessories&amp;Peripherals"/>
    <s v="Keyboards,Mice&amp;InputDevices"/>
    <s v="Mice"/>
    <m/>
    <x v="151"/>
    <x v="148"/>
    <x v="50"/>
    <x v="1"/>
    <x v="4"/>
    <x v="784"/>
    <x v="801"/>
    <x v="1"/>
    <x v="0"/>
    <x v="836"/>
    <s v="OK"/>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62"/>
    <x v="862"/>
    <x v="2"/>
    <s v="Kitchen&amp;HomeAppliances"/>
    <s v="SmallKitchenAppliances"/>
    <s v="EggBoilers"/>
    <m/>
    <x v="405"/>
    <x v="350"/>
    <x v="26"/>
    <x v="1"/>
    <x v="2"/>
    <x v="785"/>
    <x v="802"/>
    <x v="1"/>
    <x v="0"/>
    <x v="837"/>
    <s v="OK"/>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863"/>
    <x v="863"/>
    <x v="1"/>
    <s v="HomeTheater,TV&amp;Video"/>
    <s v="Accessories"/>
    <s v="RemoteControls"/>
    <m/>
    <x v="138"/>
    <x v="81"/>
    <x v="5"/>
    <x v="0"/>
    <x v="7"/>
    <x v="786"/>
    <x v="803"/>
    <x v="0"/>
    <x v="1"/>
    <x v="838"/>
    <s v="OK"/>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864"/>
    <x v="864"/>
    <x v="0"/>
    <s v="Accessories&amp;Peripherals"/>
    <s v="LaptopAccessories"/>
    <s v="Lapdesks"/>
    <m/>
    <x v="14"/>
    <x v="119"/>
    <x v="58"/>
    <x v="7"/>
    <x v="0"/>
    <x v="787"/>
    <x v="804"/>
    <x v="0"/>
    <x v="1"/>
    <x v="839"/>
    <s v="OK"/>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65"/>
    <x v="865"/>
    <x v="1"/>
    <s v="Mobiles&amp;Accessories"/>
    <s v="MobileAccessories"/>
    <s v="Cables&amp;Adapters"/>
    <s v="OTGAdapters"/>
    <x v="187"/>
    <x v="2"/>
    <x v="67"/>
    <x v="5"/>
    <x v="1"/>
    <x v="165"/>
    <x v="165"/>
    <x v="0"/>
    <x v="2"/>
    <x v="840"/>
    <s v="OK"/>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866"/>
    <x v="866"/>
    <x v="1"/>
    <s v="Mobiles&amp;Accessories"/>
    <s v="Smartphones&amp;BasicMobiles"/>
    <s v="BasicMobiles"/>
    <m/>
    <x v="406"/>
    <x v="247"/>
    <x v="28"/>
    <x v="2"/>
    <x v="10"/>
    <x v="788"/>
    <x v="805"/>
    <x v="1"/>
    <x v="0"/>
    <x v="841"/>
    <s v="OK"/>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67"/>
    <x v="867"/>
    <x v="2"/>
    <s v="Kitchen&amp;HomeAppliances"/>
    <s v="WaterPurifiers&amp;Accessories"/>
    <s v="WaterPurifierAccessories"/>
    <m/>
    <x v="407"/>
    <x v="351"/>
    <x v="18"/>
    <x v="2"/>
    <x v="0"/>
    <x v="583"/>
    <x v="806"/>
    <x v="1"/>
    <x v="1"/>
    <x v="842"/>
    <s v="OK"/>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868"/>
    <x v="868"/>
    <x v="1"/>
    <s v="Mobiles&amp;Accessories"/>
    <s v="MobileAccessories"/>
    <s v="Photo&amp;VideoAccessories"/>
    <s v="Flashes&amp;SelfieLights"/>
    <x v="23"/>
    <x v="352"/>
    <x v="70"/>
    <x v="0"/>
    <x v="0"/>
    <x v="789"/>
    <x v="807"/>
    <x v="0"/>
    <x v="0"/>
    <x v="843"/>
    <s v="OK"/>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869"/>
    <x v="869"/>
    <x v="1"/>
    <s v="WearableTechnology"/>
    <s v="SmartWatches"/>
    <m/>
    <m/>
    <x v="97"/>
    <x v="353"/>
    <x v="32"/>
    <x v="0"/>
    <x v="0"/>
    <x v="740"/>
    <x v="752"/>
    <x v="0"/>
    <x v="0"/>
    <x v="844"/>
    <s v="OK"/>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870"/>
    <x v="870"/>
    <x v="0"/>
    <s v="Accessories&amp;Peripherals"/>
    <s v="PCGamingPeripherals"/>
    <s v="GamingKeyboards"/>
    <m/>
    <x v="408"/>
    <x v="208"/>
    <x v="60"/>
    <x v="3"/>
    <x v="3"/>
    <x v="790"/>
    <x v="808"/>
    <x v="1"/>
    <x v="0"/>
    <x v="845"/>
    <s v="OK"/>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71"/>
    <x v="871"/>
    <x v="0"/>
    <s v="Accessories&amp;Peripherals"/>
    <s v="Cables&amp;Accessories"/>
    <s v="Cables"/>
    <s v="USBCables"/>
    <x v="345"/>
    <x v="259"/>
    <x v="42"/>
    <x v="8"/>
    <x v="5"/>
    <x v="791"/>
    <x v="809"/>
    <x v="0"/>
    <x v="2"/>
    <x v="846"/>
    <s v="OK"/>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872"/>
    <x v="872"/>
    <x v="1"/>
    <s v="HomeTheater,TV&amp;Video"/>
    <s v="Accessories"/>
    <s v="RemoteControls"/>
    <m/>
    <x v="138"/>
    <x v="9"/>
    <x v="75"/>
    <x v="5"/>
    <x v="2"/>
    <x v="792"/>
    <x v="810"/>
    <x v="0"/>
    <x v="1"/>
    <x v="847"/>
    <s v="OK"/>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873"/>
    <x v="873"/>
    <x v="1"/>
    <s v="HomeTheater,TV&amp;Video"/>
    <s v="Accessories"/>
    <s v="RemoteControls"/>
    <m/>
    <x v="138"/>
    <x v="13"/>
    <x v="66"/>
    <x v="7"/>
    <x v="9"/>
    <x v="793"/>
    <x v="811"/>
    <x v="0"/>
    <x v="1"/>
    <x v="848"/>
    <s v="OK"/>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874"/>
    <x v="874"/>
    <x v="0"/>
    <s v="Accessories&amp;Peripherals"/>
    <s v="Cables&amp;Accessories"/>
    <s v="Cables"/>
    <s v="USBCables"/>
    <x v="290"/>
    <x v="6"/>
    <x v="50"/>
    <x v="1"/>
    <x v="0"/>
    <x v="794"/>
    <x v="812"/>
    <x v="1"/>
    <x v="1"/>
    <x v="849"/>
    <s v="OK"/>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875"/>
    <x v="875"/>
    <x v="0"/>
    <s v="Accessories&amp;Peripherals"/>
    <s v="Cables&amp;Accessories"/>
    <s v="Cables"/>
    <s v="USBCables"/>
    <x v="380"/>
    <x v="44"/>
    <x v="50"/>
    <x v="1"/>
    <x v="1"/>
    <x v="795"/>
    <x v="813"/>
    <x v="1"/>
    <x v="1"/>
    <x v="850"/>
    <s v="OK"/>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876"/>
    <x v="876"/>
    <x v="0"/>
    <s v="Accessories&amp;Peripherals"/>
    <s v="Cables&amp;Accessories"/>
    <s v="Cables"/>
    <s v="USBCables"/>
    <x v="409"/>
    <x v="7"/>
    <x v="70"/>
    <x v="0"/>
    <x v="1"/>
    <x v="796"/>
    <x v="814"/>
    <x v="0"/>
    <x v="0"/>
    <x v="851"/>
    <s v="OK"/>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877"/>
    <x v="877"/>
    <x v="0"/>
    <s v="Accessories&amp;Peripherals"/>
    <s v="Cables&amp;Accessories"/>
    <s v="Cables"/>
    <s v="USBCables"/>
    <x v="409"/>
    <x v="95"/>
    <x v="49"/>
    <x v="1"/>
    <x v="3"/>
    <x v="797"/>
    <x v="815"/>
    <x v="1"/>
    <x v="0"/>
    <x v="852"/>
    <s v="OK"/>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878"/>
    <x v="878"/>
    <x v="2"/>
    <s v="Heating,Cooling&amp;AirQuality"/>
    <s v="RoomHeaters"/>
    <s v="ElectricHeaters"/>
    <m/>
    <x v="410"/>
    <x v="105"/>
    <x v="30"/>
    <x v="2"/>
    <x v="9"/>
    <x v="798"/>
    <x v="816"/>
    <x v="1"/>
    <x v="0"/>
    <x v="853"/>
    <s v="OK"/>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879"/>
    <x v="879"/>
    <x v="2"/>
    <s v="Kitchen&amp;HomeAppliances"/>
    <s v="SmallKitchenAppliances"/>
    <s v="MiniFoodProcessors&amp;Choppers"/>
    <m/>
    <x v="84"/>
    <x v="9"/>
    <x v="19"/>
    <x v="4"/>
    <x v="0"/>
    <x v="799"/>
    <x v="817"/>
    <x v="1"/>
    <x v="0"/>
    <x v="854"/>
    <s v="OK"/>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880"/>
    <x v="880"/>
    <x v="0"/>
    <s v="Accessories&amp;Peripherals"/>
    <s v="Cables&amp;Accessories"/>
    <s v="Cables"/>
    <s v="USBCables"/>
    <x v="133"/>
    <x v="2"/>
    <x v="62"/>
    <x v="7"/>
    <x v="9"/>
    <x v="800"/>
    <x v="818"/>
    <x v="0"/>
    <x v="2"/>
    <x v="855"/>
    <s v="OK"/>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881"/>
    <x v="881"/>
    <x v="0"/>
    <s v="Accessories&amp;Peripherals"/>
    <s v="Cables&amp;Accessories"/>
    <s v="Cables"/>
    <s v="USBCables"/>
    <x v="80"/>
    <x v="2"/>
    <x v="65"/>
    <x v="0"/>
    <x v="0"/>
    <x v="801"/>
    <x v="819"/>
    <x v="0"/>
    <x v="2"/>
    <x v="856"/>
    <s v="OK"/>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882"/>
    <x v="882"/>
    <x v="0"/>
    <s v="Accessories&amp;Peripherals"/>
    <s v="Cables&amp;Accessories"/>
    <s v="Cables"/>
    <s v="USBCables"/>
    <x v="14"/>
    <x v="31"/>
    <x v="1"/>
    <x v="1"/>
    <x v="1"/>
    <x v="802"/>
    <x v="820"/>
    <x v="1"/>
    <x v="1"/>
    <x v="857"/>
    <s v="OK"/>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883"/>
    <x v="883"/>
    <x v="0"/>
    <s v="Accessories&amp;Peripherals"/>
    <s v="Keyboards,Mice&amp;InputDevices"/>
    <s v="GraphicTablets"/>
    <m/>
    <x v="411"/>
    <x v="354"/>
    <x v="16"/>
    <x v="6"/>
    <x v="10"/>
    <x v="803"/>
    <x v="821"/>
    <x v="1"/>
    <x v="1"/>
    <x v="858"/>
    <s v="OK"/>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884"/>
    <x v="884"/>
    <x v="2"/>
    <s v="Kitchen&amp;HomeAppliances"/>
    <s v="SmallKitchenAppliances"/>
    <s v="DeepFatFryers"/>
    <s v="AirFryers"/>
    <x v="412"/>
    <x v="161"/>
    <x v="22"/>
    <x v="3"/>
    <x v="4"/>
    <x v="804"/>
    <x v="822"/>
    <x v="1"/>
    <x v="0"/>
    <x v="859"/>
    <s v="OK"/>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85"/>
    <x v="885"/>
    <x v="1"/>
    <s v="Cameras&amp;Photography"/>
    <s v="SecurityCameras"/>
    <s v="DomeCameras"/>
    <m/>
    <x v="413"/>
    <x v="264"/>
    <x v="27"/>
    <x v="3"/>
    <x v="2"/>
    <x v="805"/>
    <x v="823"/>
    <x v="1"/>
    <x v="0"/>
    <x v="860"/>
    <s v="OK"/>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86"/>
    <x v="886"/>
    <x v="1"/>
    <s v="HomeTheater,TV&amp;Video"/>
    <s v="Accessories"/>
    <s v="RemoteControls"/>
    <m/>
    <x v="189"/>
    <x v="7"/>
    <x v="20"/>
    <x v="4"/>
    <x v="7"/>
    <x v="746"/>
    <x v="824"/>
    <x v="1"/>
    <x v="0"/>
    <x v="861"/>
    <s v="OK"/>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887"/>
    <x v="887"/>
    <x v="1"/>
    <s v="WearableTechnology"/>
    <s v="SmartWatches"/>
    <m/>
    <m/>
    <x v="414"/>
    <x v="334"/>
    <x v="65"/>
    <x v="0"/>
    <x v="2"/>
    <x v="806"/>
    <x v="825"/>
    <x v="0"/>
    <x v="0"/>
    <x v="862"/>
    <s v="OK"/>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888"/>
    <x v="888"/>
    <x v="2"/>
    <s v="Heating,Cooling&amp;AirQuality"/>
    <s v="WaterHeaters&amp;Geysers"/>
    <s v="InstantWaterHeaters"/>
    <m/>
    <x v="415"/>
    <x v="355"/>
    <x v="17"/>
    <x v="1"/>
    <x v="0"/>
    <x v="807"/>
    <x v="826"/>
    <x v="1"/>
    <x v="0"/>
    <x v="863"/>
    <s v="OK"/>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889"/>
    <x v="889"/>
    <x v="2"/>
    <s v="Kitchen&amp;HomeAppliances"/>
    <s v="Vacuum,Cleaning&amp;Ironing"/>
    <s v="Irons,Steamers&amp;Accessories"/>
    <s v="LintShavers"/>
    <x v="44"/>
    <x v="2"/>
    <x v="47"/>
    <x v="4"/>
    <x v="5"/>
    <x v="808"/>
    <x v="827"/>
    <x v="1"/>
    <x v="1"/>
    <x v="864"/>
    <s v="OK"/>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890"/>
    <x v="890"/>
    <x v="1"/>
    <s v="HomeTheater,TV&amp;Video"/>
    <s v="Televisions"/>
    <s v="SmartTelevisions"/>
    <m/>
    <x v="416"/>
    <x v="356"/>
    <x v="49"/>
    <x v="1"/>
    <x v="1"/>
    <x v="809"/>
    <x v="828"/>
    <x v="1"/>
    <x v="0"/>
    <x v="865"/>
    <s v="OK"/>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891"/>
    <x v="891"/>
    <x v="0"/>
    <s v="Accessories&amp;Peripherals"/>
    <s v="Cables&amp;Accessories"/>
    <s v="Cables"/>
    <s v="SATACables"/>
    <x v="138"/>
    <x v="13"/>
    <x v="66"/>
    <x v="7"/>
    <x v="5"/>
    <x v="810"/>
    <x v="829"/>
    <x v="0"/>
    <x v="1"/>
    <x v="866"/>
    <s v="OK"/>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92"/>
    <x v="892"/>
    <x v="0"/>
    <s v="Printers,Inks&amp;Accessories"/>
    <s v="Printers"/>
    <s v="InkjetPrinters"/>
    <m/>
    <x v="417"/>
    <x v="357"/>
    <x v="40"/>
    <x v="2"/>
    <x v="10"/>
    <x v="811"/>
    <x v="830"/>
    <x v="1"/>
    <x v="0"/>
    <x v="867"/>
    <s v="OK"/>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3"/>
    <x v="893"/>
    <x v="1"/>
    <s v="HomeTheater,TV&amp;Video"/>
    <s v="Accessories"/>
    <s v="RemoteControls"/>
    <m/>
    <x v="418"/>
    <x v="7"/>
    <x v="65"/>
    <x v="0"/>
    <x v="17"/>
    <x v="812"/>
    <x v="831"/>
    <x v="0"/>
    <x v="0"/>
    <x v="868"/>
    <s v="OK"/>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894"/>
    <x v="894"/>
    <x v="2"/>
    <s v="Kitchen&amp;HomeAppliances"/>
    <s v="SmallKitchenAppliances"/>
    <s v="MiniFoodProcessors&amp;Choppers"/>
    <m/>
    <x v="419"/>
    <x v="283"/>
    <x v="43"/>
    <x v="1"/>
    <x v="9"/>
    <x v="813"/>
    <x v="832"/>
    <x v="1"/>
    <x v="0"/>
    <x v="869"/>
    <s v="OK"/>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895"/>
    <x v="895"/>
    <x v="1"/>
    <s v="HomeTheater,TV&amp;Video"/>
    <s v="Televisions"/>
    <s v="SmartTelevisions"/>
    <m/>
    <x v="316"/>
    <x v="358"/>
    <x v="26"/>
    <x v="1"/>
    <x v="2"/>
    <x v="647"/>
    <x v="656"/>
    <x v="1"/>
    <x v="0"/>
    <x v="870"/>
    <s v="OK"/>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896"/>
    <x v="896"/>
    <x v="1"/>
    <s v="HomeTheater,TV&amp;Video"/>
    <s v="Televisions"/>
    <s v="StandardTelevisions"/>
    <m/>
    <x v="420"/>
    <x v="359"/>
    <x v="34"/>
    <x v="7"/>
    <x v="0"/>
    <x v="429"/>
    <x v="833"/>
    <x v="0"/>
    <x v="0"/>
    <x v="871"/>
    <s v="OK"/>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97"/>
    <x v="897"/>
    <x v="1"/>
    <s v="HomeTheater,TV&amp;Video"/>
    <s v="Televisions"/>
    <s v="SmartTelevisions"/>
    <m/>
    <x v="261"/>
    <x v="360"/>
    <x v="1"/>
    <x v="1"/>
    <x v="1"/>
    <x v="709"/>
    <x v="719"/>
    <x v="1"/>
    <x v="0"/>
    <x v="872"/>
    <s v="OK"/>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898"/>
    <x v="898"/>
    <x v="1"/>
    <s v="Mobiles&amp;Accessories"/>
    <s v="MobileAccessories"/>
    <s v="Chargers"/>
    <s v="AutomobileChargers"/>
    <x v="421"/>
    <x v="126"/>
    <x v="43"/>
    <x v="1"/>
    <x v="4"/>
    <x v="814"/>
    <x v="834"/>
    <x v="1"/>
    <x v="0"/>
    <x v="873"/>
    <s v="OK"/>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899"/>
    <x v="899"/>
    <x v="2"/>
    <s v="HomeStorage&amp;Organization"/>
    <s v="LaundryOrganization"/>
    <s v="IroningAccessories"/>
    <s v="SprayBottles"/>
    <x v="422"/>
    <x v="316"/>
    <x v="32"/>
    <x v="0"/>
    <x v="0"/>
    <x v="815"/>
    <x v="835"/>
    <x v="0"/>
    <x v="2"/>
    <x v="874"/>
    <s v="OK"/>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900"/>
    <x v="900"/>
    <x v="1"/>
    <s v="Mobiles&amp;Accessories"/>
    <s v="Smartphones&amp;BasicMobiles"/>
    <s v="Smartphones"/>
    <m/>
    <x v="423"/>
    <x v="277"/>
    <x v="53"/>
    <x v="6"/>
    <x v="9"/>
    <x v="816"/>
    <x v="836"/>
    <x v="1"/>
    <x v="0"/>
    <x v="875"/>
    <s v="OK"/>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901"/>
    <x v="901"/>
    <x v="2"/>
    <s v="Kitchen&amp;HomeAppliances"/>
    <s v="SmallKitchenAppliances"/>
    <s v="EggBoilers"/>
    <m/>
    <x v="424"/>
    <x v="165"/>
    <x v="20"/>
    <x v="4"/>
    <x v="0"/>
    <x v="817"/>
    <x v="837"/>
    <x v="1"/>
    <x v="0"/>
    <x v="876"/>
    <s v="OK"/>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902"/>
    <x v="902"/>
    <x v="2"/>
    <s v="Kitchen&amp;HomeAppliances"/>
    <s v="Vacuum,Cleaning&amp;Ironing"/>
    <s v="Vacuums&amp;FloorCare"/>
    <s v="Vacuums"/>
    <x v="395"/>
    <x v="223"/>
    <x v="47"/>
    <x v="4"/>
    <x v="1"/>
    <x v="818"/>
    <x v="838"/>
    <x v="1"/>
    <x v="0"/>
    <x v="877"/>
    <s v="OK"/>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903"/>
    <x v="903"/>
    <x v="2"/>
    <s v="Kitchen&amp;HomeAppliances"/>
    <s v="SmallKitchenAppliances"/>
    <s v="YogurtMakers"/>
    <m/>
    <x v="425"/>
    <x v="144"/>
    <x v="59"/>
    <x v="0"/>
    <x v="0"/>
    <x v="819"/>
    <x v="839"/>
    <x v="0"/>
    <x v="0"/>
    <x v="878"/>
    <s v="OK"/>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904"/>
    <x v="904"/>
    <x v="0"/>
    <s v="Accessories&amp;Peripherals"/>
    <s v="Cables&amp;Accessories"/>
    <s v="Cables"/>
    <s v="USBCables"/>
    <x v="426"/>
    <x v="81"/>
    <x v="64"/>
    <x v="7"/>
    <x v="9"/>
    <x v="820"/>
    <x v="840"/>
    <x v="0"/>
    <x v="1"/>
    <x v="879"/>
    <s v="OK"/>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905"/>
    <x v="905"/>
    <x v="0"/>
    <s v="Accessories&amp;Peripherals"/>
    <s v="Keyboards,Mice&amp;InputDevices"/>
    <s v="Mice"/>
    <m/>
    <x v="13"/>
    <x v="31"/>
    <x v="19"/>
    <x v="4"/>
    <x v="9"/>
    <x v="821"/>
    <x v="841"/>
    <x v="1"/>
    <x v="0"/>
    <x v="880"/>
    <s v="OK"/>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906"/>
    <x v="906"/>
    <x v="0"/>
    <s v="Accessories&amp;Peripherals"/>
    <s v="Keyboards,Mice&amp;InputDevices"/>
    <s v="Keyboard&amp;MouseSets"/>
    <m/>
    <x v="27"/>
    <x v="110"/>
    <x v="71"/>
    <x v="4"/>
    <x v="5"/>
    <x v="822"/>
    <x v="842"/>
    <x v="1"/>
    <x v="0"/>
    <x v="881"/>
    <s v="OK"/>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907"/>
    <x v="907"/>
    <x v="1"/>
    <s v="Mobiles&amp;Accessories"/>
    <s v="Smartphones&amp;BasicMobiles"/>
    <s v="Smartphones"/>
    <m/>
    <x v="92"/>
    <x v="361"/>
    <x v="60"/>
    <x v="3"/>
    <x v="0"/>
    <x v="823"/>
    <x v="843"/>
    <x v="1"/>
    <x v="0"/>
    <x v="882"/>
    <s v="OK"/>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908"/>
    <x v="908"/>
    <x v="1"/>
    <s v="Mobiles&amp;Accessories"/>
    <s v="Smartphones&amp;BasicMobiles"/>
    <s v="Smartphones"/>
    <m/>
    <x v="92"/>
    <x v="277"/>
    <x v="73"/>
    <x v="2"/>
    <x v="0"/>
    <x v="824"/>
    <x v="844"/>
    <x v="1"/>
    <x v="0"/>
    <x v="883"/>
    <s v="OK"/>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09"/>
    <x v="909"/>
    <x v="0"/>
    <s v="Accessories&amp;Peripherals"/>
    <s v="Keyboards,Mice&amp;InputDevices"/>
    <s v="GraphicTablets"/>
    <m/>
    <x v="427"/>
    <x v="13"/>
    <x v="58"/>
    <x v="7"/>
    <x v="0"/>
    <x v="825"/>
    <x v="845"/>
    <x v="0"/>
    <x v="1"/>
    <x v="884"/>
    <s v="OK"/>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0"/>
    <x v="910"/>
    <x v="1"/>
    <s v="Mobiles&amp;Accessories"/>
    <s v="Smartphones&amp;BasicMobiles"/>
    <s v="Smartphones"/>
    <m/>
    <x v="423"/>
    <x v="362"/>
    <x v="11"/>
    <x v="3"/>
    <x v="0"/>
    <x v="824"/>
    <x v="844"/>
    <x v="1"/>
    <x v="0"/>
    <x v="885"/>
    <s v="OK"/>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911"/>
    <x v="911"/>
    <x v="1"/>
    <s v="Mobiles&amp;Accessories"/>
    <s v="Smartphones&amp;BasicMobiles"/>
    <s v="Smartphones"/>
    <m/>
    <x v="428"/>
    <x v="52"/>
    <x v="15"/>
    <x v="3"/>
    <x v="0"/>
    <x v="823"/>
    <x v="843"/>
    <x v="1"/>
    <x v="0"/>
    <x v="886"/>
    <s v="OK"/>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912"/>
    <x v="912"/>
    <x v="1"/>
    <s v="Headphones,Earbuds&amp;Accessories"/>
    <s v="Headphones"/>
    <s v="In-Ear"/>
    <m/>
    <x v="14"/>
    <x v="9"/>
    <x v="72"/>
    <x v="7"/>
    <x v="7"/>
    <x v="826"/>
    <x v="846"/>
    <x v="0"/>
    <x v="1"/>
    <x v="887"/>
    <s v="OK"/>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913"/>
    <x v="913"/>
    <x v="1"/>
    <s v="Mobiles&amp;Accessories"/>
    <s v="MobileAccessories"/>
    <s v="Maintenance,Upkeep&amp;Repairs"/>
    <s v="ScreenProtectors"/>
    <x v="44"/>
    <x v="13"/>
    <x v="44"/>
    <x v="7"/>
    <x v="2"/>
    <x v="683"/>
    <x v="847"/>
    <x v="0"/>
    <x v="1"/>
    <x v="888"/>
    <s v="OK"/>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914"/>
    <x v="914"/>
    <x v="2"/>
    <s v="Kitchen&amp;HomeAppliances"/>
    <s v="SmallKitchenAppliances"/>
    <s v="MixerGrinders"/>
    <m/>
    <x v="132"/>
    <x v="30"/>
    <x v="12"/>
    <x v="0"/>
    <x v="10"/>
    <x v="827"/>
    <x v="848"/>
    <x v="0"/>
    <x v="0"/>
    <x v="889"/>
    <s v="OK"/>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915"/>
    <x v="915"/>
    <x v="2"/>
    <s v="Heating,Cooling&amp;AirQuality"/>
    <s v="RoomHeaters"/>
    <s v="FanHeaters"/>
    <m/>
    <x v="251"/>
    <x v="165"/>
    <x v="49"/>
    <x v="1"/>
    <x v="10"/>
    <x v="828"/>
    <x v="849"/>
    <x v="1"/>
    <x v="0"/>
    <x v="890"/>
    <s v="OK"/>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916"/>
    <x v="916"/>
    <x v="1"/>
    <s v="HomeTheater,TV&amp;Video"/>
    <s v="Accessories"/>
    <s v="RemoteControls"/>
    <m/>
    <x v="429"/>
    <x v="2"/>
    <x v="32"/>
    <x v="0"/>
    <x v="6"/>
    <x v="829"/>
    <x v="850"/>
    <x v="0"/>
    <x v="1"/>
    <x v="891"/>
    <s v="OK"/>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917"/>
    <x v="917"/>
    <x v="2"/>
    <s v="Kitchen&amp;HomeAppliances"/>
    <s v="SmallKitchenAppliances"/>
    <s v="DigitalKitchenScales"/>
    <m/>
    <x v="13"/>
    <x v="283"/>
    <x v="83"/>
    <x v="5"/>
    <x v="5"/>
    <x v="830"/>
    <x v="851"/>
    <x v="0"/>
    <x v="0"/>
    <x v="892"/>
    <s v="OK"/>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918"/>
    <x v="918"/>
    <x v="2"/>
    <s v="Kitchen&amp;HomeAppliances"/>
    <s v="Coffee,Tea&amp;Espresso"/>
    <s v="DripCoffeeMachines"/>
    <m/>
    <x v="392"/>
    <x v="262"/>
    <x v="14"/>
    <x v="2"/>
    <x v="9"/>
    <x v="831"/>
    <x v="852"/>
    <x v="1"/>
    <x v="0"/>
    <x v="893"/>
    <s v="OK"/>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919"/>
    <x v="919"/>
    <x v="1"/>
    <s v="HomeTheater,TV&amp;Video"/>
    <s v="Accessories"/>
    <s v="Cables"/>
    <s v="HDMICables"/>
    <x v="4"/>
    <x v="91"/>
    <x v="34"/>
    <x v="7"/>
    <x v="4"/>
    <x v="832"/>
    <x v="853"/>
    <x v="0"/>
    <x v="0"/>
    <x v="894"/>
    <s v="OK"/>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920"/>
    <x v="920"/>
    <x v="1"/>
    <s v="HomeTheater,TV&amp;Video"/>
    <s v="Accessories"/>
    <s v="RemoteControls"/>
    <m/>
    <x v="80"/>
    <x v="97"/>
    <x v="8"/>
    <x v="1"/>
    <x v="1"/>
    <x v="833"/>
    <x v="854"/>
    <x v="0"/>
    <x v="2"/>
    <x v="895"/>
    <s v="OK"/>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21"/>
    <x v="921"/>
    <x v="1"/>
    <s v="HomeTheater,TV&amp;Video"/>
    <s v="Accessories"/>
    <s v="TVMounts,Stands&amp;Turntables"/>
    <s v="TVWall&amp;CeilingMounts"/>
    <x v="430"/>
    <x v="363"/>
    <x v="25"/>
    <x v="0"/>
    <x v="9"/>
    <x v="834"/>
    <x v="855"/>
    <x v="0"/>
    <x v="0"/>
    <x v="896"/>
    <s v="OK"/>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922"/>
    <x v="922"/>
    <x v="1"/>
    <s v="HomeTheater,TV&amp;Video"/>
    <s v="Televisions"/>
    <s v="SmartTelevisions"/>
    <m/>
    <x v="431"/>
    <x v="334"/>
    <x v="63"/>
    <x v="3"/>
    <x v="1"/>
    <x v="835"/>
    <x v="856"/>
    <x v="1"/>
    <x v="0"/>
    <x v="897"/>
    <s v="OK"/>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923"/>
    <x v="923"/>
    <x v="2"/>
    <s v="HomeStorage&amp;Organization"/>
    <s v="LaundryOrganization"/>
    <s v="LaundryBaskets"/>
    <m/>
    <x v="432"/>
    <x v="81"/>
    <x v="70"/>
    <x v="0"/>
    <x v="10"/>
    <x v="836"/>
    <x v="857"/>
    <x v="0"/>
    <x v="1"/>
    <x v="898"/>
    <s v="OK"/>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924"/>
    <x v="924"/>
    <x v="1"/>
    <s v="Mobiles&amp;Accessories"/>
    <s v="Smartphones&amp;BasicMobiles"/>
    <s v="Smartphones"/>
    <m/>
    <x v="433"/>
    <x v="223"/>
    <x v="11"/>
    <x v="3"/>
    <x v="2"/>
    <x v="837"/>
    <x v="858"/>
    <x v="1"/>
    <x v="0"/>
    <x v="899"/>
    <s v="OK"/>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25"/>
    <x v="925"/>
    <x v="0"/>
    <s v="Accessories&amp;Peripherals"/>
    <s v="Cables&amp;Accessories"/>
    <s v="Cables"/>
    <s v="USBCables"/>
    <x v="304"/>
    <x v="9"/>
    <x v="80"/>
    <x v="0"/>
    <x v="0"/>
    <x v="551"/>
    <x v="559"/>
    <x v="0"/>
    <x v="0"/>
    <x v="583"/>
    <s v="OK"/>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926"/>
    <x v="926"/>
    <x v="1"/>
    <s v="Mobiles&amp;Accessories"/>
    <s v="MobileAccessories"/>
    <s v="Cases&amp;Covers"/>
    <s v="BasicCases"/>
    <x v="3"/>
    <x v="9"/>
    <x v="78"/>
    <x v="8"/>
    <x v="1"/>
    <x v="838"/>
    <x v="859"/>
    <x v="0"/>
    <x v="1"/>
    <x v="900"/>
    <s v="OK"/>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927"/>
    <x v="927"/>
    <x v="2"/>
    <s v="Heating,Cooling&amp;AirQuality"/>
    <s v="WaterHeaters&amp;Geysers"/>
    <s v="ImmersionRods"/>
    <m/>
    <x v="8"/>
    <x v="187"/>
    <x v="32"/>
    <x v="0"/>
    <x v="0"/>
    <x v="839"/>
    <x v="860"/>
    <x v="0"/>
    <x v="0"/>
    <x v="901"/>
    <s v="OK"/>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928"/>
    <x v="928"/>
    <x v="2"/>
    <s v="Kitchen&amp;HomeAppliances"/>
    <s v="SmallKitchenAppliances"/>
    <s v="JuicerMixerGrinders"/>
    <m/>
    <x v="434"/>
    <x v="57"/>
    <x v="48"/>
    <x v="7"/>
    <x v="0"/>
    <x v="840"/>
    <x v="861"/>
    <x v="0"/>
    <x v="0"/>
    <x v="902"/>
    <s v="OK"/>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29"/>
    <x v="929"/>
    <x v="2"/>
    <s v="Kitchen&amp;HomeAppliances"/>
    <s v="SmallKitchenAppliances"/>
    <s v="EggBoilers"/>
    <m/>
    <x v="54"/>
    <x v="364"/>
    <x v="31"/>
    <x v="4"/>
    <x v="4"/>
    <x v="841"/>
    <x v="862"/>
    <x v="1"/>
    <x v="0"/>
    <x v="903"/>
    <s v="OK"/>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930"/>
    <x v="930"/>
    <x v="2"/>
    <s v="Kitchen&amp;HomeAppliances"/>
    <s v="WaterPurifiers&amp;Accessories"/>
    <s v="WaterPurifierAccessories"/>
    <m/>
    <x v="358"/>
    <x v="9"/>
    <x v="89"/>
    <x v="8"/>
    <x v="5"/>
    <x v="842"/>
    <x v="863"/>
    <x v="0"/>
    <x v="1"/>
    <x v="904"/>
    <s v="OK"/>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931"/>
    <x v="931"/>
    <x v="1"/>
    <s v="HomeTheater,TV&amp;Video"/>
    <s v="Accessories"/>
    <s v="RemoteControls"/>
    <m/>
    <x v="284"/>
    <x v="7"/>
    <x v="84"/>
    <x v="8"/>
    <x v="9"/>
    <x v="843"/>
    <x v="864"/>
    <x v="0"/>
    <x v="1"/>
    <x v="905"/>
    <s v="OK"/>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932"/>
    <x v="932"/>
    <x v="2"/>
    <s v="Kitchen&amp;HomeAppliances"/>
    <s v="Vacuum,Cleaning&amp;Ironing"/>
    <s v="Irons,Steamers&amp;Accessories"/>
    <s v="LintShavers"/>
    <x v="435"/>
    <x v="365"/>
    <x v="32"/>
    <x v="0"/>
    <x v="11"/>
    <x v="844"/>
    <x v="865"/>
    <x v="0"/>
    <x v="1"/>
    <x v="906"/>
    <s v="OK"/>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933"/>
    <x v="933"/>
    <x v="1"/>
    <s v="HomeTheater,TV&amp;Video"/>
    <s v="Televisions"/>
    <s v="SmartTelevisions"/>
    <m/>
    <x v="262"/>
    <x v="243"/>
    <x v="21"/>
    <x v="1"/>
    <x v="2"/>
    <x v="845"/>
    <x v="866"/>
    <x v="1"/>
    <x v="0"/>
    <x v="907"/>
    <s v="OK"/>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934"/>
    <x v="934"/>
    <x v="1"/>
    <s v="Mobiles&amp;Accessories"/>
    <s v="Smartphones&amp;BasicMobiles"/>
    <s v="BasicMobiles"/>
    <m/>
    <x v="54"/>
    <x v="366"/>
    <x v="10"/>
    <x v="2"/>
    <x v="9"/>
    <x v="639"/>
    <x v="648"/>
    <x v="1"/>
    <x v="0"/>
    <x v="908"/>
    <s v="OK"/>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935"/>
    <x v="935"/>
    <x v="1"/>
    <s v="Mobiles&amp;Accessories"/>
    <s v="Smartphones&amp;BasicMobiles"/>
    <s v="BasicMobiles"/>
    <m/>
    <x v="54"/>
    <x v="366"/>
    <x v="10"/>
    <x v="2"/>
    <x v="9"/>
    <x v="639"/>
    <x v="648"/>
    <x v="1"/>
    <x v="0"/>
    <x v="908"/>
    <s v="OK"/>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936"/>
    <x v="936"/>
    <x v="0"/>
    <s v="Accessories&amp;Peripherals"/>
    <s v="Cables&amp;Accessories"/>
    <s v="Cables"/>
    <s v="USBCables"/>
    <x v="436"/>
    <x v="80"/>
    <x v="21"/>
    <x v="1"/>
    <x v="5"/>
    <x v="191"/>
    <x v="867"/>
    <x v="1"/>
    <x v="0"/>
    <x v="909"/>
    <s v="OK"/>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937"/>
    <x v="937"/>
    <x v="1"/>
    <s v="Mobiles&amp;Accessories"/>
    <s v="MobileAccessories"/>
    <s v="StylusPens"/>
    <m/>
    <x v="331"/>
    <x v="264"/>
    <x v="66"/>
    <x v="7"/>
    <x v="2"/>
    <x v="846"/>
    <x v="868"/>
    <x v="0"/>
    <x v="0"/>
    <x v="910"/>
    <s v="OK"/>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938"/>
    <x v="938"/>
    <x v="0"/>
    <s v="Accessories&amp;Peripherals"/>
    <s v="Cables&amp;Accessories"/>
    <s v="Cables"/>
    <s v="USBCables"/>
    <x v="400"/>
    <x v="97"/>
    <x v="50"/>
    <x v="1"/>
    <x v="0"/>
    <x v="847"/>
    <x v="869"/>
    <x v="1"/>
    <x v="1"/>
    <x v="911"/>
    <s v="OK"/>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39"/>
    <x v="939"/>
    <x v="0"/>
    <s v="Accessories&amp;Peripherals"/>
    <s v="Cables&amp;Accessories"/>
    <s v="Cables"/>
    <s v="USBCables"/>
    <x v="103"/>
    <x v="97"/>
    <x v="65"/>
    <x v="0"/>
    <x v="0"/>
    <x v="848"/>
    <x v="870"/>
    <x v="0"/>
    <x v="2"/>
    <x v="912"/>
    <s v="OK"/>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940"/>
    <x v="940"/>
    <x v="2"/>
    <s v="Kitchen&amp;HomeAppliances"/>
    <s v="Vacuum,Cleaning&amp;Ironing"/>
    <s v="Irons,Steamers&amp;Accessories"/>
    <s v="LintShavers"/>
    <x v="437"/>
    <x v="7"/>
    <x v="76"/>
    <x v="5"/>
    <x v="0"/>
    <x v="849"/>
    <x v="871"/>
    <x v="0"/>
    <x v="1"/>
    <x v="913"/>
    <s v="OK"/>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41"/>
    <x v="941"/>
    <x v="2"/>
    <s v="Kitchen&amp;HomeAppliances"/>
    <s v="SmallKitchenAppliances"/>
    <s v="MiniFoodProcessors&amp;Choppers"/>
    <m/>
    <x v="28"/>
    <x v="7"/>
    <x v="57"/>
    <x v="0"/>
    <x v="9"/>
    <x v="850"/>
    <x v="872"/>
    <x v="0"/>
    <x v="0"/>
    <x v="914"/>
    <s v="OK"/>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42"/>
    <x v="942"/>
    <x v="2"/>
    <s v="Heating,Cooling&amp;AirQuality"/>
    <s v="RoomHeaters"/>
    <s v="FanHeaters"/>
    <m/>
    <x v="438"/>
    <x v="126"/>
    <x v="68"/>
    <x v="4"/>
    <x v="5"/>
    <x v="851"/>
    <x v="873"/>
    <x v="1"/>
    <x v="0"/>
    <x v="915"/>
    <s v="OK"/>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943"/>
    <x v="920"/>
    <x v="1"/>
    <s v="HomeTheater,TV&amp;Video"/>
    <s v="Accessories"/>
    <s v="RemoteControls"/>
    <m/>
    <x v="80"/>
    <x v="97"/>
    <x v="8"/>
    <x v="1"/>
    <x v="1"/>
    <x v="833"/>
    <x v="854"/>
    <x v="0"/>
    <x v="2"/>
    <x v="895"/>
    <s v="OK"/>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44"/>
    <x v="943"/>
    <x v="1"/>
    <s v="HomeTheater,TV&amp;Video"/>
    <s v="Accessories"/>
    <s v="RemoteControls"/>
    <m/>
    <x v="2"/>
    <x v="13"/>
    <x v="65"/>
    <x v="0"/>
    <x v="7"/>
    <x v="852"/>
    <x v="874"/>
    <x v="0"/>
    <x v="1"/>
    <x v="916"/>
    <s v="OK"/>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945"/>
    <x v="944"/>
    <x v="1"/>
    <s v="HomeTheater,TV&amp;Video"/>
    <s v="Accessories"/>
    <s v="RemoteControls"/>
    <m/>
    <x v="439"/>
    <x v="2"/>
    <x v="25"/>
    <x v="0"/>
    <x v="10"/>
    <x v="851"/>
    <x v="875"/>
    <x v="0"/>
    <x v="1"/>
    <x v="917"/>
    <s v="OK"/>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946"/>
    <x v="945"/>
    <x v="1"/>
    <s v="Cameras&amp;Photography"/>
    <s v="SecurityCameras"/>
    <s v="DomeCameras"/>
    <m/>
    <x v="440"/>
    <x v="217"/>
    <x v="37"/>
    <x v="4"/>
    <x v="0"/>
    <x v="853"/>
    <x v="876"/>
    <x v="1"/>
    <x v="0"/>
    <x v="918"/>
    <s v="O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947"/>
    <x v="946"/>
    <x v="2"/>
    <s v="Kitchen&amp;HomeAppliances"/>
    <s v="SmallKitchenAppliances"/>
    <s v="WaffleMakers&amp;Irons"/>
    <m/>
    <x v="10"/>
    <x v="7"/>
    <x v="59"/>
    <x v="0"/>
    <x v="9"/>
    <x v="854"/>
    <x v="877"/>
    <x v="0"/>
    <x v="0"/>
    <x v="919"/>
    <s v="OK"/>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948"/>
    <x v="947"/>
    <x v="0"/>
    <s v="NetworkingDevices"/>
    <s v="NetworkAdapters"/>
    <s v="WirelessUSBAdapters"/>
    <m/>
    <x v="80"/>
    <x v="2"/>
    <x v="65"/>
    <x v="0"/>
    <x v="6"/>
    <x v="855"/>
    <x v="878"/>
    <x v="0"/>
    <x v="2"/>
    <x v="920"/>
    <s v="O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949"/>
    <x v="948"/>
    <x v="1"/>
    <s v="Mobiles&amp;Accessories"/>
    <s v="Smartphones&amp;BasicMobiles"/>
    <s v="Smartphones"/>
    <m/>
    <x v="441"/>
    <x v="246"/>
    <x v="73"/>
    <x v="2"/>
    <x v="0"/>
    <x v="856"/>
    <x v="879"/>
    <x v="1"/>
    <x v="0"/>
    <x v="921"/>
    <s v="OK"/>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950"/>
    <x v="949"/>
    <x v="1"/>
    <s v="Mobiles&amp;Accessories"/>
    <s v="Smartphones&amp;BasicMobiles"/>
    <s v="Smartphones"/>
    <m/>
    <x v="441"/>
    <x v="246"/>
    <x v="73"/>
    <x v="2"/>
    <x v="0"/>
    <x v="856"/>
    <x v="879"/>
    <x v="1"/>
    <x v="0"/>
    <x v="921"/>
    <s v="OK"/>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951"/>
    <x v="950"/>
    <x v="1"/>
    <s v="Mobiles&amp;Accessories"/>
    <s v="Smartphones&amp;BasicMobiles"/>
    <s v="Smartphones"/>
    <m/>
    <x v="441"/>
    <x v="246"/>
    <x v="73"/>
    <x v="2"/>
    <x v="0"/>
    <x v="856"/>
    <x v="879"/>
    <x v="1"/>
    <x v="0"/>
    <x v="921"/>
    <s v="OK"/>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952"/>
    <x v="951"/>
    <x v="2"/>
    <s v="Kitchen&amp;HomeAppliances"/>
    <s v="Coffee,Tea&amp;Espresso"/>
    <s v="MilkFrothers"/>
    <m/>
    <x v="123"/>
    <x v="97"/>
    <x v="21"/>
    <x v="1"/>
    <x v="7"/>
    <x v="857"/>
    <x v="880"/>
    <x v="1"/>
    <x v="1"/>
    <x v="922"/>
    <s v="OK"/>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953"/>
    <x v="952"/>
    <x v="2"/>
    <s v="Heating,Cooling&amp;AirQuality"/>
    <s v="RoomHeaters"/>
    <s v="ElectricHeaters"/>
    <m/>
    <x v="84"/>
    <x v="237"/>
    <x v="8"/>
    <x v="1"/>
    <x v="10"/>
    <x v="858"/>
    <x v="881"/>
    <x v="0"/>
    <x v="0"/>
    <x v="923"/>
    <s v="OK"/>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54"/>
    <x v="953"/>
    <x v="1"/>
    <s v="HomeAudio"/>
    <s v="MediaStreamingDevices"/>
    <s v="StreamingClients"/>
    <m/>
    <x v="442"/>
    <x v="177"/>
    <x v="9"/>
    <x v="6"/>
    <x v="3"/>
    <x v="859"/>
    <x v="882"/>
    <x v="1"/>
    <x v="0"/>
    <x v="924"/>
    <s v="OK"/>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955"/>
    <x v="954"/>
    <x v="1"/>
    <s v="HomeAudio"/>
    <s v="Speakers"/>
    <s v="TowerSpeakers"/>
    <m/>
    <x v="276"/>
    <x v="167"/>
    <x v="21"/>
    <x v="1"/>
    <x v="10"/>
    <x v="860"/>
    <x v="883"/>
    <x v="1"/>
    <x v="0"/>
    <x v="925"/>
    <s v="OK"/>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956"/>
    <x v="955"/>
    <x v="1"/>
    <s v="HomeTheater,TV&amp;Video"/>
    <s v="Accessories"/>
    <s v="RemoteControls"/>
    <m/>
    <x v="2"/>
    <x v="13"/>
    <x v="65"/>
    <x v="0"/>
    <x v="13"/>
    <x v="861"/>
    <x v="884"/>
    <x v="0"/>
    <x v="1"/>
    <x v="926"/>
    <s v="OK"/>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957"/>
    <x v="956"/>
    <x v="2"/>
    <s v="Heating,Cooling&amp;AirQuality"/>
    <s v="RoomHeaters"/>
    <s v="FanHeaters"/>
    <m/>
    <x v="10"/>
    <x v="237"/>
    <x v="59"/>
    <x v="0"/>
    <x v="7"/>
    <x v="862"/>
    <x v="885"/>
    <x v="0"/>
    <x v="0"/>
    <x v="927"/>
    <s v="OK"/>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8"/>
    <x v="957"/>
    <x v="2"/>
    <s v="Heating,Cooling&amp;AirQuality"/>
    <s v="RoomHeaters"/>
    <s v="ElectricHeaters"/>
    <m/>
    <x v="443"/>
    <x v="367"/>
    <x v="8"/>
    <x v="1"/>
    <x v="1"/>
    <x v="863"/>
    <x v="886"/>
    <x v="0"/>
    <x v="0"/>
    <x v="928"/>
    <s v="OK"/>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959"/>
    <x v="958"/>
    <x v="0"/>
    <s v="Accessories&amp;Peripherals"/>
    <s v="USBHubs"/>
    <m/>
    <m/>
    <x v="444"/>
    <x v="13"/>
    <x v="21"/>
    <x v="1"/>
    <x v="1"/>
    <x v="864"/>
    <x v="887"/>
    <x v="1"/>
    <x v="0"/>
    <x v="929"/>
    <s v="OK"/>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960"/>
    <x v="959"/>
    <x v="0"/>
    <s v="Accessories&amp;Peripherals"/>
    <s v="USBHubs"/>
    <m/>
    <m/>
    <x v="14"/>
    <x v="81"/>
    <x v="37"/>
    <x v="4"/>
    <x v="2"/>
    <x v="865"/>
    <x v="888"/>
    <x v="1"/>
    <x v="1"/>
    <x v="930"/>
    <s v="OK"/>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961"/>
    <x v="960"/>
    <x v="2"/>
    <s v="Heating,Cooling&amp;AirQuality"/>
    <s v="RoomHeaters"/>
    <s v="HalogenHeaters"/>
    <m/>
    <x v="49"/>
    <x v="167"/>
    <x v="61"/>
    <x v="1"/>
    <x v="8"/>
    <x v="866"/>
    <x v="889"/>
    <x v="1"/>
    <x v="0"/>
    <x v="931"/>
    <s v="OK"/>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962"/>
    <x v="961"/>
    <x v="0"/>
    <s v="Accessories&amp;Peripherals"/>
    <s v="PCGamingPeripherals"/>
    <s v="Headsets"/>
    <m/>
    <x v="22"/>
    <x v="58"/>
    <x v="56"/>
    <x v="5"/>
    <x v="10"/>
    <x v="867"/>
    <x v="890"/>
    <x v="0"/>
    <x v="0"/>
    <x v="932"/>
    <s v="OK"/>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963"/>
    <x v="962"/>
    <x v="2"/>
    <s v="Kitchen&amp;HomeAppliances"/>
    <s v="SmallKitchenAppliances"/>
    <s v="MixerGrinders"/>
    <m/>
    <x v="445"/>
    <x v="264"/>
    <x v="43"/>
    <x v="1"/>
    <x v="9"/>
    <x v="868"/>
    <x v="891"/>
    <x v="1"/>
    <x v="0"/>
    <x v="933"/>
    <s v="OK"/>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964"/>
    <x v="963"/>
    <x v="1"/>
    <s v="HomeTheater,TV&amp;Video"/>
    <s v="Televisions"/>
    <s v="SmartTelevisions"/>
    <m/>
    <x v="446"/>
    <x v="368"/>
    <x v="71"/>
    <x v="4"/>
    <x v="2"/>
    <x v="869"/>
    <x v="892"/>
    <x v="1"/>
    <x v="0"/>
    <x v="934"/>
    <s v="OK"/>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965"/>
    <x v="964"/>
    <x v="0"/>
    <s v="NetworkingDevices"/>
    <s v="Routers"/>
    <m/>
    <m/>
    <x v="447"/>
    <x v="113"/>
    <x v="17"/>
    <x v="1"/>
    <x v="9"/>
    <x v="870"/>
    <x v="893"/>
    <x v="1"/>
    <x v="0"/>
    <x v="935"/>
    <s v="OK"/>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966"/>
    <x v="965"/>
    <x v="1"/>
    <s v="Mobiles&amp;Accessories"/>
    <s v="Smartphones&amp;BasicMobiles"/>
    <s v="Smartphones"/>
    <m/>
    <x v="428"/>
    <x v="215"/>
    <x v="20"/>
    <x v="4"/>
    <x v="0"/>
    <x v="871"/>
    <x v="894"/>
    <x v="1"/>
    <x v="0"/>
    <x v="936"/>
    <s v="OK"/>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967"/>
    <x v="966"/>
    <x v="1"/>
    <s v="HomeTheater,TV&amp;Video"/>
    <s v="Accessories"/>
    <s v="RemoteControls"/>
    <m/>
    <x v="138"/>
    <x v="6"/>
    <x v="52"/>
    <x v="1"/>
    <x v="1"/>
    <x v="872"/>
    <x v="895"/>
    <x v="1"/>
    <x v="1"/>
    <x v="937"/>
    <s v="OK"/>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968"/>
    <x v="967"/>
    <x v="1"/>
    <s v="HomeTheater,TV&amp;Video"/>
    <s v="Accessories"/>
    <s v="RemoteControls"/>
    <m/>
    <x v="138"/>
    <x v="44"/>
    <x v="8"/>
    <x v="1"/>
    <x v="5"/>
    <x v="873"/>
    <x v="896"/>
    <x v="0"/>
    <x v="1"/>
    <x v="938"/>
    <s v="OK"/>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969"/>
    <x v="968"/>
    <x v="2"/>
    <s v="Heating,Cooling&amp;AirQuality"/>
    <s v="RoomHeaters"/>
    <s v="FanHeaters"/>
    <m/>
    <x v="175"/>
    <x v="7"/>
    <x v="70"/>
    <x v="0"/>
    <x v="5"/>
    <x v="874"/>
    <x v="897"/>
    <x v="0"/>
    <x v="0"/>
    <x v="939"/>
    <s v="OK"/>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970"/>
    <x v="969"/>
    <x v="1"/>
    <s v="WearableTechnology"/>
    <s v="SmartWatches"/>
    <m/>
    <m/>
    <x v="276"/>
    <x v="341"/>
    <x v="87"/>
    <x v="5"/>
    <x v="1"/>
    <x v="875"/>
    <x v="898"/>
    <x v="0"/>
    <x v="0"/>
    <x v="940"/>
    <s v="OK"/>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971"/>
    <x v="970"/>
    <x v="1"/>
    <s v="Accessories"/>
    <s v="MemoryCards"/>
    <s v="MicroSD"/>
    <m/>
    <x v="13"/>
    <x v="91"/>
    <x v="64"/>
    <x v="7"/>
    <x v="2"/>
    <x v="876"/>
    <x v="899"/>
    <x v="0"/>
    <x v="0"/>
    <x v="941"/>
    <s v="OK"/>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972"/>
    <x v="971"/>
    <x v="1"/>
    <s v="Accessories"/>
    <s v="MemoryCards"/>
    <s v="MicroSD"/>
    <m/>
    <x v="132"/>
    <x v="167"/>
    <x v="87"/>
    <x v="5"/>
    <x v="2"/>
    <x v="876"/>
    <x v="899"/>
    <x v="0"/>
    <x v="0"/>
    <x v="942"/>
    <s v="OK"/>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973"/>
    <x v="972"/>
    <x v="2"/>
    <s v="Heating,Cooling&amp;AirQuality"/>
    <s v="Fans"/>
    <s v="CeilingFans"/>
    <m/>
    <x v="51"/>
    <x v="369"/>
    <x v="0"/>
    <x v="0"/>
    <x v="1"/>
    <x v="877"/>
    <x v="900"/>
    <x v="0"/>
    <x v="0"/>
    <x v="943"/>
    <s v="OK"/>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74"/>
    <x v="973"/>
    <x v="2"/>
    <s v="Kitchen&amp;HomeAppliances"/>
    <s v="Vacuum,Cleaning&amp;Ironing"/>
    <s v="Irons,Steamers&amp;Accessories"/>
    <s v="LintShavers"/>
    <x v="448"/>
    <x v="13"/>
    <x v="59"/>
    <x v="0"/>
    <x v="2"/>
    <x v="878"/>
    <x v="901"/>
    <x v="0"/>
    <x v="1"/>
    <x v="944"/>
    <s v="OK"/>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975"/>
    <x v="974"/>
    <x v="1"/>
    <s v="Mobiles&amp;Accessories"/>
    <s v="MobileAccessories"/>
    <s v="Cases&amp;Covers"/>
    <s v="BasicCases"/>
    <x v="328"/>
    <x v="95"/>
    <x v="86"/>
    <x v="5"/>
    <x v="2"/>
    <x v="50"/>
    <x v="902"/>
    <x v="0"/>
    <x v="1"/>
    <x v="945"/>
    <s v="OK"/>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76"/>
    <x v="975"/>
    <x v="0"/>
    <s v="Accessories&amp;Peripherals"/>
    <s v="Keyboards,Mice&amp;InputDevices"/>
    <s v="Keyboard&amp;MiceAccessories"/>
    <s v="MousePads"/>
    <x v="14"/>
    <x v="13"/>
    <x v="8"/>
    <x v="1"/>
    <x v="4"/>
    <x v="879"/>
    <x v="903"/>
    <x v="0"/>
    <x v="1"/>
    <x v="946"/>
    <s v="OK"/>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977"/>
    <x v="976"/>
    <x v="1"/>
    <s v="Mobiles&amp;Accessories"/>
    <s v="MobileAccessories"/>
    <s v="Chargers"/>
    <s v="PowerBanks"/>
    <x v="84"/>
    <x v="183"/>
    <x v="37"/>
    <x v="4"/>
    <x v="9"/>
    <x v="23"/>
    <x v="795"/>
    <x v="1"/>
    <x v="0"/>
    <x v="830"/>
    <s v="OK"/>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978"/>
    <x v="977"/>
    <x v="2"/>
    <s v="Heating,Cooling&amp;AirQuality"/>
    <s v="WaterHeaters&amp;Geysers"/>
    <s v="StorageWaterHeaters"/>
    <m/>
    <x v="278"/>
    <x v="200"/>
    <x v="80"/>
    <x v="0"/>
    <x v="5"/>
    <x v="880"/>
    <x v="904"/>
    <x v="0"/>
    <x v="0"/>
    <x v="947"/>
    <s v="OK"/>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979"/>
    <x v="978"/>
    <x v="1"/>
    <s v="Headphones,Earbuds&amp;Accessories"/>
    <s v="Headphones"/>
    <s v="In-Ear"/>
    <m/>
    <x v="8"/>
    <x v="370"/>
    <x v="72"/>
    <x v="7"/>
    <x v="5"/>
    <x v="881"/>
    <x v="905"/>
    <x v="0"/>
    <x v="0"/>
    <x v="948"/>
    <s v="OK"/>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980"/>
    <x v="979"/>
    <x v="0"/>
    <s v="Accessories&amp;Peripherals"/>
    <s v="USBGadgets"/>
    <s v="Lamps"/>
    <m/>
    <x v="207"/>
    <x v="93"/>
    <x v="39"/>
    <x v="6"/>
    <x v="1"/>
    <x v="882"/>
    <x v="906"/>
    <x v="1"/>
    <x v="2"/>
    <x v="949"/>
    <s v="OK"/>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981"/>
    <x v="980"/>
    <x v="2"/>
    <s v="Kitchen&amp;HomeAppliances"/>
    <s v="SmallKitchenAppliances"/>
    <s v="InductionCooktop"/>
    <m/>
    <x v="449"/>
    <x v="329"/>
    <x v="17"/>
    <x v="1"/>
    <x v="1"/>
    <x v="883"/>
    <x v="907"/>
    <x v="1"/>
    <x v="0"/>
    <x v="950"/>
    <s v="OK"/>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982"/>
    <x v="981"/>
    <x v="1"/>
    <s v="WearableTechnology"/>
    <s v="SmartWatches"/>
    <m/>
    <m/>
    <x v="59"/>
    <x v="264"/>
    <x v="0"/>
    <x v="0"/>
    <x v="0"/>
    <x v="884"/>
    <x v="908"/>
    <x v="0"/>
    <x v="0"/>
    <x v="951"/>
    <s v="OK"/>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983"/>
    <x v="982"/>
    <x v="1"/>
    <s v="Headphones,Earbuds&amp;Accessories"/>
    <s v="Headphones"/>
    <s v="In-Ear"/>
    <m/>
    <x v="24"/>
    <x v="264"/>
    <x v="77"/>
    <x v="8"/>
    <x v="8"/>
    <x v="885"/>
    <x v="909"/>
    <x v="0"/>
    <x v="0"/>
    <x v="952"/>
    <s v="OK"/>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984"/>
    <x v="983"/>
    <x v="2"/>
    <s v="Heating,Cooling&amp;AirQuality"/>
    <s v="RoomHeaters"/>
    <s v="ElectricHeaters"/>
    <m/>
    <x v="132"/>
    <x v="91"/>
    <x v="31"/>
    <x v="4"/>
    <x v="8"/>
    <x v="407"/>
    <x v="910"/>
    <x v="1"/>
    <x v="0"/>
    <x v="953"/>
    <s v="OK"/>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985"/>
    <x v="984"/>
    <x v="0"/>
    <s v="Accessories&amp;Peripherals"/>
    <s v="Cables&amp;Accessories"/>
    <s v="Cables"/>
    <s v="USBCables"/>
    <x v="360"/>
    <x v="316"/>
    <x v="44"/>
    <x v="7"/>
    <x v="9"/>
    <x v="639"/>
    <x v="648"/>
    <x v="0"/>
    <x v="2"/>
    <x v="954"/>
    <s v="OK"/>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986"/>
    <x v="985"/>
    <x v="0"/>
    <s v="Accessories&amp;Peripherals"/>
    <s v="Cables&amp;Accessories"/>
    <s v="Cables"/>
    <s v="USBCables"/>
    <x v="360"/>
    <x v="316"/>
    <x v="44"/>
    <x v="7"/>
    <x v="9"/>
    <x v="639"/>
    <x v="648"/>
    <x v="0"/>
    <x v="2"/>
    <x v="954"/>
    <s v="OK"/>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987"/>
    <x v="986"/>
    <x v="0"/>
    <s v="Accessories&amp;Peripherals"/>
    <s v="Cables&amp;Accessories"/>
    <s v="Cables"/>
    <s v="USBCables"/>
    <x v="187"/>
    <x v="210"/>
    <x v="1"/>
    <x v="1"/>
    <x v="9"/>
    <x v="639"/>
    <x v="648"/>
    <x v="1"/>
    <x v="2"/>
    <x v="680"/>
    <s v="OK"/>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988"/>
    <x v="987"/>
    <x v="1"/>
    <s v="Mobiles&amp;Accessories"/>
    <s v="MobileAccessories"/>
    <s v="Chargers"/>
    <s v="WallChargers"/>
    <x v="37"/>
    <x v="6"/>
    <x v="0"/>
    <x v="0"/>
    <x v="5"/>
    <x v="886"/>
    <x v="911"/>
    <x v="0"/>
    <x v="1"/>
    <x v="955"/>
    <s v="OK"/>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989"/>
    <x v="988"/>
    <x v="0"/>
    <s v="Accessories&amp;Peripherals"/>
    <s v="Cables&amp;Accessories"/>
    <s v="Cables"/>
    <s v="USBCables"/>
    <x v="187"/>
    <x v="210"/>
    <x v="1"/>
    <x v="1"/>
    <x v="9"/>
    <x v="887"/>
    <x v="912"/>
    <x v="1"/>
    <x v="2"/>
    <x v="956"/>
    <s v="OK"/>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990"/>
    <x v="989"/>
    <x v="2"/>
    <s v="Kitchen&amp;HomeAppliances"/>
    <s v="Vacuum,Cleaning&amp;Ironing"/>
    <s v="Irons,Steamers&amp;Accessories"/>
    <s v="LintShavers"/>
    <x v="24"/>
    <x v="7"/>
    <x v="61"/>
    <x v="1"/>
    <x v="9"/>
    <x v="888"/>
    <x v="913"/>
    <x v="1"/>
    <x v="0"/>
    <x v="957"/>
    <s v="OK"/>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91"/>
    <x v="990"/>
    <x v="1"/>
    <s v="HomeTheater,TV&amp;Video"/>
    <s v="Televisions"/>
    <s v="SmartTelevisions"/>
    <m/>
    <x v="450"/>
    <x v="371"/>
    <x v="52"/>
    <x v="1"/>
    <x v="2"/>
    <x v="889"/>
    <x v="914"/>
    <x v="1"/>
    <x v="0"/>
    <x v="958"/>
    <s v="OK"/>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992"/>
    <x v="991"/>
    <x v="1"/>
    <s v="Cameras&amp;Photography"/>
    <s v="SecurityCameras"/>
    <s v="DomeCameras"/>
    <m/>
    <x v="51"/>
    <x v="372"/>
    <x v="32"/>
    <x v="0"/>
    <x v="10"/>
    <x v="890"/>
    <x v="915"/>
    <x v="0"/>
    <x v="0"/>
    <x v="959"/>
    <s v="OK"/>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93"/>
    <x v="992"/>
    <x v="1"/>
    <s v="HomeTheater,TV&amp;Video"/>
    <s v="Televisions"/>
    <s v="SmartTelevisions"/>
    <m/>
    <x v="451"/>
    <x v="373"/>
    <x v="61"/>
    <x v="1"/>
    <x v="6"/>
    <x v="891"/>
    <x v="916"/>
    <x v="1"/>
    <x v="0"/>
    <x v="960"/>
    <s v="OK"/>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994"/>
    <x v="993"/>
    <x v="2"/>
    <s v="Kitchen&amp;HomeAppliances"/>
    <s v="Vacuum,Cleaning&amp;Ironing"/>
    <s v="Irons,Steamers&amp;Accessories"/>
    <s v="LintShavers"/>
    <x v="452"/>
    <x v="13"/>
    <x v="59"/>
    <x v="0"/>
    <x v="2"/>
    <x v="892"/>
    <x v="917"/>
    <x v="0"/>
    <x v="1"/>
    <x v="961"/>
    <s v="OK"/>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995"/>
    <x v="994"/>
    <x v="1"/>
    <s v="Headphones,Earbuds&amp;Accessories"/>
    <s v="Headphones"/>
    <s v="In-Ear"/>
    <m/>
    <x v="22"/>
    <x v="158"/>
    <x v="7"/>
    <x v="5"/>
    <x v="10"/>
    <x v="893"/>
    <x v="918"/>
    <x v="0"/>
    <x v="0"/>
    <x v="962"/>
    <s v="OK"/>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996"/>
    <x v="995"/>
    <x v="2"/>
    <s v="Heating,Cooling&amp;AirQuality"/>
    <s v="AirConditioners"/>
    <s v="Split-SystemAirConditioners"/>
    <m/>
    <x v="453"/>
    <x v="374"/>
    <x v="21"/>
    <x v="1"/>
    <x v="2"/>
    <x v="106"/>
    <x v="919"/>
    <x v="1"/>
    <x v="0"/>
    <x v="963"/>
    <s v="OK"/>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997"/>
    <x v="996"/>
    <x v="2"/>
    <s v="Kitchen&amp;HomeAppliances"/>
    <s v="SmallKitchenAppliances"/>
    <s v="HandBlenders"/>
    <m/>
    <x v="51"/>
    <x v="30"/>
    <x v="2"/>
    <x v="2"/>
    <x v="0"/>
    <x v="894"/>
    <x v="920"/>
    <x v="1"/>
    <x v="0"/>
    <x v="964"/>
    <s v="OK"/>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998"/>
    <x v="997"/>
    <x v="1"/>
    <s v="WearableTechnology"/>
    <s v="SmartWatches"/>
    <m/>
    <m/>
    <x v="51"/>
    <x v="167"/>
    <x v="8"/>
    <x v="1"/>
    <x v="9"/>
    <x v="895"/>
    <x v="921"/>
    <x v="0"/>
    <x v="0"/>
    <x v="965"/>
    <s v="OK"/>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999"/>
    <x v="998"/>
    <x v="1"/>
    <s v="WearableTechnology"/>
    <s v="SmartWatches"/>
    <m/>
    <m/>
    <x v="43"/>
    <x v="167"/>
    <x v="65"/>
    <x v="0"/>
    <x v="9"/>
    <x v="895"/>
    <x v="921"/>
    <x v="0"/>
    <x v="0"/>
    <x v="965"/>
    <s v="OK"/>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000"/>
    <x v="999"/>
    <x v="1"/>
    <s v="Mobiles&amp;Accessories"/>
    <s v="Smartphones&amp;BasicMobiles"/>
    <s v="Smartphones"/>
    <m/>
    <x v="428"/>
    <x v="375"/>
    <x v="36"/>
    <x v="3"/>
    <x v="5"/>
    <x v="896"/>
    <x v="922"/>
    <x v="1"/>
    <x v="0"/>
    <x v="966"/>
    <s v="OK"/>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001"/>
    <x v="1000"/>
    <x v="1"/>
    <s v="Mobiles&amp;Accessories"/>
    <s v="Smartphones&amp;BasicMobiles"/>
    <s v="Smartphones"/>
    <m/>
    <x v="454"/>
    <x v="375"/>
    <x v="19"/>
    <x v="4"/>
    <x v="10"/>
    <x v="897"/>
    <x v="923"/>
    <x v="1"/>
    <x v="0"/>
    <x v="967"/>
    <s v="OK"/>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002"/>
    <x v="1001"/>
    <x v="2"/>
    <s v="Heating,Cooling&amp;AirQuality"/>
    <s v="Humidifiers"/>
    <m/>
    <m/>
    <x v="455"/>
    <x v="376"/>
    <x v="21"/>
    <x v="1"/>
    <x v="2"/>
    <x v="898"/>
    <x v="924"/>
    <x v="1"/>
    <x v="0"/>
    <x v="968"/>
    <s v="OK"/>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003"/>
    <x v="1002"/>
    <x v="1"/>
    <s v="WearableTechnology"/>
    <s v="SmartWatches"/>
    <m/>
    <m/>
    <x v="59"/>
    <x v="158"/>
    <x v="8"/>
    <x v="1"/>
    <x v="5"/>
    <x v="899"/>
    <x v="925"/>
    <x v="0"/>
    <x v="0"/>
    <x v="969"/>
    <s v="OK"/>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1004"/>
    <x v="1003"/>
    <x v="2"/>
    <s v="Heating,Cooling&amp;AirQuality"/>
    <s v="RoomHeaters"/>
    <s v="FanHeaters"/>
    <m/>
    <x v="456"/>
    <x v="113"/>
    <x v="72"/>
    <x v="7"/>
    <x v="11"/>
    <x v="900"/>
    <x v="926"/>
    <x v="0"/>
    <x v="0"/>
    <x v="970"/>
    <s v="OK"/>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005"/>
    <x v="1004"/>
    <x v="0"/>
    <s v="Accessories&amp;Peripherals"/>
    <s v="Audio&amp;VideoAccessories"/>
    <s v="Webcams&amp;VoIPEquipment"/>
    <s v="Webcams"/>
    <x v="457"/>
    <x v="377"/>
    <x v="35"/>
    <x v="7"/>
    <x v="0"/>
    <x v="901"/>
    <x v="927"/>
    <x v="0"/>
    <x v="0"/>
    <x v="971"/>
    <s v="OK"/>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1006"/>
    <x v="1005"/>
    <x v="0"/>
    <s v="Accessories&amp;Peripherals"/>
    <s v="Keyboards,Mice&amp;InputDevices"/>
    <s v="GraphicTablets"/>
    <m/>
    <x v="355"/>
    <x v="183"/>
    <x v="81"/>
    <x v="8"/>
    <x v="10"/>
    <x v="725"/>
    <x v="928"/>
    <x v="0"/>
    <x v="1"/>
    <x v="972"/>
    <s v="OK"/>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7"/>
    <x v="1006"/>
    <x v="1"/>
    <s v="Mobiles&amp;Accessories"/>
    <s v="MobileAccessories"/>
    <s v="AutomobileAccessories"/>
    <s v="Cradles"/>
    <x v="122"/>
    <x v="7"/>
    <x v="7"/>
    <x v="5"/>
    <x v="9"/>
    <x v="902"/>
    <x v="929"/>
    <x v="0"/>
    <x v="1"/>
    <x v="973"/>
    <s v="OK"/>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1008"/>
    <x v="1007"/>
    <x v="1"/>
    <s v="HomeTheater,TV&amp;Video"/>
    <s v="Accessories"/>
    <s v="RemoteControls"/>
    <m/>
    <x v="458"/>
    <x v="113"/>
    <x v="12"/>
    <x v="0"/>
    <x v="13"/>
    <x v="903"/>
    <x v="930"/>
    <x v="0"/>
    <x v="0"/>
    <x v="974"/>
    <s v="OK"/>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009"/>
    <x v="1008"/>
    <x v="2"/>
    <s v="Kitchen&amp;HomeAppliances"/>
    <s v="Vacuum,Cleaning&amp;Ironing"/>
    <s v="Irons,Steamers&amp;Accessories"/>
    <s v="Irons"/>
    <x v="459"/>
    <x v="378"/>
    <x v="58"/>
    <x v="7"/>
    <x v="1"/>
    <x v="904"/>
    <x v="931"/>
    <x v="0"/>
    <x v="0"/>
    <x v="975"/>
    <s v="OK"/>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10"/>
    <x v="1009"/>
    <x v="1"/>
    <s v="Headphones,Earbuds&amp;Accessories"/>
    <s v="Headphones"/>
    <s v="In-Ear"/>
    <m/>
    <x v="460"/>
    <x v="46"/>
    <x v="50"/>
    <x v="1"/>
    <x v="10"/>
    <x v="905"/>
    <x v="932"/>
    <x v="1"/>
    <x v="0"/>
    <x v="976"/>
    <s v="OK"/>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1011"/>
    <x v="1010"/>
    <x v="1"/>
    <s v="HomeTheater,TV&amp;Video"/>
    <s v="Televisions"/>
    <s v="SmartTelevisions"/>
    <m/>
    <x v="461"/>
    <x v="379"/>
    <x v="68"/>
    <x v="4"/>
    <x v="1"/>
    <x v="809"/>
    <x v="828"/>
    <x v="1"/>
    <x v="0"/>
    <x v="977"/>
    <s v="OK"/>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1012"/>
    <x v="1011"/>
    <x v="1"/>
    <s v="WearableTechnology"/>
    <s v="SmartWatches"/>
    <m/>
    <m/>
    <x v="51"/>
    <x v="158"/>
    <x v="65"/>
    <x v="0"/>
    <x v="5"/>
    <x v="899"/>
    <x v="925"/>
    <x v="0"/>
    <x v="0"/>
    <x v="969"/>
    <s v="OK"/>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1013"/>
    <x v="1012"/>
    <x v="1"/>
    <s v="WearableTechnology"/>
    <s v="SmartWatches"/>
    <m/>
    <m/>
    <x v="51"/>
    <x v="217"/>
    <x v="8"/>
    <x v="1"/>
    <x v="9"/>
    <x v="895"/>
    <x v="921"/>
    <x v="0"/>
    <x v="0"/>
    <x v="978"/>
    <s v="OK"/>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014"/>
    <x v="1013"/>
    <x v="0"/>
    <s v="Accessories&amp;Peripherals"/>
    <s v="Cables&amp;Accessories"/>
    <s v="Cables"/>
    <s v="USBCables"/>
    <x v="37"/>
    <x v="97"/>
    <x v="37"/>
    <x v="4"/>
    <x v="9"/>
    <x v="906"/>
    <x v="933"/>
    <x v="1"/>
    <x v="1"/>
    <x v="979"/>
    <s v="OK"/>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015"/>
    <x v="1014"/>
    <x v="0"/>
    <s v="Accessories&amp;Peripherals"/>
    <s v="Cables&amp;Accessories"/>
    <s v="Cables"/>
    <s v="USBCables"/>
    <x v="462"/>
    <x v="87"/>
    <x v="37"/>
    <x v="4"/>
    <x v="5"/>
    <x v="907"/>
    <x v="934"/>
    <x v="1"/>
    <x v="1"/>
    <x v="980"/>
    <s v="OK"/>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016"/>
    <x v="1015"/>
    <x v="0"/>
    <s v="Accessories&amp;Peripherals"/>
    <s v="TabletAccessories"/>
    <s v="ScreenProtectors"/>
    <m/>
    <x v="2"/>
    <x v="9"/>
    <x v="45"/>
    <x v="5"/>
    <x v="9"/>
    <x v="908"/>
    <x v="935"/>
    <x v="0"/>
    <x v="1"/>
    <x v="981"/>
    <s v="OK"/>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17"/>
    <x v="1016"/>
    <x v="1"/>
    <s v="HomeTheater,TV&amp;Video"/>
    <s v="Televisions"/>
    <s v="SmartTelevisions"/>
    <m/>
    <x v="463"/>
    <x v="380"/>
    <x v="33"/>
    <x v="3"/>
    <x v="1"/>
    <x v="536"/>
    <x v="544"/>
    <x v="1"/>
    <x v="0"/>
    <x v="982"/>
    <s v="OK"/>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018"/>
    <x v="1017"/>
    <x v="1"/>
    <s v="HomeTheater,TV&amp;Video"/>
    <s v="Televisions"/>
    <s v="SmartTelevisions"/>
    <m/>
    <x v="391"/>
    <x v="381"/>
    <x v="63"/>
    <x v="3"/>
    <x v="1"/>
    <x v="536"/>
    <x v="544"/>
    <x v="1"/>
    <x v="0"/>
    <x v="983"/>
    <s v="OK"/>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019"/>
    <x v="1018"/>
    <x v="0"/>
    <s v="Accessories&amp;Peripherals"/>
    <s v="Cables&amp;Accessories"/>
    <s v="Cables"/>
    <s v="USBCables"/>
    <x v="464"/>
    <x v="44"/>
    <x v="58"/>
    <x v="7"/>
    <x v="0"/>
    <x v="909"/>
    <x v="936"/>
    <x v="0"/>
    <x v="1"/>
    <x v="984"/>
    <s v="OK"/>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020"/>
    <x v="1019"/>
    <x v="0"/>
    <s v="Accessories&amp;Peripherals"/>
    <s v="Cables&amp;Accessories"/>
    <s v="Cables"/>
    <s v="USBCables"/>
    <x v="37"/>
    <x v="2"/>
    <x v="8"/>
    <x v="1"/>
    <x v="0"/>
    <x v="910"/>
    <x v="937"/>
    <x v="0"/>
    <x v="1"/>
    <x v="985"/>
    <s v="OK"/>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1021"/>
    <x v="1020"/>
    <x v="0"/>
    <s v="Accessories&amp;Peripherals"/>
    <s v="Cables&amp;Accessories"/>
    <s v="Cables"/>
    <s v="USBCables"/>
    <x v="2"/>
    <x v="13"/>
    <x v="65"/>
    <x v="0"/>
    <x v="2"/>
    <x v="695"/>
    <x v="705"/>
    <x v="0"/>
    <x v="1"/>
    <x v="986"/>
    <s v="OK"/>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22"/>
    <x v="1021"/>
    <x v="0"/>
    <s v="Accessories&amp;Peripherals"/>
    <s v="Cables&amp;Accessories"/>
    <s v="Cables"/>
    <s v="USBCables"/>
    <x v="2"/>
    <x v="13"/>
    <x v="65"/>
    <x v="0"/>
    <x v="2"/>
    <x v="695"/>
    <x v="705"/>
    <x v="0"/>
    <x v="1"/>
    <x v="986"/>
    <s v="OK"/>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023"/>
    <x v="1022"/>
    <x v="1"/>
    <s v="Mobiles&amp;Accessories"/>
    <s v="Smartphones&amp;BasicMobiles"/>
    <s v="Smartphones"/>
    <m/>
    <x v="465"/>
    <x v="382"/>
    <x v="22"/>
    <x v="3"/>
    <x v="0"/>
    <x v="911"/>
    <x v="938"/>
    <x v="1"/>
    <x v="0"/>
    <x v="987"/>
    <s v="OK"/>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24"/>
    <x v="1023"/>
    <x v="1"/>
    <s v="Mobiles&amp;Accessories"/>
    <s v="Smartphones&amp;BasicMobiles"/>
    <s v="Smartphones"/>
    <m/>
    <x v="465"/>
    <x v="242"/>
    <x v="46"/>
    <x v="4"/>
    <x v="0"/>
    <x v="911"/>
    <x v="938"/>
    <x v="1"/>
    <x v="0"/>
    <x v="988"/>
    <s v="OK"/>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25"/>
    <x v="1024"/>
    <x v="1"/>
    <s v="Mobiles&amp;Accessories"/>
    <s v="Smartphones&amp;BasicMobiles"/>
    <s v="Smartphones"/>
    <m/>
    <x v="465"/>
    <x v="242"/>
    <x v="46"/>
    <x v="4"/>
    <x v="0"/>
    <x v="911"/>
    <x v="938"/>
    <x v="1"/>
    <x v="0"/>
    <x v="988"/>
    <s v="OK"/>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26"/>
    <x v="1023"/>
    <x v="1"/>
    <s v="Mobiles&amp;Accessories"/>
    <s v="Smartphones&amp;BasicMobiles"/>
    <s v="Smartphones"/>
    <m/>
    <x v="465"/>
    <x v="242"/>
    <x v="46"/>
    <x v="4"/>
    <x v="0"/>
    <x v="911"/>
    <x v="938"/>
    <x v="1"/>
    <x v="0"/>
    <x v="988"/>
    <s v="OK"/>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1027"/>
    <x v="1025"/>
    <x v="2"/>
    <s v="Heating,Cooling&amp;AirQuality"/>
    <s v="RoomHeaters"/>
    <s v="FanHeaters"/>
    <m/>
    <x v="466"/>
    <x v="113"/>
    <x v="62"/>
    <x v="7"/>
    <x v="8"/>
    <x v="912"/>
    <x v="939"/>
    <x v="0"/>
    <x v="0"/>
    <x v="989"/>
    <s v="OK"/>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028"/>
    <x v="1026"/>
    <x v="2"/>
    <s v="Kitchen&amp;HomeAppliances"/>
    <s v="SewingMachines&amp;Accessories"/>
    <s v="Sewing&amp;EmbroideryMachines"/>
    <m/>
    <x v="467"/>
    <x v="30"/>
    <x v="26"/>
    <x v="1"/>
    <x v="6"/>
    <x v="913"/>
    <x v="940"/>
    <x v="1"/>
    <x v="0"/>
    <x v="990"/>
    <s v="OK"/>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9"/>
    <x v="1027"/>
    <x v="0"/>
    <s v="Accessories&amp;Peripherals"/>
    <s v="LaptopAccessories"/>
    <s v="CameraPrivacyCovers"/>
    <m/>
    <x v="468"/>
    <x v="68"/>
    <x v="75"/>
    <x v="5"/>
    <x v="2"/>
    <x v="914"/>
    <x v="941"/>
    <x v="0"/>
    <x v="2"/>
    <x v="991"/>
    <s v="OK"/>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030"/>
    <x v="1028"/>
    <x v="1"/>
    <s v="WearableTechnology"/>
    <s v="SmartWatches"/>
    <m/>
    <m/>
    <x v="14"/>
    <x v="91"/>
    <x v="86"/>
    <x v="5"/>
    <x v="0"/>
    <x v="915"/>
    <x v="942"/>
    <x v="0"/>
    <x v="1"/>
    <x v="992"/>
    <s v="OK"/>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031"/>
    <x v="1029"/>
    <x v="1"/>
    <s v="HomeTheater,TV&amp;Video"/>
    <s v="Televisions"/>
    <s v="SmartTelevisions"/>
    <m/>
    <x v="461"/>
    <x v="379"/>
    <x v="68"/>
    <x v="4"/>
    <x v="1"/>
    <x v="709"/>
    <x v="719"/>
    <x v="1"/>
    <x v="0"/>
    <x v="993"/>
    <s v="OK"/>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32"/>
    <x v="1030"/>
    <x v="1"/>
    <s v="WearableTechnology"/>
    <s v="SmartWatches"/>
    <m/>
    <m/>
    <x v="51"/>
    <x v="277"/>
    <x v="51"/>
    <x v="5"/>
    <x v="1"/>
    <x v="916"/>
    <x v="943"/>
    <x v="0"/>
    <x v="0"/>
    <x v="994"/>
    <s v="OK"/>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033"/>
    <x v="1031"/>
    <x v="1"/>
    <s v="Mobiles&amp;Accessories"/>
    <s v="Smartphones&amp;BasicMobiles"/>
    <s v="Smartphones"/>
    <m/>
    <x v="465"/>
    <x v="149"/>
    <x v="73"/>
    <x v="2"/>
    <x v="1"/>
    <x v="917"/>
    <x v="944"/>
    <x v="1"/>
    <x v="0"/>
    <x v="995"/>
    <s v="OK"/>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1034"/>
    <x v="1032"/>
    <x v="1"/>
    <s v="HomeTheater,TV&amp;Video"/>
    <s v="Accessories"/>
    <s v="RemoteControls"/>
    <m/>
    <x v="14"/>
    <x v="31"/>
    <x v="1"/>
    <x v="1"/>
    <x v="6"/>
    <x v="918"/>
    <x v="945"/>
    <x v="1"/>
    <x v="1"/>
    <x v="996"/>
    <s v="OK"/>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035"/>
    <x v="1033"/>
    <x v="1"/>
    <s v="HomeTheater,TV&amp;Video"/>
    <s v="Televisions"/>
    <s v="SmartTelevisions"/>
    <m/>
    <x v="469"/>
    <x v="336"/>
    <x v="19"/>
    <x v="4"/>
    <x v="2"/>
    <x v="869"/>
    <x v="892"/>
    <x v="1"/>
    <x v="0"/>
    <x v="997"/>
    <s v="OK"/>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1036"/>
    <x v="1034"/>
    <x v="0"/>
    <s v="Accessories&amp;Peripherals"/>
    <s v="Cables&amp;Accessories"/>
    <s v="Cables"/>
    <s v="USBCables"/>
    <x v="2"/>
    <x v="13"/>
    <x v="65"/>
    <x v="0"/>
    <x v="0"/>
    <x v="919"/>
    <x v="946"/>
    <x v="0"/>
    <x v="1"/>
    <x v="998"/>
    <s v="OK"/>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1037"/>
    <x v="1035"/>
    <x v="0"/>
    <s v="Accessories&amp;Peripherals"/>
    <s v="Cables&amp;Accessories"/>
    <s v="Cables"/>
    <s v="USBCables"/>
    <x v="2"/>
    <x v="13"/>
    <x v="65"/>
    <x v="0"/>
    <x v="0"/>
    <x v="919"/>
    <x v="946"/>
    <x v="0"/>
    <x v="1"/>
    <x v="998"/>
    <s v="OK"/>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038"/>
    <x v="1036"/>
    <x v="0"/>
    <s v="Accessories&amp;Peripherals"/>
    <s v="Cables&amp;Accessories"/>
    <s v="Cables"/>
    <s v="USBCables"/>
    <x v="80"/>
    <x v="13"/>
    <x v="76"/>
    <x v="5"/>
    <x v="9"/>
    <x v="704"/>
    <x v="947"/>
    <x v="0"/>
    <x v="2"/>
    <x v="999"/>
    <s v="OK"/>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039"/>
    <x v="1037"/>
    <x v="0"/>
    <s v="Accessories&amp;Peripherals"/>
    <s v="Cables&amp;Accessories"/>
    <s v="Cables"/>
    <s v="USBCables"/>
    <x v="345"/>
    <x v="6"/>
    <x v="56"/>
    <x v="5"/>
    <x v="0"/>
    <x v="920"/>
    <x v="948"/>
    <x v="0"/>
    <x v="2"/>
    <x v="1000"/>
    <s v="OK"/>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040"/>
    <x v="1038"/>
    <x v="2"/>
    <s v="Kitchen&amp;HomeAppliances"/>
    <s v="Vacuum,Cleaning&amp;Ironing"/>
    <s v="Vacuums&amp;FloorCare"/>
    <s v="Vacuums"/>
    <x v="117"/>
    <x v="69"/>
    <x v="61"/>
    <x v="1"/>
    <x v="10"/>
    <x v="921"/>
    <x v="949"/>
    <x v="1"/>
    <x v="0"/>
    <x v="1001"/>
    <s v="OK"/>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41"/>
    <x v="1039"/>
    <x v="2"/>
    <s v="Kitchen&amp;HomeAppliances"/>
    <s v="Vacuum,Cleaning&amp;Ironing"/>
    <s v="Irons,Steamers&amp;Accessories"/>
    <s v="LintShavers"/>
    <x v="234"/>
    <x v="2"/>
    <x v="47"/>
    <x v="4"/>
    <x v="4"/>
    <x v="922"/>
    <x v="950"/>
    <x v="1"/>
    <x v="1"/>
    <x v="1002"/>
    <s v="OK"/>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42"/>
    <x v="1040"/>
    <x v="1"/>
    <s v="Headphones,Earbuds&amp;Accessories"/>
    <s v="Headphones"/>
    <s v="In-Ear"/>
    <m/>
    <x v="80"/>
    <x v="2"/>
    <x v="65"/>
    <x v="0"/>
    <x v="7"/>
    <x v="923"/>
    <x v="951"/>
    <x v="0"/>
    <x v="2"/>
    <x v="1003"/>
    <s v="OK"/>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1043"/>
    <x v="1041"/>
    <x v="1"/>
    <s v="Mobiles&amp;Accessories"/>
    <s v="MobileAccessories"/>
    <s v="Cases&amp;Covers"/>
    <s v="BasicCases"/>
    <x v="80"/>
    <x v="91"/>
    <x v="82"/>
    <x v="8"/>
    <x v="9"/>
    <x v="36"/>
    <x v="952"/>
    <x v="0"/>
    <x v="2"/>
    <x v="1004"/>
    <s v="OK"/>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1044"/>
    <x v="1042"/>
    <x v="2"/>
    <s v="Heating,Cooling&amp;AirQuality"/>
    <s v="Fans"/>
    <s v="CeilingFans"/>
    <m/>
    <x v="359"/>
    <x v="383"/>
    <x v="37"/>
    <x v="4"/>
    <x v="5"/>
    <x v="924"/>
    <x v="953"/>
    <x v="1"/>
    <x v="0"/>
    <x v="1005"/>
    <s v="OK"/>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45"/>
    <x v="1043"/>
    <x v="2"/>
    <s v="Kitchen&amp;HomeAppliances"/>
    <s v="Vacuum,Cleaning&amp;Ironing"/>
    <s v="Vacuums&amp;FloorCare"/>
    <s v="Vacuums"/>
    <x v="470"/>
    <x v="300"/>
    <x v="49"/>
    <x v="1"/>
    <x v="5"/>
    <x v="925"/>
    <x v="954"/>
    <x v="1"/>
    <x v="0"/>
    <x v="1006"/>
    <s v="OK"/>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046"/>
    <x v="1044"/>
    <x v="1"/>
    <s v="Mobiles&amp;Accessories"/>
    <s v="Smartphones&amp;BasicMobiles"/>
    <s v="Smartphones"/>
    <m/>
    <x v="471"/>
    <x v="384"/>
    <x v="11"/>
    <x v="3"/>
    <x v="5"/>
    <x v="926"/>
    <x v="955"/>
    <x v="1"/>
    <x v="0"/>
    <x v="1007"/>
    <s v="OK"/>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1047"/>
    <x v="1045"/>
    <x v="1"/>
    <s v="Mobiles&amp;Accessories"/>
    <s v="Smartphones&amp;BasicMobiles"/>
    <s v="Smartphones"/>
    <m/>
    <x v="258"/>
    <x v="385"/>
    <x v="33"/>
    <x v="3"/>
    <x v="5"/>
    <x v="926"/>
    <x v="955"/>
    <x v="1"/>
    <x v="0"/>
    <x v="1008"/>
    <s v="OK"/>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1048"/>
    <x v="1046"/>
    <x v="1"/>
    <s v="Mobiles&amp;Accessories"/>
    <s v="MobileAccessories"/>
    <s v="Chargers"/>
    <s v="WallChargers"/>
    <x v="279"/>
    <x v="6"/>
    <x v="65"/>
    <x v="0"/>
    <x v="5"/>
    <x v="886"/>
    <x v="911"/>
    <x v="0"/>
    <x v="1"/>
    <x v="955"/>
    <s v="OK"/>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1049"/>
    <x v="1047"/>
    <x v="1"/>
    <s v="Mobiles&amp;Accessories"/>
    <s v="Smartphones&amp;BasicMobiles"/>
    <s v="Smartphones"/>
    <m/>
    <x v="262"/>
    <x v="360"/>
    <x v="2"/>
    <x v="2"/>
    <x v="5"/>
    <x v="926"/>
    <x v="955"/>
    <x v="1"/>
    <x v="0"/>
    <x v="1009"/>
    <s v="OK"/>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1050"/>
    <x v="1048"/>
    <x v="0"/>
    <s v="Accessories&amp;Peripherals"/>
    <s v="Keyboards,Mice&amp;InputDevices"/>
    <s v="Keyboard&amp;MouseSets"/>
    <m/>
    <x v="54"/>
    <x v="386"/>
    <x v="1"/>
    <x v="1"/>
    <x v="1"/>
    <x v="927"/>
    <x v="956"/>
    <x v="1"/>
    <x v="0"/>
    <x v="1010"/>
    <s v="OK"/>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051"/>
    <x v="1049"/>
    <x v="1"/>
    <s v="HomeTheater,TV&amp;Video"/>
    <s v="Televisions"/>
    <s v="SmartTelevisions"/>
    <m/>
    <x v="472"/>
    <x v="387"/>
    <x v="12"/>
    <x v="0"/>
    <x v="1"/>
    <x v="928"/>
    <x v="957"/>
    <x v="0"/>
    <x v="0"/>
    <x v="1011"/>
    <s v="OK"/>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1052"/>
    <x v="1050"/>
    <x v="1"/>
    <s v="WearableTechnology"/>
    <s v="SmartWatches"/>
    <m/>
    <m/>
    <x v="473"/>
    <x v="277"/>
    <x v="27"/>
    <x v="3"/>
    <x v="1"/>
    <x v="929"/>
    <x v="958"/>
    <x v="1"/>
    <x v="0"/>
    <x v="1012"/>
    <s v="OK"/>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053"/>
    <x v="1051"/>
    <x v="0"/>
    <s v="Components"/>
    <s v="InternalSolidStateDrives"/>
    <m/>
    <m/>
    <x v="474"/>
    <x v="329"/>
    <x v="32"/>
    <x v="0"/>
    <x v="4"/>
    <x v="930"/>
    <x v="959"/>
    <x v="0"/>
    <x v="0"/>
    <x v="1013"/>
    <s v="OK"/>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1054"/>
    <x v="1052"/>
    <x v="1"/>
    <s v="Mobiles&amp;Accessories"/>
    <s v="MobileAccessories"/>
    <s v="Chargers"/>
    <s v="WallChargers"/>
    <x v="80"/>
    <x v="191"/>
    <x v="77"/>
    <x v="8"/>
    <x v="9"/>
    <x v="931"/>
    <x v="960"/>
    <x v="0"/>
    <x v="2"/>
    <x v="1014"/>
    <s v="OK"/>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1055"/>
    <x v="1053"/>
    <x v="1"/>
    <s v="HomeTheater,TV&amp;Video"/>
    <s v="Accessories"/>
    <s v="RemoteControls"/>
    <m/>
    <x v="2"/>
    <x v="7"/>
    <x v="76"/>
    <x v="5"/>
    <x v="3"/>
    <x v="932"/>
    <x v="961"/>
    <x v="0"/>
    <x v="1"/>
    <x v="1015"/>
    <s v="OK"/>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056"/>
    <x v="1054"/>
    <x v="1"/>
    <s v="Mobiles&amp;Accessories"/>
    <s v="Smartphones&amp;BasicMobiles"/>
    <s v="Smartphones"/>
    <m/>
    <x v="441"/>
    <x v="360"/>
    <x v="46"/>
    <x v="4"/>
    <x v="0"/>
    <x v="933"/>
    <x v="962"/>
    <x v="1"/>
    <x v="0"/>
    <x v="1016"/>
    <s v="O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1057"/>
    <x v="1055"/>
    <x v="1"/>
    <s v="Mobiles&amp;Accessories"/>
    <s v="Smartphones&amp;BasicMobiles"/>
    <s v="Smartphones"/>
    <m/>
    <x v="475"/>
    <x v="388"/>
    <x v="36"/>
    <x v="3"/>
    <x v="0"/>
    <x v="933"/>
    <x v="962"/>
    <x v="1"/>
    <x v="0"/>
    <x v="1017"/>
    <s v="O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1058"/>
    <x v="1056"/>
    <x v="1"/>
    <s v="HomeTheater,TV&amp;Video"/>
    <s v="Accessories"/>
    <s v="RemoteControls"/>
    <m/>
    <x v="9"/>
    <x v="30"/>
    <x v="17"/>
    <x v="1"/>
    <x v="13"/>
    <x v="934"/>
    <x v="963"/>
    <x v="1"/>
    <x v="0"/>
    <x v="1018"/>
    <s v="OK"/>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059"/>
    <x v="1057"/>
    <x v="1"/>
    <s v="WearableTechnology"/>
    <s v="SmartWatches"/>
    <m/>
    <m/>
    <x v="8"/>
    <x v="335"/>
    <x v="83"/>
    <x v="5"/>
    <x v="5"/>
    <x v="935"/>
    <x v="964"/>
    <x v="0"/>
    <x v="0"/>
    <x v="1019"/>
    <s v="OK"/>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1060"/>
    <x v="1058"/>
    <x v="1"/>
    <s v="WearableTechnology"/>
    <s v="SmartWatches"/>
    <m/>
    <m/>
    <x v="8"/>
    <x v="335"/>
    <x v="83"/>
    <x v="5"/>
    <x v="5"/>
    <x v="935"/>
    <x v="964"/>
    <x v="0"/>
    <x v="0"/>
    <x v="1019"/>
    <s v="OK"/>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1061"/>
    <x v="1059"/>
    <x v="1"/>
    <s v="WearableTechnology"/>
    <s v="SmartWatches"/>
    <m/>
    <m/>
    <x v="8"/>
    <x v="335"/>
    <x v="83"/>
    <x v="5"/>
    <x v="5"/>
    <x v="935"/>
    <x v="964"/>
    <x v="0"/>
    <x v="0"/>
    <x v="1019"/>
    <s v="OK"/>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1062"/>
    <x v="1060"/>
    <x v="1"/>
    <s v="Mobiles&amp;Accessories"/>
    <s v="Smartphones&amp;BasicMobiles"/>
    <s v="BasicMobiles"/>
    <m/>
    <x v="189"/>
    <x v="183"/>
    <x v="73"/>
    <x v="2"/>
    <x v="9"/>
    <x v="936"/>
    <x v="965"/>
    <x v="1"/>
    <x v="0"/>
    <x v="1020"/>
    <s v="OK"/>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1063"/>
    <x v="1061"/>
    <x v="1"/>
    <s v="Mobiles&amp;Accessories"/>
    <s v="Smartphones&amp;BasicMobiles"/>
    <s v="BasicMobiles"/>
    <m/>
    <x v="189"/>
    <x v="183"/>
    <x v="73"/>
    <x v="2"/>
    <x v="9"/>
    <x v="936"/>
    <x v="965"/>
    <x v="1"/>
    <x v="0"/>
    <x v="1020"/>
    <s v="OK"/>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1064"/>
    <x v="1062"/>
    <x v="0"/>
    <s v="Accessories&amp;Peripherals"/>
    <s v="Keyboards,Mice&amp;InputDevices"/>
    <s v="GraphicTablets"/>
    <m/>
    <x v="476"/>
    <x v="9"/>
    <x v="54"/>
    <x v="7"/>
    <x v="0"/>
    <x v="937"/>
    <x v="966"/>
    <x v="0"/>
    <x v="1"/>
    <x v="1021"/>
    <s v="OK"/>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065"/>
    <x v="1063"/>
    <x v="1"/>
    <s v="HomeTheater,TV&amp;Video"/>
    <s v="Televisions"/>
    <s v="SmartTelevisions"/>
    <m/>
    <x v="371"/>
    <x v="389"/>
    <x v="27"/>
    <x v="3"/>
    <x v="1"/>
    <x v="938"/>
    <x v="967"/>
    <x v="1"/>
    <x v="0"/>
    <x v="1022"/>
    <s v="OK"/>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1066"/>
    <x v="1064"/>
    <x v="1"/>
    <s v="Mobiles&amp;Accessories"/>
    <s v="MobileAccessories"/>
    <s v="Chargers"/>
    <s v="WallChargers"/>
    <x v="129"/>
    <x v="2"/>
    <x v="5"/>
    <x v="0"/>
    <x v="4"/>
    <x v="939"/>
    <x v="968"/>
    <x v="0"/>
    <x v="1"/>
    <x v="1023"/>
    <s v="OK"/>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067"/>
    <x v="1065"/>
    <x v="2"/>
    <s v="Kitchen&amp;HomeAppliances"/>
    <s v="SmallKitchenAppliances"/>
    <s v="Kettles&amp;HotWaterDispensers"/>
    <s v="Kettle&amp;ToasterSets"/>
    <x v="251"/>
    <x v="390"/>
    <x v="63"/>
    <x v="3"/>
    <x v="4"/>
    <x v="471"/>
    <x v="969"/>
    <x v="1"/>
    <x v="0"/>
    <x v="1024"/>
    <s v="OK"/>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68"/>
    <x v="1066"/>
    <x v="0"/>
    <s v="Accessories&amp;Peripherals"/>
    <s v="Cables&amp;Accessories"/>
    <s v="Cables"/>
    <s v="USBCables"/>
    <x v="197"/>
    <x v="68"/>
    <x v="65"/>
    <x v="0"/>
    <x v="10"/>
    <x v="940"/>
    <x v="970"/>
    <x v="0"/>
    <x v="2"/>
    <x v="1025"/>
    <s v="OK"/>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069"/>
    <x v="1067"/>
    <x v="2"/>
    <s v="Kitchen&amp;HomeAppliances"/>
    <s v="Vacuum,Cleaning&amp;Ironing"/>
    <s v="PressureWashers,Steam&amp;WindowCleaners"/>
    <m/>
    <x v="477"/>
    <x v="391"/>
    <x v="50"/>
    <x v="1"/>
    <x v="2"/>
    <x v="204"/>
    <x v="971"/>
    <x v="1"/>
    <x v="0"/>
    <x v="1026"/>
    <s v="OK"/>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70"/>
    <x v="1068"/>
    <x v="2"/>
    <s v="Heating,Cooling&amp;AirQuality"/>
    <s v="Fans"/>
    <s v="TableFans"/>
    <m/>
    <x v="415"/>
    <x v="302"/>
    <x v="21"/>
    <x v="1"/>
    <x v="10"/>
    <x v="941"/>
    <x v="972"/>
    <x v="1"/>
    <x v="0"/>
    <x v="1027"/>
    <s v="OK"/>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071"/>
    <x v="1069"/>
    <x v="2"/>
    <s v="Kitchen&amp;HomeAppliances"/>
    <s v="SmallKitchenAppliances"/>
    <s v="InductionCooktop"/>
    <m/>
    <x v="478"/>
    <x v="9"/>
    <x v="12"/>
    <x v="0"/>
    <x v="10"/>
    <x v="650"/>
    <x v="973"/>
    <x v="0"/>
    <x v="0"/>
    <x v="1028"/>
    <s v="OK"/>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072"/>
    <x v="1070"/>
    <x v="0"/>
    <s v="Accessories&amp;Peripherals"/>
    <s v="Cables&amp;Accessories"/>
    <s v="Cables"/>
    <s v="USBCables"/>
    <x v="80"/>
    <x v="13"/>
    <x v="76"/>
    <x v="5"/>
    <x v="0"/>
    <x v="723"/>
    <x v="974"/>
    <x v="0"/>
    <x v="2"/>
    <x v="1029"/>
    <s v="OK"/>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073"/>
    <x v="1071"/>
    <x v="1"/>
    <s v="Mobiles&amp;Accessories"/>
    <s v="MobileAccessories"/>
    <s v="Stands"/>
    <m/>
    <x v="98"/>
    <x v="2"/>
    <x v="76"/>
    <x v="5"/>
    <x v="0"/>
    <x v="942"/>
    <x v="975"/>
    <x v="0"/>
    <x v="2"/>
    <x v="1030"/>
    <s v="OK"/>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1074"/>
    <x v="1072"/>
    <x v="0"/>
    <s v="Accessories&amp;Peripherals"/>
    <s v="Cables&amp;Accessories"/>
    <s v="Cables"/>
    <s v="USBCables"/>
    <x v="409"/>
    <x v="7"/>
    <x v="70"/>
    <x v="0"/>
    <x v="4"/>
    <x v="834"/>
    <x v="976"/>
    <x v="0"/>
    <x v="0"/>
    <x v="1031"/>
    <s v="OK"/>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075"/>
    <x v="1073"/>
    <x v="2"/>
    <s v="Kitchen&amp;HomeAppliances"/>
    <s v="SmallKitchenAppliances"/>
    <s v="DigitalKitchenScales"/>
    <m/>
    <x v="479"/>
    <x v="7"/>
    <x v="58"/>
    <x v="7"/>
    <x v="2"/>
    <x v="943"/>
    <x v="977"/>
    <x v="0"/>
    <x v="0"/>
    <x v="1032"/>
    <s v="OK"/>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076"/>
    <x v="1074"/>
    <x v="2"/>
    <s v="Kitchen&amp;HomeAppliances"/>
    <s v="Vacuum,Cleaning&amp;Ironing"/>
    <s v="Irons,Steamers&amp;Accessories"/>
    <s v="Irons"/>
    <x v="117"/>
    <x v="392"/>
    <x v="6"/>
    <x v="4"/>
    <x v="7"/>
    <x v="944"/>
    <x v="978"/>
    <x v="1"/>
    <x v="0"/>
    <x v="1033"/>
    <s v="OK"/>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77"/>
    <x v="1075"/>
    <x v="2"/>
    <s v="Heating,Cooling&amp;AirQuality"/>
    <s v="WaterHeaters&amp;Geysers"/>
    <s v="InstantWaterHeaters"/>
    <m/>
    <x v="183"/>
    <x v="393"/>
    <x v="26"/>
    <x v="1"/>
    <x v="0"/>
    <x v="945"/>
    <x v="979"/>
    <x v="1"/>
    <x v="0"/>
    <x v="1034"/>
    <s v="OK"/>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78"/>
    <x v="1076"/>
    <x v="1"/>
    <s v="HomeTheater,TV&amp;Video"/>
    <s v="Televisions"/>
    <s v="SmartTelevisions"/>
    <m/>
    <x v="480"/>
    <x v="394"/>
    <x v="1"/>
    <x v="1"/>
    <x v="18"/>
    <x v="946"/>
    <x v="980"/>
    <x v="1"/>
    <x v="0"/>
    <x v="1035"/>
    <s v="OK"/>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1079"/>
    <x v="1077"/>
    <x v="1"/>
    <s v="Mobiles&amp;Accessories"/>
    <s v="Smartphones&amp;BasicMobiles"/>
    <s v="Smartphones"/>
    <m/>
    <x v="481"/>
    <x v="395"/>
    <x v="39"/>
    <x v="6"/>
    <x v="1"/>
    <x v="947"/>
    <x v="981"/>
    <x v="1"/>
    <x v="0"/>
    <x v="1036"/>
    <s v="OK"/>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1080"/>
    <x v="1078"/>
    <x v="1"/>
    <s v="HomeTheater,TV&amp;Video"/>
    <s v="Televisions"/>
    <s v="SmartTelevisions"/>
    <m/>
    <x v="310"/>
    <x v="245"/>
    <x v="62"/>
    <x v="7"/>
    <x v="1"/>
    <x v="101"/>
    <x v="982"/>
    <x v="0"/>
    <x v="0"/>
    <x v="1037"/>
    <s v="OK"/>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081"/>
    <x v="1079"/>
    <x v="2"/>
    <s v="Kitchen&amp;HomeAppliances"/>
    <s v="SmallKitchenAppliances"/>
    <s v="MixerGrinders"/>
    <m/>
    <x v="189"/>
    <x v="187"/>
    <x v="34"/>
    <x v="7"/>
    <x v="10"/>
    <x v="948"/>
    <x v="983"/>
    <x v="0"/>
    <x v="0"/>
    <x v="1038"/>
    <s v="OK"/>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082"/>
    <x v="1080"/>
    <x v="2"/>
    <s v="Kitchen&amp;HomeAppliances"/>
    <s v="Coffee,Tea&amp;Espresso"/>
    <s v="MilkFrothers"/>
    <m/>
    <x v="123"/>
    <x v="2"/>
    <x v="12"/>
    <x v="0"/>
    <x v="8"/>
    <x v="918"/>
    <x v="984"/>
    <x v="0"/>
    <x v="1"/>
    <x v="1039"/>
    <s v="OK"/>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083"/>
    <x v="1081"/>
    <x v="1"/>
    <s v="Headphones,Earbuds&amp;Accessories"/>
    <s v="Headphones"/>
    <s v="In-Ear"/>
    <m/>
    <x v="43"/>
    <x v="295"/>
    <x v="12"/>
    <x v="0"/>
    <x v="6"/>
    <x v="949"/>
    <x v="985"/>
    <x v="0"/>
    <x v="0"/>
    <x v="1040"/>
    <s v="O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4"/>
    <x v="1082"/>
    <x v="0"/>
    <s v="Accessories&amp;Peripherals"/>
    <s v="Cables&amp;Accessories"/>
    <s v="Cables"/>
    <s v="USBCables"/>
    <x v="133"/>
    <x v="68"/>
    <x v="47"/>
    <x v="4"/>
    <x v="5"/>
    <x v="950"/>
    <x v="986"/>
    <x v="1"/>
    <x v="2"/>
    <x v="1041"/>
    <s v="OK"/>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085"/>
    <x v="1083"/>
    <x v="1"/>
    <s v="Accessories"/>
    <s v="MemoryCards"/>
    <s v="MicroSD"/>
    <m/>
    <x v="482"/>
    <x v="10"/>
    <x v="17"/>
    <x v="1"/>
    <x v="3"/>
    <x v="951"/>
    <x v="987"/>
    <x v="1"/>
    <x v="0"/>
    <x v="1042"/>
    <s v="OK"/>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086"/>
    <x v="1084"/>
    <x v="2"/>
    <s v="Kitchen&amp;HomeAppliances"/>
    <s v="Vacuum,Cleaning&amp;Ironing"/>
    <s v="Irons,Steamers&amp;Accessories"/>
    <s v="LintShavers"/>
    <x v="133"/>
    <x v="81"/>
    <x v="56"/>
    <x v="5"/>
    <x v="8"/>
    <x v="952"/>
    <x v="988"/>
    <x v="0"/>
    <x v="2"/>
    <x v="1043"/>
    <s v="OK"/>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87"/>
    <x v="1085"/>
    <x v="1"/>
    <s v="Mobiles&amp;Accessories"/>
    <s v="Smartphones&amp;BasicMobiles"/>
    <s v="Smartphones"/>
    <m/>
    <x v="164"/>
    <x v="375"/>
    <x v="27"/>
    <x v="3"/>
    <x v="9"/>
    <x v="953"/>
    <x v="989"/>
    <x v="1"/>
    <x v="0"/>
    <x v="1044"/>
    <s v="OK"/>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1088"/>
    <x v="1086"/>
    <x v="1"/>
    <s v="Mobiles&amp;Accessories"/>
    <s v="Smartphones&amp;BasicMobiles"/>
    <s v="Smartphones"/>
    <m/>
    <x v="164"/>
    <x v="375"/>
    <x v="27"/>
    <x v="3"/>
    <x v="9"/>
    <x v="953"/>
    <x v="989"/>
    <x v="1"/>
    <x v="0"/>
    <x v="1044"/>
    <s v="OK"/>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1089"/>
    <x v="1087"/>
    <x v="1"/>
    <s v="Mobiles&amp;Accessories"/>
    <s v="Smartphones&amp;BasicMobiles"/>
    <s v="Smartphones"/>
    <m/>
    <x v="164"/>
    <x v="375"/>
    <x v="27"/>
    <x v="3"/>
    <x v="9"/>
    <x v="953"/>
    <x v="989"/>
    <x v="1"/>
    <x v="0"/>
    <x v="1044"/>
    <s v="OK"/>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1090"/>
    <x v="1088"/>
    <x v="1"/>
    <s v="Mobiles&amp;Accessories"/>
    <s v="MobileAccessories"/>
    <s v="Chargers"/>
    <s v="WallChargers"/>
    <x v="12"/>
    <x v="13"/>
    <x v="20"/>
    <x v="4"/>
    <x v="1"/>
    <x v="954"/>
    <x v="990"/>
    <x v="1"/>
    <x v="0"/>
    <x v="1045"/>
    <s v="OK"/>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1091"/>
    <x v="1089"/>
    <x v="2"/>
    <s v="Kitchen&amp;HomeAppliances"/>
    <s v="SmallKitchenAppliances"/>
    <s v="Rice&amp;PastaCookers"/>
    <m/>
    <x v="483"/>
    <x v="396"/>
    <x v="19"/>
    <x v="4"/>
    <x v="0"/>
    <x v="922"/>
    <x v="991"/>
    <x v="1"/>
    <x v="0"/>
    <x v="1046"/>
    <s v="OK"/>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092"/>
    <x v="1090"/>
    <x v="1"/>
    <s v="HomeTheater,TV&amp;Video"/>
    <s v="Accessories"/>
    <s v="RemoteControls"/>
    <m/>
    <x v="2"/>
    <x v="81"/>
    <x v="8"/>
    <x v="1"/>
    <x v="2"/>
    <x v="955"/>
    <x v="992"/>
    <x v="0"/>
    <x v="1"/>
    <x v="1047"/>
    <s v="OK"/>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093"/>
    <x v="1091"/>
    <x v="1"/>
    <s v="Mobiles&amp;Accessories"/>
    <s v="Smartphones&amp;BasicMobiles"/>
    <s v="Smartphones"/>
    <m/>
    <x v="484"/>
    <x v="397"/>
    <x v="63"/>
    <x v="3"/>
    <x v="5"/>
    <x v="768"/>
    <x v="993"/>
    <x v="1"/>
    <x v="0"/>
    <x v="1048"/>
    <s v="OK"/>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1094"/>
    <x v="1092"/>
    <x v="2"/>
    <s v="Kitchen&amp;HomeAppliances"/>
    <s v="SmallKitchenAppliances"/>
    <s v="SandwichMakers"/>
    <m/>
    <x v="485"/>
    <x v="398"/>
    <x v="59"/>
    <x v="0"/>
    <x v="2"/>
    <x v="956"/>
    <x v="994"/>
    <x v="0"/>
    <x v="0"/>
    <x v="1049"/>
    <s v="OK"/>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095"/>
    <x v="1093"/>
    <x v="2"/>
    <s v="Kitchen&amp;HomeAppliances"/>
    <s v="Vacuum,Cleaning&amp;Ironing"/>
    <s v="Vacuums&amp;FloorCare"/>
    <s v="Vacuums"/>
    <x v="486"/>
    <x v="399"/>
    <x v="14"/>
    <x v="2"/>
    <x v="5"/>
    <x v="957"/>
    <x v="995"/>
    <x v="1"/>
    <x v="0"/>
    <x v="1050"/>
    <s v="OK"/>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096"/>
    <x v="1094"/>
    <x v="0"/>
    <s v="Accessories&amp;Peripherals"/>
    <s v="LaptopAccessories"/>
    <s v="Lapdesks"/>
    <m/>
    <x v="91"/>
    <x v="13"/>
    <x v="59"/>
    <x v="0"/>
    <x v="9"/>
    <x v="958"/>
    <x v="996"/>
    <x v="0"/>
    <x v="1"/>
    <x v="1051"/>
    <s v="OK"/>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1097"/>
    <x v="1095"/>
    <x v="0"/>
    <s v="Tablets"/>
    <m/>
    <m/>
    <m/>
    <x v="461"/>
    <x v="400"/>
    <x v="36"/>
    <x v="3"/>
    <x v="11"/>
    <x v="959"/>
    <x v="997"/>
    <x v="1"/>
    <x v="0"/>
    <x v="1052"/>
    <s v="OK"/>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1098"/>
    <x v="1096"/>
    <x v="1"/>
    <s v="Mobiles&amp;Accessories"/>
    <s v="MobileAccessories"/>
    <s v="Stands"/>
    <m/>
    <x v="98"/>
    <x v="2"/>
    <x v="76"/>
    <x v="5"/>
    <x v="0"/>
    <x v="942"/>
    <x v="975"/>
    <x v="0"/>
    <x v="2"/>
    <x v="1030"/>
    <s v="OK"/>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1099"/>
    <x v="1097"/>
    <x v="2"/>
    <s v="Kitchen&amp;HomeAppliances"/>
    <s v="SmallKitchenAppliances"/>
    <s v="MixerGrinders"/>
    <m/>
    <x v="487"/>
    <x v="125"/>
    <x v="57"/>
    <x v="0"/>
    <x v="12"/>
    <x v="960"/>
    <x v="998"/>
    <x v="0"/>
    <x v="0"/>
    <x v="1053"/>
    <s v="OK"/>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00"/>
    <x v="1098"/>
    <x v="2"/>
    <s v="Kitchen&amp;HomeAppliances"/>
    <s v="SmallKitchenAppliances"/>
    <s v="Kettles&amp;HotWaterDispensers"/>
    <s v="Kettle&amp;ToasterSets"/>
    <x v="246"/>
    <x v="121"/>
    <x v="17"/>
    <x v="1"/>
    <x v="6"/>
    <x v="961"/>
    <x v="999"/>
    <x v="1"/>
    <x v="0"/>
    <x v="1054"/>
    <s v="OK"/>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101"/>
    <x v="1099"/>
    <x v="1"/>
    <s v="Headphones,Earbuds&amp;Accessories"/>
    <s v="Headphones"/>
    <s v="In-Ear"/>
    <m/>
    <x v="189"/>
    <x v="208"/>
    <x v="34"/>
    <x v="7"/>
    <x v="5"/>
    <x v="962"/>
    <x v="1000"/>
    <x v="0"/>
    <x v="0"/>
    <x v="1055"/>
    <s v="OK"/>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1102"/>
    <x v="1100"/>
    <x v="1"/>
    <s v="Mobiles&amp;Accessories"/>
    <s v="Smartphones&amp;BasicMobiles"/>
    <s v="BasicMobiles"/>
    <m/>
    <x v="488"/>
    <x v="126"/>
    <x v="33"/>
    <x v="3"/>
    <x v="9"/>
    <x v="936"/>
    <x v="965"/>
    <x v="1"/>
    <x v="0"/>
    <x v="1056"/>
    <s v="OK"/>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1103"/>
    <x v="1101"/>
    <x v="1"/>
    <s v="Mobiles&amp;Accessories"/>
    <s v="Smartphones&amp;BasicMobiles"/>
    <s v="BasicMobiles"/>
    <m/>
    <x v="488"/>
    <x v="126"/>
    <x v="33"/>
    <x v="3"/>
    <x v="9"/>
    <x v="936"/>
    <x v="965"/>
    <x v="1"/>
    <x v="0"/>
    <x v="1056"/>
    <s v="OK"/>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1104"/>
    <x v="1102"/>
    <x v="1"/>
    <s v="HomeTheater,TV&amp;Video"/>
    <s v="Accessories"/>
    <s v="RemoteControls"/>
    <m/>
    <x v="489"/>
    <x v="40"/>
    <x v="25"/>
    <x v="0"/>
    <x v="1"/>
    <x v="963"/>
    <x v="1001"/>
    <x v="0"/>
    <x v="1"/>
    <x v="1057"/>
    <s v="OK"/>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105"/>
    <x v="1103"/>
    <x v="1"/>
    <s v="HomeTheater,TV&amp;Video"/>
    <s v="Televisions"/>
    <s v="SmartTelevisions"/>
    <m/>
    <x v="490"/>
    <x v="401"/>
    <x v="19"/>
    <x v="4"/>
    <x v="2"/>
    <x v="964"/>
    <x v="1002"/>
    <x v="1"/>
    <x v="0"/>
    <x v="1058"/>
    <s v="OK"/>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06"/>
    <x v="1104"/>
    <x v="1"/>
    <s v="Headphones,Earbuds&amp;Accessories"/>
    <s v="Headphones"/>
    <s v="In-Ear"/>
    <m/>
    <x v="43"/>
    <x v="402"/>
    <x v="21"/>
    <x v="1"/>
    <x v="7"/>
    <x v="965"/>
    <x v="1003"/>
    <x v="1"/>
    <x v="0"/>
    <x v="1059"/>
    <s v="O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1107"/>
    <x v="1105"/>
    <x v="2"/>
    <s v="Kitchen&amp;HomeAppliances"/>
    <s v="WaterPurifiers&amp;Accessories"/>
    <s v="WaterFilters&amp;Purifiers"/>
    <m/>
    <x v="491"/>
    <x v="403"/>
    <x v="43"/>
    <x v="1"/>
    <x v="9"/>
    <x v="966"/>
    <x v="1004"/>
    <x v="1"/>
    <x v="0"/>
    <x v="1060"/>
    <s v="OK"/>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08"/>
    <x v="1106"/>
    <x v="0"/>
    <s v="Accessories&amp;Peripherals"/>
    <s v="Cables&amp;Accessories"/>
    <s v="Cables"/>
    <s v="USBCables"/>
    <x v="133"/>
    <x v="97"/>
    <x v="59"/>
    <x v="0"/>
    <x v="9"/>
    <x v="967"/>
    <x v="1005"/>
    <x v="0"/>
    <x v="2"/>
    <x v="1061"/>
    <s v="OK"/>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1109"/>
    <x v="1107"/>
    <x v="0"/>
    <s v="Accessories&amp;Peripherals"/>
    <s v="Cables&amp;Accessories"/>
    <s v="Cables"/>
    <s v="USBCables"/>
    <x v="133"/>
    <x v="97"/>
    <x v="59"/>
    <x v="0"/>
    <x v="9"/>
    <x v="967"/>
    <x v="1005"/>
    <x v="0"/>
    <x v="2"/>
    <x v="1061"/>
    <s v="OK"/>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1110"/>
    <x v="1108"/>
    <x v="0"/>
    <s v="Accessories&amp;Peripherals"/>
    <s v="Cables&amp;Accessories"/>
    <s v="Cables"/>
    <s v="USBCables"/>
    <x v="118"/>
    <x v="97"/>
    <x v="34"/>
    <x v="7"/>
    <x v="9"/>
    <x v="967"/>
    <x v="1005"/>
    <x v="0"/>
    <x v="2"/>
    <x v="1061"/>
    <s v="OK"/>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111"/>
    <x v="1109"/>
    <x v="1"/>
    <s v="WearableTechnology"/>
    <s v="SmartWatches"/>
    <m/>
    <m/>
    <x v="49"/>
    <x v="223"/>
    <x v="56"/>
    <x v="5"/>
    <x v="1"/>
    <x v="968"/>
    <x v="1006"/>
    <x v="0"/>
    <x v="0"/>
    <x v="1062"/>
    <s v="OK"/>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112"/>
    <x v="1110"/>
    <x v="1"/>
    <s v="WearableTechnology"/>
    <s v="SmartWatches"/>
    <m/>
    <m/>
    <x v="8"/>
    <x v="277"/>
    <x v="78"/>
    <x v="8"/>
    <x v="1"/>
    <x v="969"/>
    <x v="1007"/>
    <x v="0"/>
    <x v="0"/>
    <x v="1063"/>
    <s v="OK"/>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1113"/>
    <x v="1111"/>
    <x v="1"/>
    <s v="WearableTechnology"/>
    <s v="SmartWatches"/>
    <m/>
    <m/>
    <x v="8"/>
    <x v="223"/>
    <x v="81"/>
    <x v="8"/>
    <x v="1"/>
    <x v="969"/>
    <x v="1007"/>
    <x v="0"/>
    <x v="0"/>
    <x v="1064"/>
    <s v="OK"/>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1114"/>
    <x v="1109"/>
    <x v="1"/>
    <s v="WearableTechnology"/>
    <s v="SmartWatches"/>
    <m/>
    <m/>
    <x v="49"/>
    <x v="223"/>
    <x v="56"/>
    <x v="5"/>
    <x v="1"/>
    <x v="970"/>
    <x v="1008"/>
    <x v="0"/>
    <x v="0"/>
    <x v="1065"/>
    <s v="OK"/>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115"/>
    <x v="1112"/>
    <x v="1"/>
    <s v="WearableTechnology"/>
    <s v="SmartWatches"/>
    <m/>
    <m/>
    <x v="8"/>
    <x v="277"/>
    <x v="78"/>
    <x v="8"/>
    <x v="1"/>
    <x v="971"/>
    <x v="1009"/>
    <x v="0"/>
    <x v="0"/>
    <x v="1066"/>
    <s v="OK"/>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1116"/>
    <x v="1113"/>
    <x v="1"/>
    <s v="WearableTechnology"/>
    <s v="SmartWatches"/>
    <m/>
    <m/>
    <x v="59"/>
    <x v="223"/>
    <x v="51"/>
    <x v="5"/>
    <x v="9"/>
    <x v="972"/>
    <x v="1010"/>
    <x v="0"/>
    <x v="0"/>
    <x v="1067"/>
    <s v="OK"/>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1117"/>
    <x v="1114"/>
    <x v="0"/>
    <s v="Accessories&amp;Peripherals"/>
    <s v="LaptopAccessories"/>
    <s v="Lapdesks"/>
    <m/>
    <x v="13"/>
    <x v="167"/>
    <x v="81"/>
    <x v="8"/>
    <x v="5"/>
    <x v="973"/>
    <x v="1011"/>
    <x v="0"/>
    <x v="0"/>
    <x v="1068"/>
    <s v="OK"/>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118"/>
    <x v="1115"/>
    <x v="1"/>
    <s v="Mobiles&amp;Accessories"/>
    <s v="MobileAccessories"/>
    <s v="D√©cor"/>
    <m/>
    <x v="492"/>
    <x v="2"/>
    <x v="78"/>
    <x v="8"/>
    <x v="1"/>
    <x v="974"/>
    <x v="1012"/>
    <x v="0"/>
    <x v="2"/>
    <x v="1069"/>
    <s v="OK"/>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1119"/>
    <x v="1116"/>
    <x v="0"/>
    <s v="Accessories&amp;Peripherals"/>
    <s v="LaptopAccessories"/>
    <s v="Lapdesks"/>
    <m/>
    <x v="29"/>
    <x v="44"/>
    <x v="58"/>
    <x v="7"/>
    <x v="9"/>
    <x v="975"/>
    <x v="1013"/>
    <x v="0"/>
    <x v="1"/>
    <x v="1070"/>
    <s v="OK"/>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120"/>
    <x v="1117"/>
    <x v="2"/>
    <s v="Kitchen&amp;HomeAppliances"/>
    <s v="SmallKitchenAppliances"/>
    <s v="MixerGrinders"/>
    <m/>
    <x v="49"/>
    <x v="404"/>
    <x v="1"/>
    <x v="1"/>
    <x v="5"/>
    <x v="976"/>
    <x v="1014"/>
    <x v="1"/>
    <x v="0"/>
    <x v="1071"/>
    <s v="OK"/>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121"/>
    <x v="1118"/>
    <x v="0"/>
    <s v="Accessories&amp;Peripherals"/>
    <s v="Keyboards,Mice&amp;InputDevices"/>
    <s v="Mice"/>
    <m/>
    <x v="14"/>
    <x v="259"/>
    <x v="8"/>
    <x v="1"/>
    <x v="19"/>
    <x v="861"/>
    <x v="1015"/>
    <x v="0"/>
    <x v="1"/>
    <x v="1072"/>
    <s v="OK"/>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122"/>
    <x v="1119"/>
    <x v="2"/>
    <s v="Kitchen&amp;HomeAppliances"/>
    <s v="Vacuum,Cleaning&amp;Ironing"/>
    <s v="Irons,Steamers&amp;Accessories"/>
    <s v="Irons"/>
    <x v="113"/>
    <x v="259"/>
    <x v="80"/>
    <x v="0"/>
    <x v="1"/>
    <x v="977"/>
    <x v="1016"/>
    <x v="0"/>
    <x v="1"/>
    <x v="1073"/>
    <s v="OK"/>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123"/>
    <x v="1120"/>
    <x v="1"/>
    <s v="HomeTheater,TV&amp;Video"/>
    <s v="Televisions"/>
    <s v="SmartTelevisions"/>
    <m/>
    <x v="493"/>
    <x v="405"/>
    <x v="34"/>
    <x v="7"/>
    <x v="1"/>
    <x v="978"/>
    <x v="1017"/>
    <x v="0"/>
    <x v="0"/>
    <x v="1074"/>
    <s v="OK"/>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124"/>
    <x v="1121"/>
    <x v="1"/>
    <s v="Mobiles&amp;Accessories"/>
    <s v="MobileAccessories"/>
    <s v="Stands"/>
    <m/>
    <x v="80"/>
    <x v="2"/>
    <x v="65"/>
    <x v="0"/>
    <x v="0"/>
    <x v="979"/>
    <x v="1018"/>
    <x v="0"/>
    <x v="2"/>
    <x v="1075"/>
    <s v="OK"/>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1125"/>
    <x v="1122"/>
    <x v="1"/>
    <s v="HomeTheater,TV&amp;Video"/>
    <s v="Televisions"/>
    <s v="SmartTelevisions"/>
    <m/>
    <x v="494"/>
    <x v="406"/>
    <x v="66"/>
    <x v="7"/>
    <x v="0"/>
    <x v="980"/>
    <x v="1019"/>
    <x v="0"/>
    <x v="0"/>
    <x v="1076"/>
    <s v="OK"/>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26"/>
    <x v="1123"/>
    <x v="1"/>
    <s v="WearableTechnology"/>
    <s v="SmartWatches"/>
    <m/>
    <m/>
    <x v="495"/>
    <x v="264"/>
    <x v="8"/>
    <x v="1"/>
    <x v="0"/>
    <x v="981"/>
    <x v="1020"/>
    <x v="0"/>
    <x v="0"/>
    <x v="1077"/>
    <s v="OK"/>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127"/>
    <x v="1124"/>
    <x v="2"/>
    <s v="Heating,Cooling&amp;AirQuality"/>
    <s v="RoomHeaters"/>
    <s v="FanHeaters"/>
    <m/>
    <x v="283"/>
    <x v="126"/>
    <x v="37"/>
    <x v="4"/>
    <x v="16"/>
    <x v="982"/>
    <x v="1021"/>
    <x v="1"/>
    <x v="0"/>
    <x v="1078"/>
    <s v="OK"/>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128"/>
    <x v="1125"/>
    <x v="2"/>
    <s v="Heating,Cooling&amp;AirQuality"/>
    <s v="RoomHeaters"/>
    <s v="FanHeaters"/>
    <m/>
    <x v="496"/>
    <x v="13"/>
    <x v="33"/>
    <x v="3"/>
    <x v="13"/>
    <x v="983"/>
    <x v="1022"/>
    <x v="1"/>
    <x v="0"/>
    <x v="1079"/>
    <s v="OK"/>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129"/>
    <x v="1126"/>
    <x v="1"/>
    <s v="HomeAudio"/>
    <s v="Speakers"/>
    <s v="BluetoothSpeakers"/>
    <m/>
    <x v="283"/>
    <x v="172"/>
    <x v="12"/>
    <x v="0"/>
    <x v="5"/>
    <x v="825"/>
    <x v="1023"/>
    <x v="0"/>
    <x v="0"/>
    <x v="1080"/>
    <s v="OK"/>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1130"/>
    <x v="1054"/>
    <x v="1"/>
    <s v="Mobiles&amp;Accessories"/>
    <s v="Smartphones&amp;BasicMobiles"/>
    <s v="Smartphones"/>
    <m/>
    <x v="441"/>
    <x v="360"/>
    <x v="46"/>
    <x v="4"/>
    <x v="0"/>
    <x v="933"/>
    <x v="962"/>
    <x v="1"/>
    <x v="0"/>
    <x v="1016"/>
    <s v="O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1131"/>
    <x v="1127"/>
    <x v="1"/>
    <s v="HomeTheater,TV&amp;Video"/>
    <s v="Televisions"/>
    <s v="SmartTelevisions"/>
    <m/>
    <x v="450"/>
    <x v="407"/>
    <x v="6"/>
    <x v="4"/>
    <x v="2"/>
    <x v="729"/>
    <x v="740"/>
    <x v="1"/>
    <x v="0"/>
    <x v="1081"/>
    <s v="OK"/>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1132"/>
    <x v="1128"/>
    <x v="1"/>
    <s v="HomeTheater,TV&amp;Video"/>
    <s v="Televisions"/>
    <s v="SmartTelevisions"/>
    <m/>
    <x v="497"/>
    <x v="408"/>
    <x v="46"/>
    <x v="4"/>
    <x v="2"/>
    <x v="729"/>
    <x v="740"/>
    <x v="1"/>
    <x v="0"/>
    <x v="1082"/>
    <s v="OK"/>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133"/>
    <x v="1129"/>
    <x v="1"/>
    <s v="HomeTheater,TV&amp;Video"/>
    <s v="Televisions"/>
    <s v="SmartTelevisions"/>
    <m/>
    <x v="428"/>
    <x v="149"/>
    <x v="50"/>
    <x v="1"/>
    <x v="2"/>
    <x v="984"/>
    <x v="1024"/>
    <x v="1"/>
    <x v="0"/>
    <x v="1083"/>
    <s v="OK"/>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34"/>
    <x v="1130"/>
    <x v="2"/>
    <s v="Kitchen&amp;HomeAppliances"/>
    <s v="Vacuum,Cleaning&amp;Ironing"/>
    <s v="Vacuums&amp;FloorCare"/>
    <s v="Vacuums"/>
    <x v="498"/>
    <x v="289"/>
    <x v="57"/>
    <x v="0"/>
    <x v="4"/>
    <x v="985"/>
    <x v="1025"/>
    <x v="0"/>
    <x v="0"/>
    <x v="1084"/>
    <s v="O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35"/>
    <x v="1131"/>
    <x v="1"/>
    <s v="Headphones,Earbuds&amp;Accessories"/>
    <s v="Headphones"/>
    <s v="In-Ear"/>
    <m/>
    <x v="84"/>
    <x v="212"/>
    <x v="56"/>
    <x v="5"/>
    <x v="10"/>
    <x v="986"/>
    <x v="1026"/>
    <x v="0"/>
    <x v="0"/>
    <x v="1085"/>
    <s v="OK"/>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1136"/>
    <x v="1132"/>
    <x v="2"/>
    <s v="Kitchen&amp;HomeAppliances"/>
    <s v="Vacuum,Cleaning&amp;Ironing"/>
    <s v="Vacuums&amp;FloorCare"/>
    <s v="Vacuums"/>
    <x v="499"/>
    <x v="140"/>
    <x v="43"/>
    <x v="1"/>
    <x v="5"/>
    <x v="987"/>
    <x v="1027"/>
    <x v="1"/>
    <x v="0"/>
    <x v="1086"/>
    <s v="OK"/>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37"/>
    <x v="1133"/>
    <x v="1"/>
    <s v="Mobiles&amp;Accessories"/>
    <s v="MobileAccessories"/>
    <s v="Cases&amp;Covers"/>
    <s v="BasicCases"/>
    <x v="43"/>
    <x v="392"/>
    <x v="37"/>
    <x v="4"/>
    <x v="2"/>
    <x v="988"/>
    <x v="1028"/>
    <x v="1"/>
    <x v="0"/>
    <x v="1087"/>
    <s v="O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1138"/>
    <x v="1134"/>
    <x v="1"/>
    <s v="HomeTheater,TV&amp;Video"/>
    <s v="Televisions"/>
    <s v="SmartTelevisions"/>
    <m/>
    <x v="500"/>
    <x v="373"/>
    <x v="52"/>
    <x v="1"/>
    <x v="2"/>
    <x v="989"/>
    <x v="1029"/>
    <x v="1"/>
    <x v="0"/>
    <x v="1088"/>
    <s v="OK"/>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1139"/>
    <x v="1135"/>
    <x v="1"/>
    <s v="HomeTheater,TV&amp;Video"/>
    <s v="Televisions"/>
    <s v="SmartTelevisions"/>
    <m/>
    <x v="484"/>
    <x v="409"/>
    <x v="6"/>
    <x v="4"/>
    <x v="2"/>
    <x v="989"/>
    <x v="1029"/>
    <x v="1"/>
    <x v="0"/>
    <x v="1089"/>
    <s v="OK"/>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140"/>
    <x v="1136"/>
    <x v="1"/>
    <s v="HomeTheater,TV&amp;Video"/>
    <s v="Televisions"/>
    <s v="SmartTelevisions"/>
    <m/>
    <x v="372"/>
    <x v="410"/>
    <x v="6"/>
    <x v="4"/>
    <x v="2"/>
    <x v="989"/>
    <x v="1029"/>
    <x v="1"/>
    <x v="0"/>
    <x v="1090"/>
    <s v="OK"/>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141"/>
    <x v="1137"/>
    <x v="1"/>
    <s v="HomeTheater,TV&amp;Video"/>
    <s v="Televisions"/>
    <s v="SmartTelevisions"/>
    <m/>
    <x v="501"/>
    <x v="387"/>
    <x v="46"/>
    <x v="4"/>
    <x v="2"/>
    <x v="989"/>
    <x v="1029"/>
    <x v="1"/>
    <x v="0"/>
    <x v="1091"/>
    <s v="OK"/>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1142"/>
    <x v="1138"/>
    <x v="1"/>
    <s v="Headphones,Earbuds&amp;Accessories"/>
    <s v="Headphones"/>
    <s v="In-Ear"/>
    <m/>
    <x v="117"/>
    <x v="167"/>
    <x v="59"/>
    <x v="0"/>
    <x v="5"/>
    <x v="990"/>
    <x v="1030"/>
    <x v="0"/>
    <x v="0"/>
    <x v="1092"/>
    <s v="OK"/>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1143"/>
    <x v="1139"/>
    <x v="0"/>
    <s v="Accessories&amp;Peripherals"/>
    <s v="Cables&amp;Accessories"/>
    <s v="Cables"/>
    <s v="USBCables"/>
    <x v="502"/>
    <x v="31"/>
    <x v="51"/>
    <x v="5"/>
    <x v="10"/>
    <x v="952"/>
    <x v="1031"/>
    <x v="0"/>
    <x v="1"/>
    <x v="1093"/>
    <s v="OK"/>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144"/>
    <x v="1140"/>
    <x v="1"/>
    <s v="HomeTheater,TV&amp;Video"/>
    <s v="Televisions"/>
    <s v="SmartTelevisions"/>
    <m/>
    <x v="503"/>
    <x v="409"/>
    <x v="68"/>
    <x v="4"/>
    <x v="2"/>
    <x v="991"/>
    <x v="1032"/>
    <x v="1"/>
    <x v="0"/>
    <x v="1094"/>
    <s v="OK"/>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1145"/>
    <x v="1141"/>
    <x v="1"/>
    <s v="Mobiles&amp;Accessories"/>
    <s v="MobileAccessories"/>
    <s v="Maintenance,Upkeep&amp;Repairs"/>
    <s v="ScreenProtectors"/>
    <x v="84"/>
    <x v="339"/>
    <x v="35"/>
    <x v="7"/>
    <x v="18"/>
    <x v="992"/>
    <x v="1033"/>
    <x v="0"/>
    <x v="0"/>
    <x v="1095"/>
    <s v="OK"/>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1146"/>
    <x v="1142"/>
    <x v="1"/>
    <s v="Mobiles&amp;Accessories"/>
    <s v="MobileAccessories"/>
    <s v="Maintenance,Upkeep&amp;Repairs"/>
    <s v="ScreenProtectors"/>
    <x v="84"/>
    <x v="339"/>
    <x v="35"/>
    <x v="7"/>
    <x v="11"/>
    <x v="993"/>
    <x v="1034"/>
    <x v="0"/>
    <x v="0"/>
    <x v="1096"/>
    <s v="OK"/>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1147"/>
    <x v="1143"/>
    <x v="2"/>
    <s v="Kitchen&amp;HomeAppliances"/>
    <s v="SmallKitchenAppliances"/>
    <s v="EggBoilers"/>
    <m/>
    <x v="504"/>
    <x v="175"/>
    <x v="87"/>
    <x v="5"/>
    <x v="2"/>
    <x v="994"/>
    <x v="1035"/>
    <x v="0"/>
    <x v="1"/>
    <x v="1097"/>
    <s v="OK"/>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148"/>
    <x v="1144"/>
    <x v="0"/>
    <s v="Components"/>
    <s v="InternalSolidStateDrives"/>
    <m/>
    <m/>
    <x v="505"/>
    <x v="411"/>
    <x v="49"/>
    <x v="1"/>
    <x v="2"/>
    <x v="995"/>
    <x v="1036"/>
    <x v="1"/>
    <x v="0"/>
    <x v="1098"/>
    <s v="OK"/>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1149"/>
    <x v="1145"/>
    <x v="1"/>
    <s v="Headphones,Earbuds&amp;Accessories"/>
    <s v="Headphones"/>
    <s v="In-Ear"/>
    <m/>
    <x v="84"/>
    <x v="412"/>
    <x v="7"/>
    <x v="5"/>
    <x v="8"/>
    <x v="996"/>
    <x v="1037"/>
    <x v="0"/>
    <x v="0"/>
    <x v="1099"/>
    <s v="OK"/>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1150"/>
    <x v="1146"/>
    <x v="0"/>
    <s v="Accessories&amp;Peripherals"/>
    <s v="Keyboards,Mice&amp;InputDevices"/>
    <s v="Mice"/>
    <m/>
    <x v="44"/>
    <x v="6"/>
    <x v="8"/>
    <x v="1"/>
    <x v="0"/>
    <x v="997"/>
    <x v="1038"/>
    <x v="0"/>
    <x v="1"/>
    <x v="1100"/>
    <s v="OK"/>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1151"/>
    <x v="1147"/>
    <x v="1"/>
    <s v="WearableTechnology"/>
    <s v="SmartWatches"/>
    <m/>
    <m/>
    <x v="506"/>
    <x v="13"/>
    <x v="45"/>
    <x v="5"/>
    <x v="6"/>
    <x v="998"/>
    <x v="1039"/>
    <x v="0"/>
    <x v="1"/>
    <x v="1101"/>
    <s v="OK"/>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52"/>
    <x v="1148"/>
    <x v="1"/>
    <s v="HomeTheater,TV&amp;Video"/>
    <s v="Televisions"/>
    <s v="SmartTelevisions"/>
    <m/>
    <x v="450"/>
    <x v="413"/>
    <x v="47"/>
    <x v="4"/>
    <x v="0"/>
    <x v="999"/>
    <x v="1040"/>
    <x v="1"/>
    <x v="0"/>
    <x v="1102"/>
    <s v="OK"/>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1153"/>
    <x v="1149"/>
    <x v="0"/>
    <s v="Accessories&amp;Peripherals"/>
    <s v="TabletAccessories"/>
    <s v="ScreenProtectors"/>
    <m/>
    <x v="142"/>
    <x v="9"/>
    <x v="51"/>
    <x v="5"/>
    <x v="0"/>
    <x v="1000"/>
    <x v="1041"/>
    <x v="0"/>
    <x v="1"/>
    <x v="1103"/>
    <s v="OK"/>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154"/>
    <x v="1150"/>
    <x v="2"/>
    <s v="Kitchen&amp;HomeAppliances"/>
    <s v="Vacuum,Cleaning&amp;Ironing"/>
    <s v="PressureWashers,Steam&amp;WindowCleaners"/>
    <m/>
    <x v="395"/>
    <x v="223"/>
    <x v="47"/>
    <x v="4"/>
    <x v="1"/>
    <x v="1001"/>
    <x v="1042"/>
    <x v="1"/>
    <x v="0"/>
    <x v="1104"/>
    <s v="OK"/>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55"/>
    <x v="1151"/>
    <x v="2"/>
    <s v="Kitchen&amp;HomeAppliances"/>
    <s v="SmallKitchenAppliances"/>
    <s v="Kettles&amp;HotWaterDispensers"/>
    <s v="Kettle&amp;ToasterSets"/>
    <x v="189"/>
    <x v="7"/>
    <x v="20"/>
    <x v="4"/>
    <x v="10"/>
    <x v="1002"/>
    <x v="1043"/>
    <x v="1"/>
    <x v="0"/>
    <x v="1105"/>
    <s v="OK"/>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56"/>
    <x v="1152"/>
    <x v="1"/>
    <s v="Accessories"/>
    <s v="MemoryCards"/>
    <s v="MicroSD"/>
    <m/>
    <x v="507"/>
    <x v="414"/>
    <x v="12"/>
    <x v="0"/>
    <x v="3"/>
    <x v="1003"/>
    <x v="1044"/>
    <x v="0"/>
    <x v="0"/>
    <x v="1106"/>
    <s v="OK"/>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1157"/>
    <x v="1153"/>
    <x v="2"/>
    <s v="Kitchen&amp;HomeAppliances"/>
    <s v="SmallKitchenAppliances"/>
    <s v="SandwichMakers"/>
    <m/>
    <x v="508"/>
    <x v="415"/>
    <x v="19"/>
    <x v="4"/>
    <x v="0"/>
    <x v="860"/>
    <x v="1045"/>
    <x v="1"/>
    <x v="0"/>
    <x v="1107"/>
    <s v="OK"/>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58"/>
    <x v="1154"/>
    <x v="1"/>
    <s v="Mobiles&amp;Accessories"/>
    <s v="MobileAccessories"/>
    <s v="Mounts"/>
    <s v="HandlebarMounts"/>
    <x v="287"/>
    <x v="7"/>
    <x v="35"/>
    <x v="7"/>
    <x v="2"/>
    <x v="473"/>
    <x v="1046"/>
    <x v="0"/>
    <x v="0"/>
    <x v="1108"/>
    <s v="OK"/>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159"/>
    <x v="1155"/>
    <x v="0"/>
    <s v="Accessories&amp;Peripherals"/>
    <s v="Cables&amp;Accessories"/>
    <s v="Cables"/>
    <s v="USBCables"/>
    <x v="79"/>
    <x v="2"/>
    <x v="0"/>
    <x v="0"/>
    <x v="5"/>
    <x v="1004"/>
    <x v="1047"/>
    <x v="0"/>
    <x v="1"/>
    <x v="1109"/>
    <s v="OK"/>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60"/>
    <x v="1156"/>
    <x v="2"/>
    <s v="Kitchen&amp;HomeAppliances"/>
    <s v="SmallKitchenAppliances"/>
    <s v="Kettles&amp;HotWaterDispensers"/>
    <s v="Kettle&amp;ToasterSets"/>
    <x v="1"/>
    <x v="119"/>
    <x v="52"/>
    <x v="1"/>
    <x v="9"/>
    <x v="1005"/>
    <x v="1048"/>
    <x v="1"/>
    <x v="0"/>
    <x v="1110"/>
    <s v="OK"/>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161"/>
    <x v="1157"/>
    <x v="0"/>
    <s v="Accessories&amp;Peripherals"/>
    <s v="Keyboards,Mice&amp;InputDevices"/>
    <s v="Keyboard&amp;MiceAccessories"/>
    <s v="MousePads"/>
    <x v="70"/>
    <x v="13"/>
    <x v="75"/>
    <x v="5"/>
    <x v="1"/>
    <x v="1006"/>
    <x v="1049"/>
    <x v="0"/>
    <x v="1"/>
    <x v="1111"/>
    <s v="OK"/>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1162"/>
    <x v="1158"/>
    <x v="0"/>
    <s v="Laptops"/>
    <s v="TraditionalLaptops"/>
    <m/>
    <m/>
    <x v="509"/>
    <x v="416"/>
    <x v="37"/>
    <x v="4"/>
    <x v="9"/>
    <x v="786"/>
    <x v="1050"/>
    <x v="1"/>
    <x v="0"/>
    <x v="1112"/>
    <s v="OK"/>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63"/>
    <x v="1159"/>
    <x v="1"/>
    <s v="WearableTechnology"/>
    <s v="SmartWatches"/>
    <m/>
    <m/>
    <x v="315"/>
    <x v="294"/>
    <x v="21"/>
    <x v="1"/>
    <x v="0"/>
    <x v="1007"/>
    <x v="1051"/>
    <x v="1"/>
    <x v="0"/>
    <x v="1113"/>
    <s v="OK"/>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1164"/>
    <x v="1160"/>
    <x v="1"/>
    <s v="Headphones,Earbuds&amp;Accessories"/>
    <s v="Headphones"/>
    <s v="In-Ear"/>
    <m/>
    <x v="54"/>
    <x v="58"/>
    <x v="51"/>
    <x v="5"/>
    <x v="5"/>
    <x v="1008"/>
    <x v="1052"/>
    <x v="0"/>
    <x v="0"/>
    <x v="1114"/>
    <s v="OK"/>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1165"/>
    <x v="1161"/>
    <x v="1"/>
    <s v="Headphones,Earbuds&amp;Accessories"/>
    <s v="Headphones"/>
    <s v="In-Ear"/>
    <m/>
    <x v="51"/>
    <x v="223"/>
    <x v="76"/>
    <x v="5"/>
    <x v="6"/>
    <x v="1009"/>
    <x v="1053"/>
    <x v="0"/>
    <x v="0"/>
    <x v="1115"/>
    <s v="OK"/>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1166"/>
    <x v="1162"/>
    <x v="1"/>
    <s v="Mobiles&amp;Accessories"/>
    <s v="Smartphones&amp;BasicMobiles"/>
    <s v="Smartphones"/>
    <m/>
    <x v="260"/>
    <x v="384"/>
    <x v="9"/>
    <x v="6"/>
    <x v="2"/>
    <x v="1010"/>
    <x v="1054"/>
    <x v="1"/>
    <x v="0"/>
    <x v="1116"/>
    <s v="OK"/>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1167"/>
    <x v="1163"/>
    <x v="1"/>
    <s v="Mobiles&amp;Accessories"/>
    <s v="Smartphones&amp;BasicMobiles"/>
    <s v="Smartphones"/>
    <m/>
    <x v="260"/>
    <x v="384"/>
    <x v="9"/>
    <x v="6"/>
    <x v="2"/>
    <x v="1010"/>
    <x v="1054"/>
    <x v="1"/>
    <x v="0"/>
    <x v="1116"/>
    <s v="OK"/>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1168"/>
    <x v="1164"/>
    <x v="1"/>
    <s v="Mobiles&amp;Accessories"/>
    <s v="Smartphones&amp;BasicMobiles"/>
    <s v="Smartphones"/>
    <m/>
    <x v="510"/>
    <x v="417"/>
    <x v="9"/>
    <x v="6"/>
    <x v="2"/>
    <x v="1010"/>
    <x v="1054"/>
    <x v="1"/>
    <x v="0"/>
    <x v="1117"/>
    <s v="OK"/>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1169"/>
    <x v="1165"/>
    <x v="1"/>
    <s v="Mobiles&amp;Accessories"/>
    <s v="MobileAccessories"/>
    <s v="Stands"/>
    <m/>
    <x v="79"/>
    <x v="2"/>
    <x v="0"/>
    <x v="0"/>
    <x v="7"/>
    <x v="1011"/>
    <x v="1055"/>
    <x v="0"/>
    <x v="1"/>
    <x v="1118"/>
    <s v="OK"/>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170"/>
    <x v="1166"/>
    <x v="2"/>
    <s v="Kitchen&amp;HomeAppliances"/>
    <s v="SmallKitchenAppliances"/>
    <s v="HandBlenders"/>
    <m/>
    <x v="97"/>
    <x v="208"/>
    <x v="2"/>
    <x v="2"/>
    <x v="3"/>
    <x v="1012"/>
    <x v="1056"/>
    <x v="1"/>
    <x v="0"/>
    <x v="1119"/>
    <s v="OK"/>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71"/>
    <x v="1167"/>
    <x v="2"/>
    <s v="Kitchen&amp;HomeAppliances"/>
    <s v="Vacuum,Cleaning&amp;Ironing"/>
    <s v="Irons,Steamers&amp;Accessories"/>
    <s v="LintShavers"/>
    <x v="80"/>
    <x v="13"/>
    <x v="76"/>
    <x v="5"/>
    <x v="16"/>
    <x v="1013"/>
    <x v="1057"/>
    <x v="0"/>
    <x v="2"/>
    <x v="1120"/>
    <s v="OK"/>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172"/>
    <x v="1168"/>
    <x v="1"/>
    <s v="HomeTheater,TV&amp;Video"/>
    <s v="Televisions"/>
    <s v="SmartTelevisions"/>
    <m/>
    <x v="372"/>
    <x v="418"/>
    <x v="22"/>
    <x v="3"/>
    <x v="1"/>
    <x v="938"/>
    <x v="967"/>
    <x v="1"/>
    <x v="0"/>
    <x v="1121"/>
    <s v="OK"/>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1173"/>
    <x v="1169"/>
    <x v="0"/>
    <s v="Accessories&amp;Peripherals"/>
    <s v="Cables&amp;Accessories"/>
    <s v="Cables"/>
    <s v="USBCables"/>
    <x v="511"/>
    <x v="316"/>
    <x v="87"/>
    <x v="5"/>
    <x v="9"/>
    <x v="639"/>
    <x v="648"/>
    <x v="0"/>
    <x v="2"/>
    <x v="954"/>
    <s v="OK"/>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174"/>
    <x v="1170"/>
    <x v="1"/>
    <s v="WearableTechnology"/>
    <s v="SmartWatches"/>
    <m/>
    <m/>
    <x v="392"/>
    <x v="223"/>
    <x v="44"/>
    <x v="7"/>
    <x v="1"/>
    <x v="1014"/>
    <x v="1058"/>
    <x v="0"/>
    <x v="0"/>
    <x v="1122"/>
    <s v="OK"/>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1175"/>
    <x v="1171"/>
    <x v="1"/>
    <s v="WearableTechnology"/>
    <s v="SmartWatches"/>
    <m/>
    <m/>
    <x v="315"/>
    <x v="419"/>
    <x v="7"/>
    <x v="5"/>
    <x v="2"/>
    <x v="1015"/>
    <x v="1059"/>
    <x v="0"/>
    <x v="0"/>
    <x v="1123"/>
    <s v="OK"/>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1176"/>
    <x v="1172"/>
    <x v="0"/>
    <s v="Accessories&amp;Peripherals"/>
    <s v="Cables&amp;Accessories"/>
    <s v="Cables"/>
    <s v="USBCables"/>
    <x v="512"/>
    <x v="68"/>
    <x v="87"/>
    <x v="5"/>
    <x v="9"/>
    <x v="639"/>
    <x v="648"/>
    <x v="0"/>
    <x v="2"/>
    <x v="1124"/>
    <s v="OK"/>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177"/>
    <x v="1171"/>
    <x v="1"/>
    <s v="WearableTechnology"/>
    <s v="SmartWatches"/>
    <m/>
    <m/>
    <x v="315"/>
    <x v="382"/>
    <x v="56"/>
    <x v="5"/>
    <x v="2"/>
    <x v="1016"/>
    <x v="1060"/>
    <x v="0"/>
    <x v="0"/>
    <x v="1125"/>
    <s v="OK"/>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1178"/>
    <x v="1173"/>
    <x v="0"/>
    <s v="Accessories&amp;Peripherals"/>
    <s v="Cables&amp;Accessories"/>
    <s v="Cables"/>
    <s v="USBCables"/>
    <x v="118"/>
    <x v="97"/>
    <x v="34"/>
    <x v="7"/>
    <x v="5"/>
    <x v="912"/>
    <x v="1061"/>
    <x v="0"/>
    <x v="2"/>
    <x v="1126"/>
    <s v="OK"/>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179"/>
    <x v="1174"/>
    <x v="1"/>
    <s v="WearableTechnology"/>
    <s v="SmartWatches"/>
    <m/>
    <m/>
    <x v="513"/>
    <x v="223"/>
    <x v="76"/>
    <x v="5"/>
    <x v="2"/>
    <x v="1017"/>
    <x v="1062"/>
    <x v="0"/>
    <x v="0"/>
    <x v="1127"/>
    <s v="OK"/>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180"/>
    <x v="1174"/>
    <x v="1"/>
    <s v="WearableTechnology"/>
    <s v="SmartWatches"/>
    <m/>
    <m/>
    <x v="51"/>
    <x v="223"/>
    <x v="76"/>
    <x v="5"/>
    <x v="2"/>
    <x v="1018"/>
    <x v="1063"/>
    <x v="0"/>
    <x v="0"/>
    <x v="1128"/>
    <s v="OK"/>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181"/>
    <x v="1174"/>
    <x v="1"/>
    <s v="WearableTechnology"/>
    <s v="SmartWatches"/>
    <m/>
    <m/>
    <x v="51"/>
    <x v="223"/>
    <x v="76"/>
    <x v="5"/>
    <x v="2"/>
    <x v="1017"/>
    <x v="1062"/>
    <x v="0"/>
    <x v="0"/>
    <x v="1127"/>
    <s v="OK"/>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182"/>
    <x v="1175"/>
    <x v="2"/>
    <s v="Kitchen&amp;HomeAppliances"/>
    <s v="SmallKitchenAppliances"/>
    <s v="Kettles&amp;HotWaterDispensers"/>
    <s v="ElectricKettles"/>
    <x v="268"/>
    <x v="172"/>
    <x v="61"/>
    <x v="1"/>
    <x v="2"/>
    <x v="1019"/>
    <x v="1064"/>
    <x v="1"/>
    <x v="0"/>
    <x v="1129"/>
    <s v="OK"/>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183"/>
    <x v="1176"/>
    <x v="2"/>
    <s v="Heating,Cooling&amp;AirQuality"/>
    <s v="WaterHeaters&amp;Geysers"/>
    <s v="InstantWaterHeaters"/>
    <m/>
    <x v="119"/>
    <x v="420"/>
    <x v="70"/>
    <x v="0"/>
    <x v="9"/>
    <x v="1020"/>
    <x v="1065"/>
    <x v="0"/>
    <x v="0"/>
    <x v="1130"/>
    <s v="OK"/>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1184"/>
    <x v="1177"/>
    <x v="1"/>
    <s v="HomeTheater,TV&amp;Video"/>
    <s v="Televisions"/>
    <s v="SmartTelevisions"/>
    <m/>
    <x v="497"/>
    <x v="421"/>
    <x v="47"/>
    <x v="4"/>
    <x v="2"/>
    <x v="837"/>
    <x v="858"/>
    <x v="1"/>
    <x v="0"/>
    <x v="1131"/>
    <s v="OK"/>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1185"/>
    <x v="1178"/>
    <x v="1"/>
    <s v="HomeTheater,TV&amp;Video"/>
    <s v="Televisions"/>
    <s v="SmartTelevisions"/>
    <m/>
    <x v="381"/>
    <x v="422"/>
    <x v="37"/>
    <x v="4"/>
    <x v="2"/>
    <x v="837"/>
    <x v="858"/>
    <x v="1"/>
    <x v="0"/>
    <x v="1132"/>
    <s v="OK"/>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186"/>
    <x v="1179"/>
    <x v="1"/>
    <s v="HomeTheater,TV&amp;Video"/>
    <s v="Televisions"/>
    <s v="SmartTelevisions"/>
    <m/>
    <x v="514"/>
    <x v="367"/>
    <x v="57"/>
    <x v="0"/>
    <x v="5"/>
    <x v="1021"/>
    <x v="1066"/>
    <x v="0"/>
    <x v="0"/>
    <x v="290"/>
    <s v="OK"/>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87"/>
    <x v="1180"/>
    <x v="1"/>
    <s v="HomeTheater,TV&amp;Video"/>
    <s v="Televisions"/>
    <s v="StandardTelevisions"/>
    <m/>
    <x v="225"/>
    <x v="423"/>
    <x v="25"/>
    <x v="0"/>
    <x v="10"/>
    <x v="1022"/>
    <x v="1067"/>
    <x v="0"/>
    <x v="0"/>
    <x v="1133"/>
    <s v="OK"/>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188"/>
    <x v="1181"/>
    <x v="0"/>
    <s v="Accessories&amp;Peripherals"/>
    <s v="Cables&amp;Accessories"/>
    <s v="Cables"/>
    <s v="USBCables"/>
    <x v="515"/>
    <x v="9"/>
    <x v="75"/>
    <x v="5"/>
    <x v="1"/>
    <x v="1023"/>
    <x v="1068"/>
    <x v="0"/>
    <x v="1"/>
    <x v="1134"/>
    <s v="OK"/>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189"/>
    <x v="1182"/>
    <x v="1"/>
    <s v="Mobiles&amp;Accessories"/>
    <s v="Smartphones&amp;BasicMobiles"/>
    <s v="Smartphones"/>
    <m/>
    <x v="261"/>
    <x v="356"/>
    <x v="22"/>
    <x v="3"/>
    <x v="0"/>
    <x v="1024"/>
    <x v="1069"/>
    <x v="1"/>
    <x v="0"/>
    <x v="1135"/>
    <s v="OK"/>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1190"/>
    <x v="1183"/>
    <x v="1"/>
    <s v="Mobiles&amp;Accessories"/>
    <s v="Smartphones&amp;BasicMobiles"/>
    <s v="Smartphones"/>
    <m/>
    <x v="516"/>
    <x v="266"/>
    <x v="63"/>
    <x v="3"/>
    <x v="0"/>
    <x v="1024"/>
    <x v="1069"/>
    <x v="1"/>
    <x v="0"/>
    <x v="1136"/>
    <s v="OK"/>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1191"/>
    <x v="1184"/>
    <x v="1"/>
    <s v="Mobiles&amp;Accessories"/>
    <s v="Smartphones&amp;BasicMobiles"/>
    <s v="Smartphones"/>
    <m/>
    <x v="465"/>
    <x v="382"/>
    <x v="22"/>
    <x v="3"/>
    <x v="0"/>
    <x v="1024"/>
    <x v="1069"/>
    <x v="1"/>
    <x v="0"/>
    <x v="1137"/>
    <s v="O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1192"/>
    <x v="1185"/>
    <x v="1"/>
    <s v="Mobiles&amp;Accessories"/>
    <s v="Smartphones&amp;BasicMobiles"/>
    <s v="Smartphones"/>
    <m/>
    <x v="465"/>
    <x v="382"/>
    <x v="22"/>
    <x v="3"/>
    <x v="0"/>
    <x v="1024"/>
    <x v="1069"/>
    <x v="1"/>
    <x v="0"/>
    <x v="1137"/>
    <s v="O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1193"/>
    <x v="1182"/>
    <x v="1"/>
    <s v="Mobiles&amp;Accessories"/>
    <s v="Smartphones&amp;BasicMobiles"/>
    <s v="Smartphones"/>
    <m/>
    <x v="261"/>
    <x v="356"/>
    <x v="22"/>
    <x v="3"/>
    <x v="0"/>
    <x v="1024"/>
    <x v="1069"/>
    <x v="1"/>
    <x v="0"/>
    <x v="1135"/>
    <s v="OK"/>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1194"/>
    <x v="1186"/>
    <x v="1"/>
    <s v="Mobiles&amp;Accessories"/>
    <s v="Smartphones&amp;BasicMobiles"/>
    <s v="Smartphones"/>
    <m/>
    <x v="261"/>
    <x v="356"/>
    <x v="22"/>
    <x v="3"/>
    <x v="0"/>
    <x v="1024"/>
    <x v="1069"/>
    <x v="1"/>
    <x v="0"/>
    <x v="1135"/>
    <s v="OK"/>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1195"/>
    <x v="1187"/>
    <x v="1"/>
    <s v="Mobiles&amp;Accessories"/>
    <s v="Smartphones&amp;BasicMobiles"/>
    <s v="Smartphones"/>
    <m/>
    <x v="516"/>
    <x v="266"/>
    <x v="63"/>
    <x v="3"/>
    <x v="0"/>
    <x v="1024"/>
    <x v="1069"/>
    <x v="1"/>
    <x v="0"/>
    <x v="1136"/>
    <s v="OK"/>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1196"/>
    <x v="1182"/>
    <x v="1"/>
    <s v="Mobiles&amp;Accessories"/>
    <s v="Smartphones&amp;BasicMobiles"/>
    <s v="Smartphones"/>
    <m/>
    <x v="261"/>
    <x v="356"/>
    <x v="22"/>
    <x v="3"/>
    <x v="0"/>
    <x v="1024"/>
    <x v="1069"/>
    <x v="1"/>
    <x v="0"/>
    <x v="1135"/>
    <s v="OK"/>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1197"/>
    <x v="1188"/>
    <x v="0"/>
    <s v="Accessories&amp;Peripherals"/>
    <s v="Cables&amp;Accessories"/>
    <s v="Cables"/>
    <s v="USBCables"/>
    <x v="118"/>
    <x v="13"/>
    <x v="81"/>
    <x v="8"/>
    <x v="9"/>
    <x v="656"/>
    <x v="665"/>
    <x v="0"/>
    <x v="2"/>
    <x v="694"/>
    <s v="OK"/>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8"/>
    <x v="1189"/>
    <x v="0"/>
    <s v="Accessories&amp;Peripherals"/>
    <s v="Cables&amp;Accessories"/>
    <s v="Cables"/>
    <s v="USBCables"/>
    <x v="80"/>
    <x v="13"/>
    <x v="76"/>
    <x v="5"/>
    <x v="5"/>
    <x v="1025"/>
    <x v="1070"/>
    <x v="0"/>
    <x v="2"/>
    <x v="1138"/>
    <s v="OK"/>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199"/>
    <x v="1190"/>
    <x v="0"/>
    <s v="Accessories&amp;Peripherals"/>
    <s v="Cables&amp;Accessories"/>
    <s v="Cables"/>
    <s v="USBCables"/>
    <x v="37"/>
    <x v="424"/>
    <x v="45"/>
    <x v="5"/>
    <x v="5"/>
    <x v="1025"/>
    <x v="1070"/>
    <x v="0"/>
    <x v="1"/>
    <x v="1139"/>
    <s v="OK"/>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200"/>
    <x v="1191"/>
    <x v="2"/>
    <s v="Kitchen&amp;HomeAppliances"/>
    <s v="Coffee,Tea&amp;Espresso"/>
    <s v="CoffeeGrinders"/>
    <s v="ElectricGrinders"/>
    <x v="517"/>
    <x v="2"/>
    <x v="70"/>
    <x v="0"/>
    <x v="13"/>
    <x v="1026"/>
    <x v="1071"/>
    <x v="0"/>
    <x v="1"/>
    <x v="1140"/>
    <s v="OK"/>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201"/>
    <x v="1192"/>
    <x v="2"/>
    <s v="Kitchen&amp;HomeAppliances"/>
    <s v="SmallKitchenAppliances"/>
    <s v="VacuumSealers"/>
    <m/>
    <x v="518"/>
    <x v="425"/>
    <x v="9"/>
    <x v="6"/>
    <x v="9"/>
    <x v="1027"/>
    <x v="1072"/>
    <x v="1"/>
    <x v="2"/>
    <x v="1141"/>
    <s v="OK"/>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02"/>
    <x v="1193"/>
    <x v="2"/>
    <s v="Kitchen&amp;HomeAppliances"/>
    <s v="SmallKitchenAppliances"/>
    <s v="DigitalKitchenScales"/>
    <s v="DigitalScales"/>
    <x v="279"/>
    <x v="426"/>
    <x v="9"/>
    <x v="6"/>
    <x v="2"/>
    <x v="1028"/>
    <x v="1073"/>
    <x v="1"/>
    <x v="1"/>
    <x v="1142"/>
    <s v="OK"/>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203"/>
    <x v="1194"/>
    <x v="0"/>
    <s v="Accessories&amp;Peripherals"/>
    <s v="Cables&amp;Accessories"/>
    <s v="Cables"/>
    <s v="USBCables"/>
    <x v="207"/>
    <x v="77"/>
    <x v="90"/>
    <x v="8"/>
    <x v="5"/>
    <x v="1025"/>
    <x v="1070"/>
    <x v="0"/>
    <x v="2"/>
    <x v="1143"/>
    <s v="OK"/>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204"/>
    <x v="1195"/>
    <x v="0"/>
    <s v="Accessories&amp;Peripherals"/>
    <s v="Cables&amp;Accessories"/>
    <s v="Cables"/>
    <s v="USBCables"/>
    <x v="98"/>
    <x v="77"/>
    <x v="69"/>
    <x v="8"/>
    <x v="5"/>
    <x v="1025"/>
    <x v="1070"/>
    <x v="0"/>
    <x v="2"/>
    <x v="1143"/>
    <s v="OK"/>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205"/>
    <x v="1196"/>
    <x v="2"/>
    <s v="Kitchen&amp;HomeAppliances"/>
    <s v="SmallKitchenAppliances"/>
    <s v="DeepFatFryers"/>
    <s v="AirFryers"/>
    <x v="519"/>
    <x v="427"/>
    <x v="51"/>
    <x v="5"/>
    <x v="20"/>
    <x v="1029"/>
    <x v="1074"/>
    <x v="0"/>
    <x v="0"/>
    <x v="1144"/>
    <s v="OK"/>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206"/>
    <x v="1197"/>
    <x v="1"/>
    <s v="WearableTechnology"/>
    <s v="SmartWatches"/>
    <m/>
    <m/>
    <x v="54"/>
    <x v="264"/>
    <x v="75"/>
    <x v="5"/>
    <x v="13"/>
    <x v="1030"/>
    <x v="1075"/>
    <x v="0"/>
    <x v="0"/>
    <x v="1145"/>
    <s v="OK"/>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1207"/>
    <x v="1198"/>
    <x v="1"/>
    <s v="WearableTechnology"/>
    <s v="SmartWatches"/>
    <m/>
    <m/>
    <x v="189"/>
    <x v="264"/>
    <x v="56"/>
    <x v="5"/>
    <x v="13"/>
    <x v="1030"/>
    <x v="1075"/>
    <x v="0"/>
    <x v="0"/>
    <x v="1145"/>
    <s v="OK"/>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208"/>
    <x v="1199"/>
    <x v="1"/>
    <s v="WearableTechnology"/>
    <s v="SmartWatches"/>
    <m/>
    <m/>
    <x v="189"/>
    <x v="264"/>
    <x v="56"/>
    <x v="5"/>
    <x v="13"/>
    <x v="1030"/>
    <x v="1075"/>
    <x v="0"/>
    <x v="0"/>
    <x v="1145"/>
    <s v="OK"/>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1209"/>
    <x v="1200"/>
    <x v="1"/>
    <s v="Mobiles&amp;Accessories"/>
    <s v="MobileAccessories"/>
    <s v="Chargers"/>
    <s v="WallChargers"/>
    <x v="112"/>
    <x v="217"/>
    <x v="76"/>
    <x v="5"/>
    <x v="10"/>
    <x v="1005"/>
    <x v="1076"/>
    <x v="0"/>
    <x v="0"/>
    <x v="1146"/>
    <s v="O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10"/>
    <x v="1201"/>
    <x v="1"/>
    <s v="Mobiles&amp;Accessories"/>
    <s v="Smartphones&amp;BasicMobiles"/>
    <s v="Smartphones"/>
    <m/>
    <x v="164"/>
    <x v="428"/>
    <x v="19"/>
    <x v="4"/>
    <x v="10"/>
    <x v="1031"/>
    <x v="1077"/>
    <x v="1"/>
    <x v="0"/>
    <x v="1147"/>
    <s v="OK"/>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1211"/>
    <x v="1202"/>
    <x v="2"/>
    <s v="Kitchen&amp;HomeAppliances"/>
    <s v="Vacuum,Cleaning&amp;Ironing"/>
    <s v="Irons,Steamers&amp;Accessories"/>
    <s v="LintShavers"/>
    <x v="133"/>
    <x v="81"/>
    <x v="56"/>
    <x v="5"/>
    <x v="7"/>
    <x v="1032"/>
    <x v="1078"/>
    <x v="0"/>
    <x v="2"/>
    <x v="1148"/>
    <s v="OK"/>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12"/>
    <x v="1203"/>
    <x v="1"/>
    <s v="WearableTechnology"/>
    <s v="SmartWatches"/>
    <m/>
    <m/>
    <x v="51"/>
    <x v="341"/>
    <x v="51"/>
    <x v="5"/>
    <x v="10"/>
    <x v="1033"/>
    <x v="1079"/>
    <x v="0"/>
    <x v="0"/>
    <x v="1149"/>
    <s v="OK"/>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1213"/>
    <x v="1204"/>
    <x v="1"/>
    <s v="WearableTechnology"/>
    <s v="SmartWatches"/>
    <m/>
    <m/>
    <x v="51"/>
    <x v="341"/>
    <x v="51"/>
    <x v="5"/>
    <x v="10"/>
    <x v="1034"/>
    <x v="1080"/>
    <x v="0"/>
    <x v="0"/>
    <x v="1150"/>
    <s v="OK"/>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1214"/>
    <x v="1205"/>
    <x v="1"/>
    <s v="WearableTechnology"/>
    <s v="SmartWatches"/>
    <m/>
    <m/>
    <x v="51"/>
    <x v="341"/>
    <x v="51"/>
    <x v="5"/>
    <x v="10"/>
    <x v="1033"/>
    <x v="1079"/>
    <x v="0"/>
    <x v="0"/>
    <x v="1149"/>
    <s v="OK"/>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1215"/>
    <x v="1206"/>
    <x v="1"/>
    <s v="WearableTechnology"/>
    <s v="SmartWatches"/>
    <m/>
    <m/>
    <x v="51"/>
    <x v="341"/>
    <x v="51"/>
    <x v="5"/>
    <x v="10"/>
    <x v="1033"/>
    <x v="1079"/>
    <x v="0"/>
    <x v="0"/>
    <x v="1149"/>
    <s v="OK"/>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1216"/>
    <x v="1207"/>
    <x v="0"/>
    <s v="Accessories&amp;Peripherals"/>
    <s v="Cables&amp;Accessories"/>
    <s v="Cables"/>
    <s v="USBCables"/>
    <x v="91"/>
    <x v="191"/>
    <x v="25"/>
    <x v="0"/>
    <x v="9"/>
    <x v="1035"/>
    <x v="1081"/>
    <x v="0"/>
    <x v="1"/>
    <x v="1151"/>
    <s v="OK"/>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7"/>
    <x v="1208"/>
    <x v="1"/>
    <s v="WearableTechnology"/>
    <s v="SmartWatches"/>
    <m/>
    <m/>
    <x v="59"/>
    <x v="264"/>
    <x v="0"/>
    <x v="0"/>
    <x v="6"/>
    <x v="1036"/>
    <x v="1082"/>
    <x v="0"/>
    <x v="0"/>
    <x v="1152"/>
    <s v="OK"/>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218"/>
    <x v="1209"/>
    <x v="1"/>
    <s v="Headphones,Earbuds&amp;Accessories"/>
    <s v="Headphones"/>
    <s v="In-Ear"/>
    <m/>
    <x v="214"/>
    <x v="7"/>
    <x v="5"/>
    <x v="0"/>
    <x v="1"/>
    <x v="1037"/>
    <x v="1083"/>
    <x v="0"/>
    <x v="0"/>
    <x v="1153"/>
    <s v="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1219"/>
    <x v="1210"/>
    <x v="2"/>
    <s v="Kitchen&amp;HomeAppliances"/>
    <s v="SmallKitchenAppliances"/>
    <s v="Rice&amp;PastaCookers"/>
    <m/>
    <x v="43"/>
    <x v="414"/>
    <x v="61"/>
    <x v="1"/>
    <x v="6"/>
    <x v="1038"/>
    <x v="1084"/>
    <x v="1"/>
    <x v="0"/>
    <x v="1154"/>
    <s v="OK"/>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220"/>
    <x v="1211"/>
    <x v="1"/>
    <s v="WearableTechnology"/>
    <s v="SmartWatches"/>
    <m/>
    <m/>
    <x v="520"/>
    <x v="158"/>
    <x v="58"/>
    <x v="7"/>
    <x v="0"/>
    <x v="1039"/>
    <x v="1085"/>
    <x v="0"/>
    <x v="0"/>
    <x v="1155"/>
    <s v="OK"/>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1221"/>
    <x v="1212"/>
    <x v="2"/>
    <s v="Kitchen&amp;HomeAppliances"/>
    <s v="SmallKitchenAppliances"/>
    <s v="SandwichMakers"/>
    <m/>
    <x v="521"/>
    <x v="429"/>
    <x v="64"/>
    <x v="7"/>
    <x v="0"/>
    <x v="551"/>
    <x v="559"/>
    <x v="0"/>
    <x v="0"/>
    <x v="1156"/>
    <s v="OK"/>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22"/>
    <x v="1213"/>
    <x v="1"/>
    <s v="Mobiles&amp;Accessories"/>
    <s v="Smartphones&amp;BasicMobiles"/>
    <s v="Smartphones"/>
    <m/>
    <x v="522"/>
    <x v="368"/>
    <x v="39"/>
    <x v="6"/>
    <x v="2"/>
    <x v="1040"/>
    <x v="1086"/>
    <x v="1"/>
    <x v="0"/>
    <x v="1157"/>
    <s v="OK"/>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1223"/>
    <x v="1214"/>
    <x v="1"/>
    <s v="Mobiles&amp;Accessories"/>
    <s v="MobileAccessories"/>
    <s v="Maintenance,Upkeep&amp;Repairs"/>
    <s v="ScreenProtectors"/>
    <x v="39"/>
    <x v="6"/>
    <x v="51"/>
    <x v="5"/>
    <x v="2"/>
    <x v="1041"/>
    <x v="1087"/>
    <x v="0"/>
    <x v="2"/>
    <x v="1158"/>
    <s v="OK"/>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224"/>
    <x v="1215"/>
    <x v="0"/>
    <s v="Accessories&amp;Peripherals"/>
    <s v="Cables&amp;Accessories"/>
    <s v="Cables"/>
    <s v="USBCables"/>
    <x v="138"/>
    <x v="6"/>
    <x v="52"/>
    <x v="1"/>
    <x v="0"/>
    <x v="1042"/>
    <x v="1088"/>
    <x v="1"/>
    <x v="1"/>
    <x v="1159"/>
    <s v="OK"/>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5"/>
    <x v="1216"/>
    <x v="2"/>
    <s v="Kitchen&amp;HomeAppliances"/>
    <s v="SmallKitchenAppliances"/>
    <s v="DigitalKitchenScales"/>
    <m/>
    <x v="80"/>
    <x v="7"/>
    <x v="82"/>
    <x v="8"/>
    <x v="6"/>
    <x v="1043"/>
    <x v="1089"/>
    <x v="0"/>
    <x v="2"/>
    <x v="1160"/>
    <s v="OK"/>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1226"/>
    <x v="1217"/>
    <x v="0"/>
    <s v="Accessories&amp;Peripherals"/>
    <s v="Cables&amp;Accessories"/>
    <s v="Cables"/>
    <s v="USBCables"/>
    <x v="80"/>
    <x v="13"/>
    <x v="76"/>
    <x v="5"/>
    <x v="2"/>
    <x v="1044"/>
    <x v="1090"/>
    <x v="0"/>
    <x v="2"/>
    <x v="1161"/>
    <s v="OK"/>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27"/>
    <x v="1218"/>
    <x v="0"/>
    <s v="Accessories&amp;Peripherals"/>
    <s v="Cables&amp;Accessories"/>
    <s v="Cables"/>
    <s v="USBCables"/>
    <x v="80"/>
    <x v="13"/>
    <x v="76"/>
    <x v="5"/>
    <x v="1"/>
    <x v="1045"/>
    <x v="1091"/>
    <x v="0"/>
    <x v="2"/>
    <x v="1162"/>
    <s v="OK"/>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28"/>
    <x v="1219"/>
    <x v="0"/>
    <s v="Accessories&amp;Peripherals"/>
    <s v="Cables&amp;Accessories"/>
    <s v="Cables"/>
    <s v="USBCables"/>
    <x v="187"/>
    <x v="85"/>
    <x v="51"/>
    <x v="5"/>
    <x v="5"/>
    <x v="1046"/>
    <x v="1092"/>
    <x v="0"/>
    <x v="2"/>
    <x v="1163"/>
    <s v="OK"/>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229"/>
    <x v="1220"/>
    <x v="0"/>
    <s v="Accessories&amp;Peripherals"/>
    <s v="Cables&amp;Accessories"/>
    <s v="Cables"/>
    <s v="USBCables"/>
    <x v="523"/>
    <x v="85"/>
    <x v="75"/>
    <x v="5"/>
    <x v="5"/>
    <x v="1046"/>
    <x v="1092"/>
    <x v="0"/>
    <x v="2"/>
    <x v="1163"/>
    <s v="OK"/>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230"/>
    <x v="1221"/>
    <x v="2"/>
    <s v="Kitchen&amp;HomeAppliances"/>
    <s v="SmallKitchenAppliances"/>
    <s v="DigitalKitchenScales"/>
    <m/>
    <x v="112"/>
    <x v="113"/>
    <x v="45"/>
    <x v="5"/>
    <x v="3"/>
    <x v="634"/>
    <x v="1093"/>
    <x v="0"/>
    <x v="0"/>
    <x v="1164"/>
    <s v="OK"/>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31"/>
    <x v="1222"/>
    <x v="1"/>
    <s v="WearableTechnology"/>
    <s v="SmartWatches"/>
    <m/>
    <m/>
    <x v="392"/>
    <x v="264"/>
    <x v="8"/>
    <x v="1"/>
    <x v="0"/>
    <x v="1047"/>
    <x v="1094"/>
    <x v="0"/>
    <x v="0"/>
    <x v="1165"/>
    <s v="OK"/>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1232"/>
    <x v="1223"/>
    <x v="1"/>
    <s v="HomeTheater,TV&amp;Video"/>
    <s v="Televisions"/>
    <s v="SmartTelevisions"/>
    <m/>
    <x v="261"/>
    <x v="360"/>
    <x v="1"/>
    <x v="1"/>
    <x v="1"/>
    <x v="835"/>
    <x v="856"/>
    <x v="1"/>
    <x v="0"/>
    <x v="1166"/>
    <s v="OK"/>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233"/>
    <x v="1224"/>
    <x v="1"/>
    <s v="HomeTheater,TV&amp;Video"/>
    <s v="Televisions"/>
    <s v="SmartTelevisions"/>
    <m/>
    <x v="463"/>
    <x v="430"/>
    <x v="6"/>
    <x v="4"/>
    <x v="1"/>
    <x v="835"/>
    <x v="856"/>
    <x v="1"/>
    <x v="0"/>
    <x v="1167"/>
    <s v="OK"/>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234"/>
    <x v="1225"/>
    <x v="1"/>
    <s v="HomeTheater,TV&amp;Video"/>
    <s v="Televisions"/>
    <s v="SmartTelevisions"/>
    <m/>
    <x v="431"/>
    <x v="334"/>
    <x v="63"/>
    <x v="3"/>
    <x v="1"/>
    <x v="835"/>
    <x v="856"/>
    <x v="1"/>
    <x v="0"/>
    <x v="897"/>
    <s v="OK"/>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235"/>
    <x v="1226"/>
    <x v="0"/>
    <s v="Accessories&amp;Peripherals"/>
    <s v="LaptopAccessories"/>
    <s v="Lapdesks"/>
    <m/>
    <x v="464"/>
    <x v="44"/>
    <x v="58"/>
    <x v="7"/>
    <x v="8"/>
    <x v="1048"/>
    <x v="1095"/>
    <x v="0"/>
    <x v="1"/>
    <x v="1168"/>
    <s v="OK"/>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236"/>
    <x v="1227"/>
    <x v="1"/>
    <s v="HomeTheater,TV&amp;Video"/>
    <s v="Televisions"/>
    <s v="SmartTelevisions"/>
    <m/>
    <x v="384"/>
    <x v="431"/>
    <x v="49"/>
    <x v="1"/>
    <x v="9"/>
    <x v="1049"/>
    <x v="1096"/>
    <x v="1"/>
    <x v="0"/>
    <x v="1169"/>
    <s v="OK"/>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237"/>
    <x v="1228"/>
    <x v="1"/>
    <s v="Mobiles&amp;Accessories"/>
    <s v="Smartphones&amp;BasicMobiles"/>
    <s v="BasicMobiles"/>
    <m/>
    <x v="208"/>
    <x v="432"/>
    <x v="22"/>
    <x v="3"/>
    <x v="8"/>
    <x v="1050"/>
    <x v="1097"/>
    <x v="1"/>
    <x v="0"/>
    <x v="1170"/>
    <s v="OK"/>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1238"/>
    <x v="1229"/>
    <x v="2"/>
    <s v="Kitchen&amp;HomeAppliances"/>
    <s v="WaterPurifiers&amp;Accessories"/>
    <s v="WaterFilters&amp;Purifiers"/>
    <m/>
    <x v="524"/>
    <x v="373"/>
    <x v="45"/>
    <x v="5"/>
    <x v="4"/>
    <x v="1051"/>
    <x v="1098"/>
    <x v="0"/>
    <x v="0"/>
    <x v="1171"/>
    <s v="OK"/>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39"/>
    <x v="1230"/>
    <x v="2"/>
    <s v="Kitchen&amp;HomeAppliances"/>
    <s v="SmallKitchenAppliances"/>
    <s v="VacuumSealers"/>
    <m/>
    <x v="525"/>
    <x v="155"/>
    <x v="49"/>
    <x v="1"/>
    <x v="21"/>
    <x v="407"/>
    <x v="1099"/>
    <x v="1"/>
    <x v="2"/>
    <x v="1172"/>
    <s v="OK"/>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231"/>
    <x v="2"/>
    <s v="Heating,Cooling&amp;AirQuality"/>
    <s v="RoomHeaters"/>
    <s v="ElectricHeaters"/>
    <m/>
    <x v="526"/>
    <x v="433"/>
    <x v="79"/>
    <x v="6"/>
    <x v="0"/>
    <x v="143"/>
    <x v="1100"/>
    <x v="1"/>
    <x v="0"/>
    <x v="1173"/>
    <s v="OK"/>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241"/>
    <x v="1232"/>
    <x v="1"/>
    <s v="WearableTechnology"/>
    <s v="SmartWatches"/>
    <m/>
    <m/>
    <x v="10"/>
    <x v="208"/>
    <x v="86"/>
    <x v="5"/>
    <x v="17"/>
    <x v="1052"/>
    <x v="1101"/>
    <x v="0"/>
    <x v="0"/>
    <x v="1174"/>
    <s v="OK"/>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242"/>
    <x v="1233"/>
    <x v="2"/>
    <s v="Kitchen&amp;HomeAppliances"/>
    <s v="Vacuum,Cleaning&amp;Ironing"/>
    <s v="Irons,Steamers&amp;Accessories"/>
    <s v="Irons"/>
    <x v="283"/>
    <x v="173"/>
    <x v="49"/>
    <x v="1"/>
    <x v="10"/>
    <x v="1053"/>
    <x v="1102"/>
    <x v="1"/>
    <x v="0"/>
    <x v="1175"/>
    <s v="OK"/>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43"/>
    <x v="1234"/>
    <x v="2"/>
    <s v="Kitchen&amp;HomeAppliances"/>
    <s v="Vacuum,Cleaning&amp;Ironing"/>
    <s v="Irons,Steamers&amp;Accessories"/>
    <s v="Irons"/>
    <x v="527"/>
    <x v="129"/>
    <x v="47"/>
    <x v="4"/>
    <x v="7"/>
    <x v="1054"/>
    <x v="1103"/>
    <x v="1"/>
    <x v="0"/>
    <x v="1176"/>
    <s v="OK"/>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44"/>
    <x v="1235"/>
    <x v="0"/>
    <s v="Accessories&amp;Peripherals"/>
    <s v="Cables&amp;Accessories"/>
    <s v="Cables"/>
    <s v="USBCables"/>
    <x v="138"/>
    <x v="31"/>
    <x v="48"/>
    <x v="7"/>
    <x v="3"/>
    <x v="1055"/>
    <x v="1104"/>
    <x v="0"/>
    <x v="1"/>
    <x v="1177"/>
    <s v="OK"/>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45"/>
    <x v="1236"/>
    <x v="2"/>
    <s v="Kitchen&amp;HomeAppliances"/>
    <s v="SmallKitchenAppliances"/>
    <s v="HandBlenders"/>
    <m/>
    <x v="528"/>
    <x v="13"/>
    <x v="32"/>
    <x v="0"/>
    <x v="0"/>
    <x v="1056"/>
    <x v="1105"/>
    <x v="0"/>
    <x v="1"/>
    <x v="1178"/>
    <s v="OK"/>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46"/>
    <x v="1237"/>
    <x v="1"/>
    <s v="Mobiles&amp;Accessories"/>
    <s v="MobileAccessories"/>
    <s v="Maintenance,Upkeep&amp;Repairs"/>
    <s v="ScreenProtectors"/>
    <x v="44"/>
    <x v="175"/>
    <x v="51"/>
    <x v="5"/>
    <x v="3"/>
    <x v="1057"/>
    <x v="1106"/>
    <x v="0"/>
    <x v="1"/>
    <x v="1179"/>
    <s v="OK"/>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247"/>
    <x v="1238"/>
    <x v="1"/>
    <s v="HomeTheater,TV&amp;Video"/>
    <s v="Televisions"/>
    <s v="SmartTelevisions"/>
    <m/>
    <x v="441"/>
    <x v="388"/>
    <x v="20"/>
    <x v="4"/>
    <x v="1"/>
    <x v="835"/>
    <x v="856"/>
    <x v="1"/>
    <x v="0"/>
    <x v="1180"/>
    <s v="OK"/>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248"/>
    <x v="1239"/>
    <x v="0"/>
    <s v="Accessories&amp;Peripherals"/>
    <s v="Cables&amp;Accessories"/>
    <s v="Cables"/>
    <s v="USBCables"/>
    <x v="28"/>
    <x v="7"/>
    <x v="57"/>
    <x v="0"/>
    <x v="4"/>
    <x v="438"/>
    <x v="444"/>
    <x v="0"/>
    <x v="0"/>
    <x v="1181"/>
    <s v="OK"/>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249"/>
    <x v="1240"/>
    <x v="0"/>
    <s v="Accessories&amp;Peripherals"/>
    <s v="Cables&amp;Accessories"/>
    <s v="Cables"/>
    <s v="USBCables"/>
    <x v="28"/>
    <x v="7"/>
    <x v="57"/>
    <x v="0"/>
    <x v="4"/>
    <x v="438"/>
    <x v="444"/>
    <x v="0"/>
    <x v="0"/>
    <x v="1181"/>
    <s v="OK"/>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250"/>
    <x v="1241"/>
    <x v="0"/>
    <s v="Accessories&amp;Peripherals"/>
    <s v="Cables&amp;Accessories"/>
    <s v="Cables"/>
    <s v="USBCables"/>
    <x v="112"/>
    <x v="7"/>
    <x v="65"/>
    <x v="0"/>
    <x v="1"/>
    <x v="1058"/>
    <x v="1107"/>
    <x v="0"/>
    <x v="0"/>
    <x v="1182"/>
    <s v="OK"/>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1251"/>
    <x v="1242"/>
    <x v="1"/>
    <s v="HomeTheater,TV&amp;Video"/>
    <s v="SatelliteEquipment"/>
    <s v="SatelliteReceivers"/>
    <m/>
    <x v="189"/>
    <x v="30"/>
    <x v="17"/>
    <x v="1"/>
    <x v="2"/>
    <x v="1059"/>
    <x v="1108"/>
    <x v="1"/>
    <x v="0"/>
    <x v="1183"/>
    <s v="OK"/>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252"/>
    <x v="1243"/>
    <x v="2"/>
    <s v="Kitchen&amp;HomeAppliances"/>
    <s v="SmallKitchenAppliances"/>
    <s v="DeepFatFryers"/>
    <s v="AirFryers"/>
    <x v="119"/>
    <x v="434"/>
    <x v="59"/>
    <x v="0"/>
    <x v="1"/>
    <x v="644"/>
    <x v="1109"/>
    <x v="0"/>
    <x v="0"/>
    <x v="1184"/>
    <s v="OK"/>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3"/>
    <x v="1244"/>
    <x v="1"/>
    <s v="HomeTheater,TV&amp;Video"/>
    <s v="Accessories"/>
    <s v="TVMounts,Stands&amp;Turntables"/>
    <s v="TVWall&amp;CeilingMounts"/>
    <x v="529"/>
    <x v="435"/>
    <x v="38"/>
    <x v="2"/>
    <x v="2"/>
    <x v="1060"/>
    <x v="1110"/>
    <x v="1"/>
    <x v="0"/>
    <x v="1185"/>
    <s v="OK"/>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54"/>
    <x v="1245"/>
    <x v="2"/>
    <s v="Kitchen&amp;HomeAppliances"/>
    <s v="SmallKitchenAppliances"/>
    <s v="EggBoilers"/>
    <m/>
    <x v="530"/>
    <x v="13"/>
    <x v="0"/>
    <x v="0"/>
    <x v="4"/>
    <x v="903"/>
    <x v="1111"/>
    <x v="0"/>
    <x v="1"/>
    <x v="1186"/>
    <s v="OK"/>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55"/>
    <x v="1246"/>
    <x v="1"/>
    <s v="Mobiles&amp;Accessories"/>
    <s v="MobileAccessories"/>
    <s v="D√©cor"/>
    <m/>
    <x v="518"/>
    <x v="2"/>
    <x v="85"/>
    <x v="8"/>
    <x v="1"/>
    <x v="974"/>
    <x v="1012"/>
    <x v="0"/>
    <x v="2"/>
    <x v="1069"/>
    <s v="OK"/>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1256"/>
    <x v="1247"/>
    <x v="2"/>
    <s v="Kitchen&amp;HomeAppliances"/>
    <s v="SmallKitchenAppliances"/>
    <s v="MiniFoodProcessors&amp;Choppers"/>
    <m/>
    <x v="251"/>
    <x v="113"/>
    <x v="59"/>
    <x v="0"/>
    <x v="10"/>
    <x v="1038"/>
    <x v="1112"/>
    <x v="0"/>
    <x v="0"/>
    <x v="1187"/>
    <s v="OK"/>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257"/>
    <x v="1248"/>
    <x v="0"/>
    <s v="Accessories&amp;Peripherals"/>
    <s v="Cables&amp;Accessories"/>
    <s v="Cables"/>
    <s v="USBCables"/>
    <x v="80"/>
    <x v="13"/>
    <x v="76"/>
    <x v="5"/>
    <x v="17"/>
    <x v="1061"/>
    <x v="1113"/>
    <x v="0"/>
    <x v="2"/>
    <x v="1188"/>
    <s v="OK"/>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258"/>
    <x v="1249"/>
    <x v="2"/>
    <s v="Heating,Cooling&amp;AirQuality"/>
    <s v="Humidifiers"/>
    <m/>
    <m/>
    <x v="14"/>
    <x v="81"/>
    <x v="37"/>
    <x v="4"/>
    <x v="7"/>
    <x v="815"/>
    <x v="1114"/>
    <x v="1"/>
    <x v="1"/>
    <x v="1189"/>
    <s v="OK"/>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59"/>
    <x v="1250"/>
    <x v="1"/>
    <s v="HomeTheater,TV&amp;Video"/>
    <s v="Televisions"/>
    <s v="SmartTelevisions"/>
    <m/>
    <x v="341"/>
    <x v="436"/>
    <x v="49"/>
    <x v="1"/>
    <x v="2"/>
    <x v="1062"/>
    <x v="1115"/>
    <x v="1"/>
    <x v="0"/>
    <x v="1190"/>
    <s v="OK"/>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260"/>
    <x v="1251"/>
    <x v="1"/>
    <s v="HomeTheater,TV&amp;Video"/>
    <s v="Televisions"/>
    <s v="SmartTelevisions"/>
    <m/>
    <x v="531"/>
    <x v="422"/>
    <x v="22"/>
    <x v="3"/>
    <x v="2"/>
    <x v="1062"/>
    <x v="1115"/>
    <x v="1"/>
    <x v="0"/>
    <x v="1191"/>
    <s v="OK"/>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1261"/>
    <x v="1252"/>
    <x v="1"/>
    <s v="Mobiles&amp;Accessories"/>
    <s v="MobileAccessories"/>
    <s v="StylusPens"/>
    <m/>
    <x v="183"/>
    <x v="294"/>
    <x v="34"/>
    <x v="7"/>
    <x v="3"/>
    <x v="1063"/>
    <x v="1116"/>
    <x v="0"/>
    <x v="0"/>
    <x v="1192"/>
    <s v="OK"/>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1262"/>
    <x v="1253"/>
    <x v="1"/>
    <s v="Mobiles&amp;Accessories"/>
    <s v="MobileAccessories"/>
    <s v="Photo&amp;VideoAccessories"/>
    <s v="SelfieSticks"/>
    <x v="117"/>
    <x v="167"/>
    <x v="59"/>
    <x v="0"/>
    <x v="11"/>
    <x v="1064"/>
    <x v="1117"/>
    <x v="0"/>
    <x v="0"/>
    <x v="1193"/>
    <s v="OK"/>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63"/>
    <x v="1254"/>
    <x v="2"/>
    <s v="Heating,Cooling&amp;AirQuality"/>
    <s v="RoomHeaters"/>
    <s v="ElectricHeaters"/>
    <m/>
    <x v="172"/>
    <x v="113"/>
    <x v="43"/>
    <x v="1"/>
    <x v="13"/>
    <x v="1065"/>
    <x v="1118"/>
    <x v="1"/>
    <x v="0"/>
    <x v="1194"/>
    <s v="OK"/>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264"/>
    <x v="1255"/>
    <x v="2"/>
    <s v="Kitchen&amp;HomeAppliances"/>
    <s v="SmallKitchenAppliances"/>
    <s v="MiniFoodProcessors&amp;Choppers"/>
    <m/>
    <x v="532"/>
    <x v="116"/>
    <x v="25"/>
    <x v="0"/>
    <x v="15"/>
    <x v="1066"/>
    <x v="1119"/>
    <x v="0"/>
    <x v="1"/>
    <x v="1195"/>
    <s v="OK"/>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5"/>
    <x v="1256"/>
    <x v="0"/>
    <s v="Accessories&amp;Peripherals"/>
    <s v="Keyboards,Mice&amp;InputDevices"/>
    <s v="Keyboard&amp;MiceAccessories"/>
    <s v="MousePads"/>
    <x v="345"/>
    <x v="13"/>
    <x v="42"/>
    <x v="8"/>
    <x v="1"/>
    <x v="794"/>
    <x v="1120"/>
    <x v="0"/>
    <x v="2"/>
    <x v="1196"/>
    <s v="OK"/>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266"/>
    <x v="1257"/>
    <x v="2"/>
    <s v="Heating,Cooling&amp;AirQuality"/>
    <s v="WaterHeaters&amp;Geysers"/>
    <s v="InstantWaterHeaters"/>
    <m/>
    <x v="99"/>
    <x v="372"/>
    <x v="21"/>
    <x v="1"/>
    <x v="1"/>
    <x v="1067"/>
    <x v="1121"/>
    <x v="1"/>
    <x v="0"/>
    <x v="1197"/>
    <s v="OK"/>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267"/>
    <x v="1258"/>
    <x v="2"/>
    <s v="Kitchen&amp;HomeAppliances"/>
    <s v="SmallKitchenAppliances"/>
    <s v="HandBlenders"/>
    <m/>
    <x v="112"/>
    <x v="126"/>
    <x v="57"/>
    <x v="0"/>
    <x v="9"/>
    <x v="1027"/>
    <x v="1072"/>
    <x v="0"/>
    <x v="0"/>
    <x v="1198"/>
    <s v="OK"/>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68"/>
    <x v="1259"/>
    <x v="1"/>
    <s v="HomeTheater,TV&amp;Video"/>
    <s v="Televisions"/>
    <s v="SmartTelevisions"/>
    <m/>
    <x v="533"/>
    <x v="437"/>
    <x v="52"/>
    <x v="1"/>
    <x v="2"/>
    <x v="1068"/>
    <x v="1122"/>
    <x v="1"/>
    <x v="0"/>
    <x v="1199"/>
    <s v="OK"/>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269"/>
    <x v="1260"/>
    <x v="1"/>
    <s v="HomeTheater,TV&amp;Video"/>
    <s v="Televisions"/>
    <s v="StandardTelevisions"/>
    <m/>
    <x v="155"/>
    <x v="438"/>
    <x v="50"/>
    <x v="1"/>
    <x v="2"/>
    <x v="1069"/>
    <x v="1123"/>
    <x v="1"/>
    <x v="0"/>
    <x v="1200"/>
    <s v="OK"/>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270"/>
    <x v="1261"/>
    <x v="1"/>
    <s v="HomeTheater,TV&amp;Video"/>
    <s v="Televisions"/>
    <s v="SmartTelevisions"/>
    <m/>
    <x v="265"/>
    <x v="437"/>
    <x v="12"/>
    <x v="0"/>
    <x v="0"/>
    <x v="1070"/>
    <x v="1124"/>
    <x v="0"/>
    <x v="0"/>
    <x v="1201"/>
    <s v="OK"/>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71"/>
    <x v="1262"/>
    <x v="1"/>
    <s v="Mobiles&amp;Accessories"/>
    <s v="Smartphones&amp;BasicMobiles"/>
    <s v="Smartphones"/>
    <m/>
    <x v="261"/>
    <x v="149"/>
    <x v="40"/>
    <x v="2"/>
    <x v="5"/>
    <x v="1071"/>
    <x v="1125"/>
    <x v="1"/>
    <x v="0"/>
    <x v="1202"/>
    <s v="OK"/>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1272"/>
    <x v="1263"/>
    <x v="1"/>
    <s v="Mobiles&amp;Accessories"/>
    <s v="Smartphones&amp;BasicMobiles"/>
    <s v="Smartphones"/>
    <m/>
    <x v="261"/>
    <x v="149"/>
    <x v="40"/>
    <x v="2"/>
    <x v="5"/>
    <x v="1071"/>
    <x v="1125"/>
    <x v="1"/>
    <x v="0"/>
    <x v="1202"/>
    <s v="OK"/>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1273"/>
    <x v="1264"/>
    <x v="2"/>
    <s v="Kitchen&amp;HomeAppliances"/>
    <s v="WaterPurifiers&amp;Accessories"/>
    <s v="WaterPurifierAccessories"/>
    <m/>
    <x v="80"/>
    <x v="44"/>
    <x v="67"/>
    <x v="5"/>
    <x v="22"/>
    <x v="1072"/>
    <x v="1126"/>
    <x v="0"/>
    <x v="2"/>
    <x v="1203"/>
    <s v="OK"/>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74"/>
    <x v="1265"/>
    <x v="1"/>
    <s v="HomeTheater,TV&amp;Video"/>
    <s v="Accessories"/>
    <s v="Cables"/>
    <s v="HDMICables"/>
    <x v="13"/>
    <x v="7"/>
    <x v="44"/>
    <x v="7"/>
    <x v="1"/>
    <x v="1073"/>
    <x v="1127"/>
    <x v="0"/>
    <x v="0"/>
    <x v="1204"/>
    <s v="OK"/>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275"/>
    <x v="1266"/>
    <x v="0"/>
    <s v="Accessories&amp;Peripherals"/>
    <s v="Keyboards,Mice&amp;InputDevices"/>
    <s v="GraphicTablets"/>
    <m/>
    <x v="5"/>
    <x v="13"/>
    <x v="87"/>
    <x v="5"/>
    <x v="0"/>
    <x v="1074"/>
    <x v="1128"/>
    <x v="0"/>
    <x v="1"/>
    <x v="1205"/>
    <s v="OK"/>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276"/>
    <x v="1267"/>
    <x v="1"/>
    <s v="Mobiles&amp;Accessories"/>
    <s v="Smartphones&amp;BasicMobiles"/>
    <s v="Smartphones"/>
    <m/>
    <x v="92"/>
    <x v="282"/>
    <x v="22"/>
    <x v="3"/>
    <x v="9"/>
    <x v="1075"/>
    <x v="1129"/>
    <x v="1"/>
    <x v="0"/>
    <x v="1206"/>
    <s v="OK"/>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1277"/>
    <x v="1268"/>
    <x v="1"/>
    <s v="Mobiles&amp;Accessories"/>
    <s v="Smartphones&amp;BasicMobiles"/>
    <s v="Smartphones"/>
    <m/>
    <x v="92"/>
    <x v="282"/>
    <x v="22"/>
    <x v="3"/>
    <x v="9"/>
    <x v="1075"/>
    <x v="1129"/>
    <x v="1"/>
    <x v="0"/>
    <x v="1206"/>
    <s v="OK"/>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1278"/>
    <x v="1269"/>
    <x v="1"/>
    <s v="Mobiles&amp;Accessories"/>
    <s v="Smartphones&amp;BasicMobiles"/>
    <s v="Smartphones"/>
    <m/>
    <x v="92"/>
    <x v="282"/>
    <x v="22"/>
    <x v="3"/>
    <x v="9"/>
    <x v="1075"/>
    <x v="1129"/>
    <x v="1"/>
    <x v="0"/>
    <x v="1206"/>
    <s v="OK"/>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1279"/>
    <x v="1270"/>
    <x v="1"/>
    <s v="WearableTechnology"/>
    <s v="SmartWatches"/>
    <m/>
    <m/>
    <x v="534"/>
    <x v="7"/>
    <x v="89"/>
    <x v="8"/>
    <x v="23"/>
    <x v="1044"/>
    <x v="1130"/>
    <x v="0"/>
    <x v="1"/>
    <x v="1207"/>
    <s v="OK"/>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0"/>
    <x v="1271"/>
    <x v="1"/>
    <s v="Mobiles&amp;Accessories"/>
    <s v="MobileAccessories"/>
    <s v="D√©cor"/>
    <s v="PhoneCharms"/>
    <x v="98"/>
    <x v="13"/>
    <x v="82"/>
    <x v="8"/>
    <x v="4"/>
    <x v="739"/>
    <x v="1131"/>
    <x v="0"/>
    <x v="2"/>
    <x v="1208"/>
    <s v="OK"/>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281"/>
    <x v="1272"/>
    <x v="2"/>
    <s v="Kitchen&amp;HomeAppliances"/>
    <s v="Vacuum,Cleaning&amp;Ironing"/>
    <s v="PressureWashers,Steam&amp;WindowCleaners"/>
    <m/>
    <x v="535"/>
    <x v="282"/>
    <x v="49"/>
    <x v="1"/>
    <x v="0"/>
    <x v="1076"/>
    <x v="1132"/>
    <x v="1"/>
    <x v="0"/>
    <x v="1209"/>
    <s v="OK"/>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2"/>
    <x v="1273"/>
    <x v="1"/>
    <s v="HomeTheater,TV&amp;Video"/>
    <s v="Televisions"/>
    <s v="SmartTelevisions"/>
    <m/>
    <x v="536"/>
    <x v="439"/>
    <x v="20"/>
    <x v="4"/>
    <x v="2"/>
    <x v="1068"/>
    <x v="1122"/>
    <x v="1"/>
    <x v="0"/>
    <x v="1210"/>
    <s v="OK"/>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1283"/>
    <x v="1274"/>
    <x v="1"/>
    <s v="HomeTheater,TV&amp;Video"/>
    <s v="Televisions"/>
    <s v="SmartTelevisions"/>
    <m/>
    <x v="384"/>
    <x v="440"/>
    <x v="60"/>
    <x v="3"/>
    <x v="2"/>
    <x v="1077"/>
    <x v="1133"/>
    <x v="1"/>
    <x v="0"/>
    <x v="1211"/>
    <s v="OK"/>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1284"/>
    <x v="1275"/>
    <x v="2"/>
    <s v="Heating,Cooling&amp;AirQuality"/>
    <s v="WaterHeaters&amp;Geysers"/>
    <s v="InstantWaterHeaters"/>
    <m/>
    <x v="119"/>
    <x v="441"/>
    <x v="70"/>
    <x v="0"/>
    <x v="5"/>
    <x v="1078"/>
    <x v="1134"/>
    <x v="0"/>
    <x v="0"/>
    <x v="1212"/>
    <s v="OK"/>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285"/>
    <x v="1276"/>
    <x v="1"/>
    <s v="HomeTheater,TV&amp;Video"/>
    <s v="Accessories"/>
    <s v="RemoteControls"/>
    <m/>
    <x v="537"/>
    <x v="113"/>
    <x v="77"/>
    <x v="8"/>
    <x v="2"/>
    <x v="1079"/>
    <x v="1135"/>
    <x v="0"/>
    <x v="0"/>
    <x v="1213"/>
    <s v="OK"/>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286"/>
    <x v="1277"/>
    <x v="0"/>
    <s v="Accessories&amp;Peripherals"/>
    <s v="LaptopAccessories"/>
    <s v="Lapdesks"/>
    <m/>
    <x v="14"/>
    <x v="119"/>
    <x v="58"/>
    <x v="7"/>
    <x v="3"/>
    <x v="1080"/>
    <x v="1136"/>
    <x v="0"/>
    <x v="1"/>
    <x v="1214"/>
    <s v="OK"/>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287"/>
    <x v="1278"/>
    <x v="2"/>
    <s v="Kitchen&amp;HomeAppliances"/>
    <s v="WaterPurifiers&amp;Accessories"/>
    <s v="WaterFilters&amp;Purifiers"/>
    <m/>
    <x v="428"/>
    <x v="442"/>
    <x v="17"/>
    <x v="1"/>
    <x v="2"/>
    <x v="1027"/>
    <x v="1137"/>
    <x v="1"/>
    <x v="0"/>
    <x v="1215"/>
    <s v="OK"/>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88"/>
    <x v="1056"/>
    <x v="1"/>
    <s v="HomeTheater,TV&amp;Video"/>
    <s v="Accessories"/>
    <s v="RemoteControls"/>
    <m/>
    <x v="538"/>
    <x v="167"/>
    <x v="62"/>
    <x v="7"/>
    <x v="9"/>
    <x v="1081"/>
    <x v="1138"/>
    <x v="0"/>
    <x v="0"/>
    <x v="1216"/>
    <s v="OK"/>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289"/>
    <x v="1279"/>
    <x v="1"/>
    <s v="Mobiles&amp;Accessories"/>
    <s v="Smartphones&amp;BasicMobiles"/>
    <s v="Smartphones"/>
    <m/>
    <x v="465"/>
    <x v="428"/>
    <x v="79"/>
    <x v="6"/>
    <x v="0"/>
    <x v="1082"/>
    <x v="1139"/>
    <x v="1"/>
    <x v="0"/>
    <x v="1217"/>
    <s v="OK"/>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1290"/>
    <x v="1280"/>
    <x v="1"/>
    <s v="WearableTechnology"/>
    <s v="SmartWatches"/>
    <m/>
    <m/>
    <x v="309"/>
    <x v="294"/>
    <x v="36"/>
    <x v="3"/>
    <x v="10"/>
    <x v="1083"/>
    <x v="1140"/>
    <x v="1"/>
    <x v="0"/>
    <x v="1218"/>
    <s v="OK"/>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291"/>
    <x v="1281"/>
    <x v="2"/>
    <s v="Heating,Cooling&amp;AirQuality"/>
    <s v="RoomHeaters"/>
    <s v="FanHeaters"/>
    <m/>
    <x v="10"/>
    <x v="257"/>
    <x v="59"/>
    <x v="0"/>
    <x v="0"/>
    <x v="918"/>
    <x v="1141"/>
    <x v="0"/>
    <x v="0"/>
    <x v="1219"/>
    <s v="OK"/>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92"/>
    <x v="1282"/>
    <x v="1"/>
    <s v="Accessories"/>
    <s v="MemoryCards"/>
    <s v="MicroSD"/>
    <m/>
    <x v="215"/>
    <x v="259"/>
    <x v="21"/>
    <x v="1"/>
    <x v="4"/>
    <x v="618"/>
    <x v="627"/>
    <x v="1"/>
    <x v="0"/>
    <x v="1220"/>
    <s v="OK"/>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1293"/>
    <x v="1283"/>
    <x v="0"/>
    <s v="Components"/>
    <s v="InternalHardDrives"/>
    <m/>
    <m/>
    <x v="80"/>
    <x v="13"/>
    <x v="76"/>
    <x v="5"/>
    <x v="1"/>
    <x v="1084"/>
    <x v="1142"/>
    <x v="0"/>
    <x v="2"/>
    <x v="1221"/>
    <s v="OK"/>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294"/>
    <x v="1284"/>
    <x v="1"/>
    <s v="Accessories"/>
    <s v="MemoryCards"/>
    <s v="MicroSD"/>
    <m/>
    <x v="539"/>
    <x v="10"/>
    <x v="50"/>
    <x v="1"/>
    <x v="4"/>
    <x v="618"/>
    <x v="627"/>
    <x v="1"/>
    <x v="0"/>
    <x v="1222"/>
    <s v="OK"/>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1295"/>
    <x v="1285"/>
    <x v="1"/>
    <s v="Accessories"/>
    <s v="MemoryCards"/>
    <s v="MicroSD"/>
    <m/>
    <x v="540"/>
    <x v="187"/>
    <x v="21"/>
    <x v="1"/>
    <x v="4"/>
    <x v="617"/>
    <x v="626"/>
    <x v="1"/>
    <x v="0"/>
    <x v="1223"/>
    <s v="OK"/>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1296"/>
    <x v="1286"/>
    <x v="2"/>
    <s v="Kitchen&amp;HomeAppliances"/>
    <s v="SmallKitchenAppliances"/>
    <s v="MixerGrinders"/>
    <m/>
    <x v="22"/>
    <x v="46"/>
    <x v="65"/>
    <x v="0"/>
    <x v="10"/>
    <x v="1085"/>
    <x v="1143"/>
    <x v="0"/>
    <x v="0"/>
    <x v="1224"/>
    <s v="OK"/>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97"/>
    <x v="1287"/>
    <x v="1"/>
    <s v="WearableTechnology"/>
    <s v="SmartWatches"/>
    <m/>
    <m/>
    <x v="117"/>
    <x v="244"/>
    <x v="91"/>
    <x v="9"/>
    <x v="1"/>
    <x v="1086"/>
    <x v="1144"/>
    <x v="0"/>
    <x v="0"/>
    <x v="1225"/>
    <s v="OK"/>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1298"/>
    <x v="1287"/>
    <x v="1"/>
    <s v="WearableTechnology"/>
    <s v="SmartWatches"/>
    <m/>
    <m/>
    <x v="117"/>
    <x v="244"/>
    <x v="91"/>
    <x v="9"/>
    <x v="1"/>
    <x v="1086"/>
    <x v="1144"/>
    <x v="0"/>
    <x v="0"/>
    <x v="1225"/>
    <s v="OK"/>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1299"/>
    <x v="1287"/>
    <x v="1"/>
    <s v="WearableTechnology"/>
    <s v="SmartWatches"/>
    <m/>
    <m/>
    <x v="117"/>
    <x v="244"/>
    <x v="91"/>
    <x v="9"/>
    <x v="1"/>
    <x v="1086"/>
    <x v="1144"/>
    <x v="0"/>
    <x v="0"/>
    <x v="1225"/>
    <s v="OK"/>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1300"/>
    <x v="1287"/>
    <x v="1"/>
    <s v="WearableTechnology"/>
    <s v="SmartWatches"/>
    <m/>
    <m/>
    <x v="117"/>
    <x v="244"/>
    <x v="91"/>
    <x v="9"/>
    <x v="1"/>
    <x v="1086"/>
    <x v="1144"/>
    <x v="0"/>
    <x v="0"/>
    <x v="1225"/>
    <s v="OK"/>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1301"/>
    <x v="1287"/>
    <x v="1"/>
    <s v="WearableTechnology"/>
    <s v="SmartWatches"/>
    <m/>
    <m/>
    <x v="117"/>
    <x v="244"/>
    <x v="91"/>
    <x v="9"/>
    <x v="1"/>
    <x v="1086"/>
    <x v="1144"/>
    <x v="0"/>
    <x v="0"/>
    <x v="1225"/>
    <s v="OK"/>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1302"/>
    <x v="1288"/>
    <x v="2"/>
    <s v="Kitchen&amp;HomeAppliances"/>
    <s v="SmallKitchenAppliances"/>
    <s v="HandBlenders"/>
    <m/>
    <x v="541"/>
    <x v="9"/>
    <x v="59"/>
    <x v="0"/>
    <x v="24"/>
    <x v="1087"/>
    <x v="1145"/>
    <x v="0"/>
    <x v="0"/>
    <x v="1226"/>
    <s v="OK"/>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03"/>
    <x v="1289"/>
    <x v="0"/>
    <s v="Accessories&amp;Peripherals"/>
    <s v="Cables&amp;Accessories"/>
    <s v="Cables"/>
    <s v="USBCables"/>
    <x v="80"/>
    <x v="275"/>
    <x v="21"/>
    <x v="1"/>
    <x v="0"/>
    <x v="449"/>
    <x v="1146"/>
    <x v="1"/>
    <x v="2"/>
    <x v="1227"/>
    <s v="OK"/>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304"/>
    <x v="1290"/>
    <x v="0"/>
    <s v="ExternalDevices&amp;DataStorage"/>
    <s v="ExternalHardDisks"/>
    <m/>
    <m/>
    <x v="14"/>
    <x v="443"/>
    <x v="71"/>
    <x v="4"/>
    <x v="2"/>
    <x v="777"/>
    <x v="1147"/>
    <x v="1"/>
    <x v="1"/>
    <x v="1228"/>
    <s v="OK"/>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305"/>
    <x v="1291"/>
    <x v="2"/>
    <s v="Heating,Cooling&amp;AirQuality"/>
    <s v="RoomHeaters"/>
    <s v="ElectricHeaters"/>
    <m/>
    <x v="24"/>
    <x v="105"/>
    <x v="12"/>
    <x v="0"/>
    <x v="10"/>
    <x v="1088"/>
    <x v="1148"/>
    <x v="0"/>
    <x v="0"/>
    <x v="1229"/>
    <s v="OK"/>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06"/>
    <x v="1292"/>
    <x v="1"/>
    <s v="WearableTechnology"/>
    <s v="SmartWatches"/>
    <m/>
    <m/>
    <x v="413"/>
    <x v="277"/>
    <x v="1"/>
    <x v="1"/>
    <x v="8"/>
    <x v="1089"/>
    <x v="1149"/>
    <x v="1"/>
    <x v="0"/>
    <x v="1230"/>
    <s v="OK"/>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07"/>
    <x v="1293"/>
    <x v="2"/>
    <s v="Kitchen&amp;HomeAppliances"/>
    <s v="SmallKitchenAppliances"/>
    <s v="JuicerMixerGrinders"/>
    <m/>
    <x v="14"/>
    <x v="119"/>
    <x v="58"/>
    <x v="7"/>
    <x v="5"/>
    <x v="1090"/>
    <x v="1150"/>
    <x v="0"/>
    <x v="1"/>
    <x v="1231"/>
    <s v="OK"/>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308"/>
    <x v="1294"/>
    <x v="0"/>
    <s v="Accessories&amp;Peripherals"/>
    <s v="LaptopAccessories"/>
    <s v="Lapdesks"/>
    <m/>
    <x v="437"/>
    <x v="444"/>
    <x v="76"/>
    <x v="5"/>
    <x v="9"/>
    <x v="1091"/>
    <x v="1151"/>
    <x v="0"/>
    <x v="1"/>
    <x v="1232"/>
    <s v="OK"/>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309"/>
    <x v="1295"/>
    <x v="0"/>
    <s v="Accessories&amp;Peripherals"/>
    <s v="Keyboards,Mice&amp;InputDevices"/>
    <s v="Keyboard&amp;MouseSets"/>
    <m/>
    <x v="132"/>
    <x v="9"/>
    <x v="15"/>
    <x v="3"/>
    <x v="0"/>
    <x v="1092"/>
    <x v="1152"/>
    <x v="1"/>
    <x v="0"/>
    <x v="1233"/>
    <s v="OK"/>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1310"/>
    <x v="1296"/>
    <x v="2"/>
    <s v="Kitchen&amp;HomeAppliances"/>
    <s v="WaterPurifiers&amp;Accessories"/>
    <s v="WaterPurifierAccessories"/>
    <m/>
    <x v="542"/>
    <x v="97"/>
    <x v="80"/>
    <x v="0"/>
    <x v="7"/>
    <x v="1089"/>
    <x v="1153"/>
    <x v="0"/>
    <x v="2"/>
    <x v="1234"/>
    <s v="OK"/>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1"/>
    <x v="1297"/>
    <x v="1"/>
    <s v="HomeTheater,TV&amp;Video"/>
    <s v="Accessories"/>
    <s v="RemoteControls"/>
    <m/>
    <x v="8"/>
    <x v="167"/>
    <x v="34"/>
    <x v="7"/>
    <x v="6"/>
    <x v="1089"/>
    <x v="1154"/>
    <x v="0"/>
    <x v="0"/>
    <x v="1235"/>
    <s v="OK"/>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2"/>
    <x v="1298"/>
    <x v="2"/>
    <s v="Kitchen&amp;HomeAppliances"/>
    <s v="WaterPurifiers&amp;Accessories"/>
    <s v="WaterFilters&amp;Purifiers"/>
    <m/>
    <x v="309"/>
    <x v="360"/>
    <x v="76"/>
    <x v="5"/>
    <x v="3"/>
    <x v="836"/>
    <x v="1155"/>
    <x v="0"/>
    <x v="0"/>
    <x v="1236"/>
    <s v="OK"/>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13"/>
    <x v="1299"/>
    <x v="2"/>
    <s v="Kitchen&amp;HomeAppliances"/>
    <s v="WaterPurifiers&amp;Accessories"/>
    <s v="WaterFilters&amp;Purifiers"/>
    <m/>
    <x v="309"/>
    <x v="360"/>
    <x v="76"/>
    <x v="5"/>
    <x v="11"/>
    <x v="844"/>
    <x v="865"/>
    <x v="0"/>
    <x v="0"/>
    <x v="1237"/>
    <s v="OK"/>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314"/>
    <x v="1300"/>
    <x v="2"/>
    <s v="Kitchen&amp;HomeAppliances"/>
    <s v="SmallKitchenAppliances"/>
    <s v="WaffleMakers&amp;Irons"/>
    <m/>
    <x v="10"/>
    <x v="7"/>
    <x v="59"/>
    <x v="0"/>
    <x v="1"/>
    <x v="1093"/>
    <x v="1156"/>
    <x v="0"/>
    <x v="0"/>
    <x v="1238"/>
    <s v="OK"/>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5"/>
    <x v="1301"/>
    <x v="2"/>
    <s v="Kitchen&amp;HomeAppliances"/>
    <s v="Vacuum,Cleaning&amp;Ironing"/>
    <s v="Irons,Steamers&amp;Accessories"/>
    <s v="LintShavers"/>
    <x v="543"/>
    <x v="9"/>
    <x v="59"/>
    <x v="0"/>
    <x v="1"/>
    <x v="1094"/>
    <x v="1157"/>
    <x v="0"/>
    <x v="0"/>
    <x v="1239"/>
    <s v="OK"/>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316"/>
    <x v="1302"/>
    <x v="2"/>
    <s v="Kitchen&amp;HomeAppliances"/>
    <s v="SmallKitchenAppliances"/>
    <s v="InductionCooktop"/>
    <m/>
    <x v="544"/>
    <x v="445"/>
    <x v="25"/>
    <x v="0"/>
    <x v="1"/>
    <x v="1095"/>
    <x v="1158"/>
    <x v="0"/>
    <x v="0"/>
    <x v="1240"/>
    <s v="OK"/>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7"/>
    <x v="1303"/>
    <x v="2"/>
    <s v="Kitchen&amp;HomeAppliances"/>
    <s v="SmallKitchenAppliances"/>
    <s v="JuicerMixerGrinders"/>
    <m/>
    <x v="12"/>
    <x v="13"/>
    <x v="20"/>
    <x v="4"/>
    <x v="7"/>
    <x v="1088"/>
    <x v="1159"/>
    <x v="1"/>
    <x v="0"/>
    <x v="1241"/>
    <s v="OK"/>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18"/>
    <x v="1304"/>
    <x v="2"/>
    <s v="Kitchen&amp;HomeAppliances"/>
    <s v="SmallKitchenAppliances"/>
    <s v="HandBlenders"/>
    <m/>
    <x v="14"/>
    <x v="119"/>
    <x v="58"/>
    <x v="7"/>
    <x v="18"/>
    <x v="1096"/>
    <x v="1160"/>
    <x v="0"/>
    <x v="1"/>
    <x v="1242"/>
    <s v="OK"/>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319"/>
    <x v="1305"/>
    <x v="1"/>
    <s v="HomeTheater,TV&amp;Video"/>
    <s v="Projectors"/>
    <m/>
    <m/>
    <x v="545"/>
    <x v="446"/>
    <x v="20"/>
    <x v="4"/>
    <x v="9"/>
    <x v="1097"/>
    <x v="1161"/>
    <x v="1"/>
    <x v="0"/>
    <x v="1243"/>
    <s v="OK"/>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0"/>
    <x v="1306"/>
    <x v="2"/>
    <s v="Kitchen&amp;HomeAppliances"/>
    <s v="SmallKitchenAppliances"/>
    <s v="HandBlenders"/>
    <m/>
    <x v="4"/>
    <x v="183"/>
    <x v="5"/>
    <x v="0"/>
    <x v="18"/>
    <x v="1098"/>
    <x v="1162"/>
    <x v="0"/>
    <x v="0"/>
    <x v="1244"/>
    <s v="OK"/>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321"/>
    <x v="1307"/>
    <x v="2"/>
    <s v="Kitchen&amp;HomeAppliances"/>
    <s v="SmallKitchenAppliances"/>
    <s v="EggBoilers"/>
    <m/>
    <x v="4"/>
    <x v="183"/>
    <x v="5"/>
    <x v="0"/>
    <x v="18"/>
    <x v="1099"/>
    <x v="1163"/>
    <x v="0"/>
    <x v="0"/>
    <x v="1245"/>
    <s v="OK"/>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322"/>
    <x v="1308"/>
    <x v="2"/>
    <s v="Kitchen&amp;HomeAppliances"/>
    <s v="SmallKitchenAppliances"/>
    <s v="VacuumSealers"/>
    <m/>
    <x v="80"/>
    <x v="2"/>
    <x v="65"/>
    <x v="0"/>
    <x v="13"/>
    <x v="955"/>
    <x v="1164"/>
    <x v="0"/>
    <x v="2"/>
    <x v="1246"/>
    <s v="OK"/>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23"/>
    <x v="1309"/>
    <x v="1"/>
    <s v="Mobiles&amp;Accessories"/>
    <s v="Smartphones&amp;BasicMobiles"/>
    <s v="Smartphones"/>
    <m/>
    <x v="546"/>
    <x v="375"/>
    <x v="11"/>
    <x v="3"/>
    <x v="1"/>
    <x v="872"/>
    <x v="895"/>
    <x v="1"/>
    <x v="0"/>
    <x v="1247"/>
    <s v="OK"/>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324"/>
    <x v="1310"/>
    <x v="1"/>
    <s v="Mobiles&amp;Accessories"/>
    <s v="Smartphones&amp;BasicMobiles"/>
    <s v="Smartphones"/>
    <m/>
    <x v="546"/>
    <x v="375"/>
    <x v="11"/>
    <x v="3"/>
    <x v="1"/>
    <x v="872"/>
    <x v="895"/>
    <x v="1"/>
    <x v="0"/>
    <x v="1247"/>
    <s v="OK"/>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325"/>
    <x v="1311"/>
    <x v="1"/>
    <s v="Mobiles&amp;Accessories"/>
    <s v="Smartphones&amp;BasicMobiles"/>
    <s v="Smartphones"/>
    <m/>
    <x v="416"/>
    <x v="428"/>
    <x v="33"/>
    <x v="3"/>
    <x v="1"/>
    <x v="872"/>
    <x v="895"/>
    <x v="1"/>
    <x v="0"/>
    <x v="1248"/>
    <s v="OK"/>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326"/>
    <x v="1312"/>
    <x v="1"/>
    <s v="WearableTechnology"/>
    <s v="SmartWatches"/>
    <m/>
    <m/>
    <x v="37"/>
    <x v="13"/>
    <x v="51"/>
    <x v="5"/>
    <x v="3"/>
    <x v="1100"/>
    <x v="1165"/>
    <x v="0"/>
    <x v="1"/>
    <x v="1249"/>
    <s v="OK"/>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27"/>
    <x v="1313"/>
    <x v="2"/>
    <s v="Heating,Cooling&amp;AirQuality"/>
    <s v="RoomHeaters"/>
    <s v="FanHeaters"/>
    <m/>
    <x v="547"/>
    <x v="183"/>
    <x v="70"/>
    <x v="0"/>
    <x v="3"/>
    <x v="1101"/>
    <x v="1166"/>
    <x v="0"/>
    <x v="0"/>
    <x v="1250"/>
    <s v="OK"/>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28"/>
    <x v="1314"/>
    <x v="1"/>
    <s v="WearableTechnology"/>
    <s v="SmartWatches"/>
    <m/>
    <m/>
    <x v="51"/>
    <x v="361"/>
    <x v="7"/>
    <x v="5"/>
    <x v="2"/>
    <x v="1102"/>
    <x v="1167"/>
    <x v="0"/>
    <x v="0"/>
    <x v="1251"/>
    <s v="OK"/>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329"/>
    <x v="1315"/>
    <x v="0"/>
    <s v="Accessories&amp;Peripherals"/>
    <s v="Cables&amp;Accessories"/>
    <s v="Cables"/>
    <s v="USBCables"/>
    <x v="80"/>
    <x v="13"/>
    <x v="76"/>
    <x v="5"/>
    <x v="3"/>
    <x v="1103"/>
    <x v="1168"/>
    <x v="0"/>
    <x v="2"/>
    <x v="1252"/>
    <s v="OK"/>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330"/>
    <x v="1316"/>
    <x v="2"/>
    <s v="Heating,Cooling&amp;AirQuality"/>
    <s v="RoomHeaters"/>
    <s v="FanHeaters"/>
    <m/>
    <x v="10"/>
    <x v="183"/>
    <x v="1"/>
    <x v="1"/>
    <x v="12"/>
    <x v="1104"/>
    <x v="1169"/>
    <x v="1"/>
    <x v="0"/>
    <x v="1253"/>
    <s v="OK"/>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1"/>
    <x v="1317"/>
    <x v="2"/>
    <s v="Kitchen&amp;HomeAppliances"/>
    <s v="Vacuum,Cleaning&amp;Ironing"/>
    <s v="Irons,Steamers&amp;Accessories"/>
    <s v="LintShavers"/>
    <x v="476"/>
    <x v="183"/>
    <x v="87"/>
    <x v="5"/>
    <x v="6"/>
    <x v="1105"/>
    <x v="1170"/>
    <x v="0"/>
    <x v="1"/>
    <x v="1254"/>
    <s v="OK"/>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32"/>
    <x v="1318"/>
    <x v="2"/>
    <s v="Kitchen&amp;HomeAppliances"/>
    <s v="Vacuum,Cleaning&amp;Ironing"/>
    <s v="Irons,Steamers&amp;Accessories"/>
    <s v="LintShavers"/>
    <x v="14"/>
    <x v="13"/>
    <x v="8"/>
    <x v="1"/>
    <x v="11"/>
    <x v="863"/>
    <x v="1171"/>
    <x v="0"/>
    <x v="1"/>
    <x v="1255"/>
    <s v="OK"/>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333"/>
    <x v="1319"/>
    <x v="1"/>
    <s v="HomeTheater,TV&amp;Video"/>
    <s v="Projectors"/>
    <m/>
    <m/>
    <x v="548"/>
    <x v="447"/>
    <x v="80"/>
    <x v="0"/>
    <x v="3"/>
    <x v="1028"/>
    <x v="1172"/>
    <x v="0"/>
    <x v="0"/>
    <x v="1256"/>
    <s v="OK"/>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34"/>
    <x v="1320"/>
    <x v="2"/>
    <s v="Kitchen&amp;HomeAppliances"/>
    <s v="SmallKitchenAppliances"/>
    <s v="JuicerMixerGrinders"/>
    <m/>
    <x v="14"/>
    <x v="110"/>
    <x v="75"/>
    <x v="5"/>
    <x v="23"/>
    <x v="1106"/>
    <x v="1173"/>
    <x v="0"/>
    <x v="1"/>
    <x v="1257"/>
    <s v="OK"/>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335"/>
    <x v="1321"/>
    <x v="2"/>
    <s v="Kitchen&amp;HomeAppliances"/>
    <s v="WaterPurifiers&amp;Accessories"/>
    <s v="WaterPurifierAccessories"/>
    <m/>
    <x v="115"/>
    <x v="6"/>
    <x v="54"/>
    <x v="7"/>
    <x v="5"/>
    <x v="1107"/>
    <x v="1174"/>
    <x v="0"/>
    <x v="2"/>
    <x v="1258"/>
    <s v="OK"/>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336"/>
    <x v="1322"/>
    <x v="2"/>
    <s v="Heating,Cooling&amp;AirQuality"/>
    <s v="RoomHeaters"/>
    <s v="ElectricHeaters"/>
    <m/>
    <x v="335"/>
    <x v="110"/>
    <x v="0"/>
    <x v="0"/>
    <x v="6"/>
    <x v="1088"/>
    <x v="1175"/>
    <x v="0"/>
    <x v="0"/>
    <x v="1259"/>
    <s v="OK"/>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37"/>
    <x v="1323"/>
    <x v="2"/>
    <s v="Kitchen&amp;HomeAppliances"/>
    <s v="SmallKitchenAppliances"/>
    <s v="JuicerMixerGrinders"/>
    <m/>
    <x v="14"/>
    <x v="110"/>
    <x v="75"/>
    <x v="5"/>
    <x v="6"/>
    <x v="1108"/>
    <x v="1176"/>
    <x v="0"/>
    <x v="1"/>
    <x v="1260"/>
    <s v="OK"/>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38"/>
    <x v="1324"/>
    <x v="1"/>
    <s v="WearableTechnology"/>
    <s v="SmartWatches"/>
    <m/>
    <m/>
    <x v="392"/>
    <x v="341"/>
    <x v="58"/>
    <x v="7"/>
    <x v="0"/>
    <x v="1109"/>
    <x v="1177"/>
    <x v="0"/>
    <x v="0"/>
    <x v="1261"/>
    <s v="OK"/>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339"/>
    <x v="1325"/>
    <x v="1"/>
    <s v="WearableTechnology"/>
    <s v="SmartWatches"/>
    <m/>
    <m/>
    <x v="59"/>
    <x v="341"/>
    <x v="54"/>
    <x v="7"/>
    <x v="0"/>
    <x v="1109"/>
    <x v="1177"/>
    <x v="0"/>
    <x v="0"/>
    <x v="1261"/>
    <s v="OK"/>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340"/>
    <x v="1326"/>
    <x v="1"/>
    <s v="WearableTechnology"/>
    <s v="SmartWatches"/>
    <m/>
    <m/>
    <x v="392"/>
    <x v="375"/>
    <x v="51"/>
    <x v="5"/>
    <x v="4"/>
    <x v="1110"/>
    <x v="1178"/>
    <x v="0"/>
    <x v="0"/>
    <x v="1262"/>
    <s v="OK"/>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341"/>
    <x v="1327"/>
    <x v="1"/>
    <s v="WearableTechnology"/>
    <s v="SmartWatches"/>
    <m/>
    <m/>
    <x v="315"/>
    <x v="223"/>
    <x v="65"/>
    <x v="0"/>
    <x v="4"/>
    <x v="934"/>
    <x v="1179"/>
    <x v="0"/>
    <x v="0"/>
    <x v="1263"/>
    <s v="OK"/>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342"/>
    <x v="1328"/>
    <x v="0"/>
    <s v="Accessories&amp;Peripherals"/>
    <s v="Cables&amp;Accessories"/>
    <s v="Cables"/>
    <s v="USBCables"/>
    <x v="2"/>
    <x v="7"/>
    <x v="76"/>
    <x v="5"/>
    <x v="19"/>
    <x v="1111"/>
    <x v="1180"/>
    <x v="0"/>
    <x v="1"/>
    <x v="1264"/>
    <s v="OK"/>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x v="1329"/>
    <x v="2"/>
    <s v="Heating,Cooling&amp;AirQuality"/>
    <s v="WaterHeaters&amp;Geysers"/>
    <s v="InstantWaterHeaters"/>
    <m/>
    <x v="8"/>
    <x v="187"/>
    <x v="32"/>
    <x v="0"/>
    <x v="18"/>
    <x v="1112"/>
    <x v="1181"/>
    <x v="0"/>
    <x v="0"/>
    <x v="1265"/>
    <s v="OK"/>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344"/>
    <x v="1330"/>
    <x v="2"/>
    <s v="Heating,Cooling&amp;AirQuality"/>
    <s v="RoomHeaters"/>
    <s v="FanHeaters"/>
    <m/>
    <x v="112"/>
    <x v="175"/>
    <x v="19"/>
    <x v="4"/>
    <x v="4"/>
    <x v="1113"/>
    <x v="1182"/>
    <x v="1"/>
    <x v="0"/>
    <x v="1266"/>
    <s v="OK"/>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45"/>
    <x v="1331"/>
    <x v="2"/>
    <s v="Heating,Cooling&amp;AirQuality"/>
    <s v="RoomHeaters"/>
    <s v="ElectricHeaters"/>
    <m/>
    <x v="112"/>
    <x v="448"/>
    <x v="65"/>
    <x v="0"/>
    <x v="2"/>
    <x v="1114"/>
    <x v="1183"/>
    <x v="0"/>
    <x v="0"/>
    <x v="1267"/>
    <s v="OK"/>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346"/>
    <x v="1332"/>
    <x v="2"/>
    <s v="Kitchen&amp;HomeAppliances"/>
    <s v="SmallKitchenAppliances"/>
    <s v="HandBlenders"/>
    <m/>
    <x v="46"/>
    <x v="13"/>
    <x v="86"/>
    <x v="5"/>
    <x v="9"/>
    <x v="1115"/>
    <x v="1184"/>
    <x v="0"/>
    <x v="1"/>
    <x v="1268"/>
    <s v="OK"/>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47"/>
    <x v="1333"/>
    <x v="2"/>
    <s v="Heating,Cooling&amp;AirQuality"/>
    <s v="RoomHeaters"/>
    <s v="FanHeaters"/>
    <m/>
    <x v="189"/>
    <x v="165"/>
    <x v="17"/>
    <x v="1"/>
    <x v="25"/>
    <x v="1013"/>
    <x v="1185"/>
    <x v="1"/>
    <x v="0"/>
    <x v="1269"/>
    <s v="OK"/>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x v="1334"/>
    <x v="2"/>
    <s v="Kitchen&amp;HomeAppliances"/>
    <s v="SmallKitchenAppliances"/>
    <s v="HandBlenders"/>
    <m/>
    <x v="3"/>
    <x v="2"/>
    <x v="1"/>
    <x v="1"/>
    <x v="20"/>
    <x v="1116"/>
    <x v="1186"/>
    <x v="1"/>
    <x v="1"/>
    <x v="1270"/>
    <s v="OK"/>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49"/>
    <x v="1335"/>
    <x v="0"/>
    <s v="Accessories&amp;Peripherals"/>
    <s v="Cables&amp;Accessories"/>
    <s v="Cables"/>
    <s v="USBCables"/>
    <x v="37"/>
    <x v="13"/>
    <x v="51"/>
    <x v="5"/>
    <x v="19"/>
    <x v="1117"/>
    <x v="1113"/>
    <x v="0"/>
    <x v="1"/>
    <x v="1188"/>
    <s v="OK"/>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350"/>
    <x v="1336"/>
    <x v="2"/>
    <s v="Heating,Cooling&amp;AirQuality"/>
    <s v="WaterHeaters&amp;Geysers"/>
    <s v="InstantWaterHeaters"/>
    <m/>
    <x v="336"/>
    <x v="7"/>
    <x v="22"/>
    <x v="3"/>
    <x v="20"/>
    <x v="1118"/>
    <x v="1187"/>
    <x v="1"/>
    <x v="0"/>
    <x v="1271"/>
    <s v="OK"/>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73DD5A-FE1F-451D-98C0-73795467C522}" name="rating by level of di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O17:P28" firstHeaderRow="1" firstDataRow="1" firstDataCol="1"/>
  <pivotFields count="26">
    <pivotField showAll="0"/>
    <pivotField showAll="0"/>
    <pivotField showAll="0"/>
    <pivotField showAll="0"/>
    <pivotField showAll="0"/>
    <pivotField showAll="0"/>
    <pivotField showAll="0"/>
    <pivotField showAll="0"/>
    <pivotField showAll="0"/>
    <pivotField showAll="0"/>
    <pivotField axis="axisRow" showAll="0">
      <items count="11">
        <item x="6"/>
        <item x="2"/>
        <item x="3"/>
        <item x="4"/>
        <item x="1"/>
        <item x="0"/>
        <item x="7"/>
        <item x="5"/>
        <item x="8"/>
        <item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1">
    <i>
      <x/>
    </i>
    <i>
      <x v="1"/>
    </i>
    <i>
      <x v="2"/>
    </i>
    <i>
      <x v="3"/>
    </i>
    <i>
      <x v="4"/>
    </i>
    <i>
      <x v="5"/>
    </i>
    <i>
      <x v="6"/>
    </i>
    <i>
      <x v="7"/>
    </i>
    <i>
      <x v="8"/>
    </i>
    <i>
      <x v="9"/>
    </i>
    <i t="grand">
      <x/>
    </i>
  </rowItems>
  <colItems count="1">
    <i/>
  </colItems>
  <dataFields count="1">
    <dataField name="Average of rating" fld="11" subtotal="average" baseField="10" baseItem="0" numFmtId="2"/>
  </dataFields>
  <formats count="2">
    <format dxfId="3">
      <pivotArea outline="0" collapsedLevelsAreSubtotals="1" fieldPosition="0"/>
    </format>
    <format dxfId="2">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864C7B-F9DC-41DF-9B02-71AF0B88EDED}" name="count of unique products by price range bucke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7:H21" firstHeaderRow="1" firstDataRow="1" firstDataCol="1"/>
  <pivotFields count="2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showAll="0"/>
  </pivotFields>
  <rowFields count="1">
    <field x="15"/>
  </rowFields>
  <rowItems count="4">
    <i>
      <x/>
    </i>
    <i>
      <x v="1"/>
    </i>
    <i>
      <x v="2"/>
    </i>
    <i t="grand">
      <x/>
    </i>
  </rowItems>
  <colItems count="1">
    <i/>
  </colItems>
  <dataFields count="1">
    <dataField name="Count of product_name" fld="1" subtotal="count" baseField="0" baseItem="0" numFmtId="3"/>
  </dataFields>
  <formats count="2">
    <format dxfId="5">
      <pivotArea outline="0" collapsedLevelsAreSubtotals="1" fieldPosition="0"/>
    </format>
    <format dxfId="4">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5648E5-3920-48D3-AC0A-4FE716136C9C}" name="product with highest avg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axis="axisRow" showAll="0" measureFilter="1" sortType="descending">
      <items count="1339">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m="1" x="1337"/>
        <item t="default"/>
      </items>
      <autoSortScope>
        <pivotArea dataOnly="0" outline="0" fieldPosition="0">
          <references count="1">
            <reference field="4294967294" count="1" selected="0">
              <x v="0"/>
            </reference>
          </references>
        </pivotArea>
      </autoSortScope>
    </pivotField>
    <pivotField showAll="0">
      <items count="11">
        <item x="8"/>
        <item x="0"/>
        <item x="1"/>
        <item x="6"/>
        <item x="2"/>
        <item x="7"/>
        <item x="5"/>
        <item x="3"/>
        <item x="4"/>
        <item m="1"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v="1143"/>
    </i>
    <i>
      <x v="1002"/>
    </i>
    <i>
      <x v="82"/>
    </i>
    <i>
      <x v="1141"/>
    </i>
    <i>
      <x v="567"/>
    </i>
    <i>
      <x v="826"/>
    </i>
    <i>
      <x v="767"/>
    </i>
    <i>
      <x v="1336"/>
    </i>
    <i>
      <x v="425"/>
    </i>
    <i>
      <x v="1096"/>
    </i>
    <i>
      <x v="289"/>
    </i>
    <i>
      <x v="1106"/>
    </i>
    <i t="grand">
      <x/>
    </i>
  </rowItems>
  <colItems count="1">
    <i/>
  </colItems>
  <dataFields count="1">
    <dataField name="Average of rating" fld="11" subtotal="average" baseField="1"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ECE82F-F713-42E1-B427-81A41275B9E9}" name="total reviews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3:H13" firstHeaderRow="1" firstDataRow="1" firstDataCol="1"/>
  <pivotFields count="26">
    <pivotField showAll="0"/>
    <pivotField showAll="0"/>
    <pivotField axis="axisRow" showAll="0">
      <items count="11">
        <item x="8"/>
        <item x="0"/>
        <item x="1"/>
        <item x="6"/>
        <item x="2"/>
        <item x="7"/>
        <item x="5"/>
        <item x="3"/>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eview_id"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8793B6-7F0E-48DC-AF74-3E2ED416D6AE}" name="Avg discount% by product category_x0009__x0009_"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3" firstHeaderRow="1" firstDataRow="1" firstDataCol="1"/>
  <pivotFields count="26">
    <pivotField showAll="0"/>
    <pivotField showAll="0">
      <items count="1339">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m="1" x="1337"/>
        <item t="default"/>
      </items>
    </pivotField>
    <pivotField axis="axisRow" showAll="0">
      <items count="11">
        <item x="8"/>
        <item x="0"/>
        <item x="1"/>
        <item x="6"/>
        <item x="2"/>
        <item x="7"/>
        <item x="5"/>
        <item x="3"/>
        <item x="4"/>
        <item m="1" x="9"/>
        <item t="default"/>
      </items>
    </pivotField>
    <pivotField showAll="0"/>
    <pivotField showAll="0"/>
    <pivotField showAll="0"/>
    <pivotField showAll="0"/>
    <pivotField showAll="0"/>
    <pivotField showAll="0"/>
    <pivotField dataField="1" showAll="0">
      <items count="93">
        <item x="9"/>
        <item x="41"/>
        <item x="24"/>
        <item x="79"/>
        <item x="29"/>
        <item x="53"/>
        <item x="55"/>
        <item x="16"/>
        <item x="74"/>
        <item x="39"/>
        <item x="18"/>
        <item x="13"/>
        <item x="40"/>
        <item x="10"/>
        <item x="38"/>
        <item x="28"/>
        <item x="14"/>
        <item x="30"/>
        <item x="73"/>
        <item x="2"/>
        <item x="11"/>
        <item x="33"/>
        <item x="15"/>
        <item x="60"/>
        <item x="27"/>
        <item x="3"/>
        <item x="63"/>
        <item x="22"/>
        <item x="36"/>
        <item x="4"/>
        <item x="6"/>
        <item x="46"/>
        <item x="19"/>
        <item x="23"/>
        <item x="20"/>
        <item x="71"/>
        <item x="68"/>
        <item x="37"/>
        <item x="31"/>
        <item x="47"/>
        <item x="26"/>
        <item x="52"/>
        <item x="21"/>
        <item x="1"/>
        <item x="61"/>
        <item x="49"/>
        <item x="50"/>
        <item x="17"/>
        <item x="43"/>
        <item x="8"/>
        <item x="70"/>
        <item x="80"/>
        <item x="57"/>
        <item x="12"/>
        <item x="59"/>
        <item x="5"/>
        <item x="32"/>
        <item x="0"/>
        <item x="25"/>
        <item x="65"/>
        <item x="48"/>
        <item x="58"/>
        <item x="34"/>
        <item x="62"/>
        <item x="66"/>
        <item x="35"/>
        <item x="72"/>
        <item x="64"/>
        <item x="54"/>
        <item x="44"/>
        <item x="87"/>
        <item x="67"/>
        <item x="45"/>
        <item x="86"/>
        <item x="51"/>
        <item x="7"/>
        <item x="75"/>
        <item x="56"/>
        <item x="83"/>
        <item x="76"/>
        <item x="78"/>
        <item x="77"/>
        <item x="84"/>
        <item x="85"/>
        <item x="81"/>
        <item x="89"/>
        <item x="42"/>
        <item x="69"/>
        <item x="90"/>
        <item x="82"/>
        <item x="91"/>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9" subtotal="average" baseField="2" baseItem="0" numFmtId="9"/>
  </dataFields>
  <formats count="2">
    <format dxfId="7">
      <pivotArea outline="0" collapsedLevelsAreSubtotals="1" fieldPosition="0"/>
    </format>
    <format dxfId="6">
      <pivotArea dataOnly="0" labelOnly="1" outline="0" axis="axisValues"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1CD66E-B9D8-4B02-B7A5-5549503162E4}" name="product count by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7:B44" firstHeaderRow="1" firstDataRow="1" firstDataCol="1"/>
  <pivotFields count="26">
    <pivotField showAll="0"/>
    <pivotField dataField="1" showAll="0"/>
    <pivotField showAll="0"/>
    <pivotField showAll="0"/>
    <pivotField showAll="0"/>
    <pivotField showAll="0"/>
    <pivotField showAll="0"/>
    <pivotField showAll="0"/>
    <pivotField showAll="0"/>
    <pivotField showAll="0"/>
    <pivotField showAll="0"/>
    <pivotField axis="axisRow" showAll="0" sortType="descending">
      <items count="27">
        <item x="25"/>
        <item x="24"/>
        <item x="21"/>
        <item x="23"/>
        <item x="22"/>
        <item x="17"/>
        <item x="16"/>
        <item x="15"/>
        <item x="13"/>
        <item x="12"/>
        <item x="8"/>
        <item x="7"/>
        <item x="6"/>
        <item x="10"/>
        <item x="5"/>
        <item x="9"/>
        <item x="0"/>
        <item x="1"/>
        <item x="2"/>
        <item x="4"/>
        <item x="3"/>
        <item x="11"/>
        <item x="18"/>
        <item x="20"/>
        <item x="19"/>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7">
    <i>
      <x v="16"/>
    </i>
    <i>
      <x v="18"/>
    </i>
    <i>
      <x v="17"/>
    </i>
    <i>
      <x v="15"/>
    </i>
    <i>
      <x v="19"/>
    </i>
    <i>
      <x v="14"/>
    </i>
    <i>
      <x v="13"/>
    </i>
    <i>
      <x v="20"/>
    </i>
    <i>
      <x v="12"/>
    </i>
    <i>
      <x v="11"/>
    </i>
    <i>
      <x v="10"/>
    </i>
    <i>
      <x v="21"/>
    </i>
    <i>
      <x v="8"/>
    </i>
    <i>
      <x v="9"/>
    </i>
    <i>
      <x v="22"/>
    </i>
    <i>
      <x v="6"/>
    </i>
    <i>
      <x v="5"/>
    </i>
    <i>
      <x v="24"/>
    </i>
    <i>
      <x v="23"/>
    </i>
    <i>
      <x v="7"/>
    </i>
    <i>
      <x v="3"/>
    </i>
    <i>
      <x v="2"/>
    </i>
    <i>
      <x/>
    </i>
    <i>
      <x v="25"/>
    </i>
    <i>
      <x v="4"/>
    </i>
    <i>
      <x v="1"/>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D91186-B40E-47FB-AE29-CA25D8AB9597}" name="avg. actual vs discounted price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O13" firstHeaderRow="0" firstDataRow="1" firstDataCol="1"/>
  <pivotFields count="26">
    <pivotField showAll="0"/>
    <pivotField showAll="0"/>
    <pivotField axis="axisRow" showAll="0">
      <items count="11">
        <item x="8"/>
        <item x="0"/>
        <item x="1"/>
        <item x="6"/>
        <item x="2"/>
        <item x="7"/>
        <item x="5"/>
        <item x="3"/>
        <item x="4"/>
        <item m="1" x="9"/>
        <item t="default"/>
      </items>
    </pivotField>
    <pivotField showAll="0"/>
    <pivotField showAll="0"/>
    <pivotField showAll="0"/>
    <pivotField showAll="0"/>
    <pivotField dataField="1" showAll="0"/>
    <pivotField dataField="1" showAll="0"/>
    <pivotField showAll="0">
      <items count="93">
        <item x="9"/>
        <item x="41"/>
        <item x="24"/>
        <item x="79"/>
        <item x="29"/>
        <item x="53"/>
        <item x="55"/>
        <item x="16"/>
        <item x="74"/>
        <item x="39"/>
        <item x="18"/>
        <item x="13"/>
        <item x="40"/>
        <item x="10"/>
        <item x="38"/>
        <item x="28"/>
        <item x="14"/>
        <item x="30"/>
        <item x="73"/>
        <item x="2"/>
        <item x="11"/>
        <item x="33"/>
        <item x="15"/>
        <item x="60"/>
        <item x="27"/>
        <item x="3"/>
        <item x="63"/>
        <item x="22"/>
        <item x="36"/>
        <item x="4"/>
        <item x="6"/>
        <item x="46"/>
        <item x="19"/>
        <item x="23"/>
        <item x="20"/>
        <item x="71"/>
        <item x="68"/>
        <item x="37"/>
        <item x="31"/>
        <item x="47"/>
        <item x="26"/>
        <item x="52"/>
        <item x="21"/>
        <item x="1"/>
        <item x="61"/>
        <item x="49"/>
        <item x="50"/>
        <item x="17"/>
        <item x="43"/>
        <item x="8"/>
        <item x="70"/>
        <item x="80"/>
        <item x="57"/>
        <item x="12"/>
        <item x="59"/>
        <item x="5"/>
        <item x="32"/>
        <item x="0"/>
        <item x="25"/>
        <item x="65"/>
        <item x="48"/>
        <item x="58"/>
        <item x="34"/>
        <item x="62"/>
        <item x="66"/>
        <item x="35"/>
        <item x="72"/>
        <item x="64"/>
        <item x="54"/>
        <item x="44"/>
        <item x="87"/>
        <item x="67"/>
        <item x="45"/>
        <item x="86"/>
        <item x="51"/>
        <item x="7"/>
        <item x="75"/>
        <item x="56"/>
        <item x="83"/>
        <item x="76"/>
        <item x="78"/>
        <item x="77"/>
        <item x="84"/>
        <item x="85"/>
        <item x="81"/>
        <item x="89"/>
        <item x="42"/>
        <item x="69"/>
        <item x="90"/>
        <item x="82"/>
        <item x="91"/>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discounted_price" fld="7" subtotal="average" baseField="0" baseItem="0"/>
    <dataField name="Average of actual_price" fld="8" subtotal="average" baseField="0" baseItem="0"/>
  </dataFields>
  <formats count="3">
    <format dxfId="10">
      <pivotArea outline="0" collapsedLevelsAreSubtotals="1" fieldPosition="0"/>
    </format>
    <format dxfId="9">
      <pivotArea dataOnly="0" labelOnly="1" outline="0" fieldPosition="0">
        <references count="1">
          <reference field="4294967294" count="2">
            <x v="0"/>
            <x v="1"/>
          </reference>
        </references>
      </pivotArea>
    </format>
    <format dxfId="8">
      <pivotArea collapsedLevelsAreSubtotals="1" fieldPosition="0">
        <references count="1">
          <reference field="2" count="0"/>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679BC5-E573-4414-B8AD-591AB2AD57F0}" name="count product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3" firstHeaderRow="1" firstDataRow="1" firstDataCol="1"/>
  <pivotFields count="26">
    <pivotField dataField="1" showAll="0"/>
    <pivotField showAll="0"/>
    <pivotField axis="axisRow" showAll="0">
      <items count="11">
        <item x="8"/>
        <item x="0"/>
        <item x="1"/>
        <item x="6"/>
        <item x="2"/>
        <item x="7"/>
        <item x="5"/>
        <item x="3"/>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13C612-7773-4FF5-AEE6-CC86923B1A91}" name="product category by highest di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R18:S28" firstHeaderRow="1" firstDataRow="1" firstDataCol="1"/>
  <pivotFields count="26">
    <pivotField showAll="0"/>
    <pivotField showAll="0"/>
    <pivotField axis="axisRow" showAll="0" sortType="descending">
      <items count="11">
        <item x="8"/>
        <item x="0"/>
        <item x="1"/>
        <item x="6"/>
        <item x="2"/>
        <item x="7"/>
        <item x="5"/>
        <item x="3"/>
        <item x="4"/>
        <item m="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items count="93">
        <item x="9"/>
        <item x="41"/>
        <item x="24"/>
        <item x="79"/>
        <item x="29"/>
        <item x="53"/>
        <item x="55"/>
        <item x="16"/>
        <item x="74"/>
        <item x="39"/>
        <item x="18"/>
        <item x="13"/>
        <item x="40"/>
        <item x="10"/>
        <item x="38"/>
        <item x="28"/>
        <item x="14"/>
        <item x="30"/>
        <item x="73"/>
        <item x="2"/>
        <item x="11"/>
        <item x="33"/>
        <item x="15"/>
        <item x="60"/>
        <item x="27"/>
        <item x="3"/>
        <item x="63"/>
        <item x="22"/>
        <item x="36"/>
        <item x="4"/>
        <item x="6"/>
        <item x="46"/>
        <item x="19"/>
        <item x="23"/>
        <item x="20"/>
        <item x="71"/>
        <item x="68"/>
        <item x="37"/>
        <item x="31"/>
        <item x="47"/>
        <item x="26"/>
        <item x="52"/>
        <item x="21"/>
        <item x="1"/>
        <item x="61"/>
        <item x="49"/>
        <item x="50"/>
        <item x="17"/>
        <item x="43"/>
        <item x="8"/>
        <item x="70"/>
        <item x="80"/>
        <item x="57"/>
        <item x="12"/>
        <item x="59"/>
        <item x="5"/>
        <item x="32"/>
        <item x="0"/>
        <item x="25"/>
        <item x="65"/>
        <item x="48"/>
        <item x="58"/>
        <item x="34"/>
        <item x="62"/>
        <item x="66"/>
        <item x="35"/>
        <item x="72"/>
        <item x="64"/>
        <item x="54"/>
        <item x="44"/>
        <item x="87"/>
        <item x="67"/>
        <item x="45"/>
        <item x="86"/>
        <item x="51"/>
        <item x="7"/>
        <item x="75"/>
        <item x="56"/>
        <item x="83"/>
        <item x="76"/>
        <item x="78"/>
        <item x="77"/>
        <item x="84"/>
        <item x="85"/>
        <item x="81"/>
        <item x="89"/>
        <item x="42"/>
        <item x="69"/>
        <item x="90"/>
        <item x="82"/>
        <item x="91"/>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1"/>
    </i>
    <i>
      <x v="2"/>
    </i>
    <i>
      <x v="4"/>
    </i>
    <i>
      <x v="7"/>
    </i>
    <i>
      <x v="6"/>
    </i>
    <i>
      <x v="5"/>
    </i>
    <i>
      <x v="3"/>
    </i>
    <i>
      <x/>
    </i>
    <i>
      <x v="8"/>
    </i>
    <i t="grand">
      <x/>
    </i>
  </rowItems>
  <colItems count="1">
    <i/>
  </colItems>
  <dataFields count="1">
    <dataField name="Max of discount_percentage" fld="9" subtotal="max" baseField="0" baseItem="0"/>
  </dataFields>
  <formats count="2">
    <format dxfId="12">
      <pivotArea outline="0" collapsedLevelsAreSubtotals="1" fieldPosition="0"/>
    </format>
    <format dxfId="11">
      <pivotArea dataOnly="0" labelOnly="1" outline="0" axis="axisValues"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78BDEF-EEB7-486D-9E78-8350B59B0AF4}" name="total potential revenue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17:E27" firstHeaderRow="1" firstDataRow="1" firstDataCol="1"/>
  <pivotFields count="26">
    <pivotField showAll="0"/>
    <pivotField showAll="0"/>
    <pivotField axis="axisRow" showAll="0">
      <items count="11">
        <item x="8"/>
        <item x="0"/>
        <item x="1"/>
        <item x="6"/>
        <item x="2"/>
        <item x="7"/>
        <item x="5"/>
        <item x="3"/>
        <item x="4"/>
        <item m="1" x="9"/>
        <item t="default"/>
      </items>
    </pivotField>
    <pivotField showAll="0"/>
    <pivotField showAll="0"/>
    <pivotField showAll="0"/>
    <pivotField showAll="0"/>
    <pivotField showAll="0"/>
    <pivotField showAll="0"/>
    <pivotField showAll="0">
      <items count="93">
        <item x="9"/>
        <item x="41"/>
        <item x="24"/>
        <item x="79"/>
        <item x="29"/>
        <item x="53"/>
        <item x="55"/>
        <item x="16"/>
        <item x="74"/>
        <item x="39"/>
        <item x="18"/>
        <item x="13"/>
        <item x="40"/>
        <item x="10"/>
        <item x="38"/>
        <item x="28"/>
        <item x="14"/>
        <item x="30"/>
        <item x="73"/>
        <item x="2"/>
        <item x="11"/>
        <item x="33"/>
        <item x="15"/>
        <item x="60"/>
        <item x="27"/>
        <item x="3"/>
        <item x="63"/>
        <item x="22"/>
        <item x="36"/>
        <item x="4"/>
        <item x="6"/>
        <item x="46"/>
        <item x="19"/>
        <item x="23"/>
        <item x="20"/>
        <item x="71"/>
        <item x="68"/>
        <item x="37"/>
        <item x="31"/>
        <item x="47"/>
        <item x="26"/>
        <item x="52"/>
        <item x="21"/>
        <item x="1"/>
        <item x="61"/>
        <item x="49"/>
        <item x="50"/>
        <item x="17"/>
        <item x="43"/>
        <item x="8"/>
        <item x="70"/>
        <item x="80"/>
        <item x="57"/>
        <item x="12"/>
        <item x="59"/>
        <item x="5"/>
        <item x="32"/>
        <item x="0"/>
        <item x="25"/>
        <item x="65"/>
        <item x="48"/>
        <item x="58"/>
        <item x="34"/>
        <item x="62"/>
        <item x="66"/>
        <item x="35"/>
        <item x="72"/>
        <item x="64"/>
        <item x="54"/>
        <item x="44"/>
        <item x="87"/>
        <item x="67"/>
        <item x="45"/>
        <item x="86"/>
        <item x="51"/>
        <item x="7"/>
        <item x="75"/>
        <item x="56"/>
        <item x="83"/>
        <item x="76"/>
        <item x="78"/>
        <item x="77"/>
        <item x="84"/>
        <item x="85"/>
        <item x="81"/>
        <item x="89"/>
        <item x="42"/>
        <item x="69"/>
        <item x="90"/>
        <item x="82"/>
        <item x="91"/>
        <item x="8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total_potential_revenue" fld="16" baseField="0" baseItem="0" numFmtId="165"/>
  </dataFields>
  <formats count="3">
    <format dxfId="15">
      <pivotArea dataOnly="0" labelOnly="1" outline="0" axis="axisValues" fieldPosition="0"/>
    </format>
    <format dxfId="14">
      <pivotArea collapsedLevelsAreSubtotals="1" fieldPosition="0">
        <references count="1">
          <reference field="2" count="0"/>
        </references>
      </pivotArea>
    </format>
    <format dxfId="13">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3FBCEE-06D3-487A-BA74-BE89D27E6DF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3:R14" firstHeaderRow="1" firstDataRow="1" firstDataCol="1"/>
  <pivotFields count="26">
    <pivotField showAll="0"/>
    <pivotField axis="axisRow" showAll="0" measureFilter="1" sortType="descending">
      <items count="1339">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m="1"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72"/>
    </i>
    <i>
      <x v="98"/>
    </i>
    <i>
      <x v="73"/>
    </i>
    <i>
      <x v="203"/>
    </i>
    <i>
      <x v="204"/>
    </i>
    <i>
      <x v="205"/>
    </i>
    <i>
      <x v="987"/>
    </i>
    <i>
      <x v="985"/>
    </i>
    <i>
      <x v="988"/>
    </i>
    <i>
      <x v="986"/>
    </i>
    <i t="grand">
      <x/>
    </i>
  </rowItems>
  <colItems count="1">
    <i/>
  </colItems>
  <dataFields count="1">
    <dataField name="Average of rating_count" fld="12" subtotal="average" baseField="1"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7F8C5D-BF7E-4DFE-954D-0ACD8BAB23A2}" name="top 5 products by rating and review"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T3:U9" firstHeaderRow="1" firstDataRow="1" firstDataCol="1"/>
  <pivotFields count="26">
    <pivotField showAll="0"/>
    <pivotField axis="axisRow" showAll="0" measureFilter="1">
      <items count="1339">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m="1" x="133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428"/>
    </i>
    <i>
      <x v="432"/>
    </i>
    <i>
      <x v="434"/>
    </i>
    <i>
      <x v="992"/>
    </i>
    <i>
      <x v="1046"/>
    </i>
    <i t="grand">
      <x/>
    </i>
  </rowItems>
  <colItems count="1">
    <i/>
  </colItems>
  <dataFields count="1">
    <dataField name="Sum of combined_score" fld="13" baseField="0" baseItem="0" numFmtId="1"/>
  </dataFields>
  <formats count="4">
    <format dxfId="19">
      <pivotArea outline="0" collapsedLevelsAreSubtotals="1" fieldPosition="0">
        <references count="1">
          <reference field="4294967294" count="1" selected="0">
            <x v="0"/>
          </reference>
        </references>
      </pivotArea>
    </format>
    <format dxfId="18">
      <pivotArea dataOnly="0" labelOnly="1" outline="0" fieldPosition="0">
        <references count="1">
          <reference field="4294967294" count="1">
            <x v="0"/>
          </reference>
        </references>
      </pivotArea>
    </format>
    <format dxfId="17">
      <pivotArea outline="0" collapsedLevelsAreSubtotals="1" fieldPosition="0"/>
    </format>
    <format dxfId="16">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8EA32D-C689-4025-9A39-2474AD2019B7}"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2:K312" firstHeaderRow="1" firstDataRow="1" firstDataCol="1"/>
  <pivotFields count="26">
    <pivotField showAll="0"/>
    <pivotField axis="axisRow" showAll="0" measureFilter="1">
      <items count="1339">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m="1" x="1337"/>
        <item t="default"/>
      </items>
    </pivotField>
    <pivotField showAll="0">
      <items count="11">
        <item x="8"/>
        <item x="0"/>
        <item x="1"/>
        <item x="6"/>
        <item x="2"/>
        <item x="7"/>
        <item x="5"/>
        <item x="3"/>
        <item x="4"/>
        <item m="1"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10">
    <i>
      <x/>
    </i>
    <i>
      <x v="1"/>
    </i>
    <i>
      <x v="3"/>
    </i>
    <i>
      <x v="6"/>
    </i>
    <i>
      <x v="7"/>
    </i>
    <i>
      <x v="8"/>
    </i>
    <i>
      <x v="9"/>
    </i>
    <i>
      <x v="10"/>
    </i>
    <i>
      <x v="11"/>
    </i>
    <i>
      <x v="12"/>
    </i>
    <i>
      <x v="13"/>
    </i>
    <i>
      <x v="14"/>
    </i>
    <i>
      <x v="15"/>
    </i>
    <i>
      <x v="16"/>
    </i>
    <i>
      <x v="17"/>
    </i>
    <i>
      <x v="18"/>
    </i>
    <i>
      <x v="26"/>
    </i>
    <i>
      <x v="30"/>
    </i>
    <i>
      <x v="31"/>
    </i>
    <i>
      <x v="37"/>
    </i>
    <i>
      <x v="39"/>
    </i>
    <i>
      <x v="41"/>
    </i>
    <i>
      <x v="44"/>
    </i>
    <i>
      <x v="45"/>
    </i>
    <i>
      <x v="46"/>
    </i>
    <i>
      <x v="48"/>
    </i>
    <i>
      <x v="55"/>
    </i>
    <i>
      <x v="58"/>
    </i>
    <i>
      <x v="65"/>
    </i>
    <i>
      <x v="67"/>
    </i>
    <i>
      <x v="68"/>
    </i>
    <i>
      <x v="69"/>
    </i>
    <i>
      <x v="70"/>
    </i>
    <i>
      <x v="74"/>
    </i>
    <i>
      <x v="82"/>
    </i>
    <i>
      <x v="84"/>
    </i>
    <i>
      <x v="85"/>
    </i>
    <i>
      <x v="86"/>
    </i>
    <i>
      <x v="101"/>
    </i>
    <i>
      <x v="118"/>
    </i>
    <i>
      <x v="125"/>
    </i>
    <i>
      <x v="126"/>
    </i>
    <i>
      <x v="129"/>
    </i>
    <i>
      <x v="137"/>
    </i>
    <i>
      <x v="142"/>
    </i>
    <i>
      <x v="143"/>
    </i>
    <i>
      <x v="147"/>
    </i>
    <i>
      <x v="148"/>
    </i>
    <i>
      <x v="151"/>
    </i>
    <i>
      <x v="153"/>
    </i>
    <i>
      <x v="164"/>
    </i>
    <i>
      <x v="170"/>
    </i>
    <i>
      <x v="175"/>
    </i>
    <i>
      <x v="186"/>
    </i>
    <i>
      <x v="187"/>
    </i>
    <i>
      <x v="188"/>
    </i>
    <i>
      <x v="202"/>
    </i>
    <i>
      <x v="207"/>
    </i>
    <i>
      <x v="220"/>
    </i>
    <i>
      <x v="222"/>
    </i>
    <i>
      <x v="223"/>
    </i>
    <i>
      <x v="249"/>
    </i>
    <i>
      <x v="253"/>
    </i>
    <i>
      <x v="270"/>
    </i>
    <i>
      <x v="273"/>
    </i>
    <i>
      <x v="279"/>
    </i>
    <i>
      <x v="281"/>
    </i>
    <i>
      <x v="283"/>
    </i>
    <i>
      <x v="291"/>
    </i>
    <i>
      <x v="292"/>
    </i>
    <i>
      <x v="304"/>
    </i>
    <i>
      <x v="306"/>
    </i>
    <i>
      <x v="315"/>
    </i>
    <i>
      <x v="322"/>
    </i>
    <i>
      <x v="323"/>
    </i>
    <i>
      <x v="327"/>
    </i>
    <i>
      <x v="334"/>
    </i>
    <i>
      <x v="338"/>
    </i>
    <i>
      <x v="339"/>
    </i>
    <i>
      <x v="340"/>
    </i>
    <i>
      <x v="345"/>
    </i>
    <i>
      <x v="349"/>
    </i>
    <i>
      <x v="350"/>
    </i>
    <i>
      <x v="351"/>
    </i>
    <i>
      <x v="352"/>
    </i>
    <i>
      <x v="354"/>
    </i>
    <i>
      <x v="371"/>
    </i>
    <i>
      <x v="372"/>
    </i>
    <i>
      <x v="373"/>
    </i>
    <i>
      <x v="377"/>
    </i>
    <i>
      <x v="378"/>
    </i>
    <i>
      <x v="382"/>
    </i>
    <i>
      <x v="383"/>
    </i>
    <i>
      <x v="390"/>
    </i>
    <i>
      <x v="393"/>
    </i>
    <i>
      <x v="394"/>
    </i>
    <i>
      <x v="395"/>
    </i>
    <i>
      <x v="400"/>
    </i>
    <i>
      <x v="401"/>
    </i>
    <i>
      <x v="405"/>
    </i>
    <i>
      <x v="412"/>
    </i>
    <i>
      <x v="414"/>
    </i>
    <i>
      <x v="419"/>
    </i>
    <i>
      <x v="420"/>
    </i>
    <i>
      <x v="421"/>
    </i>
    <i>
      <x v="423"/>
    </i>
    <i>
      <x v="426"/>
    </i>
    <i>
      <x v="437"/>
    </i>
    <i>
      <x v="439"/>
    </i>
    <i>
      <x v="452"/>
    </i>
    <i>
      <x v="453"/>
    </i>
    <i>
      <x v="456"/>
    </i>
    <i>
      <x v="469"/>
    </i>
    <i>
      <x v="470"/>
    </i>
    <i>
      <x v="473"/>
    </i>
    <i>
      <x v="474"/>
    </i>
    <i>
      <x v="478"/>
    </i>
    <i>
      <x v="482"/>
    </i>
    <i>
      <x v="487"/>
    </i>
    <i>
      <x v="488"/>
    </i>
    <i>
      <x v="490"/>
    </i>
    <i>
      <x v="493"/>
    </i>
    <i>
      <x v="494"/>
    </i>
    <i>
      <x v="496"/>
    </i>
    <i>
      <x v="499"/>
    </i>
    <i>
      <x v="501"/>
    </i>
    <i>
      <x v="502"/>
    </i>
    <i>
      <x v="505"/>
    </i>
    <i>
      <x v="506"/>
    </i>
    <i>
      <x v="510"/>
    </i>
    <i>
      <x v="516"/>
    </i>
    <i>
      <x v="534"/>
    </i>
    <i>
      <x v="535"/>
    </i>
    <i>
      <x v="538"/>
    </i>
    <i>
      <x v="539"/>
    </i>
    <i>
      <x v="543"/>
    </i>
    <i>
      <x v="544"/>
    </i>
    <i>
      <x v="545"/>
    </i>
    <i>
      <x v="549"/>
    </i>
    <i>
      <x v="554"/>
    </i>
    <i>
      <x v="555"/>
    </i>
    <i>
      <x v="557"/>
    </i>
    <i>
      <x v="565"/>
    </i>
    <i>
      <x v="571"/>
    </i>
    <i>
      <x v="572"/>
    </i>
    <i>
      <x v="587"/>
    </i>
    <i>
      <x v="597"/>
    </i>
    <i>
      <x v="598"/>
    </i>
    <i>
      <x v="600"/>
    </i>
    <i>
      <x v="601"/>
    </i>
    <i>
      <x v="603"/>
    </i>
    <i>
      <x v="612"/>
    </i>
    <i>
      <x v="613"/>
    </i>
    <i>
      <x v="616"/>
    </i>
    <i>
      <x v="617"/>
    </i>
    <i>
      <x v="618"/>
    </i>
    <i>
      <x v="619"/>
    </i>
    <i>
      <x v="626"/>
    </i>
    <i>
      <x v="627"/>
    </i>
    <i>
      <x v="628"/>
    </i>
    <i>
      <x v="629"/>
    </i>
    <i>
      <x v="630"/>
    </i>
    <i>
      <x v="631"/>
    </i>
    <i>
      <x v="638"/>
    </i>
    <i>
      <x v="640"/>
    </i>
    <i>
      <x v="644"/>
    </i>
    <i>
      <x v="645"/>
    </i>
    <i>
      <x v="647"/>
    </i>
    <i>
      <x v="649"/>
    </i>
    <i>
      <x v="651"/>
    </i>
    <i>
      <x v="654"/>
    </i>
    <i>
      <x v="655"/>
    </i>
    <i>
      <x v="656"/>
    </i>
    <i>
      <x v="657"/>
    </i>
    <i>
      <x v="659"/>
    </i>
    <i>
      <x v="666"/>
    </i>
    <i>
      <x v="667"/>
    </i>
    <i>
      <x v="673"/>
    </i>
    <i>
      <x v="674"/>
    </i>
    <i>
      <x v="677"/>
    </i>
    <i>
      <x v="682"/>
    </i>
    <i>
      <x v="687"/>
    </i>
    <i>
      <x v="688"/>
    </i>
    <i>
      <x v="691"/>
    </i>
    <i>
      <x v="707"/>
    </i>
    <i>
      <x v="709"/>
    </i>
    <i>
      <x v="711"/>
    </i>
    <i>
      <x v="712"/>
    </i>
    <i>
      <x v="713"/>
    </i>
    <i>
      <x v="715"/>
    </i>
    <i>
      <x v="717"/>
    </i>
    <i>
      <x v="719"/>
    </i>
    <i>
      <x v="724"/>
    </i>
    <i>
      <x v="727"/>
    </i>
    <i>
      <x v="739"/>
    </i>
    <i>
      <x v="759"/>
    </i>
    <i>
      <x v="766"/>
    </i>
    <i>
      <x v="770"/>
    </i>
    <i>
      <x v="771"/>
    </i>
    <i>
      <x v="772"/>
    </i>
    <i>
      <x v="773"/>
    </i>
    <i>
      <x v="774"/>
    </i>
    <i>
      <x v="776"/>
    </i>
    <i>
      <x v="783"/>
    </i>
    <i>
      <x v="796"/>
    </i>
    <i>
      <x v="819"/>
    </i>
    <i>
      <x v="825"/>
    </i>
    <i>
      <x v="826"/>
    </i>
    <i>
      <x v="829"/>
    </i>
    <i>
      <x v="846"/>
    </i>
    <i>
      <x v="852"/>
    </i>
    <i>
      <x v="872"/>
    </i>
    <i>
      <x v="879"/>
    </i>
    <i>
      <x v="882"/>
    </i>
    <i>
      <x v="887"/>
    </i>
    <i>
      <x v="888"/>
    </i>
    <i>
      <x v="889"/>
    </i>
    <i>
      <x v="892"/>
    </i>
    <i>
      <x v="893"/>
    </i>
    <i>
      <x v="902"/>
    </i>
    <i>
      <x v="906"/>
    </i>
    <i>
      <x v="911"/>
    </i>
    <i>
      <x v="936"/>
    </i>
    <i>
      <x v="939"/>
    </i>
    <i>
      <x v="940"/>
    </i>
    <i>
      <x v="941"/>
    </i>
    <i>
      <x v="942"/>
    </i>
    <i>
      <x v="961"/>
    </i>
    <i>
      <x v="964"/>
    </i>
    <i>
      <x v="971"/>
    </i>
    <i>
      <x v="1002"/>
    </i>
    <i>
      <x v="1004"/>
    </i>
    <i>
      <x v="1005"/>
    </i>
    <i>
      <x v="1009"/>
    </i>
    <i>
      <x v="1011"/>
    </i>
    <i>
      <x v="1014"/>
    </i>
    <i>
      <x v="1016"/>
    </i>
    <i>
      <x v="1020"/>
    </i>
    <i>
      <x v="1021"/>
    </i>
    <i>
      <x v="1022"/>
    </i>
    <i>
      <x v="1024"/>
    </i>
    <i>
      <x v="1025"/>
    </i>
    <i>
      <x v="1039"/>
    </i>
    <i>
      <x v="1040"/>
    </i>
    <i>
      <x v="1041"/>
    </i>
    <i>
      <x v="1056"/>
    </i>
    <i>
      <x v="1073"/>
    </i>
    <i>
      <x v="1074"/>
    </i>
    <i>
      <x v="1079"/>
    </i>
    <i>
      <x v="1080"/>
    </i>
    <i>
      <x v="1081"/>
    </i>
    <i>
      <x v="1083"/>
    </i>
    <i>
      <x v="1084"/>
    </i>
    <i>
      <x v="1087"/>
    </i>
    <i>
      <x v="1088"/>
    </i>
    <i>
      <x v="1090"/>
    </i>
    <i>
      <x v="1095"/>
    </i>
    <i>
      <x v="1097"/>
    </i>
    <i>
      <x v="1100"/>
    </i>
    <i>
      <x v="1111"/>
    </i>
    <i>
      <x v="1119"/>
    </i>
    <i>
      <x v="1121"/>
    </i>
    <i>
      <x v="1127"/>
    </i>
    <i>
      <x v="1135"/>
    </i>
    <i>
      <x v="1138"/>
    </i>
    <i>
      <x v="1142"/>
    </i>
    <i>
      <x v="1143"/>
    </i>
    <i>
      <x v="1144"/>
    </i>
    <i>
      <x v="1145"/>
    </i>
    <i>
      <x v="1153"/>
    </i>
    <i>
      <x v="1156"/>
    </i>
    <i>
      <x v="1160"/>
    </i>
    <i>
      <x v="1161"/>
    </i>
    <i>
      <x v="1162"/>
    </i>
    <i>
      <x v="1163"/>
    </i>
    <i>
      <x v="1166"/>
    </i>
    <i>
      <x v="1168"/>
    </i>
    <i>
      <x v="1169"/>
    </i>
    <i>
      <x v="1174"/>
    </i>
    <i>
      <x v="1175"/>
    </i>
    <i>
      <x v="1197"/>
    </i>
    <i>
      <x v="1219"/>
    </i>
    <i>
      <x v="1226"/>
    </i>
    <i>
      <x v="1228"/>
    </i>
    <i>
      <x v="1234"/>
    </i>
    <i>
      <x v="1236"/>
    </i>
    <i>
      <x v="1242"/>
    </i>
    <i>
      <x v="1244"/>
    </i>
    <i>
      <x v="1245"/>
    </i>
    <i>
      <x v="1271"/>
    </i>
    <i>
      <x v="1272"/>
    </i>
    <i>
      <x v="1277"/>
    </i>
    <i>
      <x v="1278"/>
    </i>
    <i>
      <x v="1281"/>
    </i>
    <i>
      <x v="1282"/>
    </i>
    <i>
      <x v="1283"/>
    </i>
    <i>
      <x v="1284"/>
    </i>
    <i>
      <x v="1286"/>
    </i>
    <i>
      <x v="1287"/>
    </i>
    <i>
      <x v="1291"/>
    </i>
    <i>
      <x v="1296"/>
    </i>
    <i>
      <x v="1297"/>
    </i>
    <i>
      <x v="1298"/>
    </i>
    <i>
      <x v="1299"/>
    </i>
    <i>
      <x v="1330"/>
    </i>
    <i>
      <x v="1332"/>
    </i>
    <i>
      <x v="1334"/>
    </i>
    <i>
      <x v="1335"/>
    </i>
    <i>
      <x v="1336"/>
    </i>
    <i t="grand">
      <x/>
    </i>
  </rowItems>
  <colItems count="1">
    <i/>
  </colItems>
  <dataFields count="1">
    <dataField name="Sum of rating_count" fld="12" baseField="1" baseItem="0"/>
  </dataFields>
  <pivotTableStyleInfo name="PivotStyleLight16" showRowHeaders="1" showColHeaders="1" showRowStripes="0" showColStripes="0" showLastColumn="1"/>
  <filters count="1">
    <filter fld="1" type="valueLessThanOrEqual" evalOrder="-1" id="2"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40E3CEE-878D-489B-A8D3-5879D2227328}"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C665" firstHeaderRow="1" firstDataRow="1" firstDataCol="1"/>
  <pivotFields count="26">
    <pivotField axis="axisRow" showAll="0" measureFilter="1">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showAll="0"/>
    <pivotField showAll="0">
      <items count="11">
        <item x="8"/>
        <item x="0"/>
        <item x="1"/>
        <item x="6"/>
        <item x="2"/>
        <item x="7"/>
        <item x="5"/>
        <item x="3"/>
        <item x="4"/>
        <item m="1" x="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4">
        <item x="1"/>
        <item x="0"/>
        <item m="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63">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6"/>
    </i>
    <i>
      <x v="357"/>
    </i>
    <i>
      <x v="358"/>
    </i>
    <i>
      <x v="361"/>
    </i>
    <i>
      <x v="366"/>
    </i>
    <i>
      <x v="367"/>
    </i>
    <i>
      <x v="369"/>
    </i>
    <i>
      <x v="375"/>
    </i>
    <i>
      <x v="377"/>
    </i>
    <i>
      <x v="378"/>
    </i>
    <i>
      <x v="379"/>
    </i>
    <i>
      <x v="380"/>
    </i>
    <i>
      <x v="384"/>
    </i>
    <i>
      <x v="386"/>
    </i>
    <i>
      <x v="388"/>
    </i>
    <i>
      <x v="389"/>
    </i>
    <i>
      <x v="390"/>
    </i>
    <i>
      <x v="391"/>
    </i>
    <i>
      <x v="392"/>
    </i>
    <i>
      <x v="393"/>
    </i>
    <i>
      <x v="395"/>
    </i>
    <i>
      <x v="396"/>
    </i>
    <i>
      <x v="398"/>
    </i>
    <i>
      <x v="399"/>
    </i>
    <i>
      <x v="401"/>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6"/>
    </i>
    <i>
      <x v="517"/>
    </i>
    <i>
      <x v="518"/>
    </i>
    <i>
      <x v="519"/>
    </i>
    <i>
      <x v="521"/>
    </i>
    <i>
      <x v="523"/>
    </i>
    <i>
      <x v="525"/>
    </i>
    <i>
      <x v="526"/>
    </i>
    <i>
      <x v="529"/>
    </i>
    <i>
      <x v="533"/>
    </i>
    <i>
      <x v="535"/>
    </i>
    <i>
      <x v="540"/>
    </i>
    <i>
      <x v="541"/>
    </i>
    <i>
      <x v="542"/>
    </i>
    <i>
      <x v="549"/>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10"/>
    </i>
    <i>
      <x v="811"/>
    </i>
    <i>
      <x v="814"/>
    </i>
    <i>
      <x v="816"/>
    </i>
    <i>
      <x v="819"/>
    </i>
    <i>
      <x v="821"/>
    </i>
    <i>
      <x v="822"/>
    </i>
    <i>
      <x v="824"/>
    </i>
    <i>
      <x v="825"/>
    </i>
    <i>
      <x v="826"/>
    </i>
    <i>
      <x v="827"/>
    </i>
    <i>
      <x v="830"/>
    </i>
    <i>
      <x v="831"/>
    </i>
    <i>
      <x v="834"/>
    </i>
    <i>
      <x v="835"/>
    </i>
    <i>
      <x v="836"/>
    </i>
    <i>
      <x v="837"/>
    </i>
    <i>
      <x v="840"/>
    </i>
    <i>
      <x v="841"/>
    </i>
    <i>
      <x v="842"/>
    </i>
    <i>
      <x v="843"/>
    </i>
    <i>
      <x v="845"/>
    </i>
    <i>
      <x v="847"/>
    </i>
    <i>
      <x v="850"/>
    </i>
    <i>
      <x v="851"/>
    </i>
    <i>
      <x v="852"/>
    </i>
    <i>
      <x v="853"/>
    </i>
    <i>
      <x v="855"/>
    </i>
    <i>
      <x v="856"/>
    </i>
    <i>
      <x v="858"/>
    </i>
    <i>
      <x v="863"/>
    </i>
    <i>
      <x v="864"/>
    </i>
    <i>
      <x v="865"/>
    </i>
    <i>
      <x v="868"/>
    </i>
    <i>
      <x v="869"/>
    </i>
    <i>
      <x v="871"/>
    </i>
    <i>
      <x v="872"/>
    </i>
    <i>
      <x v="873"/>
    </i>
    <i>
      <x v="876"/>
    </i>
    <i>
      <x v="880"/>
    </i>
    <i>
      <x v="881"/>
    </i>
    <i>
      <x v="887"/>
    </i>
    <i>
      <x v="891"/>
    </i>
    <i>
      <x v="893"/>
    </i>
    <i>
      <x v="896"/>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3"/>
    </i>
    <i>
      <x v="1296"/>
    </i>
    <i>
      <x v="1297"/>
    </i>
    <i>
      <x v="1298"/>
    </i>
    <i>
      <x v="1299"/>
    </i>
    <i>
      <x v="1300"/>
    </i>
    <i>
      <x v="1301"/>
    </i>
    <i>
      <x v="1302"/>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i t="grand">
      <x/>
    </i>
  </rowItems>
  <colItems count="1">
    <i/>
  </colItems>
  <dataFields count="1">
    <dataField name="Sum of discount_percentage" fld="9" baseField="0" baseItem="0" numFmtId="9"/>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B7067A22-65F4-4CFD-8A85-33BB8942B157}" sourceName="main_category">
  <pivotTables>
    <pivotTable tabId="4" name="Avg discount% by product category_x0009__x0009_"/>
    <pivotTable tabId="4" name="total potential revenue by category"/>
    <pivotTable tabId="4" name="product with highest avg rating"/>
    <pivotTable tabId="7" name="PivotTable19"/>
    <pivotTable tabId="7" name="PivotTable21"/>
  </pivotTables>
  <data>
    <tabular pivotCacheId="642079692">
      <items count="10">
        <i x="8" s="1"/>
        <i x="0" s="1"/>
        <i x="1" s="1"/>
        <i x="6" s="1"/>
        <i x="2" s="1"/>
        <i x="7" s="1"/>
        <i x="5" s="1"/>
        <i x="3" s="1"/>
        <i x="4"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A7E710B6-0B5C-4818-BEA8-D736E278A555}" sourceName="discount_percentage">
  <pivotTables>
    <pivotTable tabId="4" name="Avg discount% by product category_x0009__x0009_"/>
    <pivotTable tabId="4" name="avg. actual vs discounted price by category"/>
    <pivotTable tabId="4" name="product category by highest discount"/>
    <pivotTable tabId="4" name="total potential revenue by category"/>
  </pivotTables>
  <data>
    <tabular pivotCacheId="642079692">
      <items count="92">
        <i x="9" s="1"/>
        <i x="41" s="1"/>
        <i x="24" s="1"/>
        <i x="79" s="1"/>
        <i x="29" s="1"/>
        <i x="53" s="1"/>
        <i x="55" s="1"/>
        <i x="16" s="1"/>
        <i x="74" s="1"/>
        <i x="39" s="1"/>
        <i x="18" s="1"/>
        <i x="13" s="1"/>
        <i x="40" s="1"/>
        <i x="10" s="1"/>
        <i x="38" s="1"/>
        <i x="28" s="1"/>
        <i x="14" s="1"/>
        <i x="30" s="1"/>
        <i x="73" s="1"/>
        <i x="2" s="1"/>
        <i x="11" s="1"/>
        <i x="33" s="1"/>
        <i x="15" s="1"/>
        <i x="60" s="1"/>
        <i x="27" s="1"/>
        <i x="3" s="1"/>
        <i x="63" s="1"/>
        <i x="22" s="1"/>
        <i x="36" s="1"/>
        <i x="4" s="1"/>
        <i x="6" s="1"/>
        <i x="46" s="1"/>
        <i x="19" s="1"/>
        <i x="23" s="1"/>
        <i x="20" s="1"/>
        <i x="71" s="1"/>
        <i x="68" s="1"/>
        <i x="37" s="1"/>
        <i x="31" s="1"/>
        <i x="47" s="1"/>
        <i x="26" s="1"/>
        <i x="52" s="1"/>
        <i x="21" s="1"/>
        <i x="1" s="1"/>
        <i x="61" s="1"/>
        <i x="49" s="1"/>
        <i x="50" s="1"/>
        <i x="17" s="1"/>
        <i x="43" s="1"/>
        <i x="8" s="1"/>
        <i x="70" s="1"/>
        <i x="80" s="1"/>
        <i x="57" s="1"/>
        <i x="12" s="1"/>
        <i x="59" s="1"/>
        <i x="5" s="1"/>
        <i x="32" s="1"/>
        <i x="0" s="1"/>
        <i x="25" s="1"/>
        <i x="65" s="1"/>
        <i x="48" s="1"/>
        <i x="58" s="1"/>
        <i x="34" s="1"/>
        <i x="62" s="1"/>
        <i x="66" s="1"/>
        <i x="35" s="1"/>
        <i x="72" s="1"/>
        <i x="64" s="1"/>
        <i x="54" s="1"/>
        <i x="44" s="1"/>
        <i x="87" s="1"/>
        <i x="67" s="1"/>
        <i x="45" s="1"/>
        <i x="86" s="1"/>
        <i x="51" s="1"/>
        <i x="7" s="1"/>
        <i x="75" s="1"/>
        <i x="56" s="1"/>
        <i x="83" s="1"/>
        <i x="76" s="1"/>
        <i x="78" s="1"/>
        <i x="77" s="1"/>
        <i x="84" s="1"/>
        <i x="85" s="1"/>
        <i x="81" s="1"/>
        <i x="89" s="1"/>
        <i x="42" s="1"/>
        <i x="69" s="1"/>
        <i x="90" s="1"/>
        <i x="82" s="1"/>
        <i x="91" s="1"/>
        <i x="8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_category" xr10:uid="{291E179D-3228-4438-8887-A83C39646BEC}" cache="Slicer_main_category" caption="main_category" rowHeight="262466"/>
  <slicer name="discount_percentage" xr10:uid="{C41677F4-3F87-4935-8911-78428083E76C}" cache="Slicer_discount_percentage" caption="discount_percentag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F5BCFA-4385-4D5C-97FD-95DCD17B3CB6}" name="Table1" displayName="Table1" ref="A1:Z1352" totalsRowShown="0">
  <autoFilter ref="A1:Z1352" xr:uid="{05F5BCFA-4385-4D5C-97FD-95DCD17B3CB6}"/>
  <sortState xmlns:xlrd2="http://schemas.microsoft.com/office/spreadsheetml/2017/richdata2" ref="A2:Z1352">
    <sortCondition ref="A1:A1352"/>
  </sortState>
  <tableColumns count="26">
    <tableColumn id="1" xr3:uid="{677CBB64-5F08-4C0D-AD79-81DFEEF7D4B3}" name="product_id"/>
    <tableColumn id="2" xr3:uid="{8FE46E7A-93DB-4A18-8A37-1805069A2DDF}" name="product_name"/>
    <tableColumn id="3" xr3:uid="{86DFEDBB-01EF-426E-AE4A-6F99DEB8A2A7}" name="main_category"/>
    <tableColumn id="17" xr3:uid="{00F496E8-5FE0-433B-99D8-6E963C3A87BA}" name="category1"/>
    <tableColumn id="18" xr3:uid="{C6A00B52-37D0-4D52-B269-CB2F6E07F18F}" name="category2"/>
    <tableColumn id="19" xr3:uid="{8A75CBD6-5676-412F-852D-17503BAC1D61}" name="category3"/>
    <tableColumn id="20" xr3:uid="{73B08EB9-5C57-423D-BD36-68B2E0A6B122}" name="category4"/>
    <tableColumn id="4" xr3:uid="{A054D21B-17B1-4130-82EA-9F096606329F}" name="discounted_price" dataDxfId="29"/>
    <tableColumn id="5" xr3:uid="{52B82DD3-E20E-45DF-A10A-14FC8F46B583}" name="actual_price" dataDxfId="28"/>
    <tableColumn id="6" xr3:uid="{4FA29C21-408F-4CA7-A169-0384FD3D4355}" name="discount_percentage" dataDxfId="27"/>
    <tableColumn id="21" xr3:uid="{FF3C22F5-6527-46C4-A648-69D89CAE773E}" name="Grouped_discount" dataDxfId="26">
      <calculatedColumnFormula array="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calculatedColumnFormula>
    </tableColumn>
    <tableColumn id="7" xr3:uid="{E0A64C14-6964-4685-87EE-544FC8594B40}" name="rating"/>
    <tableColumn id="8" xr3:uid="{05F50EAF-08F9-473E-9783-CE5915790698}" name="rating_count" dataDxfId="25" dataCellStyle="Comma"/>
    <tableColumn id="22" xr3:uid="{9FEF91DA-3805-4784-9755-0830F3A9C918}" name="combined_score" dataDxfId="24" dataCellStyle="Comma">
      <calculatedColumnFormula>Table1[[#This Row],[rating]]*LOG10(Table1[[#This Row],[rating_count]]+1)</calculatedColumnFormula>
    </tableColumn>
    <tableColumn id="28" xr3:uid="{0BD5CEF4-2C4A-40A4-AE75-334B31996EA6}" name="discount 50%" dataDxfId="23" dataCellStyle="Comma">
      <calculatedColumnFormula>IF(Table1[[#This Row],[discount_percentage]] &gt;= 0.5, "Yes", "No")</calculatedColumnFormula>
    </tableColumn>
    <tableColumn id="27" xr3:uid="{580F9C51-F155-4194-8ED2-C6D2DE2321B0}" name="price_range_bucket" dataDxfId="22" dataCellStyle="Comma">
      <calculatedColumnFormula array="1">_xlfn.IFS(
  Table1[[#This Row],[discounted_price]] &lt; 200, "&lt;₹200",
  Table1[[#This Row],[discounted_price]] &lt;= 500, "₹200–₹500",
  Table1[[#This Row],[discounted_price]] &gt; 500, "&gt;₹500"
)</calculatedColumnFormula>
    </tableColumn>
    <tableColumn id="26" xr3:uid="{16637139-1344-4A01-A927-1B32C7EFF68C}" name="total_potential_revenue" dataDxfId="21" dataCellStyle="Comma">
      <calculatedColumnFormula>Table1[[#This Row],[actual_price]]*Table1[[#This Row],[rating_count]]</calculatedColumnFormula>
    </tableColumn>
    <tableColumn id="31" xr3:uid="{FBF5F20B-A066-4BAA-8F6F-AC6192705A30}" name="Column1" dataDxfId="20" dataCellStyle="Comma">
      <calculatedColumnFormula>IF(
    OR(TRIM(Table1[[#This Row],[total_potential_revenue]])="-", TRIM(Table1[[#This Row],[total_potential_revenue]])=""),
    "NOT OK",
    IF(
        ISNUMBER(VALUE(SUBSTITUTE(Table1[[#This Row],[total_potential_revenue]], ",", ""))),
        "OK",
        "NOT OK"
    )
)</calculatedColumnFormula>
    </tableColumn>
    <tableColumn id="9" xr3:uid="{EA54BAC5-2617-447C-87D8-68E23F75C651}" name="about_product"/>
    <tableColumn id="10" xr3:uid="{236D0D74-FF40-4DFB-B40F-BC9C9DB8AFF8}" name="user_id"/>
    <tableColumn id="11" xr3:uid="{9AD9E6D5-DDA1-4F20-BB11-A2E04A36C35F}" name="user_name"/>
    <tableColumn id="12" xr3:uid="{A0048FED-D19B-4B9C-9D74-5C1EC688E654}" name="review_id"/>
    <tableColumn id="13" xr3:uid="{E89A6E98-40DD-409F-B7FC-D4B8222E48A6}" name="review_title"/>
    <tableColumn id="14" xr3:uid="{32293261-7BD5-4AA3-97DD-A8B7F94728A5}" name="review_content"/>
    <tableColumn id="15" xr3:uid="{8722CA74-F3C2-475F-8643-6B15D3FE5DAB}" name="img_link"/>
    <tableColumn id="16" xr3:uid="{EEE776CA-EB83-4CAB-9E6D-69BD664428CE}" name="product_link"/>
  </tableColumns>
  <tableStyleInfo name="TableStyleLight1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219B-D431-4AB6-9A8A-83CE21CAD49F}">
  <dimension ref="A1:P1466"/>
  <sheetViews>
    <sheetView topLeftCell="A216" workbookViewId="0">
      <selection activeCell="P2" sqref="P2"/>
    </sheetView>
  </sheetViews>
  <sheetFormatPr defaultColWidth="11.69140625" defaultRowHeight="15.5" x14ac:dyDescent="0.35"/>
  <cols>
    <col min="8" max="8" width="11.53515625" style="4" customWidth="1"/>
  </cols>
  <sheetData>
    <row r="1" spans="1:16" ht="16" x14ac:dyDescent="0.35">
      <c r="A1" t="s">
        <v>0</v>
      </c>
      <c r="B1" t="s">
        <v>1</v>
      </c>
      <c r="C1" t="s">
        <v>2</v>
      </c>
      <c r="D1" t="s">
        <v>3</v>
      </c>
      <c r="E1" t="s">
        <v>4</v>
      </c>
      <c r="F1" t="s">
        <v>5</v>
      </c>
      <c r="G1" t="s">
        <v>6</v>
      </c>
      <c r="H1" s="4" t="s">
        <v>7</v>
      </c>
      <c r="I1" t="s">
        <v>8</v>
      </c>
      <c r="J1" t="s">
        <v>9</v>
      </c>
      <c r="K1" t="s">
        <v>10</v>
      </c>
      <c r="L1" t="s">
        <v>11</v>
      </c>
      <c r="M1" t="s">
        <v>12</v>
      </c>
      <c r="N1" t="s">
        <v>13</v>
      </c>
      <c r="O1" t="s">
        <v>14</v>
      </c>
      <c r="P1" t="s">
        <v>15</v>
      </c>
    </row>
    <row r="2" spans="1:16" ht="16" x14ac:dyDescent="0.35">
      <c r="A2" t="s">
        <v>16</v>
      </c>
      <c r="B2" t="s">
        <v>17</v>
      </c>
      <c r="C2" t="s">
        <v>18</v>
      </c>
      <c r="D2">
        <v>399</v>
      </c>
      <c r="E2" s="2">
        <v>1099</v>
      </c>
      <c r="F2" s="1">
        <v>0.64</v>
      </c>
      <c r="G2">
        <v>4.2</v>
      </c>
      <c r="H2" s="4">
        <v>24269</v>
      </c>
      <c r="I2" t="s">
        <v>19</v>
      </c>
      <c r="J2" t="s">
        <v>20</v>
      </c>
      <c r="K2" t="s">
        <v>21</v>
      </c>
      <c r="L2" t="s">
        <v>22</v>
      </c>
      <c r="M2" t="s">
        <v>23</v>
      </c>
      <c r="N2" t="s">
        <v>24</v>
      </c>
      <c r="O2" t="s">
        <v>25</v>
      </c>
      <c r="P2" t="s">
        <v>26</v>
      </c>
    </row>
    <row r="3" spans="1:16" ht="16" x14ac:dyDescent="0.35">
      <c r="A3" t="s">
        <v>27</v>
      </c>
      <c r="B3" t="s">
        <v>28</v>
      </c>
      <c r="C3" t="s">
        <v>18</v>
      </c>
      <c r="D3">
        <v>199</v>
      </c>
      <c r="E3">
        <v>349</v>
      </c>
      <c r="F3" s="1">
        <v>0.43</v>
      </c>
      <c r="G3">
        <v>4</v>
      </c>
      <c r="H3" s="4">
        <v>43994</v>
      </c>
      <c r="I3" t="s">
        <v>29</v>
      </c>
      <c r="J3" t="s">
        <v>30</v>
      </c>
      <c r="K3" t="s">
        <v>31</v>
      </c>
      <c r="L3" t="s">
        <v>32</v>
      </c>
      <c r="M3" t="s">
        <v>33</v>
      </c>
      <c r="N3" t="s">
        <v>34</v>
      </c>
      <c r="O3" t="s">
        <v>35</v>
      </c>
      <c r="P3" t="s">
        <v>36</v>
      </c>
    </row>
    <row r="4" spans="1:16" ht="16" x14ac:dyDescent="0.35">
      <c r="A4" t="s">
        <v>37</v>
      </c>
      <c r="B4" t="s">
        <v>38</v>
      </c>
      <c r="C4" t="s">
        <v>18</v>
      </c>
      <c r="D4">
        <v>199</v>
      </c>
      <c r="E4" s="2">
        <v>1899</v>
      </c>
      <c r="F4" s="1">
        <v>0.9</v>
      </c>
      <c r="G4">
        <v>3.9</v>
      </c>
      <c r="H4" s="4">
        <v>7928</v>
      </c>
      <c r="I4" t="s">
        <v>39</v>
      </c>
      <c r="J4" t="s">
        <v>40</v>
      </c>
      <c r="K4" t="s">
        <v>41</v>
      </c>
      <c r="L4" t="s">
        <v>42</v>
      </c>
      <c r="M4" t="s">
        <v>43</v>
      </c>
      <c r="N4" t="s">
        <v>44</v>
      </c>
      <c r="O4" t="s">
        <v>45</v>
      </c>
      <c r="P4" t="s">
        <v>46</v>
      </c>
    </row>
    <row r="5" spans="1:16" ht="16" x14ac:dyDescent="0.35">
      <c r="A5" t="s">
        <v>47</v>
      </c>
      <c r="B5" t="s">
        <v>48</v>
      </c>
      <c r="C5" t="s">
        <v>18</v>
      </c>
      <c r="D5">
        <v>329</v>
      </c>
      <c r="E5">
        <v>699</v>
      </c>
      <c r="F5" s="1">
        <v>0.53</v>
      </c>
      <c r="G5">
        <v>4.2</v>
      </c>
      <c r="H5" s="4">
        <v>94363</v>
      </c>
      <c r="I5" t="s">
        <v>49</v>
      </c>
      <c r="J5" t="s">
        <v>50</v>
      </c>
      <c r="K5" t="s">
        <v>51</v>
      </c>
      <c r="L5" t="s">
        <v>52</v>
      </c>
      <c r="M5" t="s">
        <v>53</v>
      </c>
      <c r="N5" t="s">
        <v>54</v>
      </c>
      <c r="O5" t="s">
        <v>55</v>
      </c>
      <c r="P5" t="s">
        <v>56</v>
      </c>
    </row>
    <row r="6" spans="1:16" ht="16" x14ac:dyDescent="0.35">
      <c r="A6" t="s">
        <v>57</v>
      </c>
      <c r="B6" t="s">
        <v>58</v>
      </c>
      <c r="C6" t="s">
        <v>18</v>
      </c>
      <c r="D6">
        <v>154</v>
      </c>
      <c r="E6">
        <v>399</v>
      </c>
      <c r="F6" s="1">
        <v>0.61</v>
      </c>
      <c r="G6">
        <v>4.2</v>
      </c>
      <c r="H6" s="4">
        <v>16905</v>
      </c>
      <c r="I6" t="s">
        <v>59</v>
      </c>
      <c r="J6" t="s">
        <v>60</v>
      </c>
      <c r="K6" t="s">
        <v>61</v>
      </c>
      <c r="L6" t="s">
        <v>62</v>
      </c>
      <c r="M6" t="s">
        <v>63</v>
      </c>
      <c r="N6" t="s">
        <v>13023</v>
      </c>
      <c r="O6" t="s">
        <v>64</v>
      </c>
      <c r="P6" t="s">
        <v>65</v>
      </c>
    </row>
    <row r="7" spans="1:16" ht="16" x14ac:dyDescent="0.35">
      <c r="A7" t="s">
        <v>66</v>
      </c>
      <c r="B7" t="s">
        <v>67</v>
      </c>
      <c r="C7" t="s">
        <v>18</v>
      </c>
      <c r="D7">
        <v>149</v>
      </c>
      <c r="E7" s="2">
        <v>1000</v>
      </c>
      <c r="F7" s="1">
        <v>0.85</v>
      </c>
      <c r="G7">
        <v>3.9</v>
      </c>
      <c r="H7" s="4">
        <v>24871</v>
      </c>
      <c r="I7" t="s">
        <v>68</v>
      </c>
      <c r="J7" t="s">
        <v>69</v>
      </c>
      <c r="K7" t="s">
        <v>70</v>
      </c>
      <c r="L7" t="s">
        <v>71</v>
      </c>
      <c r="M7" t="s">
        <v>72</v>
      </c>
      <c r="N7" t="s">
        <v>73</v>
      </c>
      <c r="O7" t="s">
        <v>74</v>
      </c>
      <c r="P7" t="s">
        <v>75</v>
      </c>
    </row>
    <row r="8" spans="1:16" ht="16" x14ac:dyDescent="0.3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ht="16" x14ac:dyDescent="0.35">
      <c r="A9" t="s">
        <v>86</v>
      </c>
      <c r="B9" t="s">
        <v>87</v>
      </c>
      <c r="C9" t="s">
        <v>18</v>
      </c>
      <c r="D9">
        <v>229</v>
      </c>
      <c r="E9">
        <v>299</v>
      </c>
      <c r="F9" s="1">
        <v>0.23</v>
      </c>
      <c r="G9">
        <v>4.3</v>
      </c>
      <c r="H9" s="4">
        <v>30411</v>
      </c>
      <c r="I9" t="s">
        <v>88</v>
      </c>
      <c r="J9" t="s">
        <v>89</v>
      </c>
      <c r="K9" t="s">
        <v>90</v>
      </c>
      <c r="L9" t="s">
        <v>91</v>
      </c>
      <c r="M9" t="s">
        <v>92</v>
      </c>
      <c r="N9" t="s">
        <v>93</v>
      </c>
      <c r="O9" t="s">
        <v>94</v>
      </c>
      <c r="P9" t="s">
        <v>95</v>
      </c>
    </row>
    <row r="10" spans="1:16" ht="16" x14ac:dyDescent="0.3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ht="16" x14ac:dyDescent="0.3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ht="16" x14ac:dyDescent="0.3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ht="16" x14ac:dyDescent="0.3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ht="16" x14ac:dyDescent="0.3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ht="16" x14ac:dyDescent="0.3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ht="16" x14ac:dyDescent="0.3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ht="16" x14ac:dyDescent="0.3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ht="16" x14ac:dyDescent="0.3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ht="16" x14ac:dyDescent="0.3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ht="16" x14ac:dyDescent="0.3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ht="16" x14ac:dyDescent="0.3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ht="16" x14ac:dyDescent="0.3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ht="16" x14ac:dyDescent="0.3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ht="16" x14ac:dyDescent="0.3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ht="16" x14ac:dyDescent="0.3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ht="16" x14ac:dyDescent="0.3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ht="16" x14ac:dyDescent="0.3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ht="16" x14ac:dyDescent="0.3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ht="16" x14ac:dyDescent="0.3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ht="16" x14ac:dyDescent="0.3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ht="16" x14ac:dyDescent="0.3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ht="16" x14ac:dyDescent="0.3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ht="16" x14ac:dyDescent="0.3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ht="16" x14ac:dyDescent="0.3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ht="16" x14ac:dyDescent="0.3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ht="16" x14ac:dyDescent="0.3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ht="16" x14ac:dyDescent="0.3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ht="16" x14ac:dyDescent="0.3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ht="16" x14ac:dyDescent="0.3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ht="16" x14ac:dyDescent="0.3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ht="16" x14ac:dyDescent="0.3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ht="16" x14ac:dyDescent="0.3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ht="16" x14ac:dyDescent="0.3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ht="16" x14ac:dyDescent="0.3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ht="16" x14ac:dyDescent="0.3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ht="16" x14ac:dyDescent="0.3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ht="16" x14ac:dyDescent="0.3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ht="16" x14ac:dyDescent="0.3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ht="16" x14ac:dyDescent="0.3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ht="16" x14ac:dyDescent="0.3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ht="16" x14ac:dyDescent="0.3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ht="16" x14ac:dyDescent="0.3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ht="16" x14ac:dyDescent="0.3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ht="16" x14ac:dyDescent="0.3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ht="16" x14ac:dyDescent="0.3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ht="16" x14ac:dyDescent="0.3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ht="16" x14ac:dyDescent="0.3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ht="16" x14ac:dyDescent="0.3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ht="16" x14ac:dyDescent="0.3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ht="16" x14ac:dyDescent="0.3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ht="16" x14ac:dyDescent="0.3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ht="16" x14ac:dyDescent="0.3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ht="16" x14ac:dyDescent="0.3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ht="16" x14ac:dyDescent="0.3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ht="16" x14ac:dyDescent="0.3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ht="16" x14ac:dyDescent="0.3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ht="16" x14ac:dyDescent="0.3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ht="16" x14ac:dyDescent="0.3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ht="16" x14ac:dyDescent="0.3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ht="16" x14ac:dyDescent="0.3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ht="16" x14ac:dyDescent="0.3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ht="16" x14ac:dyDescent="0.3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ht="16" x14ac:dyDescent="0.3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ht="16" x14ac:dyDescent="0.3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ht="16" x14ac:dyDescent="0.3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ht="16" x14ac:dyDescent="0.3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ht="16" x14ac:dyDescent="0.3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ht="16" x14ac:dyDescent="0.3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ht="16" x14ac:dyDescent="0.3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ht="16" x14ac:dyDescent="0.3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ht="16" x14ac:dyDescent="0.3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ht="16" x14ac:dyDescent="0.3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ht="16" x14ac:dyDescent="0.3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ht="16" x14ac:dyDescent="0.3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ht="16" x14ac:dyDescent="0.3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ht="16" x14ac:dyDescent="0.3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ht="16" x14ac:dyDescent="0.3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ht="16" x14ac:dyDescent="0.3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ht="16" x14ac:dyDescent="0.3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ht="16" x14ac:dyDescent="0.3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ht="16" x14ac:dyDescent="0.3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ht="16" x14ac:dyDescent="0.3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ht="16" x14ac:dyDescent="0.3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ht="16" x14ac:dyDescent="0.3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ht="16" x14ac:dyDescent="0.3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ht="16" x14ac:dyDescent="0.3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ht="16" x14ac:dyDescent="0.3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ht="16" x14ac:dyDescent="0.3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ht="16" x14ac:dyDescent="0.3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ht="16" x14ac:dyDescent="0.3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ht="16" x14ac:dyDescent="0.3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ht="16" x14ac:dyDescent="0.3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ht="16" x14ac:dyDescent="0.3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ht="16" x14ac:dyDescent="0.3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ht="16" x14ac:dyDescent="0.3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ht="16" x14ac:dyDescent="0.3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ht="16" x14ac:dyDescent="0.3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ht="16" x14ac:dyDescent="0.3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ht="16" x14ac:dyDescent="0.3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ht="16" x14ac:dyDescent="0.3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ht="16" x14ac:dyDescent="0.3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ht="16" x14ac:dyDescent="0.3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ht="16" x14ac:dyDescent="0.3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ht="16" x14ac:dyDescent="0.3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ht="16" x14ac:dyDescent="0.3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ht="16" x14ac:dyDescent="0.3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ht="16" x14ac:dyDescent="0.3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ht="16" x14ac:dyDescent="0.3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ht="16" x14ac:dyDescent="0.3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ht="16" x14ac:dyDescent="0.3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ht="16" x14ac:dyDescent="0.3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ht="16" x14ac:dyDescent="0.3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ht="16" x14ac:dyDescent="0.3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ht="16" x14ac:dyDescent="0.3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ht="16" x14ac:dyDescent="0.3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ht="16" x14ac:dyDescent="0.3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ht="16" x14ac:dyDescent="0.3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ht="16" x14ac:dyDescent="0.3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ht="16" x14ac:dyDescent="0.3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ht="16" x14ac:dyDescent="0.3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ht="16" x14ac:dyDescent="0.3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ht="16" x14ac:dyDescent="0.3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ht="16" x14ac:dyDescent="0.3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ht="16" x14ac:dyDescent="0.3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ht="16" x14ac:dyDescent="0.3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ht="16" x14ac:dyDescent="0.3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ht="16" x14ac:dyDescent="0.3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ht="16" x14ac:dyDescent="0.3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ht="16" x14ac:dyDescent="0.3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ht="16" x14ac:dyDescent="0.3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ht="16" x14ac:dyDescent="0.3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ht="16" x14ac:dyDescent="0.3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ht="16" x14ac:dyDescent="0.3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ht="16" x14ac:dyDescent="0.3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ht="16" x14ac:dyDescent="0.3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ht="16" x14ac:dyDescent="0.3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ht="16" x14ac:dyDescent="0.3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ht="16" x14ac:dyDescent="0.3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ht="16" x14ac:dyDescent="0.3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ht="16" x14ac:dyDescent="0.3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ht="16" x14ac:dyDescent="0.3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ht="16" x14ac:dyDescent="0.3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ht="16" x14ac:dyDescent="0.3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ht="16" x14ac:dyDescent="0.3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ht="16" x14ac:dyDescent="0.3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ht="16" x14ac:dyDescent="0.3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ht="16" x14ac:dyDescent="0.3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ht="16" x14ac:dyDescent="0.3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ht="16" x14ac:dyDescent="0.3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ht="16" x14ac:dyDescent="0.3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ht="16" x14ac:dyDescent="0.3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ht="16" x14ac:dyDescent="0.3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ht="16" x14ac:dyDescent="0.3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ht="16" x14ac:dyDescent="0.3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ht="16" x14ac:dyDescent="0.3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ht="16" x14ac:dyDescent="0.3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ht="16" x14ac:dyDescent="0.3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ht="16" x14ac:dyDescent="0.3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ht="16" x14ac:dyDescent="0.3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ht="16" x14ac:dyDescent="0.3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ht="16" x14ac:dyDescent="0.3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ht="16" x14ac:dyDescent="0.3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ht="16" x14ac:dyDescent="0.3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ht="16" x14ac:dyDescent="0.3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ht="16" x14ac:dyDescent="0.3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ht="16" x14ac:dyDescent="0.3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ht="16" x14ac:dyDescent="0.3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ht="16" x14ac:dyDescent="0.3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ht="16" x14ac:dyDescent="0.3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ht="16" x14ac:dyDescent="0.3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ht="16" x14ac:dyDescent="0.3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ht="16" x14ac:dyDescent="0.3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ht="16" x14ac:dyDescent="0.3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ht="16" x14ac:dyDescent="0.3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ht="16" x14ac:dyDescent="0.3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ht="16" x14ac:dyDescent="0.3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ht="16" x14ac:dyDescent="0.3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ht="16" x14ac:dyDescent="0.3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ht="16" x14ac:dyDescent="0.3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ht="16" x14ac:dyDescent="0.3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ht="16" x14ac:dyDescent="0.3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ht="16" x14ac:dyDescent="0.3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ht="16" x14ac:dyDescent="0.3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ht="16" x14ac:dyDescent="0.3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ht="16" x14ac:dyDescent="0.3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ht="16" x14ac:dyDescent="0.3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ht="16" x14ac:dyDescent="0.3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ht="16" x14ac:dyDescent="0.3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ht="16" x14ac:dyDescent="0.3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ht="16" x14ac:dyDescent="0.3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ht="16" x14ac:dyDescent="0.3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ht="16" x14ac:dyDescent="0.3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ht="16" x14ac:dyDescent="0.3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ht="16" x14ac:dyDescent="0.3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ht="16" x14ac:dyDescent="0.3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ht="16" x14ac:dyDescent="0.3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ht="16" x14ac:dyDescent="0.3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ht="16" x14ac:dyDescent="0.3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ht="16" x14ac:dyDescent="0.3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ht="16" x14ac:dyDescent="0.3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ht="16" x14ac:dyDescent="0.3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ht="16" x14ac:dyDescent="0.3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ht="16" x14ac:dyDescent="0.3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ht="16" x14ac:dyDescent="0.3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ht="16" x14ac:dyDescent="0.3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ht="16" x14ac:dyDescent="0.3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ht="16" x14ac:dyDescent="0.3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ht="16" x14ac:dyDescent="0.3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ht="16" x14ac:dyDescent="0.3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ht="16" x14ac:dyDescent="0.3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ht="16" x14ac:dyDescent="0.3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ht="16" x14ac:dyDescent="0.3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ht="16" x14ac:dyDescent="0.3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ht="16" x14ac:dyDescent="0.3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ht="16" x14ac:dyDescent="0.3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ht="16" x14ac:dyDescent="0.3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ht="16" x14ac:dyDescent="0.3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ht="16" x14ac:dyDescent="0.3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ht="16" x14ac:dyDescent="0.3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ht="16" x14ac:dyDescent="0.3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ht="16" x14ac:dyDescent="0.3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ht="16" x14ac:dyDescent="0.3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ht="16" x14ac:dyDescent="0.3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ht="16" x14ac:dyDescent="0.3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ht="16" x14ac:dyDescent="0.3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ht="16" x14ac:dyDescent="0.3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ht="16" x14ac:dyDescent="0.3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ht="16" x14ac:dyDescent="0.3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ht="16" x14ac:dyDescent="0.3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ht="16" x14ac:dyDescent="0.3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ht="16" x14ac:dyDescent="0.3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ht="16" x14ac:dyDescent="0.3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ht="16" x14ac:dyDescent="0.3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ht="16" x14ac:dyDescent="0.3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ht="16" x14ac:dyDescent="0.3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ht="16" x14ac:dyDescent="0.3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ht="16" x14ac:dyDescent="0.3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ht="16" x14ac:dyDescent="0.3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ht="16" x14ac:dyDescent="0.3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ht="16" x14ac:dyDescent="0.3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ht="16" x14ac:dyDescent="0.3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ht="16" x14ac:dyDescent="0.3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ht="16" x14ac:dyDescent="0.3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ht="16" x14ac:dyDescent="0.3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ht="16" x14ac:dyDescent="0.3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ht="16" x14ac:dyDescent="0.3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ht="16" x14ac:dyDescent="0.3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ht="16" x14ac:dyDescent="0.3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ht="16" x14ac:dyDescent="0.3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ht="16" x14ac:dyDescent="0.3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ht="16" x14ac:dyDescent="0.3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ht="16" x14ac:dyDescent="0.3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ht="16" x14ac:dyDescent="0.3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ht="16" x14ac:dyDescent="0.3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ht="16" x14ac:dyDescent="0.3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ht="16" x14ac:dyDescent="0.3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ht="16" x14ac:dyDescent="0.3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ht="16" x14ac:dyDescent="0.3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ht="16" x14ac:dyDescent="0.3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ht="16" x14ac:dyDescent="0.3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ht="16" x14ac:dyDescent="0.3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ht="16" x14ac:dyDescent="0.3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ht="16" x14ac:dyDescent="0.3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ht="16" x14ac:dyDescent="0.3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ht="16" x14ac:dyDescent="0.3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ht="16" x14ac:dyDescent="0.3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ht="16" x14ac:dyDescent="0.3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ht="16" x14ac:dyDescent="0.3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ht="16" x14ac:dyDescent="0.3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ht="16" x14ac:dyDescent="0.3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ht="16" x14ac:dyDescent="0.3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ht="16" x14ac:dyDescent="0.3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ht="16" x14ac:dyDescent="0.3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ht="16" x14ac:dyDescent="0.3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ht="16" x14ac:dyDescent="0.3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ht="16" x14ac:dyDescent="0.3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ht="16" x14ac:dyDescent="0.3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ht="16" x14ac:dyDescent="0.3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ht="16" x14ac:dyDescent="0.3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ht="16" x14ac:dyDescent="0.3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ht="16" x14ac:dyDescent="0.3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ht="16" x14ac:dyDescent="0.3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ht="16" x14ac:dyDescent="0.3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ht="16" x14ac:dyDescent="0.3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ht="16" x14ac:dyDescent="0.3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ht="16" x14ac:dyDescent="0.3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ht="16" x14ac:dyDescent="0.3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ht="16" x14ac:dyDescent="0.3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ht="16" x14ac:dyDescent="0.3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ht="16" x14ac:dyDescent="0.3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ht="16" x14ac:dyDescent="0.3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ht="16" x14ac:dyDescent="0.3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ht="16" x14ac:dyDescent="0.3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ht="16" x14ac:dyDescent="0.3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ht="16" x14ac:dyDescent="0.3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ht="16" x14ac:dyDescent="0.3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ht="16" x14ac:dyDescent="0.3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ht="16" x14ac:dyDescent="0.3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ht="16" x14ac:dyDescent="0.3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ht="16" x14ac:dyDescent="0.3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ht="16" x14ac:dyDescent="0.3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ht="16" x14ac:dyDescent="0.3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ht="16" x14ac:dyDescent="0.3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ht="16" x14ac:dyDescent="0.3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ht="16" x14ac:dyDescent="0.3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ht="16" x14ac:dyDescent="0.3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ht="16" x14ac:dyDescent="0.3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ht="16" x14ac:dyDescent="0.3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ht="16" x14ac:dyDescent="0.3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ht="16" x14ac:dyDescent="0.3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ht="16" x14ac:dyDescent="0.3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ht="16" x14ac:dyDescent="0.3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ht="16" x14ac:dyDescent="0.3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ht="16" x14ac:dyDescent="0.3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ht="16" x14ac:dyDescent="0.3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ht="16" x14ac:dyDescent="0.3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ht="16" x14ac:dyDescent="0.3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ht="16" x14ac:dyDescent="0.3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ht="16" x14ac:dyDescent="0.3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ht="16" x14ac:dyDescent="0.3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ht="16" x14ac:dyDescent="0.3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ht="16" x14ac:dyDescent="0.3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ht="16" x14ac:dyDescent="0.3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ht="16" x14ac:dyDescent="0.3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ht="16" x14ac:dyDescent="0.3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ht="16" x14ac:dyDescent="0.3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ht="16" x14ac:dyDescent="0.3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ht="16" x14ac:dyDescent="0.3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ht="16" x14ac:dyDescent="0.3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ht="16" x14ac:dyDescent="0.3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ht="16" x14ac:dyDescent="0.3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ht="16" x14ac:dyDescent="0.3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ht="16" x14ac:dyDescent="0.3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ht="16" x14ac:dyDescent="0.3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ht="16" x14ac:dyDescent="0.3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ht="16" x14ac:dyDescent="0.3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ht="16" x14ac:dyDescent="0.3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ht="16" x14ac:dyDescent="0.3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ht="16" x14ac:dyDescent="0.3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ht="16" x14ac:dyDescent="0.3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ht="16" x14ac:dyDescent="0.3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ht="16" x14ac:dyDescent="0.3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ht="16" x14ac:dyDescent="0.3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ht="16" x14ac:dyDescent="0.3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ht="16" x14ac:dyDescent="0.3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ht="16" x14ac:dyDescent="0.3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ht="16" x14ac:dyDescent="0.3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ht="16" x14ac:dyDescent="0.3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ht="16" x14ac:dyDescent="0.3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ht="16" x14ac:dyDescent="0.3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ht="16" x14ac:dyDescent="0.3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ht="16" x14ac:dyDescent="0.3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ht="16" x14ac:dyDescent="0.3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ht="16" x14ac:dyDescent="0.3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ht="16" x14ac:dyDescent="0.3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ht="16" x14ac:dyDescent="0.3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ht="16" x14ac:dyDescent="0.3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ht="16" x14ac:dyDescent="0.3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ht="16" x14ac:dyDescent="0.3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ht="16" x14ac:dyDescent="0.3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ht="16" x14ac:dyDescent="0.3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ht="16" x14ac:dyDescent="0.3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ht="16" x14ac:dyDescent="0.3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ht="16" x14ac:dyDescent="0.3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ht="16" x14ac:dyDescent="0.3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ht="16" x14ac:dyDescent="0.3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ht="16" x14ac:dyDescent="0.3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ht="16" x14ac:dyDescent="0.3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ht="16" x14ac:dyDescent="0.3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ht="16" x14ac:dyDescent="0.3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ht="16" x14ac:dyDescent="0.3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ht="16" x14ac:dyDescent="0.3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ht="16" x14ac:dyDescent="0.3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ht="16" x14ac:dyDescent="0.3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ht="16" x14ac:dyDescent="0.3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ht="16" x14ac:dyDescent="0.3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ht="16" x14ac:dyDescent="0.3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ht="16" x14ac:dyDescent="0.3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ht="16" x14ac:dyDescent="0.3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ht="16" x14ac:dyDescent="0.3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ht="16" x14ac:dyDescent="0.3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ht="16" x14ac:dyDescent="0.3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ht="16" x14ac:dyDescent="0.3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ht="16" x14ac:dyDescent="0.3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ht="16" x14ac:dyDescent="0.3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ht="16" x14ac:dyDescent="0.3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ht="16" x14ac:dyDescent="0.3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ht="16" x14ac:dyDescent="0.3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ht="16" x14ac:dyDescent="0.3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ht="16" x14ac:dyDescent="0.3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ht="16" x14ac:dyDescent="0.3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ht="16" x14ac:dyDescent="0.3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ht="16" x14ac:dyDescent="0.3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ht="16" x14ac:dyDescent="0.3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ht="16" x14ac:dyDescent="0.3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ht="16" x14ac:dyDescent="0.3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ht="16" x14ac:dyDescent="0.3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ht="16" x14ac:dyDescent="0.3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ht="16" x14ac:dyDescent="0.3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ht="16" x14ac:dyDescent="0.3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ht="16" x14ac:dyDescent="0.3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ht="16" x14ac:dyDescent="0.3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ht="16" x14ac:dyDescent="0.3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ht="16" x14ac:dyDescent="0.3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ht="16" x14ac:dyDescent="0.3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ht="16" x14ac:dyDescent="0.3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ht="16" x14ac:dyDescent="0.3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ht="16" x14ac:dyDescent="0.3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ht="16" x14ac:dyDescent="0.3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ht="16" x14ac:dyDescent="0.3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ht="16" x14ac:dyDescent="0.3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ht="16" x14ac:dyDescent="0.3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ht="16" x14ac:dyDescent="0.3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ht="16" x14ac:dyDescent="0.3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ht="16" x14ac:dyDescent="0.3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ht="16" x14ac:dyDescent="0.3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ht="16" x14ac:dyDescent="0.3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ht="16" x14ac:dyDescent="0.3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ht="16" x14ac:dyDescent="0.3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ht="16" x14ac:dyDescent="0.3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ht="16" x14ac:dyDescent="0.3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ht="16" x14ac:dyDescent="0.3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ht="16" x14ac:dyDescent="0.3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ht="16" x14ac:dyDescent="0.3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ht="16" x14ac:dyDescent="0.3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ht="16" x14ac:dyDescent="0.3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ht="16" x14ac:dyDescent="0.3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ht="16" x14ac:dyDescent="0.3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ht="16" x14ac:dyDescent="0.3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ht="16" x14ac:dyDescent="0.3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ht="16" x14ac:dyDescent="0.3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ht="16" x14ac:dyDescent="0.3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ht="16" x14ac:dyDescent="0.3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ht="16" x14ac:dyDescent="0.3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ht="16" x14ac:dyDescent="0.3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ht="16" x14ac:dyDescent="0.3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ht="16" x14ac:dyDescent="0.3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ht="16" x14ac:dyDescent="0.3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ht="16" x14ac:dyDescent="0.3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ht="16" x14ac:dyDescent="0.3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ht="16" x14ac:dyDescent="0.3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ht="16" x14ac:dyDescent="0.3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ht="16" x14ac:dyDescent="0.3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ht="16" x14ac:dyDescent="0.3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ht="16" x14ac:dyDescent="0.3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ht="16" x14ac:dyDescent="0.3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ht="16" x14ac:dyDescent="0.3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ht="16" x14ac:dyDescent="0.3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ht="16" x14ac:dyDescent="0.3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ht="16" x14ac:dyDescent="0.3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ht="16" x14ac:dyDescent="0.3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ht="16" x14ac:dyDescent="0.3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ht="16" x14ac:dyDescent="0.3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ht="16" x14ac:dyDescent="0.3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ht="16" x14ac:dyDescent="0.3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ht="16" x14ac:dyDescent="0.3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ht="16" x14ac:dyDescent="0.3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ht="16" x14ac:dyDescent="0.3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ht="16" x14ac:dyDescent="0.3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ht="16" x14ac:dyDescent="0.3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ht="16" x14ac:dyDescent="0.3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ht="16" x14ac:dyDescent="0.3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ht="16" x14ac:dyDescent="0.3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ht="16" x14ac:dyDescent="0.3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ht="16" x14ac:dyDescent="0.3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ht="16" x14ac:dyDescent="0.3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ht="16" x14ac:dyDescent="0.3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ht="16" x14ac:dyDescent="0.3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ht="16" x14ac:dyDescent="0.3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ht="16" x14ac:dyDescent="0.3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ht="16" x14ac:dyDescent="0.3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ht="16" x14ac:dyDescent="0.3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ht="16" x14ac:dyDescent="0.3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ht="16" x14ac:dyDescent="0.3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ht="16" x14ac:dyDescent="0.3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ht="16" x14ac:dyDescent="0.3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ht="16" x14ac:dyDescent="0.3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ht="16" x14ac:dyDescent="0.3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ht="16" x14ac:dyDescent="0.3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ht="16" x14ac:dyDescent="0.3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ht="16" x14ac:dyDescent="0.3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ht="16" x14ac:dyDescent="0.3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ht="16" x14ac:dyDescent="0.3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ht="16" x14ac:dyDescent="0.3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ht="16" x14ac:dyDescent="0.3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ht="16" x14ac:dyDescent="0.3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ht="16" x14ac:dyDescent="0.3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ht="16" x14ac:dyDescent="0.3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ht="16" x14ac:dyDescent="0.3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ht="16" x14ac:dyDescent="0.3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ht="16" x14ac:dyDescent="0.3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ht="16" x14ac:dyDescent="0.3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ht="16" x14ac:dyDescent="0.3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ht="16" x14ac:dyDescent="0.3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ht="16" x14ac:dyDescent="0.3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ht="16" x14ac:dyDescent="0.3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ht="16" x14ac:dyDescent="0.3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ht="16" x14ac:dyDescent="0.3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ht="16" x14ac:dyDescent="0.3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ht="16" x14ac:dyDescent="0.3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ht="16" x14ac:dyDescent="0.3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ht="16" x14ac:dyDescent="0.3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ht="16" x14ac:dyDescent="0.3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ht="16" x14ac:dyDescent="0.3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ht="16" x14ac:dyDescent="0.3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ht="16" x14ac:dyDescent="0.3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ht="16" x14ac:dyDescent="0.3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ht="16" x14ac:dyDescent="0.3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ht="16" x14ac:dyDescent="0.3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ht="16" x14ac:dyDescent="0.3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ht="16" x14ac:dyDescent="0.3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ht="16" x14ac:dyDescent="0.3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ht="16" x14ac:dyDescent="0.3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ht="16" x14ac:dyDescent="0.3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ht="16" x14ac:dyDescent="0.3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ht="16" x14ac:dyDescent="0.3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ht="16" x14ac:dyDescent="0.3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ht="16" x14ac:dyDescent="0.3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ht="16" x14ac:dyDescent="0.3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ht="16" x14ac:dyDescent="0.3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ht="16" x14ac:dyDescent="0.3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ht="16" x14ac:dyDescent="0.3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ht="16" x14ac:dyDescent="0.3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ht="16" x14ac:dyDescent="0.3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ht="16" x14ac:dyDescent="0.3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ht="16" x14ac:dyDescent="0.3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ht="16" x14ac:dyDescent="0.3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ht="16" x14ac:dyDescent="0.3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ht="16" x14ac:dyDescent="0.3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ht="16" x14ac:dyDescent="0.3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ht="16" x14ac:dyDescent="0.3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ht="16" x14ac:dyDescent="0.3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ht="16" x14ac:dyDescent="0.3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ht="16" x14ac:dyDescent="0.3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ht="16" x14ac:dyDescent="0.3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ht="16" x14ac:dyDescent="0.3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ht="16" x14ac:dyDescent="0.3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ht="16" x14ac:dyDescent="0.3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ht="16" x14ac:dyDescent="0.3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ht="16" x14ac:dyDescent="0.3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ht="16" x14ac:dyDescent="0.3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ht="16" x14ac:dyDescent="0.3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ht="16" x14ac:dyDescent="0.3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ht="16" x14ac:dyDescent="0.3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ht="16" x14ac:dyDescent="0.3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ht="16" x14ac:dyDescent="0.3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ht="16" x14ac:dyDescent="0.3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ht="16" x14ac:dyDescent="0.3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ht="16" x14ac:dyDescent="0.3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ht="16" x14ac:dyDescent="0.3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ht="16" x14ac:dyDescent="0.3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ht="16" x14ac:dyDescent="0.3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ht="16" x14ac:dyDescent="0.3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ht="16" x14ac:dyDescent="0.3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ht="16" x14ac:dyDescent="0.3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ht="16" x14ac:dyDescent="0.3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ht="16" x14ac:dyDescent="0.3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ht="16" x14ac:dyDescent="0.3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ht="16" x14ac:dyDescent="0.3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ht="16" x14ac:dyDescent="0.3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ht="16" x14ac:dyDescent="0.3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ht="16" x14ac:dyDescent="0.3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ht="16" x14ac:dyDescent="0.3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ht="16" x14ac:dyDescent="0.3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ht="16" x14ac:dyDescent="0.3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ht="16" x14ac:dyDescent="0.3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ht="16" x14ac:dyDescent="0.3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ht="16" x14ac:dyDescent="0.3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ht="16" x14ac:dyDescent="0.3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ht="16" x14ac:dyDescent="0.3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ht="16" x14ac:dyDescent="0.3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ht="16" x14ac:dyDescent="0.3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ht="16" x14ac:dyDescent="0.3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ht="16" x14ac:dyDescent="0.3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ht="16" x14ac:dyDescent="0.3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ht="16" x14ac:dyDescent="0.3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ht="16" x14ac:dyDescent="0.3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ht="16" x14ac:dyDescent="0.3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ht="16" x14ac:dyDescent="0.3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ht="16" x14ac:dyDescent="0.3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ht="16" x14ac:dyDescent="0.3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ht="16" x14ac:dyDescent="0.3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ht="16" x14ac:dyDescent="0.3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ht="16" x14ac:dyDescent="0.3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ht="16" x14ac:dyDescent="0.3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ht="16" x14ac:dyDescent="0.3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ht="16" x14ac:dyDescent="0.3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ht="16" x14ac:dyDescent="0.3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ht="16" x14ac:dyDescent="0.3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ht="16" x14ac:dyDescent="0.3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ht="16" x14ac:dyDescent="0.3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ht="16" x14ac:dyDescent="0.3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ht="16" x14ac:dyDescent="0.3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ht="16" x14ac:dyDescent="0.3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ht="16" x14ac:dyDescent="0.3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ht="16" x14ac:dyDescent="0.3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ht="16" x14ac:dyDescent="0.3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ht="16" x14ac:dyDescent="0.3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ht="16" x14ac:dyDescent="0.3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ht="16" x14ac:dyDescent="0.3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ht="16" x14ac:dyDescent="0.3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ht="16" x14ac:dyDescent="0.3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ht="16" x14ac:dyDescent="0.3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ht="16" x14ac:dyDescent="0.3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ht="16" x14ac:dyDescent="0.3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ht="16" x14ac:dyDescent="0.3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ht="16" x14ac:dyDescent="0.3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ht="16" x14ac:dyDescent="0.3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ht="16" x14ac:dyDescent="0.3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ht="16" x14ac:dyDescent="0.3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ht="16" x14ac:dyDescent="0.3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ht="16" x14ac:dyDescent="0.3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ht="16" x14ac:dyDescent="0.3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ht="16" x14ac:dyDescent="0.3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ht="16" x14ac:dyDescent="0.3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ht="16" x14ac:dyDescent="0.3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ht="16" x14ac:dyDescent="0.3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ht="16" x14ac:dyDescent="0.3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ht="16" x14ac:dyDescent="0.3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ht="16" x14ac:dyDescent="0.3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ht="16" x14ac:dyDescent="0.3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ht="16" x14ac:dyDescent="0.3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ht="16" x14ac:dyDescent="0.3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ht="16" x14ac:dyDescent="0.3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ht="16" x14ac:dyDescent="0.3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ht="16" x14ac:dyDescent="0.3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ht="16" x14ac:dyDescent="0.3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ht="16" x14ac:dyDescent="0.3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ht="16" x14ac:dyDescent="0.3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ht="16" x14ac:dyDescent="0.3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ht="16" x14ac:dyDescent="0.3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ht="16" x14ac:dyDescent="0.3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ht="16" x14ac:dyDescent="0.3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ht="16" x14ac:dyDescent="0.3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ht="16" x14ac:dyDescent="0.3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ht="16" x14ac:dyDescent="0.3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ht="16" x14ac:dyDescent="0.3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ht="16" x14ac:dyDescent="0.3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ht="16" x14ac:dyDescent="0.3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ht="16" x14ac:dyDescent="0.3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ht="16" x14ac:dyDescent="0.3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ht="16" x14ac:dyDescent="0.3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ht="16" x14ac:dyDescent="0.3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ht="16" x14ac:dyDescent="0.3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ht="16" x14ac:dyDescent="0.3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ht="16" x14ac:dyDescent="0.3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ht="16" x14ac:dyDescent="0.3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ht="16" x14ac:dyDescent="0.3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ht="16" x14ac:dyDescent="0.3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ht="16" x14ac:dyDescent="0.3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ht="16" x14ac:dyDescent="0.3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ht="16" x14ac:dyDescent="0.3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ht="16" x14ac:dyDescent="0.3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ht="16" x14ac:dyDescent="0.3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ht="16" x14ac:dyDescent="0.3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ht="16" x14ac:dyDescent="0.3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ht="16" x14ac:dyDescent="0.3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ht="16" x14ac:dyDescent="0.3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ht="16" x14ac:dyDescent="0.3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ht="16" x14ac:dyDescent="0.3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ht="16" x14ac:dyDescent="0.3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ht="16" x14ac:dyDescent="0.3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ht="16" x14ac:dyDescent="0.3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ht="16" x14ac:dyDescent="0.3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ht="16" x14ac:dyDescent="0.3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ht="16" x14ac:dyDescent="0.3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ht="16" x14ac:dyDescent="0.3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ht="16" x14ac:dyDescent="0.3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ht="16" x14ac:dyDescent="0.3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ht="16" x14ac:dyDescent="0.3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ht="16" x14ac:dyDescent="0.3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ht="16" x14ac:dyDescent="0.3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ht="16" x14ac:dyDescent="0.3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ht="16" x14ac:dyDescent="0.3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ht="16" x14ac:dyDescent="0.3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ht="16" x14ac:dyDescent="0.3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ht="16" x14ac:dyDescent="0.3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ht="16" x14ac:dyDescent="0.3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ht="16" x14ac:dyDescent="0.3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ht="16" x14ac:dyDescent="0.3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ht="16" x14ac:dyDescent="0.3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ht="16" x14ac:dyDescent="0.3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ht="16" x14ac:dyDescent="0.3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ht="16" x14ac:dyDescent="0.3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ht="16" x14ac:dyDescent="0.3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ht="16" x14ac:dyDescent="0.3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ht="16" x14ac:dyDescent="0.3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ht="16" x14ac:dyDescent="0.3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ht="16" x14ac:dyDescent="0.3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ht="16" x14ac:dyDescent="0.3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ht="16" x14ac:dyDescent="0.3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ht="16" x14ac:dyDescent="0.3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ht="16" x14ac:dyDescent="0.3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ht="16" x14ac:dyDescent="0.3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ht="16" x14ac:dyDescent="0.3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ht="16" x14ac:dyDescent="0.3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ht="16" x14ac:dyDescent="0.3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ht="16" x14ac:dyDescent="0.3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ht="16" x14ac:dyDescent="0.3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ht="16" x14ac:dyDescent="0.3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ht="16" x14ac:dyDescent="0.3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ht="16" x14ac:dyDescent="0.3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ht="16" x14ac:dyDescent="0.3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ht="16" x14ac:dyDescent="0.3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ht="16" x14ac:dyDescent="0.3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ht="16" x14ac:dyDescent="0.3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ht="16" x14ac:dyDescent="0.3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ht="16" x14ac:dyDescent="0.3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ht="16" x14ac:dyDescent="0.3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ht="16" x14ac:dyDescent="0.3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ht="16" x14ac:dyDescent="0.3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ht="16" x14ac:dyDescent="0.3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ht="16" x14ac:dyDescent="0.3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ht="16" x14ac:dyDescent="0.3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ht="16" x14ac:dyDescent="0.3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ht="16" x14ac:dyDescent="0.3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ht="16" x14ac:dyDescent="0.3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ht="16" x14ac:dyDescent="0.3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ht="16" x14ac:dyDescent="0.3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ht="16" x14ac:dyDescent="0.3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ht="16" x14ac:dyDescent="0.3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ht="16" x14ac:dyDescent="0.3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ht="16" x14ac:dyDescent="0.3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ht="16" x14ac:dyDescent="0.3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ht="16" x14ac:dyDescent="0.3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ht="16" x14ac:dyDescent="0.3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ht="16" x14ac:dyDescent="0.3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ht="16" x14ac:dyDescent="0.3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ht="16" x14ac:dyDescent="0.3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ht="16" x14ac:dyDescent="0.3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ht="16" x14ac:dyDescent="0.3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ht="16" x14ac:dyDescent="0.3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ht="16" x14ac:dyDescent="0.3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ht="16" x14ac:dyDescent="0.3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ht="16" x14ac:dyDescent="0.3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ht="16" x14ac:dyDescent="0.3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ht="16" x14ac:dyDescent="0.3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ht="16" x14ac:dyDescent="0.3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ht="16" x14ac:dyDescent="0.3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ht="16" x14ac:dyDescent="0.3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ht="16" x14ac:dyDescent="0.3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ht="16" x14ac:dyDescent="0.3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ht="16" x14ac:dyDescent="0.3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ht="16" x14ac:dyDescent="0.3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ht="16" x14ac:dyDescent="0.3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ht="16" x14ac:dyDescent="0.3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ht="16" x14ac:dyDescent="0.3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ht="16" x14ac:dyDescent="0.3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ht="16" x14ac:dyDescent="0.3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ht="16" x14ac:dyDescent="0.3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ht="16" x14ac:dyDescent="0.3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ht="16" x14ac:dyDescent="0.3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ht="16" x14ac:dyDescent="0.3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ht="16" x14ac:dyDescent="0.3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ht="16" x14ac:dyDescent="0.3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ht="16" x14ac:dyDescent="0.3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ht="16" x14ac:dyDescent="0.3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ht="16" x14ac:dyDescent="0.3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ht="16" x14ac:dyDescent="0.3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ht="16" x14ac:dyDescent="0.3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ht="16" x14ac:dyDescent="0.3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ht="16" x14ac:dyDescent="0.3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ht="16" x14ac:dyDescent="0.3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ht="16" x14ac:dyDescent="0.3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ht="16" x14ac:dyDescent="0.3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ht="16" x14ac:dyDescent="0.3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ht="16" x14ac:dyDescent="0.3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ht="16" x14ac:dyDescent="0.3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ht="16" x14ac:dyDescent="0.3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ht="16" x14ac:dyDescent="0.3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ht="16" x14ac:dyDescent="0.3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ht="16" x14ac:dyDescent="0.3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ht="16" x14ac:dyDescent="0.3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ht="16" x14ac:dyDescent="0.3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ht="16" x14ac:dyDescent="0.3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ht="16" x14ac:dyDescent="0.3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ht="16" x14ac:dyDescent="0.3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ht="16" x14ac:dyDescent="0.3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ht="16" x14ac:dyDescent="0.3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ht="16" x14ac:dyDescent="0.3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ht="16" x14ac:dyDescent="0.3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ht="16" x14ac:dyDescent="0.3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ht="16" x14ac:dyDescent="0.3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ht="16" x14ac:dyDescent="0.3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ht="16" x14ac:dyDescent="0.3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ht="16" x14ac:dyDescent="0.3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ht="16" x14ac:dyDescent="0.3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ht="16" x14ac:dyDescent="0.3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ht="16" x14ac:dyDescent="0.3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ht="16" x14ac:dyDescent="0.3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ht="16" x14ac:dyDescent="0.3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ht="16" x14ac:dyDescent="0.3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ht="16" x14ac:dyDescent="0.3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ht="16" x14ac:dyDescent="0.3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ht="16" x14ac:dyDescent="0.3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ht="16" x14ac:dyDescent="0.3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ht="16" x14ac:dyDescent="0.3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ht="16" x14ac:dyDescent="0.3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ht="16" x14ac:dyDescent="0.3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ht="16" x14ac:dyDescent="0.3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ht="16" x14ac:dyDescent="0.3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ht="16" x14ac:dyDescent="0.3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ht="16" x14ac:dyDescent="0.3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ht="16" x14ac:dyDescent="0.3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ht="16" x14ac:dyDescent="0.3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ht="16" x14ac:dyDescent="0.3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ht="16" x14ac:dyDescent="0.3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ht="16" x14ac:dyDescent="0.3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ht="16" x14ac:dyDescent="0.3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ht="16" x14ac:dyDescent="0.3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ht="16" x14ac:dyDescent="0.3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ht="16" x14ac:dyDescent="0.3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ht="16" x14ac:dyDescent="0.3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ht="16" x14ac:dyDescent="0.3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ht="16" x14ac:dyDescent="0.3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ht="16" x14ac:dyDescent="0.3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ht="16" x14ac:dyDescent="0.3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ht="16" x14ac:dyDescent="0.3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ht="16" x14ac:dyDescent="0.3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ht="16" x14ac:dyDescent="0.3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ht="16" x14ac:dyDescent="0.3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ht="16" x14ac:dyDescent="0.3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ht="16" x14ac:dyDescent="0.3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ht="16" x14ac:dyDescent="0.3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ht="16" x14ac:dyDescent="0.3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ht="16" x14ac:dyDescent="0.3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ht="16" x14ac:dyDescent="0.3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ht="16" x14ac:dyDescent="0.3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ht="16" x14ac:dyDescent="0.3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ht="16" x14ac:dyDescent="0.3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ht="16" x14ac:dyDescent="0.3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ht="16" x14ac:dyDescent="0.3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ht="16" x14ac:dyDescent="0.3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ht="16" x14ac:dyDescent="0.3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ht="16" x14ac:dyDescent="0.3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ht="16" x14ac:dyDescent="0.3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ht="16" x14ac:dyDescent="0.3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ht="16" x14ac:dyDescent="0.3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ht="16" x14ac:dyDescent="0.3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ht="16" x14ac:dyDescent="0.3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ht="16" x14ac:dyDescent="0.3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ht="16" x14ac:dyDescent="0.3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ht="16" x14ac:dyDescent="0.3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ht="16" x14ac:dyDescent="0.3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ht="16" x14ac:dyDescent="0.3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ht="16" x14ac:dyDescent="0.3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ht="16" x14ac:dyDescent="0.3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ht="16" x14ac:dyDescent="0.3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ht="16" x14ac:dyDescent="0.3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ht="16" x14ac:dyDescent="0.3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ht="16" x14ac:dyDescent="0.3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ht="16" x14ac:dyDescent="0.3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ht="16" x14ac:dyDescent="0.3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ht="16" x14ac:dyDescent="0.3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ht="16" x14ac:dyDescent="0.3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ht="16" x14ac:dyDescent="0.3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ht="16" x14ac:dyDescent="0.3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ht="16" x14ac:dyDescent="0.3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ht="16" x14ac:dyDescent="0.3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ht="16" x14ac:dyDescent="0.3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ht="16" x14ac:dyDescent="0.3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ht="16" x14ac:dyDescent="0.3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ht="16" x14ac:dyDescent="0.3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ht="16" x14ac:dyDescent="0.3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ht="16" x14ac:dyDescent="0.3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ht="16" x14ac:dyDescent="0.3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ht="16" x14ac:dyDescent="0.3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ht="16" x14ac:dyDescent="0.3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ht="16" x14ac:dyDescent="0.3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ht="16" x14ac:dyDescent="0.3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ht="16" x14ac:dyDescent="0.3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ht="16" x14ac:dyDescent="0.3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ht="16" x14ac:dyDescent="0.3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ht="16" x14ac:dyDescent="0.3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ht="16" x14ac:dyDescent="0.3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ht="16" x14ac:dyDescent="0.3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ht="16" x14ac:dyDescent="0.3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ht="16" x14ac:dyDescent="0.3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ht="16" x14ac:dyDescent="0.3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ht="16" x14ac:dyDescent="0.3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ht="16" x14ac:dyDescent="0.3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ht="16" x14ac:dyDescent="0.3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ht="16" x14ac:dyDescent="0.3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ht="16" x14ac:dyDescent="0.3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ht="16" x14ac:dyDescent="0.3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ht="16" x14ac:dyDescent="0.3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ht="16" x14ac:dyDescent="0.3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ht="16" x14ac:dyDescent="0.3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ht="16" x14ac:dyDescent="0.3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ht="16" x14ac:dyDescent="0.3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ht="16" x14ac:dyDescent="0.3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ht="16" x14ac:dyDescent="0.3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ht="16" x14ac:dyDescent="0.3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ht="16" x14ac:dyDescent="0.3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ht="16" x14ac:dyDescent="0.3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ht="16" x14ac:dyDescent="0.3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ht="16" x14ac:dyDescent="0.3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ht="16" x14ac:dyDescent="0.3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ht="16" x14ac:dyDescent="0.3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ht="16" x14ac:dyDescent="0.3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ht="16" x14ac:dyDescent="0.3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ht="16" x14ac:dyDescent="0.3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ht="16" x14ac:dyDescent="0.3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ht="16" x14ac:dyDescent="0.3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ht="16" x14ac:dyDescent="0.3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ht="16" x14ac:dyDescent="0.3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ht="16" x14ac:dyDescent="0.3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ht="16" x14ac:dyDescent="0.3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ht="16" x14ac:dyDescent="0.3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ht="16" x14ac:dyDescent="0.3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ht="16" x14ac:dyDescent="0.3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ht="16" x14ac:dyDescent="0.3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ht="16" x14ac:dyDescent="0.3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ht="16" x14ac:dyDescent="0.3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ht="16" x14ac:dyDescent="0.3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ht="16" x14ac:dyDescent="0.3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ht="16" x14ac:dyDescent="0.3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ht="16" x14ac:dyDescent="0.3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ht="16" x14ac:dyDescent="0.3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ht="16" x14ac:dyDescent="0.3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ht="16" x14ac:dyDescent="0.3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ht="16" x14ac:dyDescent="0.3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ht="16" x14ac:dyDescent="0.3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ht="16" x14ac:dyDescent="0.3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ht="16" x14ac:dyDescent="0.3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ht="16" x14ac:dyDescent="0.3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ht="16" x14ac:dyDescent="0.3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ht="16" x14ac:dyDescent="0.3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ht="16" x14ac:dyDescent="0.3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ht="16" x14ac:dyDescent="0.3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ht="16" x14ac:dyDescent="0.3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ht="16" x14ac:dyDescent="0.3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ht="16" x14ac:dyDescent="0.3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ht="16" x14ac:dyDescent="0.3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ht="16" x14ac:dyDescent="0.3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ht="16" x14ac:dyDescent="0.3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ht="16" x14ac:dyDescent="0.3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ht="16" x14ac:dyDescent="0.3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ht="16" x14ac:dyDescent="0.3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ht="16" x14ac:dyDescent="0.3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ht="16" x14ac:dyDescent="0.3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ht="16" x14ac:dyDescent="0.3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ht="16" x14ac:dyDescent="0.3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ht="16" x14ac:dyDescent="0.3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ht="16" x14ac:dyDescent="0.3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ht="16" x14ac:dyDescent="0.3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ht="16" x14ac:dyDescent="0.3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ht="16" x14ac:dyDescent="0.3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ht="16" x14ac:dyDescent="0.3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ht="16" x14ac:dyDescent="0.3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ht="16" x14ac:dyDescent="0.3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ht="16" x14ac:dyDescent="0.3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ht="16" x14ac:dyDescent="0.3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ht="16" x14ac:dyDescent="0.3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ht="16" x14ac:dyDescent="0.3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ht="16" x14ac:dyDescent="0.3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ht="16" x14ac:dyDescent="0.3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ht="16" x14ac:dyDescent="0.3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ht="16" x14ac:dyDescent="0.3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ht="16" x14ac:dyDescent="0.3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ht="16" x14ac:dyDescent="0.3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ht="16" x14ac:dyDescent="0.3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ht="16" x14ac:dyDescent="0.3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ht="16" x14ac:dyDescent="0.3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ht="16" x14ac:dyDescent="0.3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ht="16" x14ac:dyDescent="0.3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ht="16" x14ac:dyDescent="0.3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ht="16" x14ac:dyDescent="0.3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ht="16" x14ac:dyDescent="0.3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ht="16" x14ac:dyDescent="0.3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ht="16" x14ac:dyDescent="0.3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ht="16" x14ac:dyDescent="0.3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ht="16" x14ac:dyDescent="0.3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ht="16" x14ac:dyDescent="0.3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ht="16" x14ac:dyDescent="0.3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ht="16" x14ac:dyDescent="0.3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ht="16" x14ac:dyDescent="0.3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ht="16" x14ac:dyDescent="0.3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ht="16" x14ac:dyDescent="0.3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ht="16" x14ac:dyDescent="0.3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ht="16" x14ac:dyDescent="0.3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ht="16" x14ac:dyDescent="0.3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ht="16" x14ac:dyDescent="0.3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ht="16" x14ac:dyDescent="0.3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ht="16" x14ac:dyDescent="0.3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ht="16" x14ac:dyDescent="0.3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ht="16" x14ac:dyDescent="0.3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ht="16" x14ac:dyDescent="0.3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ht="16" x14ac:dyDescent="0.3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ht="16" x14ac:dyDescent="0.3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ht="16" x14ac:dyDescent="0.3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ht="16" x14ac:dyDescent="0.3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ht="16" x14ac:dyDescent="0.3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ht="16" x14ac:dyDescent="0.3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ht="16" x14ac:dyDescent="0.3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ht="16" x14ac:dyDescent="0.3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ht="16" x14ac:dyDescent="0.3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ht="16" x14ac:dyDescent="0.3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ht="16" x14ac:dyDescent="0.3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ht="16" x14ac:dyDescent="0.3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ht="16" x14ac:dyDescent="0.3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ht="16" x14ac:dyDescent="0.3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ht="16" x14ac:dyDescent="0.3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ht="16" x14ac:dyDescent="0.3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ht="16" x14ac:dyDescent="0.3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ht="16" x14ac:dyDescent="0.3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ht="16" x14ac:dyDescent="0.3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ht="16" x14ac:dyDescent="0.3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ht="16" x14ac:dyDescent="0.3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ht="16" x14ac:dyDescent="0.3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ht="16" x14ac:dyDescent="0.3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ht="16" x14ac:dyDescent="0.3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ht="16" x14ac:dyDescent="0.3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ht="16" x14ac:dyDescent="0.3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ht="16" x14ac:dyDescent="0.3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ht="16" x14ac:dyDescent="0.3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ht="16" x14ac:dyDescent="0.3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ht="16" x14ac:dyDescent="0.3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ht="16" x14ac:dyDescent="0.3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ht="16" x14ac:dyDescent="0.3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ht="16" x14ac:dyDescent="0.3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ht="16" x14ac:dyDescent="0.3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ht="16" x14ac:dyDescent="0.3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ht="16" x14ac:dyDescent="0.3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ht="16" x14ac:dyDescent="0.3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ht="16" x14ac:dyDescent="0.3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ht="16" x14ac:dyDescent="0.3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ht="16" x14ac:dyDescent="0.3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ht="16" x14ac:dyDescent="0.3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ht="16" x14ac:dyDescent="0.3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ht="16" x14ac:dyDescent="0.3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ht="16" x14ac:dyDescent="0.3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ht="16" x14ac:dyDescent="0.3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ht="16" x14ac:dyDescent="0.3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ht="16" x14ac:dyDescent="0.3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ht="16" x14ac:dyDescent="0.3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ht="16" x14ac:dyDescent="0.3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ht="16" x14ac:dyDescent="0.3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ht="16" x14ac:dyDescent="0.3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ht="16" x14ac:dyDescent="0.3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ht="16" x14ac:dyDescent="0.3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ht="16" x14ac:dyDescent="0.3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ht="16" x14ac:dyDescent="0.3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ht="16" x14ac:dyDescent="0.3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ht="16" x14ac:dyDescent="0.3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ht="16" x14ac:dyDescent="0.3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ht="16" x14ac:dyDescent="0.3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ht="16" x14ac:dyDescent="0.3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ht="16" x14ac:dyDescent="0.3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ht="16" x14ac:dyDescent="0.3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ht="16" x14ac:dyDescent="0.3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ht="16" x14ac:dyDescent="0.3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ht="16" x14ac:dyDescent="0.3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ht="16" x14ac:dyDescent="0.3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ht="16" x14ac:dyDescent="0.3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ht="16" x14ac:dyDescent="0.3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ht="16" x14ac:dyDescent="0.3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ht="16" x14ac:dyDescent="0.3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ht="16" x14ac:dyDescent="0.3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ht="16" x14ac:dyDescent="0.3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ht="16" x14ac:dyDescent="0.3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ht="16" x14ac:dyDescent="0.3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ht="16" x14ac:dyDescent="0.3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ht="16" x14ac:dyDescent="0.3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ht="16" x14ac:dyDescent="0.3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ht="16" x14ac:dyDescent="0.3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ht="16" x14ac:dyDescent="0.3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ht="16" x14ac:dyDescent="0.3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ht="16" x14ac:dyDescent="0.3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ht="16" x14ac:dyDescent="0.3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ht="16" x14ac:dyDescent="0.3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ht="16" x14ac:dyDescent="0.3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ht="16" x14ac:dyDescent="0.3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ht="16" x14ac:dyDescent="0.3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ht="16" x14ac:dyDescent="0.3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ht="16" x14ac:dyDescent="0.3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ht="16" x14ac:dyDescent="0.3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ht="16" x14ac:dyDescent="0.3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ht="16" x14ac:dyDescent="0.3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ht="16" x14ac:dyDescent="0.3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ht="16" x14ac:dyDescent="0.3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ht="16" x14ac:dyDescent="0.3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ht="16" x14ac:dyDescent="0.3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ht="16" x14ac:dyDescent="0.3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ht="16" x14ac:dyDescent="0.3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ht="16" x14ac:dyDescent="0.3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ht="16" x14ac:dyDescent="0.3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ht="16" x14ac:dyDescent="0.3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ht="16" x14ac:dyDescent="0.3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ht="16" x14ac:dyDescent="0.3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ht="16" x14ac:dyDescent="0.3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ht="16" x14ac:dyDescent="0.3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ht="16" x14ac:dyDescent="0.3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ht="16" x14ac:dyDescent="0.3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ht="16" x14ac:dyDescent="0.3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ht="16" x14ac:dyDescent="0.3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ht="16" x14ac:dyDescent="0.3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ht="16" x14ac:dyDescent="0.3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ht="16" x14ac:dyDescent="0.3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ht="16" x14ac:dyDescent="0.3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ht="16" x14ac:dyDescent="0.3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ht="16" x14ac:dyDescent="0.3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ht="16" x14ac:dyDescent="0.3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ht="16" x14ac:dyDescent="0.3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ht="16" x14ac:dyDescent="0.3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ht="16" x14ac:dyDescent="0.3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ht="16" x14ac:dyDescent="0.3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ht="16" x14ac:dyDescent="0.3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ht="16" x14ac:dyDescent="0.3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ht="16" x14ac:dyDescent="0.3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ht="16" x14ac:dyDescent="0.3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ht="16" x14ac:dyDescent="0.3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ht="16" x14ac:dyDescent="0.3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ht="16" x14ac:dyDescent="0.3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ht="16" x14ac:dyDescent="0.3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ht="16" x14ac:dyDescent="0.3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ht="16" x14ac:dyDescent="0.3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ht="16" x14ac:dyDescent="0.3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ht="16" x14ac:dyDescent="0.3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ht="16" x14ac:dyDescent="0.3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ht="16" x14ac:dyDescent="0.3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ht="16" x14ac:dyDescent="0.3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ht="16" x14ac:dyDescent="0.3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ht="16" x14ac:dyDescent="0.3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ht="16" x14ac:dyDescent="0.3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ht="16" x14ac:dyDescent="0.3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ht="16" x14ac:dyDescent="0.3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ht="16" x14ac:dyDescent="0.3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ht="16" x14ac:dyDescent="0.3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ht="16" x14ac:dyDescent="0.3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ht="16" x14ac:dyDescent="0.3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ht="16" x14ac:dyDescent="0.3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ht="16" x14ac:dyDescent="0.3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ht="16" x14ac:dyDescent="0.3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ht="16" x14ac:dyDescent="0.3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ht="16" x14ac:dyDescent="0.3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ht="16" x14ac:dyDescent="0.3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ht="16" x14ac:dyDescent="0.3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ht="16" x14ac:dyDescent="0.3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ht="16" x14ac:dyDescent="0.3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ht="16" x14ac:dyDescent="0.3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ht="16" x14ac:dyDescent="0.3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ht="16" x14ac:dyDescent="0.3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ht="16" x14ac:dyDescent="0.3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ht="16" x14ac:dyDescent="0.3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ht="16" x14ac:dyDescent="0.3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ht="16" x14ac:dyDescent="0.3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ht="16" x14ac:dyDescent="0.3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ht="16" x14ac:dyDescent="0.3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ht="16" x14ac:dyDescent="0.3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ht="16" x14ac:dyDescent="0.3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ht="16" x14ac:dyDescent="0.3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ht="16" x14ac:dyDescent="0.3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ht="16" x14ac:dyDescent="0.3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ht="16" x14ac:dyDescent="0.3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ht="16" x14ac:dyDescent="0.3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ht="16" x14ac:dyDescent="0.3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ht="16" x14ac:dyDescent="0.3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ht="16" x14ac:dyDescent="0.3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ht="16" x14ac:dyDescent="0.3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ht="16" x14ac:dyDescent="0.3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ht="16" x14ac:dyDescent="0.3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ht="16" x14ac:dyDescent="0.3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ht="16" x14ac:dyDescent="0.3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ht="16" x14ac:dyDescent="0.3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ht="16" x14ac:dyDescent="0.3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ht="16" x14ac:dyDescent="0.3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ht="16" x14ac:dyDescent="0.3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ht="16" x14ac:dyDescent="0.3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ht="16" x14ac:dyDescent="0.3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ht="16" x14ac:dyDescent="0.3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ht="16" x14ac:dyDescent="0.3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ht="16" x14ac:dyDescent="0.3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ht="16" x14ac:dyDescent="0.3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ht="16" x14ac:dyDescent="0.3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ht="16" x14ac:dyDescent="0.3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ht="16" x14ac:dyDescent="0.3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ht="16" x14ac:dyDescent="0.3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ht="16" x14ac:dyDescent="0.3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ht="16" x14ac:dyDescent="0.3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ht="16" x14ac:dyDescent="0.3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ht="16" x14ac:dyDescent="0.3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ht="16" x14ac:dyDescent="0.3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ht="16" x14ac:dyDescent="0.3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ht="16" x14ac:dyDescent="0.3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ht="16" x14ac:dyDescent="0.3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ht="16" x14ac:dyDescent="0.3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ht="16" x14ac:dyDescent="0.3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ht="16" x14ac:dyDescent="0.3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ht="16" x14ac:dyDescent="0.3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ht="16" x14ac:dyDescent="0.3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ht="16" x14ac:dyDescent="0.3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ht="16" x14ac:dyDescent="0.3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ht="16" x14ac:dyDescent="0.3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ht="16" x14ac:dyDescent="0.3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ht="16" x14ac:dyDescent="0.3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ht="16" x14ac:dyDescent="0.3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ht="16" x14ac:dyDescent="0.3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ht="16" x14ac:dyDescent="0.3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ht="16" x14ac:dyDescent="0.3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ht="16" x14ac:dyDescent="0.3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ht="16" x14ac:dyDescent="0.3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ht="16" x14ac:dyDescent="0.3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ht="16" x14ac:dyDescent="0.3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ht="16" x14ac:dyDescent="0.3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ht="16" x14ac:dyDescent="0.3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ht="16" x14ac:dyDescent="0.3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ht="16" x14ac:dyDescent="0.3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ht="16" x14ac:dyDescent="0.3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ht="16" x14ac:dyDescent="0.3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ht="16" x14ac:dyDescent="0.3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ht="16" x14ac:dyDescent="0.3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ht="16" x14ac:dyDescent="0.3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ht="16" x14ac:dyDescent="0.3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ht="16" x14ac:dyDescent="0.3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ht="16" x14ac:dyDescent="0.3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ht="16" x14ac:dyDescent="0.3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ht="16" x14ac:dyDescent="0.3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ht="16" x14ac:dyDescent="0.3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ht="16" x14ac:dyDescent="0.3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ht="16" x14ac:dyDescent="0.3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ht="16" x14ac:dyDescent="0.3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ht="16" x14ac:dyDescent="0.3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ht="16" x14ac:dyDescent="0.3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ht="16" x14ac:dyDescent="0.3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ht="16" x14ac:dyDescent="0.3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ht="16" x14ac:dyDescent="0.3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ht="16" x14ac:dyDescent="0.3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ht="16" x14ac:dyDescent="0.3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ht="16" x14ac:dyDescent="0.3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ht="16" x14ac:dyDescent="0.3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ht="16" x14ac:dyDescent="0.3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ht="16" x14ac:dyDescent="0.3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ht="16" x14ac:dyDescent="0.3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ht="16" x14ac:dyDescent="0.3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ht="16" x14ac:dyDescent="0.3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ht="16" x14ac:dyDescent="0.3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ht="16" x14ac:dyDescent="0.3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ht="16" x14ac:dyDescent="0.3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ht="16" x14ac:dyDescent="0.3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ht="16" x14ac:dyDescent="0.3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ht="16" x14ac:dyDescent="0.3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ht="16" x14ac:dyDescent="0.3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ht="16" x14ac:dyDescent="0.3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ht="16" x14ac:dyDescent="0.3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ht="16" x14ac:dyDescent="0.3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ht="16" x14ac:dyDescent="0.3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ht="16" x14ac:dyDescent="0.3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ht="16" x14ac:dyDescent="0.3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ht="16" x14ac:dyDescent="0.3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ht="16" x14ac:dyDescent="0.3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ht="16" x14ac:dyDescent="0.3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ht="16" x14ac:dyDescent="0.3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ht="16" x14ac:dyDescent="0.3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ht="16" x14ac:dyDescent="0.3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ht="16" x14ac:dyDescent="0.3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ht="16" x14ac:dyDescent="0.3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ht="16" x14ac:dyDescent="0.3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ht="16" x14ac:dyDescent="0.3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ht="16" x14ac:dyDescent="0.3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ht="16" x14ac:dyDescent="0.3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ht="16" x14ac:dyDescent="0.3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ht="16" x14ac:dyDescent="0.3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ht="16" x14ac:dyDescent="0.3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ht="16" x14ac:dyDescent="0.3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ht="16" x14ac:dyDescent="0.3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ht="16" x14ac:dyDescent="0.3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ht="16" x14ac:dyDescent="0.3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ht="16" x14ac:dyDescent="0.3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ht="16" x14ac:dyDescent="0.3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ht="16" x14ac:dyDescent="0.3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ht="16" x14ac:dyDescent="0.3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ht="16" x14ac:dyDescent="0.3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ht="16" x14ac:dyDescent="0.3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ht="16" x14ac:dyDescent="0.3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ht="16" x14ac:dyDescent="0.3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ht="16" x14ac:dyDescent="0.3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ht="16" x14ac:dyDescent="0.3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ht="16" x14ac:dyDescent="0.3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ht="16" x14ac:dyDescent="0.3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ht="16" x14ac:dyDescent="0.3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ht="16" x14ac:dyDescent="0.3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ht="16" x14ac:dyDescent="0.3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ht="16" x14ac:dyDescent="0.3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ht="16" x14ac:dyDescent="0.3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ht="16" x14ac:dyDescent="0.3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ht="16" x14ac:dyDescent="0.3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ht="16" x14ac:dyDescent="0.3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ht="16" x14ac:dyDescent="0.3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ht="16" x14ac:dyDescent="0.3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ht="16" x14ac:dyDescent="0.3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ht="16" x14ac:dyDescent="0.3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ht="16" x14ac:dyDescent="0.3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ht="16" x14ac:dyDescent="0.3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ht="16" x14ac:dyDescent="0.3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ht="16" x14ac:dyDescent="0.3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ht="16" x14ac:dyDescent="0.3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ht="16" x14ac:dyDescent="0.3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ht="16" x14ac:dyDescent="0.3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ht="16" x14ac:dyDescent="0.3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ht="16" x14ac:dyDescent="0.3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ht="16" x14ac:dyDescent="0.3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ht="16" x14ac:dyDescent="0.3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ht="16" x14ac:dyDescent="0.3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ht="16" x14ac:dyDescent="0.3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ht="16" x14ac:dyDescent="0.3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ht="16" x14ac:dyDescent="0.3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ht="16" x14ac:dyDescent="0.3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ht="16" x14ac:dyDescent="0.3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ht="16" x14ac:dyDescent="0.3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ht="16" x14ac:dyDescent="0.3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ht="16" x14ac:dyDescent="0.3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ht="16" x14ac:dyDescent="0.3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ht="16" x14ac:dyDescent="0.3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ht="16" x14ac:dyDescent="0.3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ht="16" x14ac:dyDescent="0.3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ht="16" x14ac:dyDescent="0.3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ht="16" x14ac:dyDescent="0.3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ht="16" x14ac:dyDescent="0.3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ht="16" x14ac:dyDescent="0.3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ht="16" x14ac:dyDescent="0.3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ht="16" x14ac:dyDescent="0.3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ht="16" x14ac:dyDescent="0.3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ht="16" x14ac:dyDescent="0.3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ht="16" x14ac:dyDescent="0.3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ht="16" x14ac:dyDescent="0.3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ht="16" x14ac:dyDescent="0.3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ht="16" x14ac:dyDescent="0.3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ht="16" x14ac:dyDescent="0.3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ht="16" x14ac:dyDescent="0.3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ht="16" x14ac:dyDescent="0.3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ht="16" x14ac:dyDescent="0.3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ht="16" x14ac:dyDescent="0.3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ht="16" x14ac:dyDescent="0.3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ht="16" x14ac:dyDescent="0.3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ht="16" x14ac:dyDescent="0.3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ht="16" x14ac:dyDescent="0.3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ht="16" x14ac:dyDescent="0.3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ht="16" x14ac:dyDescent="0.3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ht="16" x14ac:dyDescent="0.3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ht="16" x14ac:dyDescent="0.3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ht="16" x14ac:dyDescent="0.3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ht="16" x14ac:dyDescent="0.3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ht="16" x14ac:dyDescent="0.3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ht="16" x14ac:dyDescent="0.3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ht="16" x14ac:dyDescent="0.3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ht="16" x14ac:dyDescent="0.3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ht="16" x14ac:dyDescent="0.3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ht="16" x14ac:dyDescent="0.3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ht="16" x14ac:dyDescent="0.3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ht="16" x14ac:dyDescent="0.3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ht="16" x14ac:dyDescent="0.3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ht="16" x14ac:dyDescent="0.3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ht="16" x14ac:dyDescent="0.3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ht="16" x14ac:dyDescent="0.3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ht="16" x14ac:dyDescent="0.3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ht="16" x14ac:dyDescent="0.3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ht="16" x14ac:dyDescent="0.3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ht="16" x14ac:dyDescent="0.3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ht="16" x14ac:dyDescent="0.3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ht="16" x14ac:dyDescent="0.3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ht="16" x14ac:dyDescent="0.3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ht="16" x14ac:dyDescent="0.3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ht="16" x14ac:dyDescent="0.3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ht="16" x14ac:dyDescent="0.3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ht="16" x14ac:dyDescent="0.3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ht="16" x14ac:dyDescent="0.3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ht="16" x14ac:dyDescent="0.3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ht="16" x14ac:dyDescent="0.3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ht="16" x14ac:dyDescent="0.3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ht="16" x14ac:dyDescent="0.3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ht="16" x14ac:dyDescent="0.3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ht="16" x14ac:dyDescent="0.3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ht="16" x14ac:dyDescent="0.3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ht="16" x14ac:dyDescent="0.3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ht="16" x14ac:dyDescent="0.3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ht="16" x14ac:dyDescent="0.3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ht="16" x14ac:dyDescent="0.3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ht="16" x14ac:dyDescent="0.3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ht="16" x14ac:dyDescent="0.3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ht="16" x14ac:dyDescent="0.3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ht="16" x14ac:dyDescent="0.3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ht="16" x14ac:dyDescent="0.3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ht="16" x14ac:dyDescent="0.3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ht="16" x14ac:dyDescent="0.3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ht="16" x14ac:dyDescent="0.3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ht="16" x14ac:dyDescent="0.3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ht="16" x14ac:dyDescent="0.3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ht="16" x14ac:dyDescent="0.3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ht="16" x14ac:dyDescent="0.3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ht="16" x14ac:dyDescent="0.3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ht="16" x14ac:dyDescent="0.3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ht="16" x14ac:dyDescent="0.3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ht="16" x14ac:dyDescent="0.3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ht="16" x14ac:dyDescent="0.3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ht="16" x14ac:dyDescent="0.3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ht="16" x14ac:dyDescent="0.3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ht="16" x14ac:dyDescent="0.3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ht="16" x14ac:dyDescent="0.3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ht="16" x14ac:dyDescent="0.3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ht="16" x14ac:dyDescent="0.3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ht="16" x14ac:dyDescent="0.3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ht="16" x14ac:dyDescent="0.3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ht="16" x14ac:dyDescent="0.3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ht="16" x14ac:dyDescent="0.3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ht="16" x14ac:dyDescent="0.3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ht="16" x14ac:dyDescent="0.3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ht="16" x14ac:dyDescent="0.3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ht="16" x14ac:dyDescent="0.3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ht="16" x14ac:dyDescent="0.3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ht="16" x14ac:dyDescent="0.3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ht="16" x14ac:dyDescent="0.3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ht="16" x14ac:dyDescent="0.3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ht="16" x14ac:dyDescent="0.3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ht="16" x14ac:dyDescent="0.3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ht="16" x14ac:dyDescent="0.3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ht="16" x14ac:dyDescent="0.3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ht="16" x14ac:dyDescent="0.3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ht="16" x14ac:dyDescent="0.3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ht="16" x14ac:dyDescent="0.3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ht="16" x14ac:dyDescent="0.3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ht="16" x14ac:dyDescent="0.3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ht="16" x14ac:dyDescent="0.3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ht="16" x14ac:dyDescent="0.3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ht="16" x14ac:dyDescent="0.3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ht="16" x14ac:dyDescent="0.3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ht="16" x14ac:dyDescent="0.3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ht="16" x14ac:dyDescent="0.3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ht="16" x14ac:dyDescent="0.3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ht="16" x14ac:dyDescent="0.3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ht="16" x14ac:dyDescent="0.3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ht="16" x14ac:dyDescent="0.3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ht="16" x14ac:dyDescent="0.3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ht="16" x14ac:dyDescent="0.3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ht="16" x14ac:dyDescent="0.3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ht="16" x14ac:dyDescent="0.3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ht="16" x14ac:dyDescent="0.3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ht="16" x14ac:dyDescent="0.3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ht="16" x14ac:dyDescent="0.3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ht="16" x14ac:dyDescent="0.3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ht="16" x14ac:dyDescent="0.3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ht="16" x14ac:dyDescent="0.3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ht="16" x14ac:dyDescent="0.3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ht="16" x14ac:dyDescent="0.3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ht="16" x14ac:dyDescent="0.3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ht="16" x14ac:dyDescent="0.3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ht="16" x14ac:dyDescent="0.3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ht="16" x14ac:dyDescent="0.3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ht="16" x14ac:dyDescent="0.3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ht="16" x14ac:dyDescent="0.3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ht="16" x14ac:dyDescent="0.3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ht="16" x14ac:dyDescent="0.3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ht="16" x14ac:dyDescent="0.3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ht="16" x14ac:dyDescent="0.3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ht="16" x14ac:dyDescent="0.3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ht="16" x14ac:dyDescent="0.3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352"/>
  <sheetViews>
    <sheetView topLeftCell="G1" workbookViewId="0">
      <selection activeCell="N2" sqref="N2:N1352"/>
    </sheetView>
  </sheetViews>
  <sheetFormatPr defaultColWidth="11.69140625" defaultRowHeight="15.5" x14ac:dyDescent="0.35"/>
  <cols>
    <col min="2" max="2" width="161.3046875" customWidth="1"/>
    <col min="3" max="3" width="20.921875" customWidth="1"/>
    <col min="8" max="8" width="17.23046875" customWidth="1"/>
    <col min="9" max="9" width="13.07421875" style="2" customWidth="1"/>
    <col min="10" max="11" width="20.3046875" style="1" customWidth="1"/>
    <col min="13" max="13" width="14.3828125" style="8" customWidth="1"/>
    <col min="14" max="14" width="16.765625" style="8" customWidth="1"/>
    <col min="15" max="15" width="14.3828125" style="4" customWidth="1"/>
    <col min="16" max="16" width="20.69140625" style="4" customWidth="1"/>
    <col min="17" max="18" width="24.3046875" style="9" customWidth="1"/>
    <col min="19" max="19" width="14.921875" customWidth="1"/>
    <col min="21" max="21" width="11.84375" customWidth="1"/>
    <col min="23" max="23" width="12.3828125" customWidth="1"/>
    <col min="24" max="24" width="15.4609375" customWidth="1"/>
    <col min="26" max="26" width="182.23046875" customWidth="1"/>
  </cols>
  <sheetData>
    <row r="1" spans="1:26" ht="16" x14ac:dyDescent="0.35">
      <c r="A1" t="s">
        <v>0</v>
      </c>
      <c r="B1" t="s">
        <v>1</v>
      </c>
      <c r="C1" t="s">
        <v>13372</v>
      </c>
      <c r="D1" t="s">
        <v>13373</v>
      </c>
      <c r="E1" t="s">
        <v>13374</v>
      </c>
      <c r="F1" t="s">
        <v>13375</v>
      </c>
      <c r="G1" t="s">
        <v>13376</v>
      </c>
      <c r="H1" t="s">
        <v>3</v>
      </c>
      <c r="I1" s="2" t="s">
        <v>4</v>
      </c>
      <c r="J1" s="1" t="s">
        <v>5</v>
      </c>
      <c r="K1" s="1" t="s">
        <v>13402</v>
      </c>
      <c r="L1" t="s">
        <v>6</v>
      </c>
      <c r="M1" s="8" t="s">
        <v>7</v>
      </c>
      <c r="N1" s="8" t="s">
        <v>13419</v>
      </c>
      <c r="O1" s="4" t="s">
        <v>13393</v>
      </c>
      <c r="P1" s="4" t="s">
        <v>13378</v>
      </c>
      <c r="Q1" s="9" t="s">
        <v>13377</v>
      </c>
      <c r="R1" s="9" t="s">
        <v>13075</v>
      </c>
      <c r="S1" t="s">
        <v>8</v>
      </c>
      <c r="T1" t="s">
        <v>9</v>
      </c>
      <c r="U1" t="s">
        <v>10</v>
      </c>
      <c r="V1" t="s">
        <v>11</v>
      </c>
      <c r="W1" t="s">
        <v>12</v>
      </c>
      <c r="X1" t="s">
        <v>13</v>
      </c>
      <c r="Y1" t="s">
        <v>14</v>
      </c>
      <c r="Z1" t="s">
        <v>15</v>
      </c>
    </row>
    <row r="2" spans="1:26" ht="16" x14ac:dyDescent="0.35">
      <c r="A2" t="s">
        <v>445</v>
      </c>
      <c r="B2" t="s">
        <v>446</v>
      </c>
      <c r="C2" t="s">
        <v>13076</v>
      </c>
      <c r="D2" t="s">
        <v>13077</v>
      </c>
      <c r="E2" t="s">
        <v>13078</v>
      </c>
      <c r="F2" t="s">
        <v>13079</v>
      </c>
      <c r="H2">
        <v>507</v>
      </c>
      <c r="I2" s="2">
        <v>1208</v>
      </c>
      <c r="J2" s="1">
        <v>0.57999999999999996</v>
      </c>
      <c r="K2" s="10" t="str" cm="1">
        <f t="array" ref="K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
        <v>4.0999999999999996</v>
      </c>
      <c r="M2" s="8">
        <v>8131</v>
      </c>
      <c r="N2" s="8">
        <f>Table1[[#This Row],[rating]]*LOG10(Table1[[#This Row],[rating_count]]+1)</f>
        <v>16.031809216860601</v>
      </c>
      <c r="O2" s="4" t="str">
        <f>IF(Table1[[#This Row],[discount_percentage]] &gt;= 0.5, "Yes", "No")</f>
        <v>Yes</v>
      </c>
      <c r="P2" s="4" t="str" cm="1">
        <f t="array" ref="P2">_xlfn.IFS(
  Table1[[#This Row],[discounted_price]] &lt; 200, "&lt;₹200",
  Table1[[#This Row],[discounted_price]] &lt;= 500, "₹200–₹500",
  Table1[[#This Row],[discounted_price]] &gt; 500, "&gt;₹500"
)</f>
        <v>&gt;₹500</v>
      </c>
      <c r="Q2" s="9">
        <f>Table1[[#This Row],[actual_price]]*Table1[[#This Row],[rating_count]]</f>
        <v>9822248</v>
      </c>
      <c r="R2" s="9" t="str">
        <f>IF(
    OR(TRIM(Table1[[#This Row],[total_potential_revenue]])="-", TRIM(Table1[[#This Row],[total_potential_revenue]])=""),
    "NOT OK",
    IF(
        ISNUMBER(VALUE(SUBSTITUTE(Table1[[#This Row],[total_potential_revenue]], ",", ""))),
        "OK",
        "NOT OK"
    )
)</f>
        <v>OK</v>
      </c>
      <c r="S2" t="s">
        <v>447</v>
      </c>
      <c r="T2" t="s">
        <v>448</v>
      </c>
      <c r="U2" t="s">
        <v>449</v>
      </c>
      <c r="V2" t="s">
        <v>450</v>
      </c>
      <c r="W2" t="s">
        <v>451</v>
      </c>
      <c r="X2" t="s">
        <v>452</v>
      </c>
      <c r="Y2" t="s">
        <v>453</v>
      </c>
      <c r="Z2" t="s">
        <v>454</v>
      </c>
    </row>
    <row r="3" spans="1:26" ht="16" x14ac:dyDescent="0.35">
      <c r="A3" t="s">
        <v>1287</v>
      </c>
      <c r="B3" t="s">
        <v>1288</v>
      </c>
      <c r="C3" t="s">
        <v>13076</v>
      </c>
      <c r="D3" t="s">
        <v>13077</v>
      </c>
      <c r="E3" t="s">
        <v>13078</v>
      </c>
      <c r="F3" t="s">
        <v>13079</v>
      </c>
      <c r="H3">
        <v>749</v>
      </c>
      <c r="I3" s="2">
        <v>1339</v>
      </c>
      <c r="J3" s="1">
        <v>0.44</v>
      </c>
      <c r="K3" s="10" t="str" cm="1">
        <f t="array" ref="K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
        <v>4.2</v>
      </c>
      <c r="M3" s="8">
        <v>179692</v>
      </c>
      <c r="N3" s="8">
        <f>Table1[[#This Row],[rating]]*LOG10(Table1[[#This Row],[rating_count]]+1)</f>
        <v>22.069030869286404</v>
      </c>
      <c r="O3" s="4" t="str">
        <f>IF(Table1[[#This Row],[discount_percentage]] &gt;= 0.5, "Yes", "No")</f>
        <v>No</v>
      </c>
      <c r="P3" s="4" t="str" cm="1">
        <f t="array" ref="P3">_xlfn.IFS(
  Table1[[#This Row],[discounted_price]] &lt; 200, "&lt;₹200",
  Table1[[#This Row],[discounted_price]] &lt;= 500, "₹200–₹500",
  Table1[[#This Row],[discounted_price]] &gt; 500, "&gt;₹500"
)</f>
        <v>&gt;₹500</v>
      </c>
      <c r="Q3" s="9">
        <f>Table1[[#This Row],[actual_price]]*Table1[[#This Row],[rating_count]]</f>
        <v>240607588</v>
      </c>
      <c r="R3" s="9" t="str">
        <f>IF(
    OR(TRIM(Table1[[#This Row],[total_potential_revenue]])="-", TRIM(Table1[[#This Row],[total_potential_revenue]])=""),
    "NOT OK",
    IF(
        ISNUMBER(VALUE(SUBSTITUTE(Table1[[#This Row],[total_potential_revenue]], ",", ""))),
        "OK",
        "NOT OK"
    )
)</f>
        <v>OK</v>
      </c>
      <c r="S3" t="s">
        <v>1289</v>
      </c>
      <c r="T3" t="s">
        <v>100</v>
      </c>
      <c r="U3" t="s">
        <v>101</v>
      </c>
      <c r="V3" t="s">
        <v>102</v>
      </c>
      <c r="W3" t="s">
        <v>103</v>
      </c>
      <c r="X3" t="s">
        <v>104</v>
      </c>
      <c r="Y3" t="s">
        <v>1290</v>
      </c>
      <c r="Z3" t="s">
        <v>1291</v>
      </c>
    </row>
    <row r="4" spans="1:26" ht="16" x14ac:dyDescent="0.35">
      <c r="A4" t="s">
        <v>5923</v>
      </c>
      <c r="B4" t="s">
        <v>5924</v>
      </c>
      <c r="C4" t="s">
        <v>13080</v>
      </c>
      <c r="D4" t="s">
        <v>13081</v>
      </c>
      <c r="E4" t="s">
        <v>13082</v>
      </c>
      <c r="H4">
        <v>399</v>
      </c>
      <c r="I4" s="2">
        <v>499</v>
      </c>
      <c r="J4" s="1">
        <v>0.2</v>
      </c>
      <c r="K4" s="10" t="str" cm="1">
        <f t="array" ref="K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
        <v>4.3</v>
      </c>
      <c r="M4" s="8">
        <v>27201</v>
      </c>
      <c r="N4" s="8">
        <f>Table1[[#This Row],[rating]]*LOG10(Table1[[#This Row],[rating_count]]+1)</f>
        <v>19.068783595995487</v>
      </c>
      <c r="O4" s="4" t="str">
        <f>IF(Table1[[#This Row],[discount_percentage]] &gt;= 0.5, "Yes", "No")</f>
        <v>No</v>
      </c>
      <c r="P4" s="4" t="str" cm="1">
        <f t="array" ref="P4">_xlfn.IFS(
  Table1[[#This Row],[discounted_price]] &lt; 200, "&lt;₹200",
  Table1[[#This Row],[discounted_price]] &lt;= 500, "₹200–₹500",
  Table1[[#This Row],[discounted_price]] &gt; 500, "&gt;₹500"
)</f>
        <v>₹200–₹500</v>
      </c>
      <c r="Q4" s="9">
        <f>Table1[[#This Row],[actual_price]]*Table1[[#This Row],[rating_count]]</f>
        <v>13573299</v>
      </c>
      <c r="R4" s="9" t="str">
        <f>IF(
    OR(TRIM(Table1[[#This Row],[total_potential_revenue]])="-", TRIM(Table1[[#This Row],[total_potential_revenue]])=""),
    "NOT OK",
    IF(
        ISNUMBER(VALUE(SUBSTITUTE(Table1[[#This Row],[total_potential_revenue]], ",", ""))),
        "OK",
        "NOT OK"
    )
)</f>
        <v>OK</v>
      </c>
      <c r="S4" t="s">
        <v>5925</v>
      </c>
      <c r="T4" t="s">
        <v>5926</v>
      </c>
      <c r="U4" t="s">
        <v>5927</v>
      </c>
      <c r="V4" t="s">
        <v>5928</v>
      </c>
      <c r="W4" t="s">
        <v>5929</v>
      </c>
      <c r="X4" t="s">
        <v>5930</v>
      </c>
      <c r="Y4" t="s">
        <v>5931</v>
      </c>
      <c r="Z4" t="s">
        <v>5932</v>
      </c>
    </row>
    <row r="5" spans="1:26" ht="16" x14ac:dyDescent="0.35">
      <c r="A5" t="s">
        <v>5937</v>
      </c>
      <c r="B5" t="s">
        <v>5938</v>
      </c>
      <c r="C5" t="s">
        <v>13076</v>
      </c>
      <c r="D5" t="s">
        <v>13083</v>
      </c>
      <c r="E5" t="s">
        <v>13084</v>
      </c>
      <c r="F5" t="s">
        <v>13085</v>
      </c>
      <c r="H5">
        <v>279</v>
      </c>
      <c r="I5" s="2">
        <v>375</v>
      </c>
      <c r="J5" s="1">
        <v>0.26</v>
      </c>
      <c r="K5" s="10" t="str" cm="1">
        <f t="array" ref="K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
        <v>4.3</v>
      </c>
      <c r="M5" s="8">
        <v>31534</v>
      </c>
      <c r="N5" s="8">
        <f>Table1[[#This Row],[rating]]*LOG10(Table1[[#This Row],[rating_count]]+1)</f>
        <v>19.344809191916156</v>
      </c>
      <c r="O5" s="4" t="str">
        <f>IF(Table1[[#This Row],[discount_percentage]] &gt;= 0.5, "Yes", "No")</f>
        <v>No</v>
      </c>
      <c r="P5" s="4" t="str" cm="1">
        <f t="array" ref="P5">_xlfn.IFS(
  Table1[[#This Row],[discounted_price]] &lt; 200, "&lt;₹200",
  Table1[[#This Row],[discounted_price]] &lt;= 500, "₹200–₹500",
  Table1[[#This Row],[discounted_price]] &gt; 500, "&gt;₹500"
)</f>
        <v>₹200–₹500</v>
      </c>
      <c r="Q5" s="9">
        <f>Table1[[#This Row],[actual_price]]*Table1[[#This Row],[rating_count]]</f>
        <v>11825250</v>
      </c>
      <c r="R5" s="9" t="str">
        <f>IF(
    OR(TRIM(Table1[[#This Row],[total_potential_revenue]])="-", TRIM(Table1[[#This Row],[total_potential_revenue]])=""),
    "NOT OK",
    IF(
        ISNUMBER(VALUE(SUBSTITUTE(Table1[[#This Row],[total_potential_revenue]], ",", ""))),
        "OK",
        "NOT OK"
    )
)</f>
        <v>OK</v>
      </c>
      <c r="S5" t="s">
        <v>5939</v>
      </c>
      <c r="T5" t="s">
        <v>5940</v>
      </c>
      <c r="U5" t="s">
        <v>5941</v>
      </c>
      <c r="V5" t="s">
        <v>5942</v>
      </c>
      <c r="W5" t="s">
        <v>5943</v>
      </c>
      <c r="X5" t="s">
        <v>5944</v>
      </c>
      <c r="Y5" t="s">
        <v>5945</v>
      </c>
      <c r="Z5" t="s">
        <v>5946</v>
      </c>
    </row>
    <row r="6" spans="1:26" ht="16" x14ac:dyDescent="0.35">
      <c r="A6" t="s">
        <v>6016</v>
      </c>
      <c r="B6" t="s">
        <v>6017</v>
      </c>
      <c r="C6" t="s">
        <v>13076</v>
      </c>
      <c r="D6" t="s">
        <v>13083</v>
      </c>
      <c r="E6" t="s">
        <v>13084</v>
      </c>
      <c r="F6" t="s">
        <v>13085</v>
      </c>
      <c r="H6">
        <v>699</v>
      </c>
      <c r="I6" s="2">
        <v>995</v>
      </c>
      <c r="J6" s="1">
        <v>0.3</v>
      </c>
      <c r="K6" s="10" t="str" cm="1">
        <f t="array" ref="K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
        <v>4.5</v>
      </c>
      <c r="M6" s="8">
        <v>54405</v>
      </c>
      <c r="N6" s="8">
        <f>Table1[[#This Row],[rating]]*LOG10(Table1[[#This Row],[rating_count]]+1)</f>
        <v>21.310410587325766</v>
      </c>
      <c r="O6" s="4" t="str">
        <f>IF(Table1[[#This Row],[discount_percentage]] &gt;= 0.5, "Yes", "No")</f>
        <v>No</v>
      </c>
      <c r="P6" s="4" t="str" cm="1">
        <f t="array" ref="P6">_xlfn.IFS(
  Table1[[#This Row],[discounted_price]] &lt; 200, "&lt;₹200",
  Table1[[#This Row],[discounted_price]] &lt;= 500, "₹200–₹500",
  Table1[[#This Row],[discounted_price]] &gt; 500, "&gt;₹500"
)</f>
        <v>&gt;₹500</v>
      </c>
      <c r="Q6" s="9">
        <f>Table1[[#This Row],[actual_price]]*Table1[[#This Row],[rating_count]]</f>
        <v>54132975</v>
      </c>
      <c r="R6" s="9" t="str">
        <f>IF(
    OR(TRIM(Table1[[#This Row],[total_potential_revenue]])="-", TRIM(Table1[[#This Row],[total_potential_revenue]])=""),
    "NOT OK",
    IF(
        ISNUMBER(VALUE(SUBSTITUTE(Table1[[#This Row],[total_potential_revenue]], ",", ""))),
        "OK",
        "NOT OK"
    )
)</f>
        <v>OK</v>
      </c>
      <c r="S6" t="s">
        <v>6018</v>
      </c>
      <c r="T6" t="s">
        <v>6019</v>
      </c>
      <c r="U6" t="s">
        <v>6020</v>
      </c>
      <c r="V6" t="s">
        <v>6021</v>
      </c>
      <c r="W6" t="s">
        <v>6022</v>
      </c>
      <c r="X6" t="s">
        <v>6023</v>
      </c>
      <c r="Y6" t="s">
        <v>6024</v>
      </c>
      <c r="Z6" t="s">
        <v>6025</v>
      </c>
    </row>
    <row r="7" spans="1:26" ht="16" x14ac:dyDescent="0.35">
      <c r="A7" t="s">
        <v>4832</v>
      </c>
      <c r="B7" t="s">
        <v>4833</v>
      </c>
      <c r="C7" t="s">
        <v>13076</v>
      </c>
      <c r="D7" t="s">
        <v>13086</v>
      </c>
      <c r="E7" t="s">
        <v>13087</v>
      </c>
      <c r="H7">
        <v>289</v>
      </c>
      <c r="I7" s="2">
        <v>650</v>
      </c>
      <c r="J7" s="1">
        <v>0.56000000000000005</v>
      </c>
      <c r="K7" s="10" t="str" cm="1">
        <f t="array" ref="K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
        <v>4.3</v>
      </c>
      <c r="M7" s="8">
        <v>253105</v>
      </c>
      <c r="N7" s="8">
        <f>Table1[[#This Row],[rating]]*LOG10(Table1[[#This Row],[rating_count]]+1)</f>
        <v>23.234200493895326</v>
      </c>
      <c r="O7" s="4" t="str">
        <f>IF(Table1[[#This Row],[discount_percentage]] &gt;= 0.5, "Yes", "No")</f>
        <v>Yes</v>
      </c>
      <c r="P7" s="4" t="str" cm="1">
        <f t="array" ref="P7">_xlfn.IFS(
  Table1[[#This Row],[discounted_price]] &lt; 200, "&lt;₹200",
  Table1[[#This Row],[discounted_price]] &lt;= 500, "₹200–₹500",
  Table1[[#This Row],[discounted_price]] &gt; 500, "&gt;₹500"
)</f>
        <v>₹200–₹500</v>
      </c>
      <c r="Q7" s="9">
        <f>Table1[[#This Row],[actual_price]]*Table1[[#This Row],[rating_count]]</f>
        <v>164518250</v>
      </c>
      <c r="R7" s="9" t="str">
        <f>IF(
    OR(TRIM(Table1[[#This Row],[total_potential_revenue]])="-", TRIM(Table1[[#This Row],[total_potential_revenue]])=""),
    "NOT OK",
    IF(
        ISNUMBER(VALUE(SUBSTITUTE(Table1[[#This Row],[total_potential_revenue]], ",", ""))),
        "OK",
        "NOT OK"
    )
)</f>
        <v>OK</v>
      </c>
      <c r="S7" t="s">
        <v>4835</v>
      </c>
      <c r="T7" t="s">
        <v>4836</v>
      </c>
      <c r="U7" t="s">
        <v>4837</v>
      </c>
      <c r="V7" t="s">
        <v>4838</v>
      </c>
      <c r="W7" t="s">
        <v>4839</v>
      </c>
      <c r="X7" t="s">
        <v>4840</v>
      </c>
      <c r="Y7" t="s">
        <v>4841</v>
      </c>
      <c r="Z7" t="s">
        <v>4842</v>
      </c>
    </row>
    <row r="8" spans="1:26" ht="16" x14ac:dyDescent="0.35">
      <c r="A8" t="s">
        <v>1331</v>
      </c>
      <c r="B8" t="s">
        <v>1332</v>
      </c>
      <c r="C8" t="s">
        <v>13080</v>
      </c>
      <c r="D8" t="s">
        <v>13088</v>
      </c>
      <c r="E8" t="s">
        <v>13089</v>
      </c>
      <c r="F8" t="s">
        <v>13090</v>
      </c>
      <c r="G8" t="s">
        <v>13091</v>
      </c>
      <c r="H8">
        <v>416</v>
      </c>
      <c r="I8" s="2">
        <v>599</v>
      </c>
      <c r="J8" s="1">
        <v>0.31</v>
      </c>
      <c r="K8" s="10" t="str" cm="1">
        <f t="array" ref="K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
        <v>4.2</v>
      </c>
      <c r="M8" s="8">
        <v>30023</v>
      </c>
      <c r="N8" s="8">
        <f>Table1[[#This Row],[rating]]*LOG10(Table1[[#This Row],[rating_count]]+1)</f>
        <v>18.805367915901108</v>
      </c>
      <c r="O8" s="4" t="str">
        <f>IF(Table1[[#This Row],[discount_percentage]] &gt;= 0.5, "Yes", "No")</f>
        <v>No</v>
      </c>
      <c r="P8" s="4" t="str" cm="1">
        <f t="array" ref="P8">_xlfn.IFS(
  Table1[[#This Row],[discounted_price]] &lt; 200, "&lt;₹200",
  Table1[[#This Row],[discounted_price]] &lt;= 500, "₹200–₹500",
  Table1[[#This Row],[discounted_price]] &gt; 500, "&gt;₹500"
)</f>
        <v>₹200–₹500</v>
      </c>
      <c r="Q8" s="9">
        <f>Table1[[#This Row],[actual_price]]*Table1[[#This Row],[rating_count]]</f>
        <v>17983777</v>
      </c>
      <c r="R8" s="9" t="str">
        <f>IF(
    OR(TRIM(Table1[[#This Row],[total_potential_revenue]])="-", TRIM(Table1[[#This Row],[total_potential_revenue]])=""),
    "NOT OK",
    IF(
        ISNUMBER(VALUE(SUBSTITUTE(Table1[[#This Row],[total_potential_revenue]], ",", ""))),
        "OK",
        "NOT OK"
    )
)</f>
        <v>OK</v>
      </c>
      <c r="S8" t="s">
        <v>1334</v>
      </c>
      <c r="T8" t="s">
        <v>1335</v>
      </c>
      <c r="U8" t="s">
        <v>1336</v>
      </c>
      <c r="V8" t="s">
        <v>1337</v>
      </c>
      <c r="W8" t="s">
        <v>1338</v>
      </c>
      <c r="X8" t="s">
        <v>1339</v>
      </c>
      <c r="Y8" t="s">
        <v>1340</v>
      </c>
      <c r="Z8" t="s">
        <v>1341</v>
      </c>
    </row>
    <row r="9" spans="1:26" ht="16" x14ac:dyDescent="0.35">
      <c r="A9" t="s">
        <v>1671</v>
      </c>
      <c r="B9" t="s">
        <v>1672</v>
      </c>
      <c r="C9" t="s">
        <v>13080</v>
      </c>
      <c r="D9" t="s">
        <v>13088</v>
      </c>
      <c r="E9" t="s">
        <v>13089</v>
      </c>
      <c r="F9" t="s">
        <v>13090</v>
      </c>
      <c r="G9" t="s">
        <v>13091</v>
      </c>
      <c r="H9">
        <v>486</v>
      </c>
      <c r="I9" s="2">
        <v>1999</v>
      </c>
      <c r="J9" s="1">
        <v>0.76</v>
      </c>
      <c r="K9" s="10" t="str" cm="1">
        <f t="array" ref="K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
        <v>4.2</v>
      </c>
      <c r="M9" s="8">
        <v>30023</v>
      </c>
      <c r="N9" s="8">
        <f>Table1[[#This Row],[rating]]*LOG10(Table1[[#This Row],[rating_count]]+1)</f>
        <v>18.805367915901108</v>
      </c>
      <c r="O9" s="4" t="str">
        <f>IF(Table1[[#This Row],[discount_percentage]] &gt;= 0.5, "Yes", "No")</f>
        <v>Yes</v>
      </c>
      <c r="P9" s="4" t="str" cm="1">
        <f t="array" ref="P9">_xlfn.IFS(
  Table1[[#This Row],[discounted_price]] &lt; 200, "&lt;₹200",
  Table1[[#This Row],[discounted_price]] &lt;= 500, "₹200–₹500",
  Table1[[#This Row],[discounted_price]] &gt; 500, "&gt;₹500"
)</f>
        <v>₹200–₹500</v>
      </c>
      <c r="Q9" s="9">
        <f>Table1[[#This Row],[actual_price]]*Table1[[#This Row],[rating_count]]</f>
        <v>60015977</v>
      </c>
      <c r="R9" s="9" t="str">
        <f>IF(
    OR(TRIM(Table1[[#This Row],[total_potential_revenue]])="-", TRIM(Table1[[#This Row],[total_potential_revenue]])=""),
    "NOT OK",
    IF(
        ISNUMBER(VALUE(SUBSTITUTE(Table1[[#This Row],[total_potential_revenue]], ",", ""))),
        "OK",
        "NOT OK"
    )
)</f>
        <v>OK</v>
      </c>
      <c r="S9" t="s">
        <v>1673</v>
      </c>
      <c r="T9" t="s">
        <v>1335</v>
      </c>
      <c r="U9" t="s">
        <v>1336</v>
      </c>
      <c r="V9" t="s">
        <v>1337</v>
      </c>
      <c r="W9" t="s">
        <v>1338</v>
      </c>
      <c r="X9" t="s">
        <v>1339</v>
      </c>
      <c r="Y9" t="s">
        <v>1674</v>
      </c>
      <c r="Z9" t="s">
        <v>1675</v>
      </c>
    </row>
    <row r="10" spans="1:26" ht="16" x14ac:dyDescent="0.35">
      <c r="A10" t="s">
        <v>2128</v>
      </c>
      <c r="B10" t="s">
        <v>2129</v>
      </c>
      <c r="C10" t="s">
        <v>13080</v>
      </c>
      <c r="D10" t="s">
        <v>13088</v>
      </c>
      <c r="E10" t="s">
        <v>13089</v>
      </c>
      <c r="F10" t="s">
        <v>13090</v>
      </c>
      <c r="G10" t="s">
        <v>13092</v>
      </c>
      <c r="H10">
        <v>399</v>
      </c>
      <c r="I10" s="2">
        <v>795</v>
      </c>
      <c r="J10" s="1">
        <v>0.5</v>
      </c>
      <c r="K10" s="10" t="str" cm="1">
        <f t="array" ref="K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
        <v>4.4000000000000004</v>
      </c>
      <c r="M10" s="8">
        <v>12091</v>
      </c>
      <c r="N10" s="8">
        <f>Table1[[#This Row],[rating]]*LOG10(Table1[[#This Row],[rating_count]]+1)</f>
        <v>17.962991809425432</v>
      </c>
      <c r="O10" s="4" t="str">
        <f>IF(Table1[[#This Row],[discount_percentage]] &gt;= 0.5, "Yes", "No")</f>
        <v>Yes</v>
      </c>
      <c r="P10" s="4" t="str" cm="1">
        <f t="array" ref="P10">_xlfn.IFS(
  Table1[[#This Row],[discounted_price]] &lt; 200, "&lt;₹200",
  Table1[[#This Row],[discounted_price]] &lt;= 500, "₹200–₹500",
  Table1[[#This Row],[discounted_price]] &gt; 500, "&gt;₹500"
)</f>
        <v>₹200–₹500</v>
      </c>
      <c r="Q10" s="9">
        <f>Table1[[#This Row],[actual_price]]*Table1[[#This Row],[rating_count]]</f>
        <v>9612345</v>
      </c>
      <c r="R10" s="9" t="str">
        <f>IF(
    OR(TRIM(Table1[[#This Row],[total_potential_revenue]])="-", TRIM(Table1[[#This Row],[total_potential_revenue]])=""),
    "NOT OK",
    IF(
        ISNUMBER(VALUE(SUBSTITUTE(Table1[[#This Row],[total_potential_revenue]], ",", ""))),
        "OK",
        "NOT OK"
    )
)</f>
        <v>OK</v>
      </c>
      <c r="S10" t="s">
        <v>2131</v>
      </c>
      <c r="T10" t="s">
        <v>2132</v>
      </c>
      <c r="U10" t="s">
        <v>2133</v>
      </c>
      <c r="V10" t="s">
        <v>2134</v>
      </c>
      <c r="W10" t="s">
        <v>2135</v>
      </c>
      <c r="X10" t="s">
        <v>2136</v>
      </c>
      <c r="Y10" t="s">
        <v>2137</v>
      </c>
      <c r="Z10" t="s">
        <v>2138</v>
      </c>
    </row>
    <row r="11" spans="1:26" ht="16" x14ac:dyDescent="0.35">
      <c r="A11" t="s">
        <v>10164</v>
      </c>
      <c r="B11" t="s">
        <v>10165</v>
      </c>
      <c r="C11" t="s">
        <v>13093</v>
      </c>
      <c r="D11" t="s">
        <v>13094</v>
      </c>
      <c r="E11" t="s">
        <v>13095</v>
      </c>
      <c r="F11" t="s">
        <v>13096</v>
      </c>
      <c r="H11" s="2">
        <v>1499</v>
      </c>
      <c r="I11" s="2">
        <v>1499</v>
      </c>
      <c r="J11" s="1">
        <v>0</v>
      </c>
      <c r="K11" s="10" t="str" cm="1">
        <f t="array" ref="K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1">
        <v>4.3</v>
      </c>
      <c r="M11" s="8">
        <v>9331</v>
      </c>
      <c r="N11" s="8">
        <f>Table1[[#This Row],[rating]]*LOG10(Table1[[#This Row],[rating_count]]+1)</f>
        <v>17.070891339523374</v>
      </c>
      <c r="O11" s="4" t="str">
        <f>IF(Table1[[#This Row],[discount_percentage]] &gt;= 0.5, "Yes", "No")</f>
        <v>No</v>
      </c>
      <c r="P11" s="4" t="str" cm="1">
        <f t="array" ref="P11">_xlfn.IFS(
  Table1[[#This Row],[discounted_price]] &lt; 200, "&lt;₹200",
  Table1[[#This Row],[discounted_price]] &lt;= 500, "₹200–₹500",
  Table1[[#This Row],[discounted_price]] &gt; 500, "&gt;₹500"
)</f>
        <v>&gt;₹500</v>
      </c>
      <c r="Q11" s="9">
        <f>Table1[[#This Row],[actual_price]]*Table1[[#This Row],[rating_count]]</f>
        <v>13987169</v>
      </c>
      <c r="R11" s="9" t="str">
        <f>IF(
    OR(TRIM(Table1[[#This Row],[total_potential_revenue]])="-", TRIM(Table1[[#This Row],[total_potential_revenue]])=""),
    "NOT OK",
    IF(
        ISNUMBER(VALUE(SUBSTITUTE(Table1[[#This Row],[total_potential_revenue]], ",", ""))),
        "OK",
        "NOT OK"
    )
)</f>
        <v>OK</v>
      </c>
      <c r="S11" t="s">
        <v>10166</v>
      </c>
      <c r="T11" t="s">
        <v>10167</v>
      </c>
      <c r="U11" t="s">
        <v>10168</v>
      </c>
      <c r="V11" t="s">
        <v>10169</v>
      </c>
      <c r="W11" t="s">
        <v>10170</v>
      </c>
      <c r="X11" t="s">
        <v>10171</v>
      </c>
      <c r="Y11" t="s">
        <v>10172</v>
      </c>
      <c r="Z11" t="s">
        <v>10173</v>
      </c>
    </row>
    <row r="12" spans="1:26" ht="16" x14ac:dyDescent="0.35">
      <c r="A12" t="s">
        <v>8111</v>
      </c>
      <c r="B12" t="s">
        <v>8112</v>
      </c>
      <c r="C12" t="s">
        <v>13080</v>
      </c>
      <c r="D12" t="s">
        <v>13097</v>
      </c>
      <c r="E12" t="s">
        <v>13098</v>
      </c>
      <c r="H12" s="2">
        <v>1289</v>
      </c>
      <c r="I12" s="2">
        <v>1499</v>
      </c>
      <c r="J12" s="1">
        <v>0.14000000000000001</v>
      </c>
      <c r="K12" s="10" t="str" cm="1">
        <f t="array" ref="K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2">
        <v>4.5</v>
      </c>
      <c r="M12" s="8">
        <v>20668</v>
      </c>
      <c r="N12" s="8">
        <f>Table1[[#This Row],[rating]]*LOG10(Table1[[#This Row],[rating_count]]+1)</f>
        <v>19.418937593664378</v>
      </c>
      <c r="O12" s="4" t="str">
        <f>IF(Table1[[#This Row],[discount_percentage]] &gt;= 0.5, "Yes", "No")</f>
        <v>No</v>
      </c>
      <c r="P12" s="4" t="str" cm="1">
        <f t="array" ref="P12">_xlfn.IFS(
  Table1[[#This Row],[discounted_price]] &lt; 200, "&lt;₹200",
  Table1[[#This Row],[discounted_price]] &lt;= 500, "₹200–₹500",
  Table1[[#This Row],[discounted_price]] &gt; 500, "&gt;₹500"
)</f>
        <v>&gt;₹500</v>
      </c>
      <c r="Q12" s="9">
        <f>Table1[[#This Row],[actual_price]]*Table1[[#This Row],[rating_count]]</f>
        <v>30981332</v>
      </c>
      <c r="R12" s="9" t="str">
        <f>IF(
    OR(TRIM(Table1[[#This Row],[total_potential_revenue]])="-", TRIM(Table1[[#This Row],[total_potential_revenue]])=""),
    "NOT OK",
    IF(
        ISNUMBER(VALUE(SUBSTITUTE(Table1[[#This Row],[total_potential_revenue]], ",", ""))),
        "OK",
        "NOT OK"
    )
)</f>
        <v>OK</v>
      </c>
      <c r="S12" t="s">
        <v>8114</v>
      </c>
      <c r="T12" t="s">
        <v>8115</v>
      </c>
      <c r="U12" t="s">
        <v>8116</v>
      </c>
      <c r="V12" t="s">
        <v>8117</v>
      </c>
      <c r="W12" t="s">
        <v>8118</v>
      </c>
      <c r="X12" t="s">
        <v>8119</v>
      </c>
      <c r="Y12" t="s">
        <v>8120</v>
      </c>
      <c r="Z12" t="s">
        <v>8121</v>
      </c>
    </row>
    <row r="13" spans="1:26" ht="16" x14ac:dyDescent="0.35">
      <c r="A13" t="s">
        <v>7295</v>
      </c>
      <c r="B13" t="s">
        <v>7296</v>
      </c>
      <c r="C13" t="s">
        <v>13076</v>
      </c>
      <c r="D13" t="s">
        <v>13077</v>
      </c>
      <c r="E13" t="s">
        <v>13099</v>
      </c>
      <c r="H13">
        <v>899</v>
      </c>
      <c r="I13" s="2">
        <v>1800</v>
      </c>
      <c r="J13" s="1">
        <v>0.5</v>
      </c>
      <c r="K13" s="10" t="str" cm="1">
        <f t="array" ref="K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3">
        <v>4.0999999999999996</v>
      </c>
      <c r="M13" s="8">
        <v>22375</v>
      </c>
      <c r="N13" s="8">
        <f>Table1[[#This Row],[rating]]*LOG10(Table1[[#This Row],[rating_count]]+1)</f>
        <v>17.834108058790228</v>
      </c>
      <c r="O13" s="4" t="str">
        <f>IF(Table1[[#This Row],[discount_percentage]] &gt;= 0.5, "Yes", "No")</f>
        <v>Yes</v>
      </c>
      <c r="P13" s="4" t="str" cm="1">
        <f t="array" ref="P13">_xlfn.IFS(
  Table1[[#This Row],[discounted_price]] &lt; 200, "&lt;₹200",
  Table1[[#This Row],[discounted_price]] &lt;= 500, "₹200–₹500",
  Table1[[#This Row],[discounted_price]] &gt; 500, "&gt;₹500"
)</f>
        <v>&gt;₹500</v>
      </c>
      <c r="Q13" s="9">
        <f>Table1[[#This Row],[actual_price]]*Table1[[#This Row],[rating_count]]</f>
        <v>40275000</v>
      </c>
      <c r="R13" s="9" t="str">
        <f>IF(
    OR(TRIM(Table1[[#This Row],[total_potential_revenue]])="-", TRIM(Table1[[#This Row],[total_potential_revenue]])=""),
    "NOT OK",
    IF(
        ISNUMBER(VALUE(SUBSTITUTE(Table1[[#This Row],[total_potential_revenue]], ",", ""))),
        "OK",
        "NOT OK"
    )
)</f>
        <v>OK</v>
      </c>
      <c r="S13" t="s">
        <v>7297</v>
      </c>
      <c r="T13" t="s">
        <v>7298</v>
      </c>
      <c r="U13" t="s">
        <v>7299</v>
      </c>
      <c r="V13" t="s">
        <v>7300</v>
      </c>
      <c r="W13" t="s">
        <v>7301</v>
      </c>
      <c r="X13" t="s">
        <v>7302</v>
      </c>
      <c r="Y13" t="s">
        <v>7303</v>
      </c>
      <c r="Z13" t="s">
        <v>7304</v>
      </c>
    </row>
    <row r="14" spans="1:26" ht="16" x14ac:dyDescent="0.35">
      <c r="A14" t="s">
        <v>11696</v>
      </c>
      <c r="B14" t="s">
        <v>11697</v>
      </c>
      <c r="C14" t="s">
        <v>13093</v>
      </c>
      <c r="D14" t="s">
        <v>13094</v>
      </c>
      <c r="E14" t="s">
        <v>13095</v>
      </c>
      <c r="F14" t="s">
        <v>13100</v>
      </c>
      <c r="H14">
        <v>765</v>
      </c>
      <c r="I14" s="2">
        <v>970</v>
      </c>
      <c r="J14" s="1">
        <v>0.21</v>
      </c>
      <c r="K14" s="10" t="str" cm="1">
        <f t="array" ref="K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4">
        <v>4.2</v>
      </c>
      <c r="M14" s="8">
        <v>6055</v>
      </c>
      <c r="N14" s="8">
        <f>Table1[[#This Row],[rating]]*LOG10(Table1[[#This Row],[rating_count]]+1)</f>
        <v>15.885180639266469</v>
      </c>
      <c r="O14" s="4" t="str">
        <f>IF(Table1[[#This Row],[discount_percentage]] &gt;= 0.5, "Yes", "No")</f>
        <v>No</v>
      </c>
      <c r="P14" s="4" t="str" cm="1">
        <f t="array" ref="P14">_xlfn.IFS(
  Table1[[#This Row],[discounted_price]] &lt; 200, "&lt;₹200",
  Table1[[#This Row],[discounted_price]] &lt;= 500, "₹200–₹500",
  Table1[[#This Row],[discounted_price]] &gt; 500, "&gt;₹500"
)</f>
        <v>&gt;₹500</v>
      </c>
      <c r="Q14" s="9">
        <f>Table1[[#This Row],[actual_price]]*Table1[[#This Row],[rating_count]]</f>
        <v>5873350</v>
      </c>
      <c r="R14" s="9" t="str">
        <f>IF(
    OR(TRIM(Table1[[#This Row],[total_potential_revenue]])="-", TRIM(Table1[[#This Row],[total_potential_revenue]])=""),
    "NOT OK",
    IF(
        ISNUMBER(VALUE(SUBSTITUTE(Table1[[#This Row],[total_potential_revenue]], ",", ""))),
        "OK",
        "NOT OK"
    )
)</f>
        <v>OK</v>
      </c>
      <c r="S14" t="s">
        <v>11698</v>
      </c>
      <c r="T14" t="s">
        <v>11699</v>
      </c>
      <c r="U14" t="s">
        <v>11700</v>
      </c>
      <c r="V14" t="s">
        <v>11701</v>
      </c>
      <c r="W14" t="s">
        <v>11702</v>
      </c>
      <c r="X14" t="s">
        <v>11703</v>
      </c>
      <c r="Y14" t="s">
        <v>11704</v>
      </c>
      <c r="Z14" t="s">
        <v>11705</v>
      </c>
    </row>
    <row r="15" spans="1:26" ht="16" x14ac:dyDescent="0.35">
      <c r="A15" t="s">
        <v>536</v>
      </c>
      <c r="B15" t="s">
        <v>537</v>
      </c>
      <c r="C15" t="s">
        <v>13076</v>
      </c>
      <c r="D15" t="s">
        <v>13077</v>
      </c>
      <c r="E15" t="s">
        <v>13078</v>
      </c>
      <c r="F15" t="s">
        <v>13079</v>
      </c>
      <c r="H15">
        <v>649</v>
      </c>
      <c r="I15" s="2">
        <v>1399</v>
      </c>
      <c r="J15" s="1">
        <v>0.54</v>
      </c>
      <c r="K15" s="10" t="str" cm="1">
        <f t="array" ref="K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5">
        <v>4.2</v>
      </c>
      <c r="M15" s="8">
        <v>179691</v>
      </c>
      <c r="N15" s="8">
        <f>Table1[[#This Row],[rating]]*LOG10(Table1[[#This Row],[rating_count]]+1)</f>
        <v>22.069020718407405</v>
      </c>
      <c r="O15" s="4" t="str">
        <f>IF(Table1[[#This Row],[discount_percentage]] &gt;= 0.5, "Yes", "No")</f>
        <v>Yes</v>
      </c>
      <c r="P15" s="4" t="str" cm="1">
        <f t="array" ref="P15">_xlfn.IFS(
  Table1[[#This Row],[discounted_price]] &lt; 200, "&lt;₹200",
  Table1[[#This Row],[discounted_price]] &lt;= 500, "₹200–₹500",
  Table1[[#This Row],[discounted_price]] &gt; 500, "&gt;₹500"
)</f>
        <v>&gt;₹500</v>
      </c>
      <c r="Q15" s="9">
        <f>Table1[[#This Row],[actual_price]]*Table1[[#This Row],[rating_count]]</f>
        <v>251387709</v>
      </c>
      <c r="R15" s="9" t="str">
        <f>IF(
    OR(TRIM(Table1[[#This Row],[total_potential_revenue]])="-", TRIM(Table1[[#This Row],[total_potential_revenue]])=""),
    "NOT OK",
    IF(
        ISNUMBER(VALUE(SUBSTITUTE(Table1[[#This Row],[total_potential_revenue]], ",", ""))),
        "OK",
        "NOT OK"
    )
)</f>
        <v>OK</v>
      </c>
      <c r="S15" t="s">
        <v>538</v>
      </c>
      <c r="T15" t="s">
        <v>100</v>
      </c>
      <c r="U15" t="s">
        <v>101</v>
      </c>
      <c r="V15" t="s">
        <v>102</v>
      </c>
      <c r="W15" t="s">
        <v>103</v>
      </c>
      <c r="X15" t="s">
        <v>104</v>
      </c>
      <c r="Y15" t="s">
        <v>539</v>
      </c>
      <c r="Z15" t="s">
        <v>540</v>
      </c>
    </row>
    <row r="16" spans="1:26" ht="16" x14ac:dyDescent="0.35">
      <c r="A16" t="s">
        <v>330</v>
      </c>
      <c r="B16" t="s">
        <v>331</v>
      </c>
      <c r="C16" t="s">
        <v>13076</v>
      </c>
      <c r="D16" t="s">
        <v>13083</v>
      </c>
      <c r="E16" t="s">
        <v>13101</v>
      </c>
      <c r="F16" t="s">
        <v>13090</v>
      </c>
      <c r="G16" t="s">
        <v>13102</v>
      </c>
      <c r="H16">
        <v>599</v>
      </c>
      <c r="I16" s="2">
        <v>599</v>
      </c>
      <c r="J16" s="1">
        <v>0</v>
      </c>
      <c r="K16" s="10" t="str" cm="1">
        <f t="array" ref="K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6">
        <v>4.3</v>
      </c>
      <c r="M16" s="8">
        <v>355</v>
      </c>
      <c r="N16" s="8">
        <f>Table1[[#This Row],[rating]]*LOG10(Table1[[#This Row],[rating_count]]+1)</f>
        <v>10.971234991283364</v>
      </c>
      <c r="O16" s="4" t="str">
        <f>IF(Table1[[#This Row],[discount_percentage]] &gt;= 0.5, "Yes", "No")</f>
        <v>No</v>
      </c>
      <c r="P16" s="4" t="str" cm="1">
        <f t="array" ref="P16">_xlfn.IFS(
  Table1[[#This Row],[discounted_price]] &lt; 200, "&lt;₹200",
  Table1[[#This Row],[discounted_price]] &lt;= 500, "₹200–₹500",
  Table1[[#This Row],[discounted_price]] &gt; 500, "&gt;₹500"
)</f>
        <v>&gt;₹500</v>
      </c>
      <c r="Q16" s="9">
        <f>Table1[[#This Row],[actual_price]]*Table1[[#This Row],[rating_count]]</f>
        <v>212645</v>
      </c>
      <c r="R16" s="9" t="str">
        <f>IF(
    OR(TRIM(Table1[[#This Row],[total_potential_revenue]])="-", TRIM(Table1[[#This Row],[total_potential_revenue]])=""),
    "NOT OK",
    IF(
        ISNUMBER(VALUE(SUBSTITUTE(Table1[[#This Row],[total_potential_revenue]], ",", ""))),
        "OK",
        "NOT OK"
    )
)</f>
        <v>OK</v>
      </c>
      <c r="S16" t="s">
        <v>332</v>
      </c>
      <c r="T16" t="s">
        <v>333</v>
      </c>
      <c r="U16" t="s">
        <v>334</v>
      </c>
      <c r="V16" t="s">
        <v>335</v>
      </c>
      <c r="W16" t="s">
        <v>336</v>
      </c>
      <c r="X16" t="s">
        <v>337</v>
      </c>
      <c r="Y16" t="s">
        <v>338</v>
      </c>
      <c r="Z16" t="s">
        <v>339</v>
      </c>
    </row>
    <row r="17" spans="1:26" ht="16" x14ac:dyDescent="0.35">
      <c r="A17" t="s">
        <v>96</v>
      </c>
      <c r="B17" t="s">
        <v>97</v>
      </c>
      <c r="C17" t="s">
        <v>13076</v>
      </c>
      <c r="D17" t="s">
        <v>13077</v>
      </c>
      <c r="E17" t="s">
        <v>13078</v>
      </c>
      <c r="F17" t="s">
        <v>13079</v>
      </c>
      <c r="H17">
        <v>499</v>
      </c>
      <c r="I17" s="2">
        <v>999</v>
      </c>
      <c r="J17" s="1">
        <v>0.5</v>
      </c>
      <c r="K17" s="10" t="str" cm="1">
        <f t="array" ref="K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7">
        <v>4.2</v>
      </c>
      <c r="M17" s="8">
        <v>179691</v>
      </c>
      <c r="N17" s="8">
        <f>Table1[[#This Row],[rating]]*LOG10(Table1[[#This Row],[rating_count]]+1)</f>
        <v>22.069020718407405</v>
      </c>
      <c r="O17" s="4" t="str">
        <f>IF(Table1[[#This Row],[discount_percentage]] &gt;= 0.5, "Yes", "No")</f>
        <v>Yes</v>
      </c>
      <c r="P17" s="4" t="str" cm="1">
        <f t="array" ref="P17">_xlfn.IFS(
  Table1[[#This Row],[discounted_price]] &lt; 200, "&lt;₹200",
  Table1[[#This Row],[discounted_price]] &lt;= 500, "₹200–₹500",
  Table1[[#This Row],[discounted_price]] &gt; 500, "&gt;₹500"
)</f>
        <v>₹200–₹500</v>
      </c>
      <c r="Q17" s="9">
        <f>Table1[[#This Row],[actual_price]]*Table1[[#This Row],[rating_count]]</f>
        <v>179511309</v>
      </c>
      <c r="R17" s="9" t="str">
        <f>IF(
    OR(TRIM(Table1[[#This Row],[total_potential_revenue]])="-", TRIM(Table1[[#This Row],[total_potential_revenue]])=""),
    "NOT OK",
    IF(
        ISNUMBER(VALUE(SUBSTITUTE(Table1[[#This Row],[total_potential_revenue]], ",", ""))),
        "OK",
        "NOT OK"
    )
)</f>
        <v>OK</v>
      </c>
      <c r="S17" t="s">
        <v>99</v>
      </c>
      <c r="T17" t="s">
        <v>100</v>
      </c>
      <c r="U17" t="s">
        <v>101</v>
      </c>
      <c r="V17" t="s">
        <v>102</v>
      </c>
      <c r="W17" t="s">
        <v>103</v>
      </c>
      <c r="X17" t="s">
        <v>104</v>
      </c>
      <c r="Y17" t="s">
        <v>105</v>
      </c>
      <c r="Z17" t="s">
        <v>106</v>
      </c>
    </row>
    <row r="18" spans="1:26" ht="16" x14ac:dyDescent="0.35">
      <c r="A18" t="s">
        <v>10429</v>
      </c>
      <c r="B18" t="s">
        <v>10430</v>
      </c>
      <c r="C18" t="s">
        <v>13093</v>
      </c>
      <c r="D18" t="s">
        <v>13094</v>
      </c>
      <c r="E18" t="s">
        <v>13103</v>
      </c>
      <c r="F18" t="s">
        <v>13104</v>
      </c>
      <c r="G18" t="s">
        <v>13105</v>
      </c>
      <c r="H18" s="2">
        <v>1849</v>
      </c>
      <c r="I18" s="2">
        <v>2095</v>
      </c>
      <c r="J18" s="1">
        <v>0.12</v>
      </c>
      <c r="K18" s="10" t="str" cm="1">
        <f t="array" ref="K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8">
        <v>4.3</v>
      </c>
      <c r="M18" s="8">
        <v>7681</v>
      </c>
      <c r="N18" s="8">
        <f>Table1[[#This Row],[rating]]*LOG10(Table1[[#This Row],[rating_count]]+1)</f>
        <v>16.707539502165375</v>
      </c>
      <c r="O18" s="4" t="str">
        <f>IF(Table1[[#This Row],[discount_percentage]] &gt;= 0.5, "Yes", "No")</f>
        <v>No</v>
      </c>
      <c r="P18" s="4" t="str" cm="1">
        <f t="array" ref="P18">_xlfn.IFS(
  Table1[[#This Row],[discounted_price]] &lt; 200, "&lt;₹200",
  Table1[[#This Row],[discounted_price]] &lt;= 500, "₹200–₹500",
  Table1[[#This Row],[discounted_price]] &gt; 500, "&gt;₹500"
)</f>
        <v>&gt;₹500</v>
      </c>
      <c r="Q18" s="9">
        <f>Table1[[#This Row],[actual_price]]*Table1[[#This Row],[rating_count]]</f>
        <v>16091695</v>
      </c>
      <c r="R18" s="9" t="str">
        <f>IF(
    OR(TRIM(Table1[[#This Row],[total_potential_revenue]])="-", TRIM(Table1[[#This Row],[total_potential_revenue]])=""),
    "NOT OK",
    IF(
        ISNUMBER(VALUE(SUBSTITUTE(Table1[[#This Row],[total_potential_revenue]], ",", ""))),
        "OK",
        "NOT OK"
    )
)</f>
        <v>OK</v>
      </c>
      <c r="S18" t="s">
        <v>10431</v>
      </c>
      <c r="T18" t="s">
        <v>10432</v>
      </c>
      <c r="U18" t="s">
        <v>10433</v>
      </c>
      <c r="V18" t="s">
        <v>10434</v>
      </c>
      <c r="W18" t="s">
        <v>10435</v>
      </c>
      <c r="X18" t="s">
        <v>10436</v>
      </c>
      <c r="Y18" t="s">
        <v>10437</v>
      </c>
      <c r="Z18" t="s">
        <v>10438</v>
      </c>
    </row>
    <row r="19" spans="1:26" ht="16" x14ac:dyDescent="0.35">
      <c r="A19" t="s">
        <v>10960</v>
      </c>
      <c r="B19" t="s">
        <v>10961</v>
      </c>
      <c r="C19" t="s">
        <v>13093</v>
      </c>
      <c r="D19" t="s">
        <v>13094</v>
      </c>
      <c r="E19" t="s">
        <v>13106</v>
      </c>
      <c r="F19" t="s">
        <v>13107</v>
      </c>
      <c r="H19" s="2">
        <v>4799</v>
      </c>
      <c r="I19" s="2">
        <v>5795</v>
      </c>
      <c r="J19" s="1">
        <v>0.17</v>
      </c>
      <c r="K19" s="10" t="str" cm="1">
        <f t="array" ref="K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9">
        <v>3.9</v>
      </c>
      <c r="M19" s="8">
        <v>3815</v>
      </c>
      <c r="N19" s="8">
        <f>Table1[[#This Row],[rating]]*LOG10(Table1[[#This Row],[rating_count]]+1)</f>
        <v>13.968272627525025</v>
      </c>
      <c r="O19" s="4" t="str">
        <f>IF(Table1[[#This Row],[discount_percentage]] &gt;= 0.5, "Yes", "No")</f>
        <v>No</v>
      </c>
      <c r="P19" s="4" t="str" cm="1">
        <f t="array" ref="P19">_xlfn.IFS(
  Table1[[#This Row],[discounted_price]] &lt; 200, "&lt;₹200",
  Table1[[#This Row],[discounted_price]] &lt;= 500, "₹200–₹500",
  Table1[[#This Row],[discounted_price]] &gt; 500, "&gt;₹500"
)</f>
        <v>&gt;₹500</v>
      </c>
      <c r="Q19" s="9">
        <f>Table1[[#This Row],[actual_price]]*Table1[[#This Row],[rating_count]]</f>
        <v>22107925</v>
      </c>
      <c r="R19" s="9" t="str">
        <f>IF(
    OR(TRIM(Table1[[#This Row],[total_potential_revenue]])="-", TRIM(Table1[[#This Row],[total_potential_revenue]])=""),
    "NOT OK",
    IF(
        ISNUMBER(VALUE(SUBSTITUTE(Table1[[#This Row],[total_potential_revenue]], ",", ""))),
        "OK",
        "NOT OK"
    )
)</f>
        <v>OK</v>
      </c>
      <c r="S19" t="s">
        <v>10963</v>
      </c>
      <c r="T19" t="s">
        <v>10964</v>
      </c>
      <c r="U19" t="s">
        <v>10965</v>
      </c>
      <c r="V19" t="s">
        <v>10966</v>
      </c>
      <c r="W19" t="s">
        <v>10967</v>
      </c>
      <c r="X19" t="s">
        <v>10968</v>
      </c>
      <c r="Y19" t="s">
        <v>10969</v>
      </c>
      <c r="Z19" t="s">
        <v>10970</v>
      </c>
    </row>
    <row r="20" spans="1:26" ht="16" x14ac:dyDescent="0.35">
      <c r="A20" t="s">
        <v>6575</v>
      </c>
      <c r="B20" t="s">
        <v>6576</v>
      </c>
      <c r="C20" t="s">
        <v>13076</v>
      </c>
      <c r="D20" t="s">
        <v>13083</v>
      </c>
      <c r="E20" t="s">
        <v>13108</v>
      </c>
      <c r="F20" t="s">
        <v>13109</v>
      </c>
      <c r="G20" t="s">
        <v>13110</v>
      </c>
      <c r="H20" s="2">
        <v>1990</v>
      </c>
      <c r="I20" s="2">
        <v>2595</v>
      </c>
      <c r="J20" s="1">
        <v>0.23</v>
      </c>
      <c r="K20" s="10" t="str" cm="1">
        <f t="array" ref="K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0">
        <v>4.3</v>
      </c>
      <c r="M20" s="8">
        <v>20398</v>
      </c>
      <c r="N20" s="8">
        <f>Table1[[#This Row],[rating]]*LOG10(Table1[[#This Row],[rating_count]]+1)</f>
        <v>18.53131817522328</v>
      </c>
      <c r="O20" s="4" t="str">
        <f>IF(Table1[[#This Row],[discount_percentage]] &gt;= 0.5, "Yes", "No")</f>
        <v>No</v>
      </c>
      <c r="P20" s="4" t="str" cm="1">
        <f t="array" ref="P20">_xlfn.IFS(
  Table1[[#This Row],[discounted_price]] &lt; 200, "&lt;₹200",
  Table1[[#This Row],[discounted_price]] &lt;= 500, "₹200–₹500",
  Table1[[#This Row],[discounted_price]] &gt; 500, "&gt;₹500"
)</f>
        <v>&gt;₹500</v>
      </c>
      <c r="Q20" s="9">
        <f>Table1[[#This Row],[actual_price]]*Table1[[#This Row],[rating_count]]</f>
        <v>52932810</v>
      </c>
      <c r="R20" s="9" t="str">
        <f>IF(
    OR(TRIM(Table1[[#This Row],[total_potential_revenue]])="-", TRIM(Table1[[#This Row],[total_potential_revenue]])=""),
    "NOT OK",
    IF(
        ISNUMBER(VALUE(SUBSTITUTE(Table1[[#This Row],[total_potential_revenue]], ",", ""))),
        "OK",
        "NOT OK"
    )
)</f>
        <v>OK</v>
      </c>
      <c r="S20" t="s">
        <v>6578</v>
      </c>
      <c r="T20" t="s">
        <v>6579</v>
      </c>
      <c r="U20" t="s">
        <v>6580</v>
      </c>
      <c r="V20" t="s">
        <v>6581</v>
      </c>
      <c r="W20" t="s">
        <v>6582</v>
      </c>
      <c r="X20" t="s">
        <v>13054</v>
      </c>
      <c r="Y20" t="s">
        <v>6583</v>
      </c>
      <c r="Z20" t="s">
        <v>6584</v>
      </c>
    </row>
    <row r="21" spans="1:26" ht="16" x14ac:dyDescent="0.35">
      <c r="A21" t="s">
        <v>8895</v>
      </c>
      <c r="B21" t="s">
        <v>8896</v>
      </c>
      <c r="C21" t="s">
        <v>13093</v>
      </c>
      <c r="D21" t="s">
        <v>13094</v>
      </c>
      <c r="E21" t="s">
        <v>13103</v>
      </c>
      <c r="F21" t="s">
        <v>13104</v>
      </c>
      <c r="G21" t="s">
        <v>13105</v>
      </c>
      <c r="H21" s="2">
        <v>1614</v>
      </c>
      <c r="I21" s="2">
        <v>1745</v>
      </c>
      <c r="J21" s="1">
        <v>0.08</v>
      </c>
      <c r="K21" s="10" t="str" cm="1">
        <f t="array" ref="K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1">
        <v>4.3</v>
      </c>
      <c r="M21" s="8">
        <v>37974</v>
      </c>
      <c r="N21" s="8">
        <f>Table1[[#This Row],[rating]]*LOG10(Table1[[#This Row],[rating_count]]+1)</f>
        <v>19.691840464899741</v>
      </c>
      <c r="O21" s="4" t="str">
        <f>IF(Table1[[#This Row],[discount_percentage]] &gt;= 0.5, "Yes", "No")</f>
        <v>No</v>
      </c>
      <c r="P21" s="4" t="str" cm="1">
        <f t="array" ref="P21">_xlfn.IFS(
  Table1[[#This Row],[discounted_price]] &lt; 200, "&lt;₹200",
  Table1[[#This Row],[discounted_price]] &lt;= 500, "₹200–₹500",
  Table1[[#This Row],[discounted_price]] &gt; 500, "&gt;₹500"
)</f>
        <v>&gt;₹500</v>
      </c>
      <c r="Q21" s="9">
        <f>Table1[[#This Row],[actual_price]]*Table1[[#This Row],[rating_count]]</f>
        <v>66264630</v>
      </c>
      <c r="R21" s="9" t="str">
        <f>IF(
    OR(TRIM(Table1[[#This Row],[total_potential_revenue]])="-", TRIM(Table1[[#This Row],[total_potential_revenue]])=""),
    "NOT OK",
    IF(
        ISNUMBER(VALUE(SUBSTITUTE(Table1[[#This Row],[total_potential_revenue]], ",", ""))),
        "OK",
        "NOT OK"
    )
)</f>
        <v>OK</v>
      </c>
      <c r="S21" t="s">
        <v>8898</v>
      </c>
      <c r="T21" t="s">
        <v>8899</v>
      </c>
      <c r="U21" t="s">
        <v>8900</v>
      </c>
      <c r="V21" t="s">
        <v>8901</v>
      </c>
      <c r="W21" t="s">
        <v>8902</v>
      </c>
      <c r="X21" t="s">
        <v>8903</v>
      </c>
      <c r="Y21" t="s">
        <v>8904</v>
      </c>
      <c r="Z21" t="s">
        <v>8905</v>
      </c>
    </row>
    <row r="22" spans="1:26" ht="16" x14ac:dyDescent="0.35">
      <c r="A22" t="s">
        <v>9714</v>
      </c>
      <c r="B22" t="s">
        <v>9715</v>
      </c>
      <c r="C22" t="s">
        <v>13093</v>
      </c>
      <c r="D22" t="s">
        <v>13094</v>
      </c>
      <c r="E22" t="s">
        <v>13103</v>
      </c>
      <c r="F22" t="s">
        <v>13104</v>
      </c>
      <c r="G22" t="s">
        <v>13105</v>
      </c>
      <c r="H22">
        <v>616</v>
      </c>
      <c r="I22" s="2">
        <v>1190</v>
      </c>
      <c r="J22" s="1">
        <v>0.48</v>
      </c>
      <c r="K22" s="10" t="str" cm="1">
        <f t="array" ref="K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2">
        <v>4.0999999999999996</v>
      </c>
      <c r="M22" s="8">
        <v>37126</v>
      </c>
      <c r="N22" s="8">
        <f>Table1[[#This Row],[rating]]*LOG10(Table1[[#This Row],[rating_count]]+1)</f>
        <v>18.735728417926328</v>
      </c>
      <c r="O22" s="4" t="str">
        <f>IF(Table1[[#This Row],[discount_percentage]] &gt;= 0.5, "Yes", "No")</f>
        <v>No</v>
      </c>
      <c r="P22" s="4" t="str" cm="1">
        <f t="array" ref="P22">_xlfn.IFS(
  Table1[[#This Row],[discounted_price]] &lt; 200, "&lt;₹200",
  Table1[[#This Row],[discounted_price]] &lt;= 500, "₹200–₹500",
  Table1[[#This Row],[discounted_price]] &gt; 500, "&gt;₹500"
)</f>
        <v>&gt;₹500</v>
      </c>
      <c r="Q22" s="9">
        <f>Table1[[#This Row],[actual_price]]*Table1[[#This Row],[rating_count]]</f>
        <v>44179940</v>
      </c>
      <c r="R22" s="9" t="str">
        <f>IF(
    OR(TRIM(Table1[[#This Row],[total_potential_revenue]])="-", TRIM(Table1[[#This Row],[total_potential_revenue]])=""),
    "NOT OK",
    IF(
        ISNUMBER(VALUE(SUBSTITUTE(Table1[[#This Row],[total_potential_revenue]], ",", ""))),
        "OK",
        "NOT OK"
    )
)</f>
        <v>OK</v>
      </c>
      <c r="S22" t="s">
        <v>9716</v>
      </c>
      <c r="T22" t="s">
        <v>9717</v>
      </c>
      <c r="U22" t="s">
        <v>9718</v>
      </c>
      <c r="V22" t="s">
        <v>9719</v>
      </c>
      <c r="W22" t="s">
        <v>9720</v>
      </c>
      <c r="X22" t="s">
        <v>9721</v>
      </c>
      <c r="Y22" t="s">
        <v>9722</v>
      </c>
      <c r="Z22" t="s">
        <v>9723</v>
      </c>
    </row>
    <row r="23" spans="1:26" ht="16" x14ac:dyDescent="0.35">
      <c r="A23" t="s">
        <v>9110</v>
      </c>
      <c r="B23" t="s">
        <v>9111</v>
      </c>
      <c r="C23" t="s">
        <v>13093</v>
      </c>
      <c r="D23" t="s">
        <v>13094</v>
      </c>
      <c r="E23" t="s">
        <v>13103</v>
      </c>
      <c r="F23" t="s">
        <v>13104</v>
      </c>
      <c r="G23" t="s">
        <v>13105</v>
      </c>
      <c r="H23">
        <v>775</v>
      </c>
      <c r="I23" s="2">
        <v>875</v>
      </c>
      <c r="J23" s="1">
        <v>0.11</v>
      </c>
      <c r="K23" s="10" t="str" cm="1">
        <f t="array" ref="K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23">
        <v>4.2</v>
      </c>
      <c r="M23" s="8">
        <v>46647</v>
      </c>
      <c r="N23" s="8">
        <f>Table1[[#This Row],[rating]]*LOG10(Table1[[#This Row],[rating_count]]+1)</f>
        <v>19.609098719334551</v>
      </c>
      <c r="O23" s="4" t="str">
        <f>IF(Table1[[#This Row],[discount_percentage]] &gt;= 0.5, "Yes", "No")</f>
        <v>No</v>
      </c>
      <c r="P23" s="4" t="str" cm="1">
        <f t="array" ref="P23">_xlfn.IFS(
  Table1[[#This Row],[discounted_price]] &lt; 200, "&lt;₹200",
  Table1[[#This Row],[discounted_price]] &lt;= 500, "₹200–₹500",
  Table1[[#This Row],[discounted_price]] &gt; 500, "&gt;₹500"
)</f>
        <v>&gt;₹500</v>
      </c>
      <c r="Q23" s="9">
        <f>Table1[[#This Row],[actual_price]]*Table1[[#This Row],[rating_count]]</f>
        <v>40816125</v>
      </c>
      <c r="R23" s="9" t="str">
        <f>IF(
    OR(TRIM(Table1[[#This Row],[total_potential_revenue]])="-", TRIM(Table1[[#This Row],[total_potential_revenue]])=""),
    "NOT OK",
    IF(
        ISNUMBER(VALUE(SUBSTITUTE(Table1[[#This Row],[total_potential_revenue]], ",", ""))),
        "OK",
        "NOT OK"
    )
)</f>
        <v>OK</v>
      </c>
      <c r="S23" t="s">
        <v>9112</v>
      </c>
      <c r="T23" t="s">
        <v>9113</v>
      </c>
      <c r="U23" t="s">
        <v>9114</v>
      </c>
      <c r="V23" t="s">
        <v>9115</v>
      </c>
      <c r="W23" t="s">
        <v>9116</v>
      </c>
      <c r="X23" t="s">
        <v>9117</v>
      </c>
      <c r="Y23" t="s">
        <v>9118</v>
      </c>
      <c r="Z23" t="s">
        <v>9119</v>
      </c>
    </row>
    <row r="24" spans="1:26" ht="16" x14ac:dyDescent="0.35">
      <c r="A24" t="s">
        <v>9794</v>
      </c>
      <c r="B24" t="s">
        <v>9795</v>
      </c>
      <c r="C24" t="s">
        <v>13093</v>
      </c>
      <c r="D24" t="s">
        <v>13094</v>
      </c>
      <c r="E24" t="s">
        <v>13095</v>
      </c>
      <c r="F24" t="s">
        <v>13111</v>
      </c>
      <c r="H24" s="2">
        <v>2719</v>
      </c>
      <c r="I24" s="2">
        <v>3945</v>
      </c>
      <c r="J24" s="1">
        <v>0.31</v>
      </c>
      <c r="K24" s="10" t="str" cm="1">
        <f t="array" ref="K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4">
        <v>3.7</v>
      </c>
      <c r="M24" s="8">
        <v>13406</v>
      </c>
      <c r="N24" s="8">
        <f>Table1[[#This Row],[rating]]*LOG10(Table1[[#This Row],[rating_count]]+1)</f>
        <v>15.271126954706082</v>
      </c>
      <c r="O24" s="4" t="str">
        <f>IF(Table1[[#This Row],[discount_percentage]] &gt;= 0.5, "Yes", "No")</f>
        <v>No</v>
      </c>
      <c r="P24" s="4" t="str" cm="1">
        <f t="array" ref="P24">_xlfn.IFS(
  Table1[[#This Row],[discounted_price]] &lt; 200, "&lt;₹200",
  Table1[[#This Row],[discounted_price]] &lt;= 500, "₹200–₹500",
  Table1[[#This Row],[discounted_price]] &gt; 500, "&gt;₹500"
)</f>
        <v>&gt;₹500</v>
      </c>
      <c r="Q24" s="9">
        <f>Table1[[#This Row],[actual_price]]*Table1[[#This Row],[rating_count]]</f>
        <v>52886670</v>
      </c>
      <c r="R24" s="9" t="str">
        <f>IF(
    OR(TRIM(Table1[[#This Row],[total_potential_revenue]])="-", TRIM(Table1[[#This Row],[total_potential_revenue]])=""),
    "NOT OK",
    IF(
        ISNUMBER(VALUE(SUBSTITUTE(Table1[[#This Row],[total_potential_revenue]], ",", ""))),
        "OK",
        "NOT OK"
    )
)</f>
        <v>OK</v>
      </c>
      <c r="S24" t="s">
        <v>9796</v>
      </c>
      <c r="T24" t="s">
        <v>9797</v>
      </c>
      <c r="U24" t="s">
        <v>9798</v>
      </c>
      <c r="V24" t="s">
        <v>9799</v>
      </c>
      <c r="W24" t="s">
        <v>9800</v>
      </c>
      <c r="X24" t="s">
        <v>9801</v>
      </c>
      <c r="Y24" t="s">
        <v>9802</v>
      </c>
      <c r="Z24" t="s">
        <v>9803</v>
      </c>
    </row>
    <row r="25" spans="1:26" ht="16" x14ac:dyDescent="0.35">
      <c r="A25" t="s">
        <v>12392</v>
      </c>
      <c r="B25" t="s">
        <v>12393</v>
      </c>
      <c r="C25" t="s">
        <v>13093</v>
      </c>
      <c r="D25" t="s">
        <v>13094</v>
      </c>
      <c r="E25" t="s">
        <v>13095</v>
      </c>
      <c r="F25" t="s">
        <v>13112</v>
      </c>
      <c r="H25" s="2">
        <v>1199</v>
      </c>
      <c r="I25" s="2">
        <v>1795</v>
      </c>
      <c r="J25" s="1">
        <v>0.33</v>
      </c>
      <c r="K25" s="10" t="str" cm="1">
        <f t="array" ref="K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5">
        <v>4.2</v>
      </c>
      <c r="M25" s="8">
        <v>5967</v>
      </c>
      <c r="N25" s="8">
        <f>Table1[[#This Row],[rating]]*LOG10(Table1[[#This Row],[rating_count]]+1)</f>
        <v>15.858481020751373</v>
      </c>
      <c r="O25" s="4" t="str">
        <f>IF(Table1[[#This Row],[discount_percentage]] &gt;= 0.5, "Yes", "No")</f>
        <v>No</v>
      </c>
      <c r="P25" s="4" t="str" cm="1">
        <f t="array" ref="P25">_xlfn.IFS(
  Table1[[#This Row],[discounted_price]] &lt; 200, "&lt;₹200",
  Table1[[#This Row],[discounted_price]] &lt;= 500, "₹200–₹500",
  Table1[[#This Row],[discounted_price]] &gt; 500, "&gt;₹500"
)</f>
        <v>&gt;₹500</v>
      </c>
      <c r="Q25" s="9">
        <f>Table1[[#This Row],[actual_price]]*Table1[[#This Row],[rating_count]]</f>
        <v>10710765</v>
      </c>
      <c r="R25" s="9" t="str">
        <f>IF(
    OR(TRIM(Table1[[#This Row],[total_potential_revenue]])="-", TRIM(Table1[[#This Row],[total_potential_revenue]])=""),
    "NOT OK",
    IF(
        ISNUMBER(VALUE(SUBSTITUTE(Table1[[#This Row],[total_potential_revenue]], ",", ""))),
        "OK",
        "NOT OK"
    )
)</f>
        <v>OK</v>
      </c>
      <c r="S25" t="s">
        <v>12394</v>
      </c>
      <c r="T25" t="s">
        <v>12395</v>
      </c>
      <c r="U25" t="s">
        <v>12396</v>
      </c>
      <c r="V25" t="s">
        <v>12397</v>
      </c>
      <c r="W25" t="s">
        <v>12398</v>
      </c>
      <c r="X25" t="s">
        <v>12399</v>
      </c>
      <c r="Y25" t="s">
        <v>12400</v>
      </c>
      <c r="Z25" t="s">
        <v>12401</v>
      </c>
    </row>
    <row r="26" spans="1:26" ht="16" x14ac:dyDescent="0.35">
      <c r="A26" t="s">
        <v>10184</v>
      </c>
      <c r="B26" t="s">
        <v>10185</v>
      </c>
      <c r="C26" t="s">
        <v>13093</v>
      </c>
      <c r="D26" t="s">
        <v>13094</v>
      </c>
      <c r="E26" t="s">
        <v>13113</v>
      </c>
      <c r="F26" t="s">
        <v>13114</v>
      </c>
      <c r="H26" s="2">
        <v>1699</v>
      </c>
      <c r="I26" s="2">
        <v>1900</v>
      </c>
      <c r="J26" s="1">
        <v>0.11</v>
      </c>
      <c r="K26" s="10" t="str" cm="1">
        <f t="array" ref="K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26">
        <v>3.6</v>
      </c>
      <c r="M26" s="8">
        <v>11456</v>
      </c>
      <c r="N26" s="8">
        <f>Table1[[#This Row],[rating]]*LOG10(Table1[[#This Row],[rating_count]]+1)</f>
        <v>14.612655287134729</v>
      </c>
      <c r="O26" s="4" t="str">
        <f>IF(Table1[[#This Row],[discount_percentage]] &gt;= 0.5, "Yes", "No")</f>
        <v>No</v>
      </c>
      <c r="P26" s="4" t="str" cm="1">
        <f t="array" ref="P26">_xlfn.IFS(
  Table1[[#This Row],[discounted_price]] &lt; 200, "&lt;₹200",
  Table1[[#This Row],[discounted_price]] &lt;= 500, "₹200–₹500",
  Table1[[#This Row],[discounted_price]] &gt; 500, "&gt;₹500"
)</f>
        <v>&gt;₹500</v>
      </c>
      <c r="Q26" s="9">
        <f>Table1[[#This Row],[actual_price]]*Table1[[#This Row],[rating_count]]</f>
        <v>21766400</v>
      </c>
      <c r="R26" s="9" t="str">
        <f>IF(
    OR(TRIM(Table1[[#This Row],[total_potential_revenue]])="-", TRIM(Table1[[#This Row],[total_potential_revenue]])=""),
    "NOT OK",
    IF(
        ISNUMBER(VALUE(SUBSTITUTE(Table1[[#This Row],[total_potential_revenue]], ",", ""))),
        "OK",
        "NOT OK"
    )
)</f>
        <v>OK</v>
      </c>
      <c r="S26" t="s">
        <v>10186</v>
      </c>
      <c r="T26" t="s">
        <v>10187</v>
      </c>
      <c r="U26" t="s">
        <v>10188</v>
      </c>
      <c r="V26" t="s">
        <v>10189</v>
      </c>
      <c r="W26" t="s">
        <v>10190</v>
      </c>
      <c r="X26" t="s">
        <v>10191</v>
      </c>
      <c r="Y26" t="s">
        <v>10192</v>
      </c>
      <c r="Z26" t="s">
        <v>10193</v>
      </c>
    </row>
    <row r="27" spans="1:26" ht="16" x14ac:dyDescent="0.35">
      <c r="A27" t="s">
        <v>7569</v>
      </c>
      <c r="B27" t="s">
        <v>7570</v>
      </c>
      <c r="C27" t="s">
        <v>13076</v>
      </c>
      <c r="D27" t="s">
        <v>13083</v>
      </c>
      <c r="E27" t="s">
        <v>13108</v>
      </c>
      <c r="F27" t="s">
        <v>13115</v>
      </c>
      <c r="H27">
        <v>649</v>
      </c>
      <c r="I27" s="2">
        <v>999</v>
      </c>
      <c r="J27" s="1">
        <v>0.35</v>
      </c>
      <c r="K27" s="10" t="str" cm="1">
        <f t="array" ref="K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7">
        <v>3.5</v>
      </c>
      <c r="M27" s="8">
        <v>7222</v>
      </c>
      <c r="N27" s="8">
        <f>Table1[[#This Row],[rating]]*LOG10(Table1[[#This Row],[rating_count]]+1)</f>
        <v>13.50551165201102</v>
      </c>
      <c r="O27" s="4" t="str">
        <f>IF(Table1[[#This Row],[discount_percentage]] &gt;= 0.5, "Yes", "No")</f>
        <v>No</v>
      </c>
      <c r="P27" s="4" t="str" cm="1">
        <f t="array" ref="P27">_xlfn.IFS(
  Table1[[#This Row],[discounted_price]] &lt; 200, "&lt;₹200",
  Table1[[#This Row],[discounted_price]] &lt;= 500, "₹200–₹500",
  Table1[[#This Row],[discounted_price]] &gt; 500, "&gt;₹500"
)</f>
        <v>&gt;₹500</v>
      </c>
      <c r="Q27" s="9">
        <f>Table1[[#This Row],[actual_price]]*Table1[[#This Row],[rating_count]]</f>
        <v>7214778</v>
      </c>
      <c r="R27" s="9" t="str">
        <f>IF(
    OR(TRIM(Table1[[#This Row],[total_potential_revenue]])="-", TRIM(Table1[[#This Row],[total_potential_revenue]])=""),
    "NOT OK",
    IF(
        ISNUMBER(VALUE(SUBSTITUTE(Table1[[#This Row],[total_potential_revenue]], ",", ""))),
        "OK",
        "NOT OK"
    )
)</f>
        <v>OK</v>
      </c>
      <c r="S27" t="s">
        <v>7572</v>
      </c>
      <c r="T27" t="s">
        <v>7573</v>
      </c>
      <c r="U27" t="s">
        <v>7574</v>
      </c>
      <c r="V27" t="s">
        <v>7575</v>
      </c>
      <c r="W27" t="s">
        <v>7576</v>
      </c>
      <c r="X27" t="s">
        <v>7577</v>
      </c>
      <c r="Y27" t="s">
        <v>7578</v>
      </c>
      <c r="Z27" t="s">
        <v>7579</v>
      </c>
    </row>
    <row r="28" spans="1:26" ht="16" x14ac:dyDescent="0.35">
      <c r="A28" t="s">
        <v>10449</v>
      </c>
      <c r="B28" t="s">
        <v>10450</v>
      </c>
      <c r="C28" t="s">
        <v>13093</v>
      </c>
      <c r="D28" t="s">
        <v>13094</v>
      </c>
      <c r="E28" t="s">
        <v>13103</v>
      </c>
      <c r="F28" t="s">
        <v>13104</v>
      </c>
      <c r="G28" t="s">
        <v>13105</v>
      </c>
      <c r="H28" s="2">
        <v>1099</v>
      </c>
      <c r="I28" s="2">
        <v>1920</v>
      </c>
      <c r="J28" s="1">
        <v>0.43</v>
      </c>
      <c r="K28" s="10" t="str" cm="1">
        <f t="array" ref="K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8">
        <v>4.2</v>
      </c>
      <c r="M28" s="8">
        <v>9772</v>
      </c>
      <c r="N28" s="8">
        <f>Table1[[#This Row],[rating]]*LOG10(Table1[[#This Row],[rating_count]]+1)</f>
        <v>16.758117174835238</v>
      </c>
      <c r="O28" s="4" t="str">
        <f>IF(Table1[[#This Row],[discount_percentage]] &gt;= 0.5, "Yes", "No")</f>
        <v>No</v>
      </c>
      <c r="P28" s="4" t="str" cm="1">
        <f t="array" ref="P28">_xlfn.IFS(
  Table1[[#This Row],[discounted_price]] &lt; 200, "&lt;₹200",
  Table1[[#This Row],[discounted_price]] &lt;= 500, "₹200–₹500",
  Table1[[#This Row],[discounted_price]] &gt; 500, "&gt;₹500"
)</f>
        <v>&gt;₹500</v>
      </c>
      <c r="Q28" s="9">
        <f>Table1[[#This Row],[actual_price]]*Table1[[#This Row],[rating_count]]</f>
        <v>18762240</v>
      </c>
      <c r="R28" s="9" t="str">
        <f>IF(
    OR(TRIM(Table1[[#This Row],[total_potential_revenue]])="-", TRIM(Table1[[#This Row],[total_potential_revenue]])=""),
    "NOT OK",
    IF(
        ISNUMBER(VALUE(SUBSTITUTE(Table1[[#This Row],[total_potential_revenue]], ",", ""))),
        "OK",
        "NOT OK"
    )
)</f>
        <v>OK</v>
      </c>
      <c r="S28" t="s">
        <v>10451</v>
      </c>
      <c r="T28" t="s">
        <v>10452</v>
      </c>
      <c r="U28" t="s">
        <v>10453</v>
      </c>
      <c r="V28" t="s">
        <v>10454</v>
      </c>
      <c r="W28" t="s">
        <v>10455</v>
      </c>
      <c r="X28" t="s">
        <v>10456</v>
      </c>
      <c r="Y28" t="s">
        <v>10457</v>
      </c>
      <c r="Z28" t="s">
        <v>10458</v>
      </c>
    </row>
    <row r="29" spans="1:26" ht="16" x14ac:dyDescent="0.35">
      <c r="A29" t="s">
        <v>12994</v>
      </c>
      <c r="B29" t="s">
        <v>12995</v>
      </c>
      <c r="C29" t="s">
        <v>13093</v>
      </c>
      <c r="D29" t="s">
        <v>13116</v>
      </c>
      <c r="E29" t="s">
        <v>13117</v>
      </c>
      <c r="F29" t="s">
        <v>13118</v>
      </c>
      <c r="H29" s="2">
        <v>2219</v>
      </c>
      <c r="I29" s="2">
        <v>3080</v>
      </c>
      <c r="J29" s="1">
        <v>0.28000000000000003</v>
      </c>
      <c r="K29" s="10" t="str" cm="1">
        <f t="array" ref="K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9">
        <v>3.6</v>
      </c>
      <c r="M29" s="8">
        <v>468</v>
      </c>
      <c r="N29" s="8">
        <f>Table1[[#This Row],[rating]]*LOG10(Table1[[#This Row],[rating_count]]+1)</f>
        <v>9.6162222337743</v>
      </c>
      <c r="O29" s="4" t="str">
        <f>IF(Table1[[#This Row],[discount_percentage]] &gt;= 0.5, "Yes", "No")</f>
        <v>No</v>
      </c>
      <c r="P29" s="4" t="str" cm="1">
        <f t="array" ref="P29">_xlfn.IFS(
  Table1[[#This Row],[discounted_price]] &lt; 200, "&lt;₹200",
  Table1[[#This Row],[discounted_price]] &lt;= 500, "₹200–₹500",
  Table1[[#This Row],[discounted_price]] &gt; 500, "&gt;₹500"
)</f>
        <v>&gt;₹500</v>
      </c>
      <c r="Q29" s="9">
        <f>Table1[[#This Row],[actual_price]]*Table1[[#This Row],[rating_count]]</f>
        <v>1441440</v>
      </c>
      <c r="R29" s="9" t="str">
        <f>IF(
    OR(TRIM(Table1[[#This Row],[total_potential_revenue]])="-", TRIM(Table1[[#This Row],[total_potential_revenue]])=""),
    "NOT OK",
    IF(
        ISNUMBER(VALUE(SUBSTITUTE(Table1[[#This Row],[total_potential_revenue]], ",", ""))),
        "OK",
        "NOT OK"
    )
)</f>
        <v>OK</v>
      </c>
      <c r="S29" t="s">
        <v>12996</v>
      </c>
      <c r="T29" t="s">
        <v>12997</v>
      </c>
      <c r="U29" t="s">
        <v>12998</v>
      </c>
      <c r="V29" t="s">
        <v>12999</v>
      </c>
      <c r="W29" t="s">
        <v>13000</v>
      </c>
      <c r="X29" t="s">
        <v>13001</v>
      </c>
      <c r="Y29" t="s">
        <v>13002</v>
      </c>
      <c r="Z29" t="s">
        <v>13003</v>
      </c>
    </row>
    <row r="30" spans="1:26" ht="16" x14ac:dyDescent="0.35">
      <c r="A30" t="s">
        <v>9314</v>
      </c>
      <c r="B30" t="s">
        <v>9315</v>
      </c>
      <c r="C30" t="s">
        <v>13093</v>
      </c>
      <c r="D30" t="s">
        <v>13116</v>
      </c>
      <c r="E30" t="s">
        <v>13117</v>
      </c>
      <c r="F30" t="s">
        <v>13119</v>
      </c>
      <c r="H30" s="2">
        <v>2169</v>
      </c>
      <c r="I30" s="2">
        <v>3279</v>
      </c>
      <c r="J30" s="1">
        <v>0.34</v>
      </c>
      <c r="K30" s="10" t="str" cm="1">
        <f t="array" ref="K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0">
        <v>4.0999999999999996</v>
      </c>
      <c r="M30" s="8">
        <v>1716</v>
      </c>
      <c r="N30" s="8">
        <f>Table1[[#This Row],[rating]]*LOG10(Table1[[#This Row],[rating_count]]+1)</f>
        <v>13.262558210159757</v>
      </c>
      <c r="O30" s="4" t="str">
        <f>IF(Table1[[#This Row],[discount_percentage]] &gt;= 0.5, "Yes", "No")</f>
        <v>No</v>
      </c>
      <c r="P30" s="4" t="str" cm="1">
        <f t="array" ref="P30">_xlfn.IFS(
  Table1[[#This Row],[discounted_price]] &lt; 200, "&lt;₹200",
  Table1[[#This Row],[discounted_price]] &lt;= 500, "₹200–₹500",
  Table1[[#This Row],[discounted_price]] &gt; 500, "&gt;₹500"
)</f>
        <v>&gt;₹500</v>
      </c>
      <c r="Q30" s="9">
        <f>Table1[[#This Row],[actual_price]]*Table1[[#This Row],[rating_count]]</f>
        <v>5626764</v>
      </c>
      <c r="R30" s="9" t="str">
        <f>IF(
    OR(TRIM(Table1[[#This Row],[total_potential_revenue]])="-", TRIM(Table1[[#This Row],[total_potential_revenue]])=""),
    "NOT OK",
    IF(
        ISNUMBER(VALUE(SUBSTITUTE(Table1[[#This Row],[total_potential_revenue]], ",", ""))),
        "OK",
        "NOT OK"
    )
)</f>
        <v>OK</v>
      </c>
      <c r="S30" t="s">
        <v>9316</v>
      </c>
      <c r="T30" t="s">
        <v>9317</v>
      </c>
      <c r="U30" t="s">
        <v>9318</v>
      </c>
      <c r="V30" t="s">
        <v>9319</v>
      </c>
      <c r="W30" t="s">
        <v>9320</v>
      </c>
      <c r="X30" t="s">
        <v>9321</v>
      </c>
      <c r="Y30" t="s">
        <v>9322</v>
      </c>
      <c r="Z30" t="s">
        <v>9323</v>
      </c>
    </row>
    <row r="31" spans="1:26" ht="16" x14ac:dyDescent="0.35">
      <c r="A31" t="s">
        <v>9008</v>
      </c>
      <c r="B31" t="s">
        <v>9009</v>
      </c>
      <c r="C31" t="s">
        <v>13093</v>
      </c>
      <c r="D31" t="s">
        <v>13116</v>
      </c>
      <c r="E31" t="s">
        <v>13117</v>
      </c>
      <c r="F31" t="s">
        <v>13119</v>
      </c>
      <c r="H31">
        <v>749</v>
      </c>
      <c r="I31" s="2">
        <v>1129</v>
      </c>
      <c r="J31" s="1">
        <v>0.34</v>
      </c>
      <c r="K31" s="10" t="str" cm="1">
        <f t="array" ref="K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1">
        <v>4</v>
      </c>
      <c r="M31" s="8">
        <v>2446</v>
      </c>
      <c r="N31" s="8">
        <f>Table1[[#This Row],[rating]]*LOG10(Table1[[#This Row],[rating_count]]+1)</f>
        <v>13.554535877407156</v>
      </c>
      <c r="O31" s="4" t="str">
        <f>IF(Table1[[#This Row],[discount_percentage]] &gt;= 0.5, "Yes", "No")</f>
        <v>No</v>
      </c>
      <c r="P31" s="4" t="str" cm="1">
        <f t="array" ref="P31">_xlfn.IFS(
  Table1[[#This Row],[discounted_price]] &lt; 200, "&lt;₹200",
  Table1[[#This Row],[discounted_price]] &lt;= 500, "₹200–₹500",
  Table1[[#This Row],[discounted_price]] &gt; 500, "&gt;₹500"
)</f>
        <v>&gt;₹500</v>
      </c>
      <c r="Q31" s="9">
        <f>Table1[[#This Row],[actual_price]]*Table1[[#This Row],[rating_count]]</f>
        <v>2761534</v>
      </c>
      <c r="R31" s="9" t="str">
        <f>IF(
    OR(TRIM(Table1[[#This Row],[total_potential_revenue]])="-", TRIM(Table1[[#This Row],[total_potential_revenue]])=""),
    "NOT OK",
    IF(
        ISNUMBER(VALUE(SUBSTITUTE(Table1[[#This Row],[total_potential_revenue]], ",", ""))),
        "OK",
        "NOT OK"
    )
)</f>
        <v>OK</v>
      </c>
      <c r="S31" t="s">
        <v>9010</v>
      </c>
      <c r="T31" t="s">
        <v>9011</v>
      </c>
      <c r="U31" t="s">
        <v>9012</v>
      </c>
      <c r="V31" t="s">
        <v>9013</v>
      </c>
      <c r="W31" t="s">
        <v>9014</v>
      </c>
      <c r="X31" t="s">
        <v>9015</v>
      </c>
      <c r="Y31" t="s">
        <v>9016</v>
      </c>
      <c r="Z31" t="s">
        <v>9017</v>
      </c>
    </row>
    <row r="32" spans="1:26" ht="16" x14ac:dyDescent="0.35">
      <c r="A32" t="s">
        <v>9395</v>
      </c>
      <c r="B32" t="s">
        <v>9396</v>
      </c>
      <c r="C32" t="s">
        <v>13093</v>
      </c>
      <c r="D32" t="s">
        <v>13116</v>
      </c>
      <c r="E32" t="s">
        <v>13117</v>
      </c>
      <c r="F32" t="s">
        <v>13120</v>
      </c>
      <c r="H32" s="2">
        <v>1409</v>
      </c>
      <c r="I32" s="2">
        <v>1639</v>
      </c>
      <c r="J32" s="1">
        <v>0.14000000000000001</v>
      </c>
      <c r="K32" s="10" t="str" cm="1">
        <f t="array" ref="K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2">
        <v>3.7</v>
      </c>
      <c r="M32" s="8">
        <v>787</v>
      </c>
      <c r="N32" s="8">
        <f>Table1[[#This Row],[rating]]*LOG10(Table1[[#This Row],[rating_count]]+1)</f>
        <v>10.717147004711356</v>
      </c>
      <c r="O32" s="4" t="str">
        <f>IF(Table1[[#This Row],[discount_percentage]] &gt;= 0.5, "Yes", "No")</f>
        <v>No</v>
      </c>
      <c r="P32" s="4" t="str" cm="1">
        <f t="array" ref="P32">_xlfn.IFS(
  Table1[[#This Row],[discounted_price]] &lt; 200, "&lt;₹200",
  Table1[[#This Row],[discounted_price]] &lt;= 500, "₹200–₹500",
  Table1[[#This Row],[discounted_price]] &gt; 500, "&gt;₹500"
)</f>
        <v>&gt;₹500</v>
      </c>
      <c r="Q32" s="9">
        <f>Table1[[#This Row],[actual_price]]*Table1[[#This Row],[rating_count]]</f>
        <v>1289893</v>
      </c>
      <c r="R32" s="9" t="str">
        <f>IF(
    OR(TRIM(Table1[[#This Row],[total_potential_revenue]])="-", TRIM(Table1[[#This Row],[total_potential_revenue]])=""),
    "NOT OK",
    IF(
        ISNUMBER(VALUE(SUBSTITUTE(Table1[[#This Row],[total_potential_revenue]], ",", ""))),
        "OK",
        "NOT OK"
    )
)</f>
        <v>OK</v>
      </c>
      <c r="S32" t="s">
        <v>9398</v>
      </c>
      <c r="T32" t="s">
        <v>9399</v>
      </c>
      <c r="U32" t="s">
        <v>9400</v>
      </c>
      <c r="V32" t="s">
        <v>9401</v>
      </c>
      <c r="W32" t="s">
        <v>9402</v>
      </c>
      <c r="X32" t="s">
        <v>9403</v>
      </c>
      <c r="Y32" t="s">
        <v>9404</v>
      </c>
      <c r="Z32" t="s">
        <v>9405</v>
      </c>
    </row>
    <row r="33" spans="1:26" ht="16" x14ac:dyDescent="0.35">
      <c r="A33" t="s">
        <v>11385</v>
      </c>
      <c r="B33" t="s">
        <v>11386</v>
      </c>
      <c r="C33" t="s">
        <v>13093</v>
      </c>
      <c r="D33" t="s">
        <v>13094</v>
      </c>
      <c r="E33" t="s">
        <v>13103</v>
      </c>
      <c r="F33" t="s">
        <v>13104</v>
      </c>
      <c r="G33" t="s">
        <v>13105</v>
      </c>
      <c r="H33">
        <v>949</v>
      </c>
      <c r="I33" s="2">
        <v>975</v>
      </c>
      <c r="J33" s="1">
        <v>0.03</v>
      </c>
      <c r="K33" s="10" t="str" cm="1">
        <f t="array" ref="K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33">
        <v>4.3</v>
      </c>
      <c r="M33" s="8">
        <v>7223</v>
      </c>
      <c r="N33" s="8">
        <f>Table1[[#This Row],[rating]]*LOG10(Table1[[#This Row],[rating_count]]+1)</f>
        <v>16.592744270413434</v>
      </c>
      <c r="O33" s="4" t="str">
        <f>IF(Table1[[#This Row],[discount_percentage]] &gt;= 0.5, "Yes", "No")</f>
        <v>No</v>
      </c>
      <c r="P33" s="4" t="str" cm="1">
        <f t="array" ref="P33">_xlfn.IFS(
  Table1[[#This Row],[discounted_price]] &lt; 200, "&lt;₹200",
  Table1[[#This Row],[discounted_price]] &lt;= 500, "₹200–₹500",
  Table1[[#This Row],[discounted_price]] &gt; 500, "&gt;₹500"
)</f>
        <v>&gt;₹500</v>
      </c>
      <c r="Q33" s="9">
        <f>Table1[[#This Row],[actual_price]]*Table1[[#This Row],[rating_count]]</f>
        <v>7042425</v>
      </c>
      <c r="R33" s="9" t="str">
        <f>IF(
    OR(TRIM(Table1[[#This Row],[total_potential_revenue]])="-", TRIM(Table1[[#This Row],[total_potential_revenue]])=""),
    "NOT OK",
    IF(
        ISNUMBER(VALUE(SUBSTITUTE(Table1[[#This Row],[total_potential_revenue]], ",", ""))),
        "OK",
        "NOT OK"
    )
)</f>
        <v>OK</v>
      </c>
      <c r="S33" t="s">
        <v>11387</v>
      </c>
      <c r="T33" t="s">
        <v>11388</v>
      </c>
      <c r="U33" t="s">
        <v>11389</v>
      </c>
      <c r="V33" t="s">
        <v>11390</v>
      </c>
      <c r="W33" t="s">
        <v>11391</v>
      </c>
      <c r="X33" t="s">
        <v>11392</v>
      </c>
      <c r="Y33" t="s">
        <v>11393</v>
      </c>
      <c r="Z33" t="s">
        <v>11394</v>
      </c>
    </row>
    <row r="34" spans="1:26" ht="16" x14ac:dyDescent="0.35">
      <c r="A34" t="s">
        <v>4970</v>
      </c>
      <c r="B34" t="s">
        <v>4971</v>
      </c>
      <c r="C34" t="s">
        <v>13076</v>
      </c>
      <c r="D34" t="s">
        <v>13083</v>
      </c>
      <c r="E34" t="s">
        <v>13084</v>
      </c>
      <c r="F34" t="s">
        <v>13085</v>
      </c>
      <c r="H34">
        <v>269</v>
      </c>
      <c r="I34" s="2">
        <v>649</v>
      </c>
      <c r="J34" s="1">
        <v>0.59</v>
      </c>
      <c r="K34" s="10" t="str" cm="1">
        <f t="array" ref="K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4">
        <v>4.3</v>
      </c>
      <c r="M34" s="8">
        <v>54315</v>
      </c>
      <c r="N34" s="8">
        <f>Table1[[#This Row],[rating]]*LOG10(Table1[[#This Row],[rating_count]]+1)</f>
        <v>20.360189452482299</v>
      </c>
      <c r="O34" s="4" t="str">
        <f>IF(Table1[[#This Row],[discount_percentage]] &gt;= 0.5, "Yes", "No")</f>
        <v>Yes</v>
      </c>
      <c r="P34" s="4" t="str" cm="1">
        <f t="array" ref="P34">_xlfn.IFS(
  Table1[[#This Row],[discounted_price]] &lt; 200, "&lt;₹200",
  Table1[[#This Row],[discounted_price]] &lt;= 500, "₹200–₹500",
  Table1[[#This Row],[discounted_price]] &gt; 500, "&gt;₹500"
)</f>
        <v>₹200–₹500</v>
      </c>
      <c r="Q34" s="9">
        <f>Table1[[#This Row],[actual_price]]*Table1[[#This Row],[rating_count]]</f>
        <v>35250435</v>
      </c>
      <c r="R34" s="9" t="str">
        <f>IF(
    OR(TRIM(Table1[[#This Row],[total_potential_revenue]])="-", TRIM(Table1[[#This Row],[total_potential_revenue]])=""),
    "NOT OK",
    IF(
        ISNUMBER(VALUE(SUBSTITUTE(Table1[[#This Row],[total_potential_revenue]], ",", ""))),
        "OK",
        "NOT OK"
    )
)</f>
        <v>OK</v>
      </c>
      <c r="S34" t="s">
        <v>4972</v>
      </c>
      <c r="T34" t="s">
        <v>4973</v>
      </c>
      <c r="U34" t="s">
        <v>4974</v>
      </c>
      <c r="V34" t="s">
        <v>4975</v>
      </c>
      <c r="W34" t="s">
        <v>4976</v>
      </c>
      <c r="X34" t="s">
        <v>4977</v>
      </c>
      <c r="Y34" t="s">
        <v>4978</v>
      </c>
      <c r="Z34" t="s">
        <v>4979</v>
      </c>
    </row>
    <row r="35" spans="1:26" ht="16" x14ac:dyDescent="0.35">
      <c r="A35" t="s">
        <v>5743</v>
      </c>
      <c r="B35" t="s">
        <v>5744</v>
      </c>
      <c r="C35" t="s">
        <v>13076</v>
      </c>
      <c r="D35" t="s">
        <v>13077</v>
      </c>
      <c r="E35" t="s">
        <v>13121</v>
      </c>
      <c r="H35" s="2">
        <v>1469</v>
      </c>
      <c r="I35" s="2">
        <v>2499</v>
      </c>
      <c r="J35" s="1">
        <v>0.41</v>
      </c>
      <c r="K35" s="10" t="str" cm="1">
        <f t="array" ref="K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5">
        <v>4.2</v>
      </c>
      <c r="M35" s="8">
        <v>156638</v>
      </c>
      <c r="N35" s="8">
        <f>Table1[[#This Row],[rating]]*LOG10(Table1[[#This Row],[rating_count]]+1)</f>
        <v>21.818579587920567</v>
      </c>
      <c r="O35" s="4" t="str">
        <f>IF(Table1[[#This Row],[discount_percentage]] &gt;= 0.5, "Yes", "No")</f>
        <v>No</v>
      </c>
      <c r="P35" s="4" t="str" cm="1">
        <f t="array" ref="P35">_xlfn.IFS(
  Table1[[#This Row],[discounted_price]] &lt; 200, "&lt;₹200",
  Table1[[#This Row],[discounted_price]] &lt;= 500, "₹200–₹500",
  Table1[[#This Row],[discounted_price]] &gt; 500, "&gt;₹500"
)</f>
        <v>&gt;₹500</v>
      </c>
      <c r="Q35" s="9">
        <f>Table1[[#This Row],[actual_price]]*Table1[[#This Row],[rating_count]]</f>
        <v>391438362</v>
      </c>
      <c r="R35" s="9" t="str">
        <f>IF(
    OR(TRIM(Table1[[#This Row],[total_potential_revenue]])="-", TRIM(Table1[[#This Row],[total_potential_revenue]])=""),
    "NOT OK",
    IF(
        ISNUMBER(VALUE(SUBSTITUTE(Table1[[#This Row],[total_potential_revenue]], ",", ""))),
        "OK",
        "NOT OK"
    )
)</f>
        <v>OK</v>
      </c>
      <c r="S35" t="s">
        <v>5745</v>
      </c>
      <c r="T35" t="s">
        <v>5746</v>
      </c>
      <c r="U35" t="s">
        <v>5747</v>
      </c>
      <c r="V35" t="s">
        <v>5748</v>
      </c>
      <c r="W35" t="s">
        <v>5749</v>
      </c>
      <c r="X35" t="s">
        <v>5750</v>
      </c>
      <c r="Y35" t="s">
        <v>5751</v>
      </c>
      <c r="Z35" t="s">
        <v>5752</v>
      </c>
    </row>
    <row r="36" spans="1:26" ht="16" x14ac:dyDescent="0.35">
      <c r="A36" t="s">
        <v>11646</v>
      </c>
      <c r="B36" t="s">
        <v>11647</v>
      </c>
      <c r="C36" t="s">
        <v>13093</v>
      </c>
      <c r="D36" t="s">
        <v>13094</v>
      </c>
      <c r="E36" t="s">
        <v>13095</v>
      </c>
      <c r="F36" t="s">
        <v>13111</v>
      </c>
      <c r="H36" s="2">
        <v>2976</v>
      </c>
      <c r="I36" s="2">
        <v>3945</v>
      </c>
      <c r="J36" s="1">
        <v>0.25</v>
      </c>
      <c r="K36" s="10" t="str" cm="1">
        <f t="array" ref="K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6">
        <v>4.2</v>
      </c>
      <c r="M36" s="8">
        <v>3740</v>
      </c>
      <c r="N36" s="8">
        <f>Table1[[#This Row],[rating]]*LOG10(Table1[[#This Row],[rating_count]]+1)</f>
        <v>15.006548374432461</v>
      </c>
      <c r="O36" s="4" t="str">
        <f>IF(Table1[[#This Row],[discount_percentage]] &gt;= 0.5, "Yes", "No")</f>
        <v>No</v>
      </c>
      <c r="P36" s="4" t="str" cm="1">
        <f t="array" ref="P36">_xlfn.IFS(
  Table1[[#This Row],[discounted_price]] &lt; 200, "&lt;₹200",
  Table1[[#This Row],[discounted_price]] &lt;= 500, "₹200–₹500",
  Table1[[#This Row],[discounted_price]] &gt; 500, "&gt;₹500"
)</f>
        <v>&gt;₹500</v>
      </c>
      <c r="Q36" s="9">
        <f>Table1[[#This Row],[actual_price]]*Table1[[#This Row],[rating_count]]</f>
        <v>14754300</v>
      </c>
      <c r="R36" s="9" t="str">
        <f>IF(
    OR(TRIM(Table1[[#This Row],[total_potential_revenue]])="-", TRIM(Table1[[#This Row],[total_potential_revenue]])=""),
    "NOT OK",
    IF(
        ISNUMBER(VALUE(SUBSTITUTE(Table1[[#This Row],[total_potential_revenue]], ",", ""))),
        "OK",
        "NOT OK"
    )
)</f>
        <v>OK</v>
      </c>
      <c r="S36" t="s">
        <v>11648</v>
      </c>
      <c r="T36" t="s">
        <v>11649</v>
      </c>
      <c r="U36" t="s">
        <v>11650</v>
      </c>
      <c r="V36" t="s">
        <v>11651</v>
      </c>
      <c r="W36" t="s">
        <v>11652</v>
      </c>
      <c r="X36" t="s">
        <v>11653</v>
      </c>
      <c r="Y36" t="s">
        <v>11654</v>
      </c>
      <c r="Z36" t="s">
        <v>11655</v>
      </c>
    </row>
    <row r="37" spans="1:26" ht="16" x14ac:dyDescent="0.35">
      <c r="A37" t="s">
        <v>9406</v>
      </c>
      <c r="B37" t="s">
        <v>9407</v>
      </c>
      <c r="C37" t="s">
        <v>13093</v>
      </c>
      <c r="D37" t="s">
        <v>13094</v>
      </c>
      <c r="E37" t="s">
        <v>13095</v>
      </c>
      <c r="F37" t="s">
        <v>13100</v>
      </c>
      <c r="H37">
        <v>753</v>
      </c>
      <c r="I37" s="2">
        <v>899</v>
      </c>
      <c r="J37" s="1">
        <v>0.16</v>
      </c>
      <c r="K37" s="10" t="str" cm="1">
        <f t="array" ref="K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7">
        <v>4.2</v>
      </c>
      <c r="M37" s="8">
        <v>18462</v>
      </c>
      <c r="N37" s="8">
        <f>Table1[[#This Row],[rating]]*LOG10(Table1[[#This Row],[rating_count]]+1)</f>
        <v>17.918469532699618</v>
      </c>
      <c r="O37" s="4" t="str">
        <f>IF(Table1[[#This Row],[discount_percentage]] &gt;= 0.5, "Yes", "No")</f>
        <v>No</v>
      </c>
      <c r="P37" s="4" t="str" cm="1">
        <f t="array" ref="P37">_xlfn.IFS(
  Table1[[#This Row],[discounted_price]] &lt; 200, "&lt;₹200",
  Table1[[#This Row],[discounted_price]] &lt;= 500, "₹200–₹500",
  Table1[[#This Row],[discounted_price]] &gt; 500, "&gt;₹500"
)</f>
        <v>&gt;₹500</v>
      </c>
      <c r="Q37" s="9">
        <f>Table1[[#This Row],[actual_price]]*Table1[[#This Row],[rating_count]]</f>
        <v>16597338</v>
      </c>
      <c r="R37" s="9" t="str">
        <f>IF(
    OR(TRIM(Table1[[#This Row],[total_potential_revenue]])="-", TRIM(Table1[[#This Row],[total_potential_revenue]])=""),
    "NOT OK",
    IF(
        ISNUMBER(VALUE(SUBSTITUTE(Table1[[#This Row],[total_potential_revenue]], ",", ""))),
        "OK",
        "NOT OK"
    )
)</f>
        <v>OK</v>
      </c>
      <c r="S37" t="s">
        <v>9408</v>
      </c>
      <c r="T37" t="s">
        <v>9409</v>
      </c>
      <c r="U37" t="s">
        <v>9410</v>
      </c>
      <c r="V37" t="s">
        <v>9411</v>
      </c>
      <c r="W37" t="s">
        <v>9412</v>
      </c>
      <c r="X37" t="s">
        <v>9413</v>
      </c>
      <c r="Y37" t="s">
        <v>9414</v>
      </c>
      <c r="Z37" t="s">
        <v>9415</v>
      </c>
    </row>
    <row r="38" spans="1:26" ht="16" x14ac:dyDescent="0.35">
      <c r="A38" t="s">
        <v>8842</v>
      </c>
      <c r="B38" t="s">
        <v>8843</v>
      </c>
      <c r="C38" t="s">
        <v>13093</v>
      </c>
      <c r="D38" t="s">
        <v>13116</v>
      </c>
      <c r="E38" t="s">
        <v>13122</v>
      </c>
      <c r="F38" t="s">
        <v>13123</v>
      </c>
      <c r="H38">
        <v>539</v>
      </c>
      <c r="I38" s="2">
        <v>720</v>
      </c>
      <c r="J38" s="1">
        <v>0.25</v>
      </c>
      <c r="K38" s="10" t="str" cm="1">
        <f t="array" ref="K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8">
        <v>4.0999999999999996</v>
      </c>
      <c r="M38" s="8">
        <v>36017</v>
      </c>
      <c r="N38" s="8">
        <f>Table1[[#This Row],[rating]]*LOG10(Table1[[#This Row],[rating_count]]+1)</f>
        <v>18.68173033433202</v>
      </c>
      <c r="O38" s="4" t="str">
        <f>IF(Table1[[#This Row],[discount_percentage]] &gt;= 0.5, "Yes", "No")</f>
        <v>No</v>
      </c>
      <c r="P38" s="4" t="str" cm="1">
        <f t="array" ref="P38">_xlfn.IFS(
  Table1[[#This Row],[discounted_price]] &lt; 200, "&lt;₹200",
  Table1[[#This Row],[discounted_price]] &lt;= 500, "₹200–₹500",
  Table1[[#This Row],[discounted_price]] &gt; 500, "&gt;₹500"
)</f>
        <v>&gt;₹500</v>
      </c>
      <c r="Q38" s="9">
        <f>Table1[[#This Row],[actual_price]]*Table1[[#This Row],[rating_count]]</f>
        <v>25932240</v>
      </c>
      <c r="R38" s="9" t="str">
        <f>IF(
    OR(TRIM(Table1[[#This Row],[total_potential_revenue]])="-", TRIM(Table1[[#This Row],[total_potential_revenue]])=""),
    "NOT OK",
    IF(
        ISNUMBER(VALUE(SUBSTITUTE(Table1[[#This Row],[total_potential_revenue]], ",", ""))),
        "OK",
        "NOT OK"
    )
)</f>
        <v>OK</v>
      </c>
      <c r="S38" t="s">
        <v>8845</v>
      </c>
      <c r="T38" t="s">
        <v>8846</v>
      </c>
      <c r="U38" t="s">
        <v>8847</v>
      </c>
      <c r="V38" t="s">
        <v>8848</v>
      </c>
      <c r="W38" t="s">
        <v>8849</v>
      </c>
      <c r="X38" t="s">
        <v>8850</v>
      </c>
      <c r="Y38" t="s">
        <v>8851</v>
      </c>
      <c r="Z38" t="s">
        <v>8852</v>
      </c>
    </row>
    <row r="39" spans="1:26" ht="16" x14ac:dyDescent="0.35">
      <c r="A39" t="s">
        <v>5400</v>
      </c>
      <c r="B39" t="s">
        <v>5401</v>
      </c>
      <c r="C39" t="s">
        <v>13124</v>
      </c>
      <c r="D39" t="s">
        <v>13125</v>
      </c>
      <c r="E39" t="s">
        <v>13126</v>
      </c>
      <c r="F39" t="s">
        <v>13127</v>
      </c>
      <c r="H39">
        <v>522</v>
      </c>
      <c r="I39" s="2">
        <v>550</v>
      </c>
      <c r="J39" s="1">
        <v>0.05</v>
      </c>
      <c r="K39" s="10" t="str" cm="1">
        <f t="array" ref="K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39">
        <v>4.4000000000000004</v>
      </c>
      <c r="M39" s="8">
        <v>12179</v>
      </c>
      <c r="N39" s="8">
        <f>Table1[[#This Row],[rating]]*LOG10(Table1[[#This Row],[rating_count]]+1)</f>
        <v>17.976848068506168</v>
      </c>
      <c r="O39" s="4" t="str">
        <f>IF(Table1[[#This Row],[discount_percentage]] &gt;= 0.5, "Yes", "No")</f>
        <v>No</v>
      </c>
      <c r="P39" s="4" t="str" cm="1">
        <f t="array" ref="P39">_xlfn.IFS(
  Table1[[#This Row],[discounted_price]] &lt; 200, "&lt;₹200",
  Table1[[#This Row],[discounted_price]] &lt;= 500, "₹200–₹500",
  Table1[[#This Row],[discounted_price]] &gt; 500, "&gt;₹500"
)</f>
        <v>&gt;₹500</v>
      </c>
      <c r="Q39" s="9">
        <f>Table1[[#This Row],[actual_price]]*Table1[[#This Row],[rating_count]]</f>
        <v>6698450</v>
      </c>
      <c r="R39" s="9" t="str">
        <f>IF(
    OR(TRIM(Table1[[#This Row],[total_potential_revenue]])="-", TRIM(Table1[[#This Row],[total_potential_revenue]])=""),
    "NOT OK",
    IF(
        ISNUMBER(VALUE(SUBSTITUTE(Table1[[#This Row],[total_potential_revenue]], ",", ""))),
        "OK",
        "NOT OK"
    )
)</f>
        <v>OK</v>
      </c>
      <c r="S39" t="s">
        <v>5402</v>
      </c>
      <c r="T39" t="s">
        <v>5403</v>
      </c>
      <c r="U39" t="s">
        <v>5404</v>
      </c>
      <c r="V39" t="s">
        <v>5405</v>
      </c>
      <c r="W39" t="s">
        <v>5406</v>
      </c>
      <c r="X39" t="s">
        <v>5407</v>
      </c>
      <c r="Y39" t="s">
        <v>5408</v>
      </c>
      <c r="Z39" t="s">
        <v>5409</v>
      </c>
    </row>
    <row r="40" spans="1:26" ht="16" x14ac:dyDescent="0.35">
      <c r="A40" t="s">
        <v>11042</v>
      </c>
      <c r="B40" t="s">
        <v>11043</v>
      </c>
      <c r="C40" t="s">
        <v>13093</v>
      </c>
      <c r="D40" t="s">
        <v>13094</v>
      </c>
      <c r="E40" t="s">
        <v>13113</v>
      </c>
      <c r="F40" t="s">
        <v>13128</v>
      </c>
      <c r="H40">
        <v>980</v>
      </c>
      <c r="I40" s="2">
        <v>980</v>
      </c>
      <c r="J40" s="1">
        <v>0</v>
      </c>
      <c r="K40" s="10" t="str" cm="1">
        <f t="array" ref="K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40">
        <v>4.2</v>
      </c>
      <c r="M40" s="8">
        <v>4740</v>
      </c>
      <c r="N40" s="8">
        <f>Table1[[#This Row],[rating]]*LOG10(Table1[[#This Row],[rating_count]]+1)</f>
        <v>15.438653812339618</v>
      </c>
      <c r="O40" s="4" t="str">
        <f>IF(Table1[[#This Row],[discount_percentage]] &gt;= 0.5, "Yes", "No")</f>
        <v>No</v>
      </c>
      <c r="P40" s="4" t="str" cm="1">
        <f t="array" ref="P40">_xlfn.IFS(
  Table1[[#This Row],[discounted_price]] &lt; 200, "&lt;₹200",
  Table1[[#This Row],[discounted_price]] &lt;= 500, "₹200–₹500",
  Table1[[#This Row],[discounted_price]] &gt; 500, "&gt;₹500"
)</f>
        <v>&gt;₹500</v>
      </c>
      <c r="Q40" s="9">
        <f>Table1[[#This Row],[actual_price]]*Table1[[#This Row],[rating_count]]</f>
        <v>4645200</v>
      </c>
      <c r="R40" s="9" t="str">
        <f>IF(
    OR(TRIM(Table1[[#This Row],[total_potential_revenue]])="-", TRIM(Table1[[#This Row],[total_potential_revenue]])=""),
    "NOT OK",
    IF(
        ISNUMBER(VALUE(SUBSTITUTE(Table1[[#This Row],[total_potential_revenue]], ",", ""))),
        "OK",
        "NOT OK"
    )
)</f>
        <v>OK</v>
      </c>
      <c r="S40" t="s">
        <v>11044</v>
      </c>
      <c r="T40" t="s">
        <v>11045</v>
      </c>
      <c r="U40" t="s">
        <v>11046</v>
      </c>
      <c r="V40" t="s">
        <v>11047</v>
      </c>
      <c r="W40" t="s">
        <v>11048</v>
      </c>
      <c r="X40" t="s">
        <v>11049</v>
      </c>
      <c r="Y40" t="s">
        <v>11050</v>
      </c>
      <c r="Z40" t="s">
        <v>11051</v>
      </c>
    </row>
    <row r="41" spans="1:26" ht="16" x14ac:dyDescent="0.35">
      <c r="A41" t="s">
        <v>11738</v>
      </c>
      <c r="B41" t="s">
        <v>11739</v>
      </c>
      <c r="C41" t="s">
        <v>13093</v>
      </c>
      <c r="D41" t="s">
        <v>13094</v>
      </c>
      <c r="E41" t="s">
        <v>13103</v>
      </c>
      <c r="F41" t="s">
        <v>13104</v>
      </c>
      <c r="G41" t="s">
        <v>13105</v>
      </c>
      <c r="H41">
        <v>699</v>
      </c>
      <c r="I41" s="2">
        <v>850</v>
      </c>
      <c r="J41" s="1">
        <v>0.18</v>
      </c>
      <c r="K41" s="10" t="str" cm="1">
        <f t="array" ref="K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1">
        <v>4.0999999999999996</v>
      </c>
      <c r="M41" s="8">
        <v>1106</v>
      </c>
      <c r="N41" s="8">
        <f>Table1[[#This Row],[rating]]*LOG10(Table1[[#This Row],[rating_count]]+1)</f>
        <v>12.481005245602763</v>
      </c>
      <c r="O41" s="4" t="str">
        <f>IF(Table1[[#This Row],[discount_percentage]] &gt;= 0.5, "Yes", "No")</f>
        <v>No</v>
      </c>
      <c r="P41" s="4" t="str" cm="1">
        <f t="array" ref="P41">_xlfn.IFS(
  Table1[[#This Row],[discounted_price]] &lt; 200, "&lt;₹200",
  Table1[[#This Row],[discounted_price]] &lt;= 500, "₹200–₹500",
  Table1[[#This Row],[discounted_price]] &gt; 500, "&gt;₹500"
)</f>
        <v>&gt;₹500</v>
      </c>
      <c r="Q41" s="9">
        <f>Table1[[#This Row],[actual_price]]*Table1[[#This Row],[rating_count]]</f>
        <v>940100</v>
      </c>
      <c r="R41" s="9" t="str">
        <f>IF(
    OR(TRIM(Table1[[#This Row],[total_potential_revenue]])="-", TRIM(Table1[[#This Row],[total_potential_revenue]])=""),
    "NOT OK",
    IF(
        ISNUMBER(VALUE(SUBSTITUTE(Table1[[#This Row],[total_potential_revenue]], ",", ""))),
        "OK",
        "NOT OK"
    )
)</f>
        <v>OK</v>
      </c>
      <c r="S41" t="s">
        <v>11740</v>
      </c>
      <c r="T41" t="s">
        <v>11741</v>
      </c>
      <c r="U41" t="s">
        <v>11742</v>
      </c>
      <c r="V41" t="s">
        <v>11743</v>
      </c>
      <c r="W41" t="s">
        <v>13071</v>
      </c>
      <c r="X41" t="s">
        <v>13072</v>
      </c>
      <c r="Y41" t="s">
        <v>11744</v>
      </c>
      <c r="Z41" t="s">
        <v>11745</v>
      </c>
    </row>
    <row r="42" spans="1:26" ht="16" x14ac:dyDescent="0.35">
      <c r="A42" t="s">
        <v>6971</v>
      </c>
      <c r="B42" t="s">
        <v>6972</v>
      </c>
      <c r="C42" t="s">
        <v>13080</v>
      </c>
      <c r="D42" t="s">
        <v>13081</v>
      </c>
      <c r="E42" t="s">
        <v>13082</v>
      </c>
      <c r="H42">
        <v>250</v>
      </c>
      <c r="I42" s="2">
        <v>250</v>
      </c>
      <c r="J42" s="1">
        <v>0</v>
      </c>
      <c r="K42" s="10" t="str" cm="1">
        <f t="array" ref="K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42">
        <v>3.9</v>
      </c>
      <c r="M42" s="8">
        <v>13971</v>
      </c>
      <c r="N42" s="8">
        <f>Table1[[#This Row],[rating]]*LOG10(Table1[[#This Row],[rating_count]]+1)</f>
        <v>16.166508450165875</v>
      </c>
      <c r="O42" s="4" t="str">
        <f>IF(Table1[[#This Row],[discount_percentage]] &gt;= 0.5, "Yes", "No")</f>
        <v>No</v>
      </c>
      <c r="P42" s="4" t="str" cm="1">
        <f t="array" ref="P42">_xlfn.IFS(
  Table1[[#This Row],[discounted_price]] &lt; 200, "&lt;₹200",
  Table1[[#This Row],[discounted_price]] &lt;= 500, "₹200–₹500",
  Table1[[#This Row],[discounted_price]] &gt; 500, "&gt;₹500"
)</f>
        <v>₹200–₹500</v>
      </c>
      <c r="Q42" s="9">
        <f>Table1[[#This Row],[actual_price]]*Table1[[#This Row],[rating_count]]</f>
        <v>3492750</v>
      </c>
      <c r="R42" s="9" t="str">
        <f>IF(
    OR(TRIM(Table1[[#This Row],[total_potential_revenue]])="-", TRIM(Table1[[#This Row],[total_potential_revenue]])=""),
    "NOT OK",
    IF(
        ISNUMBER(VALUE(SUBSTITUTE(Table1[[#This Row],[total_potential_revenue]], ",", ""))),
        "OK",
        "NOT OK"
    )
)</f>
        <v>OK</v>
      </c>
      <c r="S42" t="s">
        <v>6973</v>
      </c>
      <c r="T42" t="s">
        <v>6974</v>
      </c>
      <c r="U42" t="s">
        <v>6975</v>
      </c>
      <c r="V42" t="s">
        <v>6976</v>
      </c>
      <c r="W42" t="s">
        <v>6977</v>
      </c>
      <c r="X42" t="s">
        <v>13056</v>
      </c>
      <c r="Y42" t="s">
        <v>6978</v>
      </c>
      <c r="Z42" t="s">
        <v>6979</v>
      </c>
    </row>
    <row r="43" spans="1:26" ht="16" x14ac:dyDescent="0.35">
      <c r="A43" t="s">
        <v>8327</v>
      </c>
      <c r="B43" t="s">
        <v>8328</v>
      </c>
      <c r="C43" t="s">
        <v>13076</v>
      </c>
      <c r="D43" t="s">
        <v>13083</v>
      </c>
      <c r="E43" t="s">
        <v>13129</v>
      </c>
      <c r="F43" t="s">
        <v>13130</v>
      </c>
      <c r="G43" t="s">
        <v>13131</v>
      </c>
      <c r="H43">
        <v>249</v>
      </c>
      <c r="I43" s="2">
        <v>499</v>
      </c>
      <c r="J43" s="1">
        <v>0.5</v>
      </c>
      <c r="K43" s="10" t="str" cm="1">
        <f t="array" ref="K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3">
        <v>4.2</v>
      </c>
      <c r="M43" s="8">
        <v>22860</v>
      </c>
      <c r="N43" s="8">
        <f>Table1[[#This Row],[rating]]*LOG10(Table1[[#This Row],[rating_count]]+1)</f>
        <v>18.308199939340824</v>
      </c>
      <c r="O43" s="4" t="str">
        <f>IF(Table1[[#This Row],[discount_percentage]] &gt;= 0.5, "Yes", "No")</f>
        <v>Yes</v>
      </c>
      <c r="P43" s="4" t="str" cm="1">
        <f t="array" ref="P43">_xlfn.IFS(
  Table1[[#This Row],[discounted_price]] &lt; 200, "&lt;₹200",
  Table1[[#This Row],[discounted_price]] &lt;= 500, "₹200–₹500",
  Table1[[#This Row],[discounted_price]] &gt; 500, "&gt;₹500"
)</f>
        <v>₹200–₹500</v>
      </c>
      <c r="Q43" s="9">
        <f>Table1[[#This Row],[actual_price]]*Table1[[#This Row],[rating_count]]</f>
        <v>11407140</v>
      </c>
      <c r="R43" s="9" t="str">
        <f>IF(
    OR(TRIM(Table1[[#This Row],[total_potential_revenue]])="-", TRIM(Table1[[#This Row],[total_potential_revenue]])=""),
    "NOT OK",
    IF(
        ISNUMBER(VALUE(SUBSTITUTE(Table1[[#This Row],[total_potential_revenue]], ",", ""))),
        "OK",
        "NOT OK"
    )
)</f>
        <v>OK</v>
      </c>
      <c r="S43" t="s">
        <v>8329</v>
      </c>
      <c r="T43" t="s">
        <v>8330</v>
      </c>
      <c r="U43" t="s">
        <v>8331</v>
      </c>
      <c r="V43" t="s">
        <v>8332</v>
      </c>
      <c r="W43" t="s">
        <v>8333</v>
      </c>
      <c r="X43" t="s">
        <v>8334</v>
      </c>
      <c r="Y43" t="s">
        <v>8335</v>
      </c>
      <c r="Z43" t="s">
        <v>8336</v>
      </c>
    </row>
    <row r="44" spans="1:26" ht="16" x14ac:dyDescent="0.35">
      <c r="A44" t="s">
        <v>6917</v>
      </c>
      <c r="B44" t="s">
        <v>6918</v>
      </c>
      <c r="C44" t="s">
        <v>13076</v>
      </c>
      <c r="D44" t="s">
        <v>13083</v>
      </c>
      <c r="E44" t="s">
        <v>13084</v>
      </c>
      <c r="F44" t="s">
        <v>13132</v>
      </c>
      <c r="H44" s="2">
        <v>1345</v>
      </c>
      <c r="I44" s="2">
        <v>2295</v>
      </c>
      <c r="J44" s="1">
        <v>0.41</v>
      </c>
      <c r="K44" s="10" t="str" cm="1">
        <f t="array" ref="K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4">
        <v>4.2</v>
      </c>
      <c r="M44" s="8">
        <v>17413</v>
      </c>
      <c r="N44" s="8">
        <f>Table1[[#This Row],[rating]]*LOG10(Table1[[#This Row],[rating_count]]+1)</f>
        <v>17.811773868518664</v>
      </c>
      <c r="O44" s="4" t="str">
        <f>IF(Table1[[#This Row],[discount_percentage]] &gt;= 0.5, "Yes", "No")</f>
        <v>No</v>
      </c>
      <c r="P44" s="4" t="str" cm="1">
        <f t="array" ref="P44">_xlfn.IFS(
  Table1[[#This Row],[discounted_price]] &lt; 200, "&lt;₹200",
  Table1[[#This Row],[discounted_price]] &lt;= 500, "₹200–₹500",
  Table1[[#This Row],[discounted_price]] &gt; 500, "&gt;₹500"
)</f>
        <v>&gt;₹500</v>
      </c>
      <c r="Q44" s="9">
        <f>Table1[[#This Row],[actual_price]]*Table1[[#This Row],[rating_count]]</f>
        <v>39962835</v>
      </c>
      <c r="R44" s="9" t="str">
        <f>IF(
    OR(TRIM(Table1[[#This Row],[total_potential_revenue]])="-", TRIM(Table1[[#This Row],[total_potential_revenue]])=""),
    "NOT OK",
    IF(
        ISNUMBER(VALUE(SUBSTITUTE(Table1[[#This Row],[total_potential_revenue]], ",", ""))),
        "OK",
        "NOT OK"
    )
)</f>
        <v>OK</v>
      </c>
      <c r="S44" t="s">
        <v>6919</v>
      </c>
      <c r="T44" t="s">
        <v>6920</v>
      </c>
      <c r="U44" t="s">
        <v>6921</v>
      </c>
      <c r="V44" t="s">
        <v>6922</v>
      </c>
      <c r="W44" t="s">
        <v>6923</v>
      </c>
      <c r="X44" t="s">
        <v>6924</v>
      </c>
      <c r="Y44" t="s">
        <v>6925</v>
      </c>
      <c r="Z44" t="s">
        <v>6926</v>
      </c>
    </row>
    <row r="45" spans="1:26" ht="16" x14ac:dyDescent="0.35">
      <c r="A45" t="s">
        <v>7732</v>
      </c>
      <c r="B45" t="s">
        <v>7733</v>
      </c>
      <c r="C45" t="s">
        <v>13133</v>
      </c>
      <c r="D45" t="s">
        <v>13134</v>
      </c>
      <c r="E45" t="s">
        <v>13135</v>
      </c>
      <c r="F45" t="s">
        <v>13136</v>
      </c>
      <c r="H45">
        <v>150</v>
      </c>
      <c r="I45" s="2">
        <v>150</v>
      </c>
      <c r="J45" s="1">
        <v>0</v>
      </c>
      <c r="K45" s="10" t="str" cm="1">
        <f t="array" ref="K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45">
        <v>4.3</v>
      </c>
      <c r="M45" s="8">
        <v>15867</v>
      </c>
      <c r="N45" s="8">
        <f>Table1[[#This Row],[rating]]*LOG10(Table1[[#This Row],[rating_count]]+1)</f>
        <v>18.062245424749086</v>
      </c>
      <c r="O45" s="4" t="str">
        <f>IF(Table1[[#This Row],[discount_percentage]] &gt;= 0.5, "Yes", "No")</f>
        <v>No</v>
      </c>
      <c r="P45" s="4" t="str" cm="1">
        <f t="array" ref="P45">_xlfn.IFS(
  Table1[[#This Row],[discounted_price]] &lt; 200, "&lt;₹200",
  Table1[[#This Row],[discounted_price]] &lt;= 500, "₹200–₹500",
  Table1[[#This Row],[discounted_price]] &gt; 500, "&gt;₹500"
)</f>
        <v>&lt;₹200</v>
      </c>
      <c r="Q45" s="9">
        <f>Table1[[#This Row],[actual_price]]*Table1[[#This Row],[rating_count]]</f>
        <v>2380050</v>
      </c>
      <c r="R45" s="9" t="str">
        <f>IF(
    OR(TRIM(Table1[[#This Row],[total_potential_revenue]])="-", TRIM(Table1[[#This Row],[total_potential_revenue]])=""),
    "NOT OK",
    IF(
        ISNUMBER(VALUE(SUBSTITUTE(Table1[[#This Row],[total_potential_revenue]], ",", ""))),
        "OK",
        "NOT OK"
    )
)</f>
        <v>OK</v>
      </c>
      <c r="S45" t="s">
        <v>7735</v>
      </c>
      <c r="T45" t="s">
        <v>7736</v>
      </c>
      <c r="U45" t="s">
        <v>7737</v>
      </c>
      <c r="V45" t="s">
        <v>7738</v>
      </c>
      <c r="W45" t="s">
        <v>7739</v>
      </c>
      <c r="X45" t="s">
        <v>7740</v>
      </c>
      <c r="Y45" t="s">
        <v>7741</v>
      </c>
      <c r="Z45" t="s">
        <v>7742</v>
      </c>
    </row>
    <row r="46" spans="1:26" ht="16" x14ac:dyDescent="0.35">
      <c r="A46" t="s">
        <v>6960</v>
      </c>
      <c r="B46" t="s">
        <v>6961</v>
      </c>
      <c r="C46" t="s">
        <v>13080</v>
      </c>
      <c r="D46" t="s">
        <v>13081</v>
      </c>
      <c r="E46" t="s">
        <v>13137</v>
      </c>
      <c r="H46">
        <v>879</v>
      </c>
      <c r="I46" s="2">
        <v>1109</v>
      </c>
      <c r="J46" s="1">
        <v>0.21</v>
      </c>
      <c r="K46" s="10" t="str" cm="1">
        <f t="array" ref="K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6">
        <v>4.4000000000000004</v>
      </c>
      <c r="M46" s="8">
        <v>31599</v>
      </c>
      <c r="N46" s="8">
        <f>Table1[[#This Row],[rating]]*LOG10(Table1[[#This Row],[rating_count]]+1)</f>
        <v>19.798623163520976</v>
      </c>
      <c r="O46" s="4" t="str">
        <f>IF(Table1[[#This Row],[discount_percentage]] &gt;= 0.5, "Yes", "No")</f>
        <v>No</v>
      </c>
      <c r="P46" s="4" t="str" cm="1">
        <f t="array" ref="P46">_xlfn.IFS(
  Table1[[#This Row],[discounted_price]] &lt; 200, "&lt;₹200",
  Table1[[#This Row],[discounted_price]] &lt;= 500, "₹200–₹500",
  Table1[[#This Row],[discounted_price]] &gt; 500, "&gt;₹500"
)</f>
        <v>&gt;₹500</v>
      </c>
      <c r="Q46" s="9">
        <f>Table1[[#This Row],[actual_price]]*Table1[[#This Row],[rating_count]]</f>
        <v>35043291</v>
      </c>
      <c r="R46" s="9" t="str">
        <f>IF(
    OR(TRIM(Table1[[#This Row],[total_potential_revenue]])="-", TRIM(Table1[[#This Row],[total_potential_revenue]])=""),
    "NOT OK",
    IF(
        ISNUMBER(VALUE(SUBSTITUTE(Table1[[#This Row],[total_potential_revenue]], ",", ""))),
        "OK",
        "NOT OK"
    )
)</f>
        <v>OK</v>
      </c>
      <c r="S46" t="s">
        <v>6962</v>
      </c>
      <c r="T46" t="s">
        <v>6963</v>
      </c>
      <c r="U46" t="s">
        <v>6964</v>
      </c>
      <c r="V46" t="s">
        <v>6965</v>
      </c>
      <c r="W46" t="s">
        <v>6966</v>
      </c>
      <c r="X46" t="s">
        <v>6967</v>
      </c>
      <c r="Y46" t="s">
        <v>6968</v>
      </c>
      <c r="Z46" t="s">
        <v>6969</v>
      </c>
    </row>
    <row r="47" spans="1:26" ht="16" x14ac:dyDescent="0.35">
      <c r="A47" t="s">
        <v>9631</v>
      </c>
      <c r="B47" t="s">
        <v>9632</v>
      </c>
      <c r="C47" t="s">
        <v>13093</v>
      </c>
      <c r="D47" t="s">
        <v>13094</v>
      </c>
      <c r="E47" t="s">
        <v>13113</v>
      </c>
      <c r="F47" t="s">
        <v>13128</v>
      </c>
      <c r="H47">
        <v>600</v>
      </c>
      <c r="I47" s="2">
        <v>600</v>
      </c>
      <c r="J47" s="1">
        <v>0</v>
      </c>
      <c r="K47" s="10" t="str" cm="1">
        <f t="array" ref="K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47">
        <v>4.0999999999999996</v>
      </c>
      <c r="M47" s="8">
        <v>10907</v>
      </c>
      <c r="N47" s="8">
        <f>Table1[[#This Row],[rating]]*LOG10(Table1[[#This Row],[rating_count]]+1)</f>
        <v>16.554755030005328</v>
      </c>
      <c r="O47" s="4" t="str">
        <f>IF(Table1[[#This Row],[discount_percentage]] &gt;= 0.5, "Yes", "No")</f>
        <v>No</v>
      </c>
      <c r="P47" s="4" t="str" cm="1">
        <f t="array" ref="P47">_xlfn.IFS(
  Table1[[#This Row],[discounted_price]] &lt; 200, "&lt;₹200",
  Table1[[#This Row],[discounted_price]] &lt;= 500, "₹200–₹500",
  Table1[[#This Row],[discounted_price]] &gt; 500, "&gt;₹500"
)</f>
        <v>&gt;₹500</v>
      </c>
      <c r="Q47" s="9">
        <f>Table1[[#This Row],[actual_price]]*Table1[[#This Row],[rating_count]]</f>
        <v>6544200</v>
      </c>
      <c r="R47" s="9" t="str">
        <f>IF(
    OR(TRIM(Table1[[#This Row],[total_potential_revenue]])="-", TRIM(Table1[[#This Row],[total_potential_revenue]])=""),
    "NOT OK",
    IF(
        ISNUMBER(VALUE(SUBSTITUTE(Table1[[#This Row],[total_potential_revenue]], ",", ""))),
        "OK",
        "NOT OK"
    )
)</f>
        <v>OK</v>
      </c>
      <c r="S47" t="s">
        <v>9634</v>
      </c>
      <c r="T47" t="s">
        <v>9635</v>
      </c>
      <c r="U47" t="s">
        <v>9636</v>
      </c>
      <c r="V47" t="s">
        <v>9637</v>
      </c>
      <c r="W47" t="s">
        <v>9638</v>
      </c>
      <c r="X47" t="s">
        <v>9639</v>
      </c>
      <c r="Y47" t="s">
        <v>9640</v>
      </c>
      <c r="Z47" t="s">
        <v>9641</v>
      </c>
    </row>
    <row r="48" spans="1:26" ht="16" x14ac:dyDescent="0.35">
      <c r="A48" t="s">
        <v>8978</v>
      </c>
      <c r="B48" t="s">
        <v>8979</v>
      </c>
      <c r="C48" t="s">
        <v>13093</v>
      </c>
      <c r="D48" t="s">
        <v>13094</v>
      </c>
      <c r="E48" t="s">
        <v>13095</v>
      </c>
      <c r="F48" t="s">
        <v>13138</v>
      </c>
      <c r="H48" s="2">
        <v>3229</v>
      </c>
      <c r="I48" s="2">
        <v>5295</v>
      </c>
      <c r="J48" s="1">
        <v>0.39</v>
      </c>
      <c r="K48" s="10" t="str" cm="1">
        <f t="array" ref="K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8">
        <v>4.2</v>
      </c>
      <c r="M48" s="8">
        <v>39724</v>
      </c>
      <c r="N48" s="8">
        <f>Table1[[#This Row],[rating]]*LOG10(Table1[[#This Row],[rating_count]]+1)</f>
        <v>19.316068404693553</v>
      </c>
      <c r="O48" s="4" t="str">
        <f>IF(Table1[[#This Row],[discount_percentage]] &gt;= 0.5, "Yes", "No")</f>
        <v>No</v>
      </c>
      <c r="P48" s="4" t="str" cm="1">
        <f t="array" ref="P48">_xlfn.IFS(
  Table1[[#This Row],[discounted_price]] &lt; 200, "&lt;₹200",
  Table1[[#This Row],[discounted_price]] &lt;= 500, "₹200–₹500",
  Table1[[#This Row],[discounted_price]] &gt; 500, "&gt;₹500"
)</f>
        <v>&gt;₹500</v>
      </c>
      <c r="Q48" s="9">
        <f>Table1[[#This Row],[actual_price]]*Table1[[#This Row],[rating_count]]</f>
        <v>210338580</v>
      </c>
      <c r="R48" s="9" t="str">
        <f>IF(
    OR(TRIM(Table1[[#This Row],[total_potential_revenue]])="-", TRIM(Table1[[#This Row],[total_potential_revenue]])=""),
    "NOT OK",
    IF(
        ISNUMBER(VALUE(SUBSTITUTE(Table1[[#This Row],[total_potential_revenue]], ",", ""))),
        "OK",
        "NOT OK"
    )
)</f>
        <v>OK</v>
      </c>
      <c r="S48" t="s">
        <v>8980</v>
      </c>
      <c r="T48" t="s">
        <v>8981</v>
      </c>
      <c r="U48" t="s">
        <v>8982</v>
      </c>
      <c r="V48" t="s">
        <v>8983</v>
      </c>
      <c r="W48" t="s">
        <v>8984</v>
      </c>
      <c r="X48" t="s">
        <v>8985</v>
      </c>
      <c r="Y48" t="s">
        <v>8986</v>
      </c>
      <c r="Z48" t="s">
        <v>8987</v>
      </c>
    </row>
    <row r="49" spans="1:26" ht="16" x14ac:dyDescent="0.35">
      <c r="A49" t="s">
        <v>8346</v>
      </c>
      <c r="B49" t="s">
        <v>8347</v>
      </c>
      <c r="C49" t="s">
        <v>13076</v>
      </c>
      <c r="D49" t="s">
        <v>13077</v>
      </c>
      <c r="E49" t="s">
        <v>13121</v>
      </c>
      <c r="H49" s="2">
        <v>1599</v>
      </c>
      <c r="I49" s="2">
        <v>3599</v>
      </c>
      <c r="J49" s="1">
        <v>0.56000000000000005</v>
      </c>
      <c r="K49" s="10" t="str" cm="1">
        <f t="array" ref="K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9">
        <v>4.2</v>
      </c>
      <c r="M49" s="8">
        <v>16182</v>
      </c>
      <c r="N49" s="8">
        <f>Table1[[#This Row],[rating]]*LOG10(Table1[[#This Row],[rating_count]]+1)</f>
        <v>17.67804794334095</v>
      </c>
      <c r="O49" s="4" t="str">
        <f>IF(Table1[[#This Row],[discount_percentage]] &gt;= 0.5, "Yes", "No")</f>
        <v>Yes</v>
      </c>
      <c r="P49" s="4" t="str" cm="1">
        <f t="array" ref="P49">_xlfn.IFS(
  Table1[[#This Row],[discounted_price]] &lt; 200, "&lt;₹200",
  Table1[[#This Row],[discounted_price]] &lt;= 500, "₹200–₹500",
  Table1[[#This Row],[discounted_price]] &gt; 500, "&gt;₹500"
)</f>
        <v>&gt;₹500</v>
      </c>
      <c r="Q49" s="9">
        <f>Table1[[#This Row],[actual_price]]*Table1[[#This Row],[rating_count]]</f>
        <v>58239018</v>
      </c>
      <c r="R49" s="9" t="str">
        <f>IF(
    OR(TRIM(Table1[[#This Row],[total_potential_revenue]])="-", TRIM(Table1[[#This Row],[total_potential_revenue]])=""),
    "NOT OK",
    IF(
        ISNUMBER(VALUE(SUBSTITUTE(Table1[[#This Row],[total_potential_revenue]], ",", ""))),
        "OK",
        "NOT OK"
    )
)</f>
        <v>OK</v>
      </c>
      <c r="S49" t="s">
        <v>8348</v>
      </c>
      <c r="T49" t="s">
        <v>8349</v>
      </c>
      <c r="U49" t="s">
        <v>8350</v>
      </c>
      <c r="V49" t="s">
        <v>8351</v>
      </c>
      <c r="W49" t="s">
        <v>8352</v>
      </c>
      <c r="X49" t="s">
        <v>8353</v>
      </c>
      <c r="Y49" t="s">
        <v>8354</v>
      </c>
      <c r="Z49" t="s">
        <v>8355</v>
      </c>
    </row>
    <row r="50" spans="1:26" ht="16" x14ac:dyDescent="0.35">
      <c r="A50" t="s">
        <v>9365</v>
      </c>
      <c r="B50" t="s">
        <v>9366</v>
      </c>
      <c r="C50" t="s">
        <v>13093</v>
      </c>
      <c r="D50" t="s">
        <v>13094</v>
      </c>
      <c r="E50" t="s">
        <v>13103</v>
      </c>
      <c r="F50" t="s">
        <v>13104</v>
      </c>
      <c r="G50" t="s">
        <v>13105</v>
      </c>
      <c r="H50">
        <v>499</v>
      </c>
      <c r="I50" s="2">
        <v>625</v>
      </c>
      <c r="J50" s="1">
        <v>0.2</v>
      </c>
      <c r="K50" s="10" t="str" cm="1">
        <f t="array" ref="K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0">
        <v>4.2</v>
      </c>
      <c r="M50" s="8">
        <v>5355</v>
      </c>
      <c r="N50" s="8">
        <f>Table1[[#This Row],[rating]]*LOG10(Table1[[#This Row],[rating_count]]+1)</f>
        <v>15.66113038702788</v>
      </c>
      <c r="O50" s="4" t="str">
        <f>IF(Table1[[#This Row],[discount_percentage]] &gt;= 0.5, "Yes", "No")</f>
        <v>No</v>
      </c>
      <c r="P50" s="4" t="str" cm="1">
        <f t="array" ref="P50">_xlfn.IFS(
  Table1[[#This Row],[discounted_price]] &lt; 200, "&lt;₹200",
  Table1[[#This Row],[discounted_price]] &lt;= 500, "₹200–₹500",
  Table1[[#This Row],[discounted_price]] &gt; 500, "&gt;₹500"
)</f>
        <v>₹200–₹500</v>
      </c>
      <c r="Q50" s="9">
        <f>Table1[[#This Row],[actual_price]]*Table1[[#This Row],[rating_count]]</f>
        <v>3346875</v>
      </c>
      <c r="R50" s="9" t="str">
        <f>IF(
    OR(TRIM(Table1[[#This Row],[total_potential_revenue]])="-", TRIM(Table1[[#This Row],[total_potential_revenue]])=""),
    "NOT OK",
    IF(
        ISNUMBER(VALUE(SUBSTITUTE(Table1[[#This Row],[total_potential_revenue]], ",", ""))),
        "OK",
        "NOT OK"
    )
)</f>
        <v>OK</v>
      </c>
      <c r="S50" t="s">
        <v>9367</v>
      </c>
      <c r="T50" t="s">
        <v>9368</v>
      </c>
      <c r="U50" t="s">
        <v>9369</v>
      </c>
      <c r="V50" t="s">
        <v>9370</v>
      </c>
      <c r="W50" t="s">
        <v>9371</v>
      </c>
      <c r="X50" t="s">
        <v>9372</v>
      </c>
      <c r="Y50" t="s">
        <v>9373</v>
      </c>
      <c r="Z50" t="s">
        <v>9374</v>
      </c>
    </row>
    <row r="51" spans="1:26" ht="16" x14ac:dyDescent="0.35">
      <c r="A51" t="s">
        <v>1606</v>
      </c>
      <c r="B51" t="s">
        <v>1607</v>
      </c>
      <c r="C51" t="s">
        <v>13076</v>
      </c>
      <c r="D51" t="s">
        <v>13083</v>
      </c>
      <c r="E51" t="s">
        <v>13101</v>
      </c>
      <c r="F51" t="s">
        <v>13090</v>
      </c>
      <c r="G51" t="s">
        <v>13102</v>
      </c>
      <c r="H51">
        <v>299</v>
      </c>
      <c r="I51" s="2">
        <v>699</v>
      </c>
      <c r="J51" s="1">
        <v>0.56999999999999995</v>
      </c>
      <c r="K51" s="10" t="str" cm="1">
        <f t="array" ref="K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1">
        <v>4.0999999999999996</v>
      </c>
      <c r="M51" s="8">
        <v>2957</v>
      </c>
      <c r="N51" s="8">
        <f>Table1[[#This Row],[rating]]*LOG10(Table1[[#This Row],[rating_count]]+1)</f>
        <v>14.23109249560958</v>
      </c>
      <c r="O51" s="4" t="str">
        <f>IF(Table1[[#This Row],[discount_percentage]] &gt;= 0.5, "Yes", "No")</f>
        <v>Yes</v>
      </c>
      <c r="P51" s="4" t="str" cm="1">
        <f t="array" ref="P51">_xlfn.IFS(
  Table1[[#This Row],[discounted_price]] &lt; 200, "&lt;₹200",
  Table1[[#This Row],[discounted_price]] &lt;= 500, "₹200–₹500",
  Table1[[#This Row],[discounted_price]] &gt; 500, "&gt;₹500"
)</f>
        <v>₹200–₹500</v>
      </c>
      <c r="Q51" s="9">
        <f>Table1[[#This Row],[actual_price]]*Table1[[#This Row],[rating_count]]</f>
        <v>2066943</v>
      </c>
      <c r="R51" s="9" t="str">
        <f>IF(
    OR(TRIM(Table1[[#This Row],[total_potential_revenue]])="-", TRIM(Table1[[#This Row],[total_potential_revenue]])=""),
    "NOT OK",
    IF(
        ISNUMBER(VALUE(SUBSTITUTE(Table1[[#This Row],[total_potential_revenue]], ",", ""))),
        "OK",
        "NOT OK"
    )
)</f>
        <v>OK</v>
      </c>
      <c r="S51" t="s">
        <v>1608</v>
      </c>
      <c r="T51" t="s">
        <v>1609</v>
      </c>
      <c r="U51" t="s">
        <v>1610</v>
      </c>
      <c r="V51" t="s">
        <v>1611</v>
      </c>
      <c r="W51" t="s">
        <v>1612</v>
      </c>
      <c r="X51" t="s">
        <v>1613</v>
      </c>
      <c r="Y51" t="s">
        <v>1614</v>
      </c>
      <c r="Z51" t="s">
        <v>1615</v>
      </c>
    </row>
    <row r="52" spans="1:26" ht="16" x14ac:dyDescent="0.35">
      <c r="A52" t="s">
        <v>1794</v>
      </c>
      <c r="B52" t="s">
        <v>1795</v>
      </c>
      <c r="C52" t="s">
        <v>13080</v>
      </c>
      <c r="D52" t="s">
        <v>13088</v>
      </c>
      <c r="E52" t="s">
        <v>13089</v>
      </c>
      <c r="F52" t="s">
        <v>13090</v>
      </c>
      <c r="G52" t="s">
        <v>13139</v>
      </c>
      <c r="H52">
        <v>467</v>
      </c>
      <c r="I52" s="2">
        <v>599</v>
      </c>
      <c r="J52" s="1">
        <v>0.22</v>
      </c>
      <c r="K52" s="10" t="str" cm="1">
        <f t="array" ref="K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2">
        <v>4.4000000000000004</v>
      </c>
      <c r="M52" s="8">
        <v>44054</v>
      </c>
      <c r="N52" s="8">
        <f>Table1[[#This Row],[rating]]*LOG10(Table1[[#This Row],[rating_count]]+1)</f>
        <v>20.433578904545321</v>
      </c>
      <c r="O52" s="4" t="str">
        <f>IF(Table1[[#This Row],[discount_percentage]] &gt;= 0.5, "Yes", "No")</f>
        <v>No</v>
      </c>
      <c r="P52" s="4" t="str" cm="1">
        <f t="array" ref="P52">_xlfn.IFS(
  Table1[[#This Row],[discounted_price]] &lt; 200, "&lt;₹200",
  Table1[[#This Row],[discounted_price]] &lt;= 500, "₹200–₹500",
  Table1[[#This Row],[discounted_price]] &gt; 500, "&gt;₹500"
)</f>
        <v>₹200–₹500</v>
      </c>
      <c r="Q52" s="9">
        <f>Table1[[#This Row],[actual_price]]*Table1[[#This Row],[rating_count]]</f>
        <v>26388346</v>
      </c>
      <c r="R52" s="9" t="str">
        <f>IF(
    OR(TRIM(Table1[[#This Row],[total_potential_revenue]])="-", TRIM(Table1[[#This Row],[total_potential_revenue]])=""),
    "NOT OK",
    IF(
        ISNUMBER(VALUE(SUBSTITUTE(Table1[[#This Row],[total_potential_revenue]], ",", ""))),
        "OK",
        "NOT OK"
    )
)</f>
        <v>OK</v>
      </c>
      <c r="S52" t="s">
        <v>1796</v>
      </c>
      <c r="T52" t="s">
        <v>1797</v>
      </c>
      <c r="U52" t="s">
        <v>1798</v>
      </c>
      <c r="V52" t="s">
        <v>1799</v>
      </c>
      <c r="W52" t="s">
        <v>1800</v>
      </c>
      <c r="X52" t="s">
        <v>1801</v>
      </c>
      <c r="Y52" t="s">
        <v>1802</v>
      </c>
      <c r="Z52" t="s">
        <v>1803</v>
      </c>
    </row>
    <row r="53" spans="1:26" ht="16" x14ac:dyDescent="0.35">
      <c r="A53" t="s">
        <v>1764</v>
      </c>
      <c r="B53" t="s">
        <v>1765</v>
      </c>
      <c r="C53" t="s">
        <v>13076</v>
      </c>
      <c r="D53" t="s">
        <v>13083</v>
      </c>
      <c r="E53" t="s">
        <v>13101</v>
      </c>
      <c r="F53" t="s">
        <v>13090</v>
      </c>
      <c r="G53" t="s">
        <v>13102</v>
      </c>
      <c r="H53">
        <v>259</v>
      </c>
      <c r="I53" s="2">
        <v>699</v>
      </c>
      <c r="J53" s="1">
        <v>0.63</v>
      </c>
      <c r="K53" s="10" t="str" cm="1">
        <f t="array" ref="K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3">
        <v>3.8</v>
      </c>
      <c r="M53" s="8">
        <v>2399</v>
      </c>
      <c r="N53" s="8">
        <f>Table1[[#This Row],[rating]]*LOG10(Table1[[#This Row],[rating_count]]+1)</f>
        <v>12.844802718504102</v>
      </c>
      <c r="O53" s="4" t="str">
        <f>IF(Table1[[#This Row],[discount_percentage]] &gt;= 0.5, "Yes", "No")</f>
        <v>Yes</v>
      </c>
      <c r="P53" s="4" t="str" cm="1">
        <f t="array" ref="P53">_xlfn.IFS(
  Table1[[#This Row],[discounted_price]] &lt; 200, "&lt;₹200",
  Table1[[#This Row],[discounted_price]] &lt;= 500, "₹200–₹500",
  Table1[[#This Row],[discounted_price]] &gt; 500, "&gt;₹500"
)</f>
        <v>₹200–₹500</v>
      </c>
      <c r="Q53" s="9">
        <f>Table1[[#This Row],[actual_price]]*Table1[[#This Row],[rating_count]]</f>
        <v>1676901</v>
      </c>
      <c r="R53" s="9" t="str">
        <f>IF(
    OR(TRIM(Table1[[#This Row],[total_potential_revenue]])="-", TRIM(Table1[[#This Row],[total_potential_revenue]])=""),
    "NOT OK",
    IF(
        ISNUMBER(VALUE(SUBSTITUTE(Table1[[#This Row],[total_potential_revenue]], ",", ""))),
        "OK",
        "NOT OK"
    )
)</f>
        <v>OK</v>
      </c>
      <c r="S53" t="s">
        <v>1766</v>
      </c>
      <c r="T53" t="s">
        <v>1767</v>
      </c>
      <c r="U53" t="s">
        <v>1768</v>
      </c>
      <c r="V53" t="s">
        <v>1769</v>
      </c>
      <c r="W53" t="s">
        <v>1770</v>
      </c>
      <c r="X53" t="s">
        <v>1771</v>
      </c>
      <c r="Y53" t="s">
        <v>1772</v>
      </c>
      <c r="Z53" t="s">
        <v>1773</v>
      </c>
    </row>
    <row r="54" spans="1:26" ht="16" x14ac:dyDescent="0.35">
      <c r="A54" t="s">
        <v>2841</v>
      </c>
      <c r="B54" t="s">
        <v>2842</v>
      </c>
      <c r="C54" t="s">
        <v>13076</v>
      </c>
      <c r="D54" t="s">
        <v>13083</v>
      </c>
      <c r="E54" t="s">
        <v>13101</v>
      </c>
      <c r="F54" t="s">
        <v>13090</v>
      </c>
      <c r="G54" t="s">
        <v>13102</v>
      </c>
      <c r="H54">
        <v>299</v>
      </c>
      <c r="I54" s="2">
        <v>699</v>
      </c>
      <c r="J54" s="1">
        <v>0.56999999999999995</v>
      </c>
      <c r="K54" s="10" t="str" cm="1">
        <f t="array" ref="K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4">
        <v>3.9</v>
      </c>
      <c r="M54" s="8">
        <v>1454</v>
      </c>
      <c r="N54" s="8">
        <f>Table1[[#This Row],[rating]]*LOG10(Table1[[#This Row],[rating_count]]+1)</f>
        <v>12.335165673955512</v>
      </c>
      <c r="O54" s="4" t="str">
        <f>IF(Table1[[#This Row],[discount_percentage]] &gt;= 0.5, "Yes", "No")</f>
        <v>Yes</v>
      </c>
      <c r="P54" s="4" t="str" cm="1">
        <f t="array" ref="P54">_xlfn.IFS(
  Table1[[#This Row],[discounted_price]] &lt; 200, "&lt;₹200",
  Table1[[#This Row],[discounted_price]] &lt;= 500, "₹200–₹500",
  Table1[[#This Row],[discounted_price]] &gt; 500, "&gt;₹500"
)</f>
        <v>₹200–₹500</v>
      </c>
      <c r="Q54" s="9">
        <f>Table1[[#This Row],[actual_price]]*Table1[[#This Row],[rating_count]]</f>
        <v>1016346</v>
      </c>
      <c r="R54" s="9" t="str">
        <f>IF(
    OR(TRIM(Table1[[#This Row],[total_potential_revenue]])="-", TRIM(Table1[[#This Row],[total_potential_revenue]])=""),
    "NOT OK",
    IF(
        ISNUMBER(VALUE(SUBSTITUTE(Table1[[#This Row],[total_potential_revenue]], ",", ""))),
        "OK",
        "NOT OK"
    )
)</f>
        <v>OK</v>
      </c>
      <c r="S54" t="s">
        <v>2843</v>
      </c>
      <c r="T54" t="s">
        <v>2844</v>
      </c>
      <c r="U54" t="s">
        <v>2845</v>
      </c>
      <c r="V54" t="s">
        <v>2846</v>
      </c>
      <c r="W54" t="s">
        <v>2847</v>
      </c>
      <c r="X54" t="s">
        <v>2848</v>
      </c>
      <c r="Y54" t="s">
        <v>2849</v>
      </c>
      <c r="Z54" t="s">
        <v>2850</v>
      </c>
    </row>
    <row r="55" spans="1:26" ht="16" x14ac:dyDescent="0.35">
      <c r="A55" t="s">
        <v>12924</v>
      </c>
      <c r="B55" t="s">
        <v>12925</v>
      </c>
      <c r="C55" t="s">
        <v>13093</v>
      </c>
      <c r="D55" t="s">
        <v>13116</v>
      </c>
      <c r="E55" t="s">
        <v>13117</v>
      </c>
      <c r="F55" t="s">
        <v>13119</v>
      </c>
      <c r="H55" s="3">
        <v>3487.77</v>
      </c>
      <c r="I55" s="2">
        <v>4990</v>
      </c>
      <c r="J55" s="1">
        <v>0.3</v>
      </c>
      <c r="K55" s="10" t="str" cm="1">
        <f t="array" ref="K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5">
        <v>4.0999999999999996</v>
      </c>
      <c r="M55" s="8">
        <v>1127</v>
      </c>
      <c r="N55" s="8">
        <f>Table1[[#This Row],[rating]]*LOG10(Table1[[#This Row],[rating_count]]+1)</f>
        <v>12.514467308554025</v>
      </c>
      <c r="O55" s="4" t="str">
        <f>IF(Table1[[#This Row],[discount_percentage]] &gt;= 0.5, "Yes", "No")</f>
        <v>No</v>
      </c>
      <c r="P55" s="4" t="str" cm="1">
        <f t="array" ref="P55">_xlfn.IFS(
  Table1[[#This Row],[discounted_price]] &lt; 200, "&lt;₹200",
  Table1[[#This Row],[discounted_price]] &lt;= 500, "₹200–₹500",
  Table1[[#This Row],[discounted_price]] &gt; 500, "&gt;₹500"
)</f>
        <v>&gt;₹500</v>
      </c>
      <c r="Q55" s="9">
        <f>Table1[[#This Row],[actual_price]]*Table1[[#This Row],[rating_count]]</f>
        <v>5623730</v>
      </c>
      <c r="R55" s="9" t="str">
        <f>IF(
    OR(TRIM(Table1[[#This Row],[total_potential_revenue]])="-", TRIM(Table1[[#This Row],[total_potential_revenue]])=""),
    "NOT OK",
    IF(
        ISNUMBER(VALUE(SUBSTITUTE(Table1[[#This Row],[total_potential_revenue]], ",", ""))),
        "OK",
        "NOT OK"
    )
)</f>
        <v>OK</v>
      </c>
      <c r="S55" t="s">
        <v>12926</v>
      </c>
      <c r="T55" t="s">
        <v>12927</v>
      </c>
      <c r="U55" t="s">
        <v>12928</v>
      </c>
      <c r="V55" t="s">
        <v>12929</v>
      </c>
      <c r="W55" t="s">
        <v>12930</v>
      </c>
      <c r="X55" t="s">
        <v>12931</v>
      </c>
      <c r="Y55" t="s">
        <v>12932</v>
      </c>
      <c r="Z55" t="s">
        <v>12933</v>
      </c>
    </row>
    <row r="56" spans="1:26" ht="16" x14ac:dyDescent="0.35">
      <c r="A56" t="s">
        <v>6338</v>
      </c>
      <c r="B56" t="s">
        <v>6339</v>
      </c>
      <c r="C56" t="s">
        <v>13076</v>
      </c>
      <c r="D56" t="s">
        <v>13083</v>
      </c>
      <c r="E56" t="s">
        <v>13101</v>
      </c>
      <c r="F56" t="s">
        <v>13090</v>
      </c>
      <c r="G56" t="s">
        <v>13140</v>
      </c>
      <c r="H56">
        <v>238</v>
      </c>
      <c r="I56" s="2">
        <v>699</v>
      </c>
      <c r="J56" s="1">
        <v>0.66</v>
      </c>
      <c r="K56" s="10" t="str" cm="1">
        <f t="array" ref="K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6">
        <v>4.4000000000000004</v>
      </c>
      <c r="M56" s="8">
        <v>8372</v>
      </c>
      <c r="N56" s="8">
        <f>Table1[[#This Row],[rating]]*LOG10(Table1[[#This Row],[rating_count]]+1)</f>
        <v>17.260676801316492</v>
      </c>
      <c r="O56" s="4" t="str">
        <f>IF(Table1[[#This Row],[discount_percentage]] &gt;= 0.5, "Yes", "No")</f>
        <v>Yes</v>
      </c>
      <c r="P56" s="4" t="str" cm="1">
        <f t="array" ref="P56">_xlfn.IFS(
  Table1[[#This Row],[discounted_price]] &lt; 200, "&lt;₹200",
  Table1[[#This Row],[discounted_price]] &lt;= 500, "₹200–₹500",
  Table1[[#This Row],[discounted_price]] &gt; 500, "&gt;₹500"
)</f>
        <v>₹200–₹500</v>
      </c>
      <c r="Q56" s="9">
        <f>Table1[[#This Row],[actual_price]]*Table1[[#This Row],[rating_count]]</f>
        <v>5852028</v>
      </c>
      <c r="R56" s="9" t="str">
        <f>IF(
    OR(TRIM(Table1[[#This Row],[total_potential_revenue]])="-", TRIM(Table1[[#This Row],[total_potential_revenue]])=""),
    "NOT OK",
    IF(
        ISNUMBER(VALUE(SUBSTITUTE(Table1[[#This Row],[total_potential_revenue]], ",", ""))),
        "OK",
        "NOT OK"
    )
)</f>
        <v>OK</v>
      </c>
      <c r="S56" t="s">
        <v>6341</v>
      </c>
      <c r="T56" t="s">
        <v>6342</v>
      </c>
      <c r="U56" t="s">
        <v>6343</v>
      </c>
      <c r="V56" t="s">
        <v>6344</v>
      </c>
      <c r="W56" t="s">
        <v>6345</v>
      </c>
      <c r="X56" t="s">
        <v>6346</v>
      </c>
      <c r="Y56" t="s">
        <v>6347</v>
      </c>
      <c r="Z56" t="s">
        <v>6348</v>
      </c>
    </row>
    <row r="57" spans="1:26" ht="16" x14ac:dyDescent="0.35">
      <c r="A57" t="s">
        <v>9477</v>
      </c>
      <c r="B57" t="s">
        <v>9478</v>
      </c>
      <c r="C57" t="s">
        <v>13093</v>
      </c>
      <c r="D57" t="s">
        <v>13116</v>
      </c>
      <c r="E57" t="s">
        <v>13117</v>
      </c>
      <c r="F57" t="s">
        <v>13118</v>
      </c>
      <c r="H57" s="2">
        <v>2199</v>
      </c>
      <c r="I57" s="2">
        <v>2990</v>
      </c>
      <c r="J57" s="1">
        <v>0.26</v>
      </c>
      <c r="K57" s="10" t="str" cm="1">
        <f t="array" ref="K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7">
        <v>3.8</v>
      </c>
      <c r="M57" s="8">
        <v>1558</v>
      </c>
      <c r="N57" s="8">
        <f>Table1[[#This Row],[rating]]*LOG10(Table1[[#This Row],[rating_count]]+1)</f>
        <v>12.132815237717599</v>
      </c>
      <c r="O57" s="4" t="str">
        <f>IF(Table1[[#This Row],[discount_percentage]] &gt;= 0.5, "Yes", "No")</f>
        <v>No</v>
      </c>
      <c r="P57" s="4" t="str" cm="1">
        <f t="array" ref="P57">_xlfn.IFS(
  Table1[[#This Row],[discounted_price]] &lt; 200, "&lt;₹200",
  Table1[[#This Row],[discounted_price]] &lt;= 500, "₹200–₹500",
  Table1[[#This Row],[discounted_price]] &gt; 500, "&gt;₹500"
)</f>
        <v>&gt;₹500</v>
      </c>
      <c r="Q57" s="9">
        <f>Table1[[#This Row],[actual_price]]*Table1[[#This Row],[rating_count]]</f>
        <v>4658420</v>
      </c>
      <c r="R57" s="9" t="str">
        <f>IF(
    OR(TRIM(Table1[[#This Row],[total_potential_revenue]])="-", TRIM(Table1[[#This Row],[total_potential_revenue]])=""),
    "NOT OK",
    IF(
        ISNUMBER(VALUE(SUBSTITUTE(Table1[[#This Row],[total_potential_revenue]], ",", ""))),
        "OK",
        "NOT OK"
    )
)</f>
        <v>OK</v>
      </c>
      <c r="S57" t="s">
        <v>9480</v>
      </c>
      <c r="T57" t="s">
        <v>9481</v>
      </c>
      <c r="U57" t="s">
        <v>9482</v>
      </c>
      <c r="V57" t="s">
        <v>9483</v>
      </c>
      <c r="W57" t="s">
        <v>9484</v>
      </c>
      <c r="X57" t="s">
        <v>9485</v>
      </c>
      <c r="Y57" t="s">
        <v>9486</v>
      </c>
      <c r="Z57" t="s">
        <v>9487</v>
      </c>
    </row>
    <row r="58" spans="1:26" ht="16" x14ac:dyDescent="0.35">
      <c r="A58" t="s">
        <v>9642</v>
      </c>
      <c r="B58" t="s">
        <v>9643</v>
      </c>
      <c r="C58" t="s">
        <v>13093</v>
      </c>
      <c r="D58" t="s">
        <v>13094</v>
      </c>
      <c r="E58" t="s">
        <v>13113</v>
      </c>
      <c r="F58" t="s">
        <v>13141</v>
      </c>
      <c r="H58" s="2">
        <v>1130</v>
      </c>
      <c r="I58" s="2">
        <v>1130</v>
      </c>
      <c r="J58" s="1">
        <v>0</v>
      </c>
      <c r="K58" s="10" t="str" cm="1">
        <f t="array" ref="K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58">
        <v>4.2</v>
      </c>
      <c r="M58" s="8">
        <v>13250</v>
      </c>
      <c r="N58" s="8">
        <f>Table1[[#This Row],[rating]]*LOG10(Table1[[#This Row],[rating_count]]+1)</f>
        <v>17.313444346707826</v>
      </c>
      <c r="O58" s="4" t="str">
        <f>IF(Table1[[#This Row],[discount_percentage]] &gt;= 0.5, "Yes", "No")</f>
        <v>No</v>
      </c>
      <c r="P58" s="4" t="str" cm="1">
        <f t="array" ref="P58">_xlfn.IFS(
  Table1[[#This Row],[discounted_price]] &lt; 200, "&lt;₹200",
  Table1[[#This Row],[discounted_price]] &lt;= 500, "₹200–₹500",
  Table1[[#This Row],[discounted_price]] &gt; 500, "&gt;₹500"
)</f>
        <v>&gt;₹500</v>
      </c>
      <c r="Q58" s="9">
        <f>Table1[[#This Row],[actual_price]]*Table1[[#This Row],[rating_count]]</f>
        <v>14972500</v>
      </c>
      <c r="R58" s="9" t="str">
        <f>IF(
    OR(TRIM(Table1[[#This Row],[total_potential_revenue]])="-", TRIM(Table1[[#This Row],[total_potential_revenue]])=""),
    "NOT OK",
    IF(
        ISNUMBER(VALUE(SUBSTITUTE(Table1[[#This Row],[total_potential_revenue]], ",", ""))),
        "OK",
        "NOT OK"
    )
)</f>
        <v>OK</v>
      </c>
      <c r="S58" t="s">
        <v>9645</v>
      </c>
      <c r="T58" t="s">
        <v>9646</v>
      </c>
      <c r="U58" t="s">
        <v>9647</v>
      </c>
      <c r="V58" t="s">
        <v>9648</v>
      </c>
      <c r="W58" t="s">
        <v>9649</v>
      </c>
      <c r="X58" t="s">
        <v>9650</v>
      </c>
      <c r="Y58" t="s">
        <v>9651</v>
      </c>
      <c r="Z58" t="s">
        <v>9652</v>
      </c>
    </row>
    <row r="59" spans="1:26" ht="16" x14ac:dyDescent="0.35">
      <c r="A59" t="s">
        <v>8550</v>
      </c>
      <c r="B59" t="s">
        <v>8551</v>
      </c>
      <c r="C59" t="s">
        <v>13093</v>
      </c>
      <c r="D59" t="s">
        <v>13116</v>
      </c>
      <c r="E59" t="s">
        <v>13117</v>
      </c>
      <c r="F59" t="s">
        <v>13119</v>
      </c>
      <c r="H59" s="2">
        <v>1199</v>
      </c>
      <c r="I59" s="2">
        <v>1695</v>
      </c>
      <c r="J59" s="1">
        <v>0.28999999999999998</v>
      </c>
      <c r="K59" s="10" t="str" cm="1">
        <f t="array" ref="K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9">
        <v>3.6</v>
      </c>
      <c r="M59" s="8">
        <v>13300</v>
      </c>
      <c r="N59" s="8">
        <f>Table1[[#This Row],[rating]]*LOG10(Table1[[#This Row],[rating_count]]+1)</f>
        <v>14.845983456456029</v>
      </c>
      <c r="O59" s="4" t="str">
        <f>IF(Table1[[#This Row],[discount_percentage]] &gt;= 0.5, "Yes", "No")</f>
        <v>No</v>
      </c>
      <c r="P59" s="4" t="str" cm="1">
        <f t="array" ref="P59">_xlfn.IFS(
  Table1[[#This Row],[discounted_price]] &lt; 200, "&lt;₹200",
  Table1[[#This Row],[discounted_price]] &lt;= 500, "₹200–₹500",
  Table1[[#This Row],[discounted_price]] &gt; 500, "&gt;₹500"
)</f>
        <v>&gt;₹500</v>
      </c>
      <c r="Q59" s="9">
        <f>Table1[[#This Row],[actual_price]]*Table1[[#This Row],[rating_count]]</f>
        <v>22543500</v>
      </c>
      <c r="R59" s="9" t="str">
        <f>IF(
    OR(TRIM(Table1[[#This Row],[total_potential_revenue]])="-", TRIM(Table1[[#This Row],[total_potential_revenue]])=""),
    "NOT OK",
    IF(
        ISNUMBER(VALUE(SUBSTITUTE(Table1[[#This Row],[total_potential_revenue]], ",", ""))),
        "OK",
        "NOT OK"
    )
)</f>
        <v>OK</v>
      </c>
      <c r="S59" t="s">
        <v>8553</v>
      </c>
      <c r="T59" t="s">
        <v>8554</v>
      </c>
      <c r="U59" t="s">
        <v>8555</v>
      </c>
      <c r="V59" t="s">
        <v>8556</v>
      </c>
      <c r="W59" t="s">
        <v>8557</v>
      </c>
      <c r="X59" t="s">
        <v>8558</v>
      </c>
      <c r="Y59" t="s">
        <v>8559</v>
      </c>
      <c r="Z59" t="s">
        <v>8560</v>
      </c>
    </row>
    <row r="60" spans="1:26" ht="16" x14ac:dyDescent="0.35">
      <c r="A60" t="s">
        <v>8802</v>
      </c>
      <c r="B60" t="s">
        <v>8803</v>
      </c>
      <c r="C60" t="s">
        <v>13093</v>
      </c>
      <c r="D60" t="s">
        <v>13094</v>
      </c>
      <c r="E60" t="s">
        <v>13095</v>
      </c>
      <c r="F60" t="s">
        <v>13142</v>
      </c>
      <c r="H60" s="2">
        <v>1999</v>
      </c>
      <c r="I60" s="2">
        <v>3210</v>
      </c>
      <c r="J60" s="1">
        <v>0.38</v>
      </c>
      <c r="K60" s="10" t="str" cm="1">
        <f t="array" ref="K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0">
        <v>4.2</v>
      </c>
      <c r="M60" s="8">
        <v>41349</v>
      </c>
      <c r="N60" s="8">
        <f>Table1[[#This Row],[rating]]*LOG10(Table1[[#This Row],[rating_count]]+1)</f>
        <v>19.389197158331978</v>
      </c>
      <c r="O60" s="4" t="str">
        <f>IF(Table1[[#This Row],[discount_percentage]] &gt;= 0.5, "Yes", "No")</f>
        <v>No</v>
      </c>
      <c r="P60" s="4" t="str" cm="1">
        <f t="array" ref="P60">_xlfn.IFS(
  Table1[[#This Row],[discounted_price]] &lt; 200, "&lt;₹200",
  Table1[[#This Row],[discounted_price]] &lt;= 500, "₹200–₹500",
  Table1[[#This Row],[discounted_price]] &gt; 500, "&gt;₹500"
)</f>
        <v>&gt;₹500</v>
      </c>
      <c r="Q60" s="9">
        <f>Table1[[#This Row],[actual_price]]*Table1[[#This Row],[rating_count]]</f>
        <v>132730290</v>
      </c>
      <c r="R60" s="9" t="str">
        <f>IF(
    OR(TRIM(Table1[[#This Row],[total_potential_revenue]])="-", TRIM(Table1[[#This Row],[total_potential_revenue]])=""),
    "NOT OK",
    IF(
        ISNUMBER(VALUE(SUBSTITUTE(Table1[[#This Row],[total_potential_revenue]], ",", ""))),
        "OK",
        "NOT OK"
    )
)</f>
        <v>OK</v>
      </c>
      <c r="S60" t="s">
        <v>8804</v>
      </c>
      <c r="T60" t="s">
        <v>8805</v>
      </c>
      <c r="U60" t="s">
        <v>8806</v>
      </c>
      <c r="V60" t="s">
        <v>8807</v>
      </c>
      <c r="W60" t="s">
        <v>8808</v>
      </c>
      <c r="X60" t="s">
        <v>8809</v>
      </c>
      <c r="Y60" t="s">
        <v>8810</v>
      </c>
      <c r="Z60" t="s">
        <v>8811</v>
      </c>
    </row>
    <row r="61" spans="1:26" ht="16" x14ac:dyDescent="0.35">
      <c r="A61" t="s">
        <v>9744</v>
      </c>
      <c r="B61" t="s">
        <v>9745</v>
      </c>
      <c r="C61" t="s">
        <v>13093</v>
      </c>
      <c r="D61" t="s">
        <v>13116</v>
      </c>
      <c r="E61" t="s">
        <v>13122</v>
      </c>
      <c r="F61" t="s">
        <v>13123</v>
      </c>
      <c r="H61">
        <v>610</v>
      </c>
      <c r="I61" s="2">
        <v>825</v>
      </c>
      <c r="J61" s="1">
        <v>0.26</v>
      </c>
      <c r="K61" s="10" t="str" cm="1">
        <f t="array" ref="K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1">
        <v>4.0999999999999996</v>
      </c>
      <c r="M61" s="8">
        <v>13165</v>
      </c>
      <c r="N61" s="8">
        <f>Table1[[#This Row],[rating]]*LOG10(Table1[[#This Row],[rating_count]]+1)</f>
        <v>16.889760788099846</v>
      </c>
      <c r="O61" s="4" t="str">
        <f>IF(Table1[[#This Row],[discount_percentage]] &gt;= 0.5, "Yes", "No")</f>
        <v>No</v>
      </c>
      <c r="P61" s="4" t="str" cm="1">
        <f t="array" ref="P61">_xlfn.IFS(
  Table1[[#This Row],[discounted_price]] &lt; 200, "&lt;₹200",
  Table1[[#This Row],[discounted_price]] &lt;= 500, "₹200–₹500",
  Table1[[#This Row],[discounted_price]] &gt; 500, "&gt;₹500"
)</f>
        <v>&gt;₹500</v>
      </c>
      <c r="Q61" s="9">
        <f>Table1[[#This Row],[actual_price]]*Table1[[#This Row],[rating_count]]</f>
        <v>10861125</v>
      </c>
      <c r="R61" s="9" t="str">
        <f>IF(
    OR(TRIM(Table1[[#This Row],[total_potential_revenue]])="-", TRIM(Table1[[#This Row],[total_potential_revenue]])=""),
    "NOT OK",
    IF(
        ISNUMBER(VALUE(SUBSTITUTE(Table1[[#This Row],[total_potential_revenue]], ",", ""))),
        "OK",
        "NOT OK"
    )
)</f>
        <v>OK</v>
      </c>
      <c r="S61" t="s">
        <v>9746</v>
      </c>
      <c r="T61" t="s">
        <v>9747</v>
      </c>
      <c r="U61" t="s">
        <v>9748</v>
      </c>
      <c r="V61" t="s">
        <v>9749</v>
      </c>
      <c r="W61" t="s">
        <v>9750</v>
      </c>
      <c r="X61" t="s">
        <v>9751</v>
      </c>
      <c r="Y61" t="s">
        <v>9752</v>
      </c>
      <c r="Z61" t="s">
        <v>9753</v>
      </c>
    </row>
    <row r="62" spans="1:26" ht="16" x14ac:dyDescent="0.35">
      <c r="A62" t="s">
        <v>6535</v>
      </c>
      <c r="B62" t="s">
        <v>6536</v>
      </c>
      <c r="C62" t="s">
        <v>13124</v>
      </c>
      <c r="D62" t="s">
        <v>13143</v>
      </c>
      <c r="E62" t="s">
        <v>13144</v>
      </c>
      <c r="F62" t="s">
        <v>13145</v>
      </c>
      <c r="G62" t="s">
        <v>13146</v>
      </c>
      <c r="H62">
        <v>561</v>
      </c>
      <c r="I62" s="2">
        <v>720</v>
      </c>
      <c r="J62" s="1">
        <v>0.22</v>
      </c>
      <c r="K62" s="10" t="str" cm="1">
        <f t="array" ref="K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2">
        <v>4.4000000000000004</v>
      </c>
      <c r="M62" s="8">
        <v>3182</v>
      </c>
      <c r="N62" s="8">
        <f>Table1[[#This Row],[rating]]*LOG10(Table1[[#This Row],[rating_count]]+1)</f>
        <v>15.412481209932414</v>
      </c>
      <c r="O62" s="4" t="str">
        <f>IF(Table1[[#This Row],[discount_percentage]] &gt;= 0.5, "Yes", "No")</f>
        <v>No</v>
      </c>
      <c r="P62" s="4" t="str" cm="1">
        <f t="array" ref="P62">_xlfn.IFS(
  Table1[[#This Row],[discounted_price]] &lt; 200, "&lt;₹200",
  Table1[[#This Row],[discounted_price]] &lt;= 500, "₹200–₹500",
  Table1[[#This Row],[discounted_price]] &gt; 500, "&gt;₹500"
)</f>
        <v>&gt;₹500</v>
      </c>
      <c r="Q62" s="9">
        <f>Table1[[#This Row],[actual_price]]*Table1[[#This Row],[rating_count]]</f>
        <v>2291040</v>
      </c>
      <c r="R62" s="9" t="str">
        <f>IF(
    OR(TRIM(Table1[[#This Row],[total_potential_revenue]])="-", TRIM(Table1[[#This Row],[total_potential_revenue]])=""),
    "NOT OK",
    IF(
        ISNUMBER(VALUE(SUBSTITUTE(Table1[[#This Row],[total_potential_revenue]], ",", ""))),
        "OK",
        "NOT OK"
    )
)</f>
        <v>OK</v>
      </c>
      <c r="S62" t="s">
        <v>6537</v>
      </c>
      <c r="T62" t="s">
        <v>6538</v>
      </c>
      <c r="U62" t="s">
        <v>6539</v>
      </c>
      <c r="V62" t="s">
        <v>6540</v>
      </c>
      <c r="W62" t="s">
        <v>6541</v>
      </c>
      <c r="X62" t="s">
        <v>6542</v>
      </c>
      <c r="Y62" t="s">
        <v>6543</v>
      </c>
      <c r="Z62" t="s">
        <v>6544</v>
      </c>
    </row>
    <row r="63" spans="1:26" ht="16" x14ac:dyDescent="0.35">
      <c r="A63" t="s">
        <v>13004</v>
      </c>
      <c r="B63" t="s">
        <v>13005</v>
      </c>
      <c r="C63" t="s">
        <v>13093</v>
      </c>
      <c r="D63" t="s">
        <v>13116</v>
      </c>
      <c r="E63" t="s">
        <v>13147</v>
      </c>
      <c r="F63" t="s">
        <v>13148</v>
      </c>
      <c r="H63" s="2">
        <v>1399</v>
      </c>
      <c r="I63" s="2">
        <v>1890</v>
      </c>
      <c r="J63" s="1">
        <v>0.26</v>
      </c>
      <c r="K63" s="10" t="str" cm="1">
        <f t="array" ref="K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3">
        <v>4</v>
      </c>
      <c r="M63" s="8">
        <v>8031</v>
      </c>
      <c r="N63" s="8">
        <f>Table1[[#This Row],[rating]]*LOG10(Table1[[#This Row],[rating_count]]+1)</f>
        <v>15.619294799203777</v>
      </c>
      <c r="O63" s="4" t="str">
        <f>IF(Table1[[#This Row],[discount_percentage]] &gt;= 0.5, "Yes", "No")</f>
        <v>No</v>
      </c>
      <c r="P63" s="4" t="str" cm="1">
        <f t="array" ref="P63">_xlfn.IFS(
  Table1[[#This Row],[discounted_price]] &lt; 200, "&lt;₹200",
  Table1[[#This Row],[discounted_price]] &lt;= 500, "₹200–₹500",
  Table1[[#This Row],[discounted_price]] &gt; 500, "&gt;₹500"
)</f>
        <v>&gt;₹500</v>
      </c>
      <c r="Q63" s="9">
        <f>Table1[[#This Row],[actual_price]]*Table1[[#This Row],[rating_count]]</f>
        <v>15178590</v>
      </c>
      <c r="R63" s="9" t="str">
        <f>IF(
    OR(TRIM(Table1[[#This Row],[total_potential_revenue]])="-", TRIM(Table1[[#This Row],[total_potential_revenue]])=""),
    "NOT OK",
    IF(
        ISNUMBER(VALUE(SUBSTITUTE(Table1[[#This Row],[total_potential_revenue]], ",", ""))),
        "OK",
        "NOT OK"
    )
)</f>
        <v>OK</v>
      </c>
      <c r="S63" t="s">
        <v>13006</v>
      </c>
      <c r="T63" t="s">
        <v>13007</v>
      </c>
      <c r="U63" t="s">
        <v>13008</v>
      </c>
      <c r="V63" t="s">
        <v>13009</v>
      </c>
      <c r="W63" t="s">
        <v>13010</v>
      </c>
      <c r="X63" t="s">
        <v>13011</v>
      </c>
      <c r="Y63" t="s">
        <v>13012</v>
      </c>
      <c r="Z63" t="s">
        <v>13013</v>
      </c>
    </row>
    <row r="64" spans="1:26" ht="16" x14ac:dyDescent="0.35">
      <c r="A64" t="s">
        <v>12742</v>
      </c>
      <c r="B64" t="s">
        <v>12743</v>
      </c>
      <c r="C64" t="s">
        <v>13093</v>
      </c>
      <c r="D64" t="s">
        <v>13094</v>
      </c>
      <c r="E64" t="s">
        <v>13103</v>
      </c>
      <c r="F64" t="s">
        <v>13149</v>
      </c>
      <c r="G64" t="s">
        <v>13150</v>
      </c>
      <c r="H64" s="2">
        <v>6199</v>
      </c>
      <c r="I64" s="2">
        <v>10999</v>
      </c>
      <c r="J64" s="1">
        <v>0.44</v>
      </c>
      <c r="K64" s="10" t="str" cm="1">
        <f t="array" ref="K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4">
        <v>4.2</v>
      </c>
      <c r="M64" s="8">
        <v>10429</v>
      </c>
      <c r="N64" s="8">
        <f>Table1[[#This Row],[rating]]*LOG10(Table1[[#This Row],[rating_count]]+1)</f>
        <v>16.876794095391432</v>
      </c>
      <c r="O64" s="4" t="str">
        <f>IF(Table1[[#This Row],[discount_percentage]] &gt;= 0.5, "Yes", "No")</f>
        <v>No</v>
      </c>
      <c r="P64" s="4" t="str" cm="1">
        <f t="array" ref="P64">_xlfn.IFS(
  Table1[[#This Row],[discounted_price]] &lt; 200, "&lt;₹200",
  Table1[[#This Row],[discounted_price]] &lt;= 500, "₹200–₹500",
  Table1[[#This Row],[discounted_price]] &gt; 500, "&gt;₹500"
)</f>
        <v>&gt;₹500</v>
      </c>
      <c r="Q64" s="9">
        <f>Table1[[#This Row],[actual_price]]*Table1[[#This Row],[rating_count]]</f>
        <v>114708571</v>
      </c>
      <c r="R64" s="9" t="str">
        <f>IF(
    OR(TRIM(Table1[[#This Row],[total_potential_revenue]])="-", TRIM(Table1[[#This Row],[total_potential_revenue]])=""),
    "NOT OK",
    IF(
        ISNUMBER(VALUE(SUBSTITUTE(Table1[[#This Row],[total_potential_revenue]], ",", ""))),
        "OK",
        "NOT OK"
    )
)</f>
        <v>OK</v>
      </c>
      <c r="S64" t="s">
        <v>12744</v>
      </c>
      <c r="T64" t="s">
        <v>12745</v>
      </c>
      <c r="U64" t="s">
        <v>12746</v>
      </c>
      <c r="V64" t="s">
        <v>12747</v>
      </c>
      <c r="W64" t="s">
        <v>12748</v>
      </c>
      <c r="X64" t="s">
        <v>12749</v>
      </c>
      <c r="Y64" t="s">
        <v>12750</v>
      </c>
      <c r="Z64" t="s">
        <v>12751</v>
      </c>
    </row>
    <row r="65" spans="1:26" ht="16" x14ac:dyDescent="0.35">
      <c r="A65" t="s">
        <v>7972</v>
      </c>
      <c r="B65" t="s">
        <v>7973</v>
      </c>
      <c r="C65" t="s">
        <v>13124</v>
      </c>
      <c r="D65" t="s">
        <v>13125</v>
      </c>
      <c r="E65" t="s">
        <v>13126</v>
      </c>
      <c r="F65" t="s">
        <v>13151</v>
      </c>
      <c r="H65">
        <v>535</v>
      </c>
      <c r="I65" s="2">
        <v>535</v>
      </c>
      <c r="J65" s="1">
        <v>0</v>
      </c>
      <c r="K65" s="10" t="str" cm="1">
        <f t="array" ref="K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65">
        <v>4.4000000000000004</v>
      </c>
      <c r="M65" s="8">
        <v>4426</v>
      </c>
      <c r="N65" s="8">
        <f>Table1[[#This Row],[rating]]*LOG10(Table1[[#This Row],[rating_count]]+1)</f>
        <v>16.04288189670693</v>
      </c>
      <c r="O65" s="4" t="str">
        <f>IF(Table1[[#This Row],[discount_percentage]] &gt;= 0.5, "Yes", "No")</f>
        <v>No</v>
      </c>
      <c r="P65" s="4" t="str" cm="1">
        <f t="array" ref="P65">_xlfn.IFS(
  Table1[[#This Row],[discounted_price]] &lt; 200, "&lt;₹200",
  Table1[[#This Row],[discounted_price]] &lt;= 500, "₹200–₹500",
  Table1[[#This Row],[discounted_price]] &gt; 500, "&gt;₹500"
)</f>
        <v>&gt;₹500</v>
      </c>
      <c r="Q65" s="9">
        <f>Table1[[#This Row],[actual_price]]*Table1[[#This Row],[rating_count]]</f>
        <v>2367910</v>
      </c>
      <c r="R65" s="9" t="str">
        <f>IF(
    OR(TRIM(Table1[[#This Row],[total_potential_revenue]])="-", TRIM(Table1[[#This Row],[total_potential_revenue]])=""),
    "NOT OK",
    IF(
        ISNUMBER(VALUE(SUBSTITUTE(Table1[[#This Row],[total_potential_revenue]], ",", ""))),
        "OK",
        "NOT OK"
    )
)</f>
        <v>OK</v>
      </c>
      <c r="S65" t="s">
        <v>7975</v>
      </c>
      <c r="T65" t="s">
        <v>7976</v>
      </c>
      <c r="U65" t="s">
        <v>7977</v>
      </c>
      <c r="V65" t="s">
        <v>7978</v>
      </c>
      <c r="W65" t="s">
        <v>7979</v>
      </c>
      <c r="X65" t="s">
        <v>7980</v>
      </c>
      <c r="Y65" t="s">
        <v>7981</v>
      </c>
      <c r="Z65" t="s">
        <v>7982</v>
      </c>
    </row>
    <row r="66" spans="1:26" ht="16" x14ac:dyDescent="0.35">
      <c r="A66" t="s">
        <v>12181</v>
      </c>
      <c r="B66" t="s">
        <v>12182</v>
      </c>
      <c r="C66" t="s">
        <v>13093</v>
      </c>
      <c r="D66" t="s">
        <v>13094</v>
      </c>
      <c r="E66" t="s">
        <v>13095</v>
      </c>
      <c r="F66" t="s">
        <v>13142</v>
      </c>
      <c r="H66" s="2">
        <v>6120</v>
      </c>
      <c r="I66" s="2">
        <v>8478</v>
      </c>
      <c r="J66" s="1">
        <v>0.28000000000000003</v>
      </c>
      <c r="K66" s="10" t="str" cm="1">
        <f t="array" ref="K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6">
        <v>4.5999999999999996</v>
      </c>
      <c r="M66" s="8">
        <v>6550</v>
      </c>
      <c r="N66" s="8">
        <f>Table1[[#This Row],[rating]]*LOG10(Table1[[#This Row],[rating_count]]+1)</f>
        <v>17.55501495738692</v>
      </c>
      <c r="O66" s="4" t="str">
        <f>IF(Table1[[#This Row],[discount_percentage]] &gt;= 0.5, "Yes", "No")</f>
        <v>No</v>
      </c>
      <c r="P66" s="4" t="str" cm="1">
        <f t="array" ref="P66">_xlfn.IFS(
  Table1[[#This Row],[discounted_price]] &lt; 200, "&lt;₹200",
  Table1[[#This Row],[discounted_price]] &lt;= 500, "₹200–₹500",
  Table1[[#This Row],[discounted_price]] &gt; 500, "&gt;₹500"
)</f>
        <v>&gt;₹500</v>
      </c>
      <c r="Q66" s="9">
        <f>Table1[[#This Row],[actual_price]]*Table1[[#This Row],[rating_count]]</f>
        <v>55530900</v>
      </c>
      <c r="R66" s="9" t="str">
        <f>IF(
    OR(TRIM(Table1[[#This Row],[total_potential_revenue]])="-", TRIM(Table1[[#This Row],[total_potential_revenue]])=""),
    "NOT OK",
    IF(
        ISNUMBER(VALUE(SUBSTITUTE(Table1[[#This Row],[total_potential_revenue]], ",", ""))),
        "OK",
        "NOT OK"
    )
)</f>
        <v>OK</v>
      </c>
      <c r="S66" t="s">
        <v>12183</v>
      </c>
      <c r="T66" t="s">
        <v>12184</v>
      </c>
      <c r="U66" t="s">
        <v>12185</v>
      </c>
      <c r="V66" t="s">
        <v>12186</v>
      </c>
      <c r="W66" t="s">
        <v>12187</v>
      </c>
      <c r="X66" t="s">
        <v>12188</v>
      </c>
      <c r="Y66" t="s">
        <v>12189</v>
      </c>
      <c r="Z66" t="s">
        <v>12190</v>
      </c>
    </row>
    <row r="67" spans="1:26" ht="16" x14ac:dyDescent="0.35">
      <c r="A67" t="s">
        <v>12683</v>
      </c>
      <c r="B67" t="s">
        <v>12684</v>
      </c>
      <c r="C67" t="s">
        <v>13093</v>
      </c>
      <c r="D67" t="s">
        <v>13116</v>
      </c>
      <c r="E67" t="s">
        <v>13147</v>
      </c>
      <c r="F67" t="s">
        <v>13148</v>
      </c>
      <c r="H67" s="2">
        <v>1999</v>
      </c>
      <c r="I67" s="2">
        <v>2360</v>
      </c>
      <c r="J67" s="1">
        <v>0.15</v>
      </c>
      <c r="K67" s="10" t="str" cm="1">
        <f t="array" ref="K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67">
        <v>4.2</v>
      </c>
      <c r="M67" s="8">
        <v>7801</v>
      </c>
      <c r="N67" s="8">
        <f>Table1[[#This Row],[rating]]*LOG10(Table1[[#This Row],[rating_count]]+1)</f>
        <v>16.347264973098245</v>
      </c>
      <c r="O67" s="4" t="str">
        <f>IF(Table1[[#This Row],[discount_percentage]] &gt;= 0.5, "Yes", "No")</f>
        <v>No</v>
      </c>
      <c r="P67" s="4" t="str" cm="1">
        <f t="array" ref="P67">_xlfn.IFS(
  Table1[[#This Row],[discounted_price]] &lt; 200, "&lt;₹200",
  Table1[[#This Row],[discounted_price]] &lt;= 500, "₹200–₹500",
  Table1[[#This Row],[discounted_price]] &gt; 500, "&gt;₹500"
)</f>
        <v>&gt;₹500</v>
      </c>
      <c r="Q67" s="9">
        <f>Table1[[#This Row],[actual_price]]*Table1[[#This Row],[rating_count]]</f>
        <v>18410360</v>
      </c>
      <c r="R67" s="9" t="str">
        <f>IF(
    OR(TRIM(Table1[[#This Row],[total_potential_revenue]])="-", TRIM(Table1[[#This Row],[total_potential_revenue]])=""),
    "NOT OK",
    IF(
        ISNUMBER(VALUE(SUBSTITUTE(Table1[[#This Row],[total_potential_revenue]], ",", ""))),
        "OK",
        "NOT OK"
    )
)</f>
        <v>OK</v>
      </c>
      <c r="S67" t="s">
        <v>12685</v>
      </c>
      <c r="T67" t="s">
        <v>12686</v>
      </c>
      <c r="U67" t="s">
        <v>12687</v>
      </c>
      <c r="V67" t="s">
        <v>12688</v>
      </c>
      <c r="W67" t="s">
        <v>12689</v>
      </c>
      <c r="X67" t="s">
        <v>12690</v>
      </c>
      <c r="Y67" t="s">
        <v>12691</v>
      </c>
      <c r="Z67" t="s">
        <v>12692</v>
      </c>
    </row>
    <row r="68" spans="1:26" ht="16" x14ac:dyDescent="0.35">
      <c r="A68" t="s">
        <v>7407</v>
      </c>
      <c r="B68" t="s">
        <v>7408</v>
      </c>
      <c r="C68" t="s">
        <v>13093</v>
      </c>
      <c r="D68" t="s">
        <v>13152</v>
      </c>
      <c r="E68" t="s">
        <v>13153</v>
      </c>
      <c r="F68" t="s">
        <v>13154</v>
      </c>
      <c r="H68">
        <v>310</v>
      </c>
      <c r="I68" s="2">
        <v>310</v>
      </c>
      <c r="J68" s="1">
        <v>0</v>
      </c>
      <c r="K68" s="10" t="str" cm="1">
        <f t="array" ref="K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68">
        <v>4.5</v>
      </c>
      <c r="M68" s="8">
        <v>5882</v>
      </c>
      <c r="N68" s="8">
        <f>Table1[[#This Row],[rating]]*LOG10(Table1[[#This Row],[rating_count]]+1)</f>
        <v>16.96319481774351</v>
      </c>
      <c r="O68" s="4" t="str">
        <f>IF(Table1[[#This Row],[discount_percentage]] &gt;= 0.5, "Yes", "No")</f>
        <v>No</v>
      </c>
      <c r="P68" s="4" t="str" cm="1">
        <f t="array" ref="P68">_xlfn.IFS(
  Table1[[#This Row],[discounted_price]] &lt; 200, "&lt;₹200",
  Table1[[#This Row],[discounted_price]] &lt;= 500, "₹200–₹500",
  Table1[[#This Row],[discounted_price]] &gt; 500, "&gt;₹500"
)</f>
        <v>₹200–₹500</v>
      </c>
      <c r="Q68" s="9">
        <f>Table1[[#This Row],[actual_price]]*Table1[[#This Row],[rating_count]]</f>
        <v>1823420</v>
      </c>
      <c r="R68" s="9" t="str">
        <f>IF(
    OR(TRIM(Table1[[#This Row],[total_potential_revenue]])="-", TRIM(Table1[[#This Row],[total_potential_revenue]])=""),
    "NOT OK",
    IF(
        ISNUMBER(VALUE(SUBSTITUTE(Table1[[#This Row],[total_potential_revenue]], ",", ""))),
        "OK",
        "NOT OK"
    )
)</f>
        <v>OK</v>
      </c>
      <c r="S68" t="s">
        <v>7409</v>
      </c>
      <c r="T68" t="s">
        <v>7410</v>
      </c>
      <c r="U68" t="s">
        <v>7411</v>
      </c>
      <c r="V68" t="s">
        <v>7412</v>
      </c>
      <c r="W68" t="s">
        <v>7413</v>
      </c>
      <c r="X68" t="s">
        <v>7414</v>
      </c>
      <c r="Y68" t="s">
        <v>7415</v>
      </c>
      <c r="Z68" t="s">
        <v>7416</v>
      </c>
    </row>
    <row r="69" spans="1:26" ht="16" x14ac:dyDescent="0.35">
      <c r="A69" t="s">
        <v>9345</v>
      </c>
      <c r="B69" t="s">
        <v>9346</v>
      </c>
      <c r="C69" t="s">
        <v>13093</v>
      </c>
      <c r="D69" t="s">
        <v>13116</v>
      </c>
      <c r="E69" t="s">
        <v>13117</v>
      </c>
      <c r="H69" s="2">
        <v>2499</v>
      </c>
      <c r="I69" s="2">
        <v>5000</v>
      </c>
      <c r="J69" s="1">
        <v>0.5</v>
      </c>
      <c r="K69" s="10" t="str" cm="1">
        <f t="array" ref="K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9">
        <v>3.8</v>
      </c>
      <c r="M69" s="8">
        <v>1889</v>
      </c>
      <c r="N69" s="8">
        <f>Table1[[#This Row],[rating]]*LOG10(Table1[[#This Row],[rating_count]]+1)</f>
        <v>12.450554855858329</v>
      </c>
      <c r="O69" s="4" t="str">
        <f>IF(Table1[[#This Row],[discount_percentage]] &gt;= 0.5, "Yes", "No")</f>
        <v>Yes</v>
      </c>
      <c r="P69" s="4" t="str" cm="1">
        <f t="array" ref="P69">_xlfn.IFS(
  Table1[[#This Row],[discounted_price]] &lt; 200, "&lt;₹200",
  Table1[[#This Row],[discounted_price]] &lt;= 500, "₹200–₹500",
  Table1[[#This Row],[discounted_price]] &gt; 500, "&gt;₹500"
)</f>
        <v>&gt;₹500</v>
      </c>
      <c r="Q69" s="9">
        <f>Table1[[#This Row],[actual_price]]*Table1[[#This Row],[rating_count]]</f>
        <v>9445000</v>
      </c>
      <c r="R69" s="9" t="str">
        <f>IF(
    OR(TRIM(Table1[[#This Row],[total_potential_revenue]])="-", TRIM(Table1[[#This Row],[total_potential_revenue]])=""),
    "NOT OK",
    IF(
        ISNUMBER(VALUE(SUBSTITUTE(Table1[[#This Row],[total_potential_revenue]], ",", ""))),
        "OK",
        "NOT OK"
    )
)</f>
        <v>OK</v>
      </c>
      <c r="S69" t="s">
        <v>9347</v>
      </c>
      <c r="T69" t="s">
        <v>9348</v>
      </c>
      <c r="U69" t="s">
        <v>9349</v>
      </c>
      <c r="V69" t="s">
        <v>9350</v>
      </c>
      <c r="W69" t="s">
        <v>9351</v>
      </c>
      <c r="X69" t="s">
        <v>9352</v>
      </c>
      <c r="Y69" t="s">
        <v>9353</v>
      </c>
      <c r="Z69" t="s">
        <v>9354</v>
      </c>
    </row>
    <row r="70" spans="1:26" ht="16" x14ac:dyDescent="0.35">
      <c r="A70" t="s">
        <v>5221</v>
      </c>
      <c r="B70" t="s">
        <v>5222</v>
      </c>
      <c r="C70" t="s">
        <v>13076</v>
      </c>
      <c r="D70" t="s">
        <v>13077</v>
      </c>
      <c r="E70" t="s">
        <v>13121</v>
      </c>
      <c r="H70" s="2">
        <v>1889</v>
      </c>
      <c r="I70" s="2">
        <v>5499</v>
      </c>
      <c r="J70" s="1">
        <v>0.66</v>
      </c>
      <c r="K70" s="10" t="str" cm="1">
        <f t="array" ref="K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0">
        <v>4.2</v>
      </c>
      <c r="M70" s="8">
        <v>49551</v>
      </c>
      <c r="N70" s="8">
        <f>Table1[[#This Row],[rating]]*LOG10(Table1[[#This Row],[rating_count]]+1)</f>
        <v>19.719256989653388</v>
      </c>
      <c r="O70" s="4" t="str">
        <f>IF(Table1[[#This Row],[discount_percentage]] &gt;= 0.5, "Yes", "No")</f>
        <v>Yes</v>
      </c>
      <c r="P70" s="4" t="str" cm="1">
        <f t="array" ref="P70">_xlfn.IFS(
  Table1[[#This Row],[discounted_price]] &lt; 200, "&lt;₹200",
  Table1[[#This Row],[discounted_price]] &lt;= 500, "₹200–₹500",
  Table1[[#This Row],[discounted_price]] &gt; 500, "&gt;₹500"
)</f>
        <v>&gt;₹500</v>
      </c>
      <c r="Q70" s="9">
        <f>Table1[[#This Row],[actual_price]]*Table1[[#This Row],[rating_count]]</f>
        <v>272480949</v>
      </c>
      <c r="R70" s="9" t="str">
        <f>IF(
    OR(TRIM(Table1[[#This Row],[total_potential_revenue]])="-", TRIM(Table1[[#This Row],[total_potential_revenue]])=""),
    "NOT OK",
    IF(
        ISNUMBER(VALUE(SUBSTITUTE(Table1[[#This Row],[total_potential_revenue]], ",", ""))),
        "OK",
        "NOT OK"
    )
)</f>
        <v>OK</v>
      </c>
      <c r="S70" t="s">
        <v>5224</v>
      </c>
      <c r="T70" t="s">
        <v>5225</v>
      </c>
      <c r="U70" t="s">
        <v>5226</v>
      </c>
      <c r="V70" t="s">
        <v>5227</v>
      </c>
      <c r="W70" t="s">
        <v>5228</v>
      </c>
      <c r="X70" t="s">
        <v>5229</v>
      </c>
      <c r="Y70" t="s">
        <v>5230</v>
      </c>
      <c r="Z70" t="s">
        <v>5231</v>
      </c>
    </row>
    <row r="71" spans="1:26" ht="16" x14ac:dyDescent="0.35">
      <c r="A71" t="s">
        <v>6420</v>
      </c>
      <c r="B71" t="s">
        <v>6421</v>
      </c>
      <c r="C71" t="s">
        <v>13124</v>
      </c>
      <c r="D71" t="s">
        <v>13143</v>
      </c>
      <c r="E71" t="s">
        <v>13144</v>
      </c>
      <c r="F71" t="s">
        <v>13145</v>
      </c>
      <c r="G71" t="s">
        <v>13146</v>
      </c>
      <c r="H71">
        <v>125</v>
      </c>
      <c r="I71" s="2">
        <v>180</v>
      </c>
      <c r="J71" s="1">
        <v>0.31</v>
      </c>
      <c r="K71" s="10" t="str" cm="1">
        <f t="array" ref="K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1">
        <v>4.4000000000000004</v>
      </c>
      <c r="M71" s="8">
        <v>8053</v>
      </c>
      <c r="N71" s="8">
        <f>Table1[[#This Row],[rating]]*LOG10(Table1[[#This Row],[rating_count]]+1)</f>
        <v>17.186451151194216</v>
      </c>
      <c r="O71" s="4" t="str">
        <f>IF(Table1[[#This Row],[discount_percentage]] &gt;= 0.5, "Yes", "No")</f>
        <v>No</v>
      </c>
      <c r="P71" s="4" t="str" cm="1">
        <f t="array" ref="P71">_xlfn.IFS(
  Table1[[#This Row],[discounted_price]] &lt; 200, "&lt;₹200",
  Table1[[#This Row],[discounted_price]] &lt;= 500, "₹200–₹500",
  Table1[[#This Row],[discounted_price]] &gt; 500, "&gt;₹500"
)</f>
        <v>&lt;₹200</v>
      </c>
      <c r="Q71" s="9">
        <f>Table1[[#This Row],[actual_price]]*Table1[[#This Row],[rating_count]]</f>
        <v>1449540</v>
      </c>
      <c r="R71" s="9" t="str">
        <f>IF(
    OR(TRIM(Table1[[#This Row],[total_potential_revenue]])="-", TRIM(Table1[[#This Row],[total_potential_revenue]])=""),
    "NOT OK",
    IF(
        ISNUMBER(VALUE(SUBSTITUTE(Table1[[#This Row],[total_potential_revenue]], ",", ""))),
        "OK",
        "NOT OK"
    )
)</f>
        <v>OK</v>
      </c>
      <c r="S71" t="s">
        <v>6422</v>
      </c>
      <c r="T71" t="s">
        <v>6423</v>
      </c>
      <c r="U71" t="s">
        <v>6424</v>
      </c>
      <c r="V71" t="s">
        <v>6425</v>
      </c>
      <c r="W71" t="s">
        <v>6426</v>
      </c>
      <c r="X71" t="s">
        <v>6427</v>
      </c>
      <c r="Y71" t="s">
        <v>6428</v>
      </c>
      <c r="Z71" t="s">
        <v>6429</v>
      </c>
    </row>
    <row r="72" spans="1:26" ht="16" x14ac:dyDescent="0.35">
      <c r="A72" t="s">
        <v>6271</v>
      </c>
      <c r="B72" t="s">
        <v>6272</v>
      </c>
      <c r="C72" t="s">
        <v>13124</v>
      </c>
      <c r="D72" t="s">
        <v>13143</v>
      </c>
      <c r="E72" t="s">
        <v>13144</v>
      </c>
      <c r="F72" t="s">
        <v>13145</v>
      </c>
      <c r="G72" t="s">
        <v>13146</v>
      </c>
      <c r="H72">
        <v>252</v>
      </c>
      <c r="I72" s="2">
        <v>315</v>
      </c>
      <c r="J72" s="1">
        <v>0.2</v>
      </c>
      <c r="K72" s="10" t="str" cm="1">
        <f t="array" ref="K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72">
        <v>4.5</v>
      </c>
      <c r="M72" s="8">
        <v>3785</v>
      </c>
      <c r="N72" s="8">
        <f>Table1[[#This Row],[rating]]*LOG10(Table1[[#This Row],[rating_count]]+1)</f>
        <v>16.101812743324999</v>
      </c>
      <c r="O72" s="4" t="str">
        <f>IF(Table1[[#This Row],[discount_percentage]] &gt;= 0.5, "Yes", "No")</f>
        <v>No</v>
      </c>
      <c r="P72" s="4" t="str" cm="1">
        <f t="array" ref="P72">_xlfn.IFS(
  Table1[[#This Row],[discounted_price]] &lt; 200, "&lt;₹200",
  Table1[[#This Row],[discounted_price]] &lt;= 500, "₹200–₹500",
  Table1[[#This Row],[discounted_price]] &gt; 500, "&gt;₹500"
)</f>
        <v>₹200–₹500</v>
      </c>
      <c r="Q72" s="9">
        <f>Table1[[#This Row],[actual_price]]*Table1[[#This Row],[rating_count]]</f>
        <v>1192275</v>
      </c>
      <c r="R72" s="9" t="str">
        <f>IF(
    OR(TRIM(Table1[[#This Row],[total_potential_revenue]])="-", TRIM(Table1[[#This Row],[total_potential_revenue]])=""),
    "NOT OK",
    IF(
        ISNUMBER(VALUE(SUBSTITUTE(Table1[[#This Row],[total_potential_revenue]], ",", ""))),
        "OK",
        "NOT OK"
    )
)</f>
        <v>OK</v>
      </c>
      <c r="S72" t="s">
        <v>6274</v>
      </c>
      <c r="T72" t="s">
        <v>6275</v>
      </c>
      <c r="U72" t="s">
        <v>6276</v>
      </c>
      <c r="V72" t="s">
        <v>6277</v>
      </c>
      <c r="W72" t="s">
        <v>6278</v>
      </c>
      <c r="X72" t="s">
        <v>6279</v>
      </c>
      <c r="Y72" t="s">
        <v>6280</v>
      </c>
      <c r="Z72" t="s">
        <v>6281</v>
      </c>
    </row>
    <row r="73" spans="1:26" ht="16" x14ac:dyDescent="0.35">
      <c r="A73" t="s">
        <v>6312</v>
      </c>
      <c r="B73" t="s">
        <v>6313</v>
      </c>
      <c r="C73" t="s">
        <v>13124</v>
      </c>
      <c r="D73" t="s">
        <v>13143</v>
      </c>
      <c r="E73" t="s">
        <v>13144</v>
      </c>
      <c r="F73" t="s">
        <v>13145</v>
      </c>
      <c r="G73" t="s">
        <v>13155</v>
      </c>
      <c r="H73">
        <v>480</v>
      </c>
      <c r="I73" s="2">
        <v>600</v>
      </c>
      <c r="J73" s="1">
        <v>0.2</v>
      </c>
      <c r="K73" s="10" t="str" cm="1">
        <f t="array" ref="K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73">
        <v>4.3</v>
      </c>
      <c r="M73" s="8">
        <v>5719</v>
      </c>
      <c r="N73" s="8">
        <f>Table1[[#This Row],[rating]]*LOG10(Table1[[#This Row],[rating_count]]+1)</f>
        <v>16.156802923810005</v>
      </c>
      <c r="O73" s="4" t="str">
        <f>IF(Table1[[#This Row],[discount_percentage]] &gt;= 0.5, "Yes", "No")</f>
        <v>No</v>
      </c>
      <c r="P73" s="4" t="str" cm="1">
        <f t="array" ref="P73">_xlfn.IFS(
  Table1[[#This Row],[discounted_price]] &lt; 200, "&lt;₹200",
  Table1[[#This Row],[discounted_price]] &lt;= 500, "₹200–₹500",
  Table1[[#This Row],[discounted_price]] &gt; 500, "&gt;₹500"
)</f>
        <v>₹200–₹500</v>
      </c>
      <c r="Q73" s="9">
        <f>Table1[[#This Row],[actual_price]]*Table1[[#This Row],[rating_count]]</f>
        <v>3431400</v>
      </c>
      <c r="R73" s="9" t="str">
        <f>IF(
    OR(TRIM(Table1[[#This Row],[total_potential_revenue]])="-", TRIM(Table1[[#This Row],[total_potential_revenue]])=""),
    "NOT OK",
    IF(
        ISNUMBER(VALUE(SUBSTITUTE(Table1[[#This Row],[total_potential_revenue]], ",", ""))),
        "OK",
        "NOT OK"
    )
)</f>
        <v>OK</v>
      </c>
      <c r="S73" t="s">
        <v>6315</v>
      </c>
      <c r="T73" t="s">
        <v>6316</v>
      </c>
      <c r="U73" t="s">
        <v>6317</v>
      </c>
      <c r="V73" t="s">
        <v>6318</v>
      </c>
      <c r="W73" t="s">
        <v>6319</v>
      </c>
      <c r="X73" t="s">
        <v>6320</v>
      </c>
      <c r="Y73" t="s">
        <v>6321</v>
      </c>
      <c r="Z73" t="s">
        <v>6322</v>
      </c>
    </row>
    <row r="74" spans="1:26" ht="16" x14ac:dyDescent="0.35">
      <c r="A74" t="s">
        <v>6230</v>
      </c>
      <c r="B74" t="s">
        <v>6231</v>
      </c>
      <c r="C74" t="s">
        <v>13124</v>
      </c>
      <c r="D74" t="s">
        <v>13143</v>
      </c>
      <c r="E74" t="s">
        <v>13144</v>
      </c>
      <c r="F74" t="s">
        <v>13145</v>
      </c>
      <c r="G74" t="s">
        <v>13155</v>
      </c>
      <c r="H74">
        <v>100</v>
      </c>
      <c r="I74" s="2">
        <v>100</v>
      </c>
      <c r="J74" s="1">
        <v>0</v>
      </c>
      <c r="K74" s="10" t="str" cm="1">
        <f t="array" ref="K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74">
        <v>4.3</v>
      </c>
      <c r="M74" s="8">
        <v>3095</v>
      </c>
      <c r="N74" s="8">
        <f>Table1[[#This Row],[rating]]*LOG10(Table1[[#This Row],[rating_count]]+1)</f>
        <v>15.010444093646676</v>
      </c>
      <c r="O74" s="4" t="str">
        <f>IF(Table1[[#This Row],[discount_percentage]] &gt;= 0.5, "Yes", "No")</f>
        <v>No</v>
      </c>
      <c r="P74" s="4" t="str" cm="1">
        <f t="array" ref="P74">_xlfn.IFS(
  Table1[[#This Row],[discounted_price]] &lt; 200, "&lt;₹200",
  Table1[[#This Row],[discounted_price]] &lt;= 500, "₹200–₹500",
  Table1[[#This Row],[discounted_price]] &gt; 500, "&gt;₹500"
)</f>
        <v>&lt;₹200</v>
      </c>
      <c r="Q74" s="9">
        <f>Table1[[#This Row],[actual_price]]*Table1[[#This Row],[rating_count]]</f>
        <v>309500</v>
      </c>
      <c r="R74" s="9" t="str">
        <f>IF(
    OR(TRIM(Table1[[#This Row],[total_potential_revenue]])="-", TRIM(Table1[[#This Row],[total_potential_revenue]])=""),
    "NOT OK",
    IF(
        ISNUMBER(VALUE(SUBSTITUTE(Table1[[#This Row],[total_potential_revenue]], ",", ""))),
        "OK",
        "NOT OK"
    )
)</f>
        <v>OK</v>
      </c>
      <c r="S74" t="s">
        <v>6233</v>
      </c>
      <c r="T74" t="s">
        <v>6234</v>
      </c>
      <c r="U74" t="s">
        <v>6235</v>
      </c>
      <c r="V74" t="s">
        <v>6236</v>
      </c>
      <c r="W74" t="s">
        <v>6237</v>
      </c>
      <c r="X74" t="s">
        <v>6238</v>
      </c>
      <c r="Y74" t="s">
        <v>6239</v>
      </c>
      <c r="Z74" t="s">
        <v>6240</v>
      </c>
    </row>
    <row r="75" spans="1:26" ht="16" x14ac:dyDescent="0.35">
      <c r="A75" t="s">
        <v>7335</v>
      </c>
      <c r="B75" t="s">
        <v>7336</v>
      </c>
      <c r="C75" t="s">
        <v>13124</v>
      </c>
      <c r="D75" t="s">
        <v>13143</v>
      </c>
      <c r="E75" t="s">
        <v>13144</v>
      </c>
      <c r="F75" t="s">
        <v>13145</v>
      </c>
      <c r="G75" t="s">
        <v>13155</v>
      </c>
      <c r="H75">
        <v>90</v>
      </c>
      <c r="I75" s="2">
        <v>100</v>
      </c>
      <c r="J75" s="1">
        <v>0.1</v>
      </c>
      <c r="K75" s="10" t="str" cm="1">
        <f t="array" ref="K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75">
        <v>4.3</v>
      </c>
      <c r="M75" s="8">
        <v>3061</v>
      </c>
      <c r="N75" s="8">
        <f>Table1[[#This Row],[rating]]*LOG10(Table1[[#This Row],[rating_count]]+1)</f>
        <v>14.989822301357641</v>
      </c>
      <c r="O75" s="4" t="str">
        <f>IF(Table1[[#This Row],[discount_percentage]] &gt;= 0.5, "Yes", "No")</f>
        <v>No</v>
      </c>
      <c r="P75" s="4" t="str" cm="1">
        <f t="array" ref="P75">_xlfn.IFS(
  Table1[[#This Row],[discounted_price]] &lt; 200, "&lt;₹200",
  Table1[[#This Row],[discounted_price]] &lt;= 500, "₹200–₹500",
  Table1[[#This Row],[discounted_price]] &gt; 500, "&gt;₹500"
)</f>
        <v>&lt;₹200</v>
      </c>
      <c r="Q75" s="9">
        <f>Table1[[#This Row],[actual_price]]*Table1[[#This Row],[rating_count]]</f>
        <v>306100</v>
      </c>
      <c r="R75" s="9" t="str">
        <f>IF(
    OR(TRIM(Table1[[#This Row],[total_potential_revenue]])="-", TRIM(Table1[[#This Row],[total_potential_revenue]])=""),
    "NOT OK",
    IF(
        ISNUMBER(VALUE(SUBSTITUTE(Table1[[#This Row],[total_potential_revenue]], ",", ""))),
        "OK",
        "NOT OK"
    )
)</f>
        <v>OK</v>
      </c>
      <c r="S75" t="s">
        <v>7337</v>
      </c>
      <c r="T75" t="s">
        <v>7338</v>
      </c>
      <c r="U75" t="s">
        <v>7339</v>
      </c>
      <c r="V75" t="s">
        <v>7340</v>
      </c>
      <c r="W75" t="s">
        <v>7341</v>
      </c>
      <c r="X75" t="s">
        <v>7342</v>
      </c>
      <c r="Y75" t="s">
        <v>7343</v>
      </c>
      <c r="Z75" t="s">
        <v>7344</v>
      </c>
    </row>
    <row r="76" spans="1:26" ht="16" x14ac:dyDescent="0.35">
      <c r="A76" t="s">
        <v>7142</v>
      </c>
      <c r="B76" t="s">
        <v>7143</v>
      </c>
      <c r="C76" t="s">
        <v>13124</v>
      </c>
      <c r="D76" t="s">
        <v>13143</v>
      </c>
      <c r="E76" t="s">
        <v>13144</v>
      </c>
      <c r="F76" t="s">
        <v>13145</v>
      </c>
      <c r="G76" t="s">
        <v>13155</v>
      </c>
      <c r="H76">
        <v>178</v>
      </c>
      <c r="I76" s="2">
        <v>210</v>
      </c>
      <c r="J76" s="1">
        <v>0.15</v>
      </c>
      <c r="K76" s="10" t="str" cm="1">
        <f t="array" ref="K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76">
        <v>4.3</v>
      </c>
      <c r="M76" s="8">
        <v>2450</v>
      </c>
      <c r="N76" s="8">
        <f>Table1[[#This Row],[rating]]*LOG10(Table1[[#This Row],[rating_count]]+1)</f>
        <v>14.574176238383934</v>
      </c>
      <c r="O76" s="4" t="str">
        <f>IF(Table1[[#This Row],[discount_percentage]] &gt;= 0.5, "Yes", "No")</f>
        <v>No</v>
      </c>
      <c r="P76" s="4" t="str" cm="1">
        <f t="array" ref="P76">_xlfn.IFS(
  Table1[[#This Row],[discounted_price]] &lt; 200, "&lt;₹200",
  Table1[[#This Row],[discounted_price]] &lt;= 500, "₹200–₹500",
  Table1[[#This Row],[discounted_price]] &gt; 500, "&gt;₹500"
)</f>
        <v>&lt;₹200</v>
      </c>
      <c r="Q76" s="9">
        <f>Table1[[#This Row],[actual_price]]*Table1[[#This Row],[rating_count]]</f>
        <v>514500</v>
      </c>
      <c r="R76" s="9" t="str">
        <f>IF(
    OR(TRIM(Table1[[#This Row],[total_potential_revenue]])="-", TRIM(Table1[[#This Row],[total_potential_revenue]])=""),
    "NOT OK",
    IF(
        ISNUMBER(VALUE(SUBSTITUTE(Table1[[#This Row],[total_potential_revenue]], ",", ""))),
        "OK",
        "NOT OK"
    )
)</f>
        <v>OK</v>
      </c>
      <c r="S76" t="s">
        <v>7144</v>
      </c>
      <c r="T76" t="s">
        <v>7145</v>
      </c>
      <c r="U76" t="s">
        <v>7146</v>
      </c>
      <c r="V76" t="s">
        <v>7147</v>
      </c>
      <c r="W76" t="s">
        <v>7148</v>
      </c>
      <c r="X76" t="s">
        <v>7149</v>
      </c>
      <c r="Y76" t="s">
        <v>7150</v>
      </c>
      <c r="Z76" t="s">
        <v>7151</v>
      </c>
    </row>
    <row r="77" spans="1:26" ht="16" x14ac:dyDescent="0.35">
      <c r="A77" t="s">
        <v>11917</v>
      </c>
      <c r="B77" t="s">
        <v>11918</v>
      </c>
      <c r="C77" t="s">
        <v>13093</v>
      </c>
      <c r="D77" t="s">
        <v>13094</v>
      </c>
      <c r="E77" t="s">
        <v>13113</v>
      </c>
      <c r="F77" t="s">
        <v>13128</v>
      </c>
      <c r="H77">
        <v>825</v>
      </c>
      <c r="I77" s="2">
        <v>825</v>
      </c>
      <c r="J77" s="1">
        <v>0</v>
      </c>
      <c r="K77" s="10" t="str" cm="1">
        <f t="array" ref="K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77">
        <v>4</v>
      </c>
      <c r="M77" s="8">
        <v>3246</v>
      </c>
      <c r="N77" s="8">
        <f>Table1[[#This Row],[rating]]*LOG10(Table1[[#This Row],[rating_count]]+1)</f>
        <v>14.045929154504005</v>
      </c>
      <c r="O77" s="4" t="str">
        <f>IF(Table1[[#This Row],[discount_percentage]] &gt;= 0.5, "Yes", "No")</f>
        <v>No</v>
      </c>
      <c r="P77" s="4" t="str" cm="1">
        <f t="array" ref="P77">_xlfn.IFS(
  Table1[[#This Row],[discounted_price]] &lt; 200, "&lt;₹200",
  Table1[[#This Row],[discounted_price]] &lt;= 500, "₹200–₹500",
  Table1[[#This Row],[discounted_price]] &gt; 500, "&gt;₹500"
)</f>
        <v>&gt;₹500</v>
      </c>
      <c r="Q77" s="9">
        <f>Table1[[#This Row],[actual_price]]*Table1[[#This Row],[rating_count]]</f>
        <v>2677950</v>
      </c>
      <c r="R77" s="9" t="str">
        <f>IF(
    OR(TRIM(Table1[[#This Row],[total_potential_revenue]])="-", TRIM(Table1[[#This Row],[total_potential_revenue]])=""),
    "NOT OK",
    IF(
        ISNUMBER(VALUE(SUBSTITUTE(Table1[[#This Row],[total_potential_revenue]], ",", ""))),
        "OK",
        "NOT OK"
    )
)</f>
        <v>OK</v>
      </c>
      <c r="S77" t="s">
        <v>11919</v>
      </c>
      <c r="T77" t="s">
        <v>11920</v>
      </c>
      <c r="U77" t="s">
        <v>11921</v>
      </c>
      <c r="V77" t="s">
        <v>11922</v>
      </c>
      <c r="W77" t="s">
        <v>11923</v>
      </c>
      <c r="X77" t="s">
        <v>11924</v>
      </c>
      <c r="Y77" t="s">
        <v>11925</v>
      </c>
      <c r="Z77" t="s">
        <v>11926</v>
      </c>
    </row>
    <row r="78" spans="1:26" ht="16" x14ac:dyDescent="0.35">
      <c r="A78" t="s">
        <v>8625</v>
      </c>
      <c r="B78" t="s">
        <v>8626</v>
      </c>
      <c r="C78" t="s">
        <v>13093</v>
      </c>
      <c r="D78" t="s">
        <v>13116</v>
      </c>
      <c r="E78" t="s">
        <v>13117</v>
      </c>
      <c r="F78" t="s">
        <v>13119</v>
      </c>
      <c r="H78" s="2">
        <v>1399</v>
      </c>
      <c r="I78" s="2">
        <v>1549</v>
      </c>
      <c r="J78" s="1">
        <v>0.1</v>
      </c>
      <c r="K78" s="10" t="str" cm="1">
        <f t="array" ref="K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78">
        <v>3.9</v>
      </c>
      <c r="M78" s="8">
        <v>2602</v>
      </c>
      <c r="N78" s="8">
        <f>Table1[[#This Row],[rating]]*LOG10(Table1[[#This Row],[rating_count]]+1)</f>
        <v>13.320349255626018</v>
      </c>
      <c r="O78" s="4" t="str">
        <f>IF(Table1[[#This Row],[discount_percentage]] &gt;= 0.5, "Yes", "No")</f>
        <v>No</v>
      </c>
      <c r="P78" s="4" t="str" cm="1">
        <f t="array" ref="P78">_xlfn.IFS(
  Table1[[#This Row],[discounted_price]] &lt; 200, "&lt;₹200",
  Table1[[#This Row],[discounted_price]] &lt;= 500, "₹200–₹500",
  Table1[[#This Row],[discounted_price]] &gt; 500, "&gt;₹500"
)</f>
        <v>&gt;₹500</v>
      </c>
      <c r="Q78" s="9">
        <f>Table1[[#This Row],[actual_price]]*Table1[[#This Row],[rating_count]]</f>
        <v>4030498</v>
      </c>
      <c r="R78" s="9" t="str">
        <f>IF(
    OR(TRIM(Table1[[#This Row],[total_potential_revenue]])="-", TRIM(Table1[[#This Row],[total_potential_revenue]])=""),
    "NOT OK",
    IF(
        ISNUMBER(VALUE(SUBSTITUTE(Table1[[#This Row],[total_potential_revenue]], ",", ""))),
        "OK",
        "NOT OK"
    )
)</f>
        <v>OK</v>
      </c>
      <c r="S78" t="s">
        <v>8627</v>
      </c>
      <c r="T78" t="s">
        <v>8628</v>
      </c>
      <c r="U78" t="s">
        <v>8629</v>
      </c>
      <c r="V78" t="s">
        <v>8630</v>
      </c>
      <c r="W78" t="s">
        <v>8631</v>
      </c>
      <c r="X78" t="s">
        <v>8632</v>
      </c>
      <c r="Y78" t="s">
        <v>8633</v>
      </c>
      <c r="Z78" t="s">
        <v>8634</v>
      </c>
    </row>
    <row r="79" spans="1:26" ht="16" x14ac:dyDescent="0.35">
      <c r="A79" t="s">
        <v>5529</v>
      </c>
      <c r="B79" t="s">
        <v>5530</v>
      </c>
      <c r="C79" t="s">
        <v>13080</v>
      </c>
      <c r="D79" t="s">
        <v>13081</v>
      </c>
      <c r="H79">
        <v>225</v>
      </c>
      <c r="I79" s="2">
        <v>250</v>
      </c>
      <c r="J79" s="1">
        <v>0.1</v>
      </c>
      <c r="K79" s="10" t="str" cm="1">
        <f t="array" ref="K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79">
        <v>4.4000000000000004</v>
      </c>
      <c r="M79" s="8">
        <v>26556</v>
      </c>
      <c r="N79" s="8">
        <f>Table1[[#This Row],[rating]]*LOG10(Table1[[#This Row],[rating_count]]+1)</f>
        <v>19.466387659746644</v>
      </c>
      <c r="O79" s="4" t="str">
        <f>IF(Table1[[#This Row],[discount_percentage]] &gt;= 0.5, "Yes", "No")</f>
        <v>No</v>
      </c>
      <c r="P79" s="4" t="str" cm="1">
        <f t="array" ref="P79">_xlfn.IFS(
  Table1[[#This Row],[discounted_price]] &lt; 200, "&lt;₹200",
  Table1[[#This Row],[discounted_price]] &lt;= 500, "₹200–₹500",
  Table1[[#This Row],[discounted_price]] &gt; 500, "&gt;₹500"
)</f>
        <v>₹200–₹500</v>
      </c>
      <c r="Q79" s="9">
        <f>Table1[[#This Row],[actual_price]]*Table1[[#This Row],[rating_count]]</f>
        <v>6639000</v>
      </c>
      <c r="R79" s="9" t="str">
        <f>IF(
    OR(TRIM(Table1[[#This Row],[total_potential_revenue]])="-", TRIM(Table1[[#This Row],[total_potential_revenue]])=""),
    "NOT OK",
    IF(
        ISNUMBER(VALUE(SUBSTITUTE(Table1[[#This Row],[total_potential_revenue]], ",", ""))),
        "OK",
        "NOT OK"
    )
)</f>
        <v>OK</v>
      </c>
      <c r="S79" t="s">
        <v>5532</v>
      </c>
      <c r="T79" t="s">
        <v>5533</v>
      </c>
      <c r="U79" t="s">
        <v>5534</v>
      </c>
      <c r="V79" t="s">
        <v>5535</v>
      </c>
      <c r="W79" t="s">
        <v>5536</v>
      </c>
      <c r="X79" t="s">
        <v>5537</v>
      </c>
      <c r="Y79" t="s">
        <v>5538</v>
      </c>
      <c r="Z79" t="s">
        <v>5539</v>
      </c>
    </row>
    <row r="80" spans="1:26" ht="16" x14ac:dyDescent="0.35">
      <c r="A80" t="s">
        <v>5345</v>
      </c>
      <c r="B80" t="s">
        <v>5346</v>
      </c>
      <c r="C80" t="s">
        <v>13093</v>
      </c>
      <c r="D80" t="s">
        <v>13152</v>
      </c>
      <c r="E80" t="s">
        <v>13153</v>
      </c>
      <c r="F80" t="s">
        <v>13154</v>
      </c>
      <c r="H80">
        <v>191</v>
      </c>
      <c r="I80" s="2">
        <v>225</v>
      </c>
      <c r="J80" s="1">
        <v>0.15</v>
      </c>
      <c r="K80" s="10" t="str" cm="1">
        <f t="array" ref="K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0">
        <v>4.4000000000000004</v>
      </c>
      <c r="M80" s="8">
        <v>7203</v>
      </c>
      <c r="N80" s="8">
        <f>Table1[[#This Row],[rating]]*LOG10(Table1[[#This Row],[rating_count]]+1)</f>
        <v>16.973324298248983</v>
      </c>
      <c r="O80" s="4" t="str">
        <f>IF(Table1[[#This Row],[discount_percentage]] &gt;= 0.5, "Yes", "No")</f>
        <v>No</v>
      </c>
      <c r="P80" s="4" t="str" cm="1">
        <f t="array" ref="P80">_xlfn.IFS(
  Table1[[#This Row],[discounted_price]] &lt; 200, "&lt;₹200",
  Table1[[#This Row],[discounted_price]] &lt;= 500, "₹200–₹500",
  Table1[[#This Row],[discounted_price]] &gt; 500, "&gt;₹500"
)</f>
        <v>&lt;₹200</v>
      </c>
      <c r="Q80" s="9">
        <f>Table1[[#This Row],[actual_price]]*Table1[[#This Row],[rating_count]]</f>
        <v>1620675</v>
      </c>
      <c r="R80" s="9" t="str">
        <f>IF(
    OR(TRIM(Table1[[#This Row],[total_potential_revenue]])="-", TRIM(Table1[[#This Row],[total_potential_revenue]])=""),
    "NOT OK",
    IF(
        ISNUMBER(VALUE(SUBSTITUTE(Table1[[#This Row],[total_potential_revenue]], ",", ""))),
        "OK",
        "NOT OK"
    )
)</f>
        <v>OK</v>
      </c>
      <c r="S80" t="s">
        <v>5348</v>
      </c>
      <c r="T80" t="s">
        <v>5349</v>
      </c>
      <c r="U80" t="s">
        <v>5350</v>
      </c>
      <c r="V80" t="s">
        <v>5351</v>
      </c>
      <c r="W80" t="s">
        <v>5352</v>
      </c>
      <c r="X80" t="s">
        <v>5353</v>
      </c>
      <c r="Y80" t="s">
        <v>5354</v>
      </c>
      <c r="Z80" t="s">
        <v>5355</v>
      </c>
    </row>
    <row r="81" spans="1:26" ht="16" x14ac:dyDescent="0.35">
      <c r="A81" t="s">
        <v>8229</v>
      </c>
      <c r="B81" t="s">
        <v>8230</v>
      </c>
      <c r="C81" t="s">
        <v>13093</v>
      </c>
      <c r="D81" t="s">
        <v>13152</v>
      </c>
      <c r="E81" t="s">
        <v>13153</v>
      </c>
      <c r="H81">
        <v>230</v>
      </c>
      <c r="I81" s="2">
        <v>230</v>
      </c>
      <c r="J81" s="1">
        <v>0</v>
      </c>
      <c r="K81" s="10" t="str" cm="1">
        <f t="array" ref="K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81">
        <v>4.5</v>
      </c>
      <c r="M81" s="8">
        <v>9427</v>
      </c>
      <c r="N81" s="8">
        <f>Table1[[#This Row],[rating]]*LOG10(Table1[[#This Row],[rating_count]]+1)</f>
        <v>17.884888082335287</v>
      </c>
      <c r="O81" s="4" t="str">
        <f>IF(Table1[[#This Row],[discount_percentage]] &gt;= 0.5, "Yes", "No")</f>
        <v>No</v>
      </c>
      <c r="P81" s="4" t="str" cm="1">
        <f t="array" ref="P81">_xlfn.IFS(
  Table1[[#This Row],[discounted_price]] &lt; 200, "&lt;₹200",
  Table1[[#This Row],[discounted_price]] &lt;= 500, "₹200–₹500",
  Table1[[#This Row],[discounted_price]] &gt; 500, "&gt;₹500"
)</f>
        <v>₹200–₹500</v>
      </c>
      <c r="Q81" s="9">
        <f>Table1[[#This Row],[actual_price]]*Table1[[#This Row],[rating_count]]</f>
        <v>2168210</v>
      </c>
      <c r="R81" s="9" t="str">
        <f>IF(
    OR(TRIM(Table1[[#This Row],[total_potential_revenue]])="-", TRIM(Table1[[#This Row],[total_potential_revenue]])=""),
    "NOT OK",
    IF(
        ISNUMBER(VALUE(SUBSTITUTE(Table1[[#This Row],[total_potential_revenue]], ",", ""))),
        "OK",
        "NOT OK"
    )
)</f>
        <v>OK</v>
      </c>
      <c r="S81" t="s">
        <v>8232</v>
      </c>
      <c r="T81" t="s">
        <v>8233</v>
      </c>
      <c r="U81" t="s">
        <v>8234</v>
      </c>
      <c r="V81" t="s">
        <v>8235</v>
      </c>
      <c r="W81" t="s">
        <v>8236</v>
      </c>
      <c r="X81" t="s">
        <v>8237</v>
      </c>
      <c r="Y81" t="s">
        <v>8238</v>
      </c>
      <c r="Z81" t="s">
        <v>8239</v>
      </c>
    </row>
    <row r="82" spans="1:26" ht="16" x14ac:dyDescent="0.35">
      <c r="A82" t="s">
        <v>8407</v>
      </c>
      <c r="B82" t="s">
        <v>8408</v>
      </c>
      <c r="C82" t="s">
        <v>13124</v>
      </c>
      <c r="D82" t="s">
        <v>13143</v>
      </c>
      <c r="E82" t="s">
        <v>13144</v>
      </c>
      <c r="F82" t="s">
        <v>13145</v>
      </c>
      <c r="G82" t="s">
        <v>13155</v>
      </c>
      <c r="H82">
        <v>225</v>
      </c>
      <c r="I82" s="2">
        <v>225</v>
      </c>
      <c r="J82" s="1">
        <v>0</v>
      </c>
      <c r="K82" s="10" t="str" cm="1">
        <f t="array" ref="K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82">
        <v>4.0999999999999996</v>
      </c>
      <c r="M82" s="8">
        <v>4798</v>
      </c>
      <c r="N82" s="8">
        <f>Table1[[#This Row],[rating]]*LOG10(Table1[[#This Row],[rating_count]]+1)</f>
        <v>15.092718074722926</v>
      </c>
      <c r="O82" s="4" t="str">
        <f>IF(Table1[[#This Row],[discount_percentage]] &gt;= 0.5, "Yes", "No")</f>
        <v>No</v>
      </c>
      <c r="P82" s="4" t="str" cm="1">
        <f t="array" ref="P82">_xlfn.IFS(
  Table1[[#This Row],[discounted_price]] &lt; 200, "&lt;₹200",
  Table1[[#This Row],[discounted_price]] &lt;= 500, "₹200–₹500",
  Table1[[#This Row],[discounted_price]] &gt; 500, "&gt;₹500"
)</f>
        <v>₹200–₹500</v>
      </c>
      <c r="Q82" s="9">
        <f>Table1[[#This Row],[actual_price]]*Table1[[#This Row],[rating_count]]</f>
        <v>1079550</v>
      </c>
      <c r="R82" s="9" t="str">
        <f>IF(
    OR(TRIM(Table1[[#This Row],[total_potential_revenue]])="-", TRIM(Table1[[#This Row],[total_potential_revenue]])=""),
    "NOT OK",
    IF(
        ISNUMBER(VALUE(SUBSTITUTE(Table1[[#This Row],[total_potential_revenue]], ",", ""))),
        "OK",
        "NOT OK"
    )
)</f>
        <v>OK</v>
      </c>
      <c r="S82" t="s">
        <v>8410</v>
      </c>
      <c r="T82" t="s">
        <v>8411</v>
      </c>
      <c r="U82" t="s">
        <v>8412</v>
      </c>
      <c r="V82" t="s">
        <v>8413</v>
      </c>
      <c r="W82" t="s">
        <v>8414</v>
      </c>
      <c r="X82" t="s">
        <v>8415</v>
      </c>
      <c r="Y82" t="s">
        <v>8416</v>
      </c>
      <c r="Z82" t="s">
        <v>8417</v>
      </c>
    </row>
    <row r="83" spans="1:26" ht="16" x14ac:dyDescent="0.35">
      <c r="A83" t="s">
        <v>7549</v>
      </c>
      <c r="B83" t="s">
        <v>7550</v>
      </c>
      <c r="C83" t="s">
        <v>13093</v>
      </c>
      <c r="D83" t="s">
        <v>13152</v>
      </c>
      <c r="E83" t="s">
        <v>13153</v>
      </c>
      <c r="F83" t="s">
        <v>13154</v>
      </c>
      <c r="H83">
        <v>200</v>
      </c>
      <c r="I83" s="2">
        <v>230</v>
      </c>
      <c r="J83" s="1">
        <v>0.13</v>
      </c>
      <c r="K83" s="10" t="str" cm="1">
        <f t="array" ref="K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3">
        <v>4.4000000000000004</v>
      </c>
      <c r="M83" s="8">
        <v>10170</v>
      </c>
      <c r="N83" s="8">
        <f>Table1[[#This Row],[rating]]*LOG10(Table1[[#This Row],[rating_count]]+1)</f>
        <v>17.632400078974026</v>
      </c>
      <c r="O83" s="4" t="str">
        <f>IF(Table1[[#This Row],[discount_percentage]] &gt;= 0.5, "Yes", "No")</f>
        <v>No</v>
      </c>
      <c r="P83" s="4" t="str" cm="1">
        <f t="array" ref="P83">_xlfn.IFS(
  Table1[[#This Row],[discounted_price]] &lt; 200, "&lt;₹200",
  Table1[[#This Row],[discounted_price]] &lt;= 500, "₹200–₹500",
  Table1[[#This Row],[discounted_price]] &gt; 500, "&gt;₹500"
)</f>
        <v>₹200–₹500</v>
      </c>
      <c r="Q83" s="9">
        <f>Table1[[#This Row],[actual_price]]*Table1[[#This Row],[rating_count]]</f>
        <v>2339100</v>
      </c>
      <c r="R83" s="9" t="str">
        <f>IF(
    OR(TRIM(Table1[[#This Row],[total_potential_revenue]])="-", TRIM(Table1[[#This Row],[total_potential_revenue]])=""),
    "NOT OK",
    IF(
        ISNUMBER(VALUE(SUBSTITUTE(Table1[[#This Row],[total_potential_revenue]], ",", ""))),
        "OK",
        "NOT OK"
    )
)</f>
        <v>OK</v>
      </c>
      <c r="S83" t="s">
        <v>7551</v>
      </c>
      <c r="T83" t="s">
        <v>7552</v>
      </c>
      <c r="U83" t="s">
        <v>7553</v>
      </c>
      <c r="V83" t="s">
        <v>7554</v>
      </c>
      <c r="W83" t="s">
        <v>7555</v>
      </c>
      <c r="X83" t="s">
        <v>7556</v>
      </c>
      <c r="Y83" t="s">
        <v>7557</v>
      </c>
      <c r="Z83" t="s">
        <v>7558</v>
      </c>
    </row>
    <row r="84" spans="1:26" ht="16" x14ac:dyDescent="0.35">
      <c r="A84" t="s">
        <v>5952</v>
      </c>
      <c r="B84" t="s">
        <v>5953</v>
      </c>
      <c r="C84" t="s">
        <v>13124</v>
      </c>
      <c r="D84" t="s">
        <v>13143</v>
      </c>
      <c r="E84" t="s">
        <v>13144</v>
      </c>
      <c r="F84" t="s">
        <v>13145</v>
      </c>
      <c r="G84" t="s">
        <v>13146</v>
      </c>
      <c r="H84">
        <v>137</v>
      </c>
      <c r="I84" s="2">
        <v>160</v>
      </c>
      <c r="J84" s="1">
        <v>0.14000000000000001</v>
      </c>
      <c r="K84" s="10" t="str" cm="1">
        <f t="array" ref="K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4">
        <v>4.4000000000000004</v>
      </c>
      <c r="M84" s="8">
        <v>6537</v>
      </c>
      <c r="N84" s="8">
        <f>Table1[[#This Row],[rating]]*LOG10(Table1[[#This Row],[rating_count]]+1)</f>
        <v>16.787957631475141</v>
      </c>
      <c r="O84" s="4" t="str">
        <f>IF(Table1[[#This Row],[discount_percentage]] &gt;= 0.5, "Yes", "No")</f>
        <v>No</v>
      </c>
      <c r="P84" s="4" t="str" cm="1">
        <f t="array" ref="P84">_xlfn.IFS(
  Table1[[#This Row],[discounted_price]] &lt; 200, "&lt;₹200",
  Table1[[#This Row],[discounted_price]] &lt;= 500, "₹200–₹500",
  Table1[[#This Row],[discounted_price]] &gt; 500, "&gt;₹500"
)</f>
        <v>&lt;₹200</v>
      </c>
      <c r="Q84" s="9">
        <f>Table1[[#This Row],[actual_price]]*Table1[[#This Row],[rating_count]]</f>
        <v>1045920</v>
      </c>
      <c r="R84" s="9" t="str">
        <f>IF(
    OR(TRIM(Table1[[#This Row],[total_potential_revenue]])="-", TRIM(Table1[[#This Row],[total_potential_revenue]])=""),
    "NOT OK",
    IF(
        ISNUMBER(VALUE(SUBSTITUTE(Table1[[#This Row],[total_potential_revenue]], ",", ""))),
        "OK",
        "NOT OK"
    )
)</f>
        <v>OK</v>
      </c>
      <c r="S84" t="s">
        <v>5954</v>
      </c>
      <c r="T84" t="s">
        <v>5955</v>
      </c>
      <c r="U84" t="s">
        <v>5956</v>
      </c>
      <c r="V84" t="s">
        <v>5957</v>
      </c>
      <c r="W84" t="s">
        <v>5958</v>
      </c>
      <c r="X84" t="s">
        <v>5959</v>
      </c>
      <c r="Y84" t="s">
        <v>5960</v>
      </c>
      <c r="Z84" t="s">
        <v>5961</v>
      </c>
    </row>
    <row r="85" spans="1:26" ht="16" x14ac:dyDescent="0.35">
      <c r="A85" t="s">
        <v>5621</v>
      </c>
      <c r="B85" t="s">
        <v>5622</v>
      </c>
      <c r="C85" t="s">
        <v>13124</v>
      </c>
      <c r="D85" t="s">
        <v>13143</v>
      </c>
      <c r="E85" t="s">
        <v>13144</v>
      </c>
      <c r="F85" t="s">
        <v>13145</v>
      </c>
      <c r="G85" t="s">
        <v>13146</v>
      </c>
      <c r="H85">
        <v>157</v>
      </c>
      <c r="I85" s="2">
        <v>160</v>
      </c>
      <c r="J85" s="1">
        <v>0.02</v>
      </c>
      <c r="K85" s="10" t="str" cm="1">
        <f t="array" ref="K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85">
        <v>4.5</v>
      </c>
      <c r="M85" s="8">
        <v>8618</v>
      </c>
      <c r="N85" s="8">
        <f>Table1[[#This Row],[rating]]*LOG10(Table1[[#This Row],[rating_count]]+1)</f>
        <v>17.709555963202245</v>
      </c>
      <c r="O85" s="4" t="str">
        <f>IF(Table1[[#This Row],[discount_percentage]] &gt;= 0.5, "Yes", "No")</f>
        <v>No</v>
      </c>
      <c r="P85" s="4" t="str" cm="1">
        <f t="array" ref="P85">_xlfn.IFS(
  Table1[[#This Row],[discounted_price]] &lt; 200, "&lt;₹200",
  Table1[[#This Row],[discounted_price]] &lt;= 500, "₹200–₹500",
  Table1[[#This Row],[discounted_price]] &gt; 500, "&gt;₹500"
)</f>
        <v>&lt;₹200</v>
      </c>
      <c r="Q85" s="9">
        <f>Table1[[#This Row],[actual_price]]*Table1[[#This Row],[rating_count]]</f>
        <v>1378880</v>
      </c>
      <c r="R85" s="9" t="str">
        <f>IF(
    OR(TRIM(Table1[[#This Row],[total_potential_revenue]])="-", TRIM(Table1[[#This Row],[total_potential_revenue]])=""),
    "NOT OK",
    IF(
        ISNUMBER(VALUE(SUBSTITUTE(Table1[[#This Row],[total_potential_revenue]], ",", ""))),
        "OK",
        "NOT OK"
    )
)</f>
        <v>OK</v>
      </c>
      <c r="S85" t="s">
        <v>5624</v>
      </c>
      <c r="T85" t="s">
        <v>5625</v>
      </c>
      <c r="U85" t="s">
        <v>5626</v>
      </c>
      <c r="V85" t="s">
        <v>5627</v>
      </c>
      <c r="W85" t="s">
        <v>5628</v>
      </c>
      <c r="X85" t="s">
        <v>5629</v>
      </c>
      <c r="Y85" t="s">
        <v>5630</v>
      </c>
      <c r="Z85" t="s">
        <v>5631</v>
      </c>
    </row>
    <row r="86" spans="1:26" ht="16" x14ac:dyDescent="0.35">
      <c r="A86" t="s">
        <v>7680</v>
      </c>
      <c r="B86" t="s">
        <v>7681</v>
      </c>
      <c r="C86" t="s">
        <v>13124</v>
      </c>
      <c r="D86" t="s">
        <v>13143</v>
      </c>
      <c r="E86" t="s">
        <v>13144</v>
      </c>
      <c r="F86" t="s">
        <v>13145</v>
      </c>
      <c r="G86" t="s">
        <v>13155</v>
      </c>
      <c r="H86">
        <v>272</v>
      </c>
      <c r="I86" s="2">
        <v>320</v>
      </c>
      <c r="J86" s="1">
        <v>0.15</v>
      </c>
      <c r="K86" s="10" t="str" cm="1">
        <f t="array" ref="K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6">
        <v>4</v>
      </c>
      <c r="M86" s="8">
        <v>3686</v>
      </c>
      <c r="N86" s="8">
        <f>Table1[[#This Row],[rating]]*LOG10(Table1[[#This Row],[rating_count]]+1)</f>
        <v>14.266692550424466</v>
      </c>
      <c r="O86" s="4" t="str">
        <f>IF(Table1[[#This Row],[discount_percentage]] &gt;= 0.5, "Yes", "No")</f>
        <v>No</v>
      </c>
      <c r="P86" s="4" t="str" cm="1">
        <f t="array" ref="P86">_xlfn.IFS(
  Table1[[#This Row],[discounted_price]] &lt; 200, "&lt;₹200",
  Table1[[#This Row],[discounted_price]] &lt;= 500, "₹200–₹500",
  Table1[[#This Row],[discounted_price]] &gt; 500, "&gt;₹500"
)</f>
        <v>₹200–₹500</v>
      </c>
      <c r="Q86" s="9">
        <f>Table1[[#This Row],[actual_price]]*Table1[[#This Row],[rating_count]]</f>
        <v>1179520</v>
      </c>
      <c r="R86" s="9" t="str">
        <f>IF(
    OR(TRIM(Table1[[#This Row],[total_potential_revenue]])="-", TRIM(Table1[[#This Row],[total_potential_revenue]])=""),
    "NOT OK",
    IF(
        ISNUMBER(VALUE(SUBSTITUTE(Table1[[#This Row],[total_potential_revenue]], ",", ""))),
        "OK",
        "NOT OK"
    )
)</f>
        <v>OK</v>
      </c>
      <c r="S86" t="s">
        <v>7682</v>
      </c>
      <c r="T86" t="s">
        <v>7683</v>
      </c>
      <c r="U86" t="s">
        <v>7684</v>
      </c>
      <c r="V86" t="s">
        <v>7685</v>
      </c>
      <c r="W86" t="s">
        <v>7686</v>
      </c>
      <c r="X86" t="s">
        <v>7687</v>
      </c>
      <c r="Y86" t="s">
        <v>7688</v>
      </c>
      <c r="Z86" t="s">
        <v>7689</v>
      </c>
    </row>
    <row r="87" spans="1:26" ht="16" x14ac:dyDescent="0.35">
      <c r="A87" t="s">
        <v>5273</v>
      </c>
      <c r="B87" t="s">
        <v>5274</v>
      </c>
      <c r="C87" t="s">
        <v>13076</v>
      </c>
      <c r="D87" t="s">
        <v>13083</v>
      </c>
      <c r="E87" t="s">
        <v>13084</v>
      </c>
      <c r="F87" t="s">
        <v>13156</v>
      </c>
      <c r="G87" t="s">
        <v>13157</v>
      </c>
      <c r="H87">
        <v>39</v>
      </c>
      <c r="I87" s="2">
        <v>299</v>
      </c>
      <c r="J87" s="1">
        <v>0.87</v>
      </c>
      <c r="K87" s="10" t="str" cm="1">
        <f t="array" ref="K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87">
        <v>3.5</v>
      </c>
      <c r="M87" s="8">
        <v>15233</v>
      </c>
      <c r="N87" s="8">
        <f>Table1[[#This Row],[rating]]*LOG10(Table1[[#This Row],[rating_count]]+1)</f>
        <v>14.63984882940078</v>
      </c>
      <c r="O87" s="4" t="str">
        <f>IF(Table1[[#This Row],[discount_percentage]] &gt;= 0.5, "Yes", "No")</f>
        <v>Yes</v>
      </c>
      <c r="P87" s="4" t="str" cm="1">
        <f t="array" ref="P87">_xlfn.IFS(
  Table1[[#This Row],[discounted_price]] &lt; 200, "&lt;₹200",
  Table1[[#This Row],[discounted_price]] &lt;= 500, "₹200–₹500",
  Table1[[#This Row],[discounted_price]] &gt; 500, "&gt;₹500"
)</f>
        <v>&lt;₹200</v>
      </c>
      <c r="Q87" s="9">
        <f>Table1[[#This Row],[actual_price]]*Table1[[#This Row],[rating_count]]</f>
        <v>4554667</v>
      </c>
      <c r="R87" s="9" t="str">
        <f>IF(
    OR(TRIM(Table1[[#This Row],[total_potential_revenue]])="-", TRIM(Table1[[#This Row],[total_potential_revenue]])=""),
    "NOT OK",
    IF(
        ISNUMBER(VALUE(SUBSTITUTE(Table1[[#This Row],[total_potential_revenue]], ",", ""))),
        "OK",
        "NOT OK"
    )
)</f>
        <v>OK</v>
      </c>
      <c r="S87" t="s">
        <v>5276</v>
      </c>
      <c r="T87" t="s">
        <v>5277</v>
      </c>
      <c r="U87" t="s">
        <v>5278</v>
      </c>
      <c r="V87" t="s">
        <v>5279</v>
      </c>
      <c r="W87" t="s">
        <v>5280</v>
      </c>
      <c r="X87" t="s">
        <v>5281</v>
      </c>
      <c r="Y87" t="s">
        <v>5282</v>
      </c>
      <c r="Z87" t="s">
        <v>5283</v>
      </c>
    </row>
    <row r="88" spans="1:26" ht="16" x14ac:dyDescent="0.35">
      <c r="A88" t="s">
        <v>6843</v>
      </c>
      <c r="B88" t="s">
        <v>6844</v>
      </c>
      <c r="C88" t="s">
        <v>13076</v>
      </c>
      <c r="D88" t="s">
        <v>13083</v>
      </c>
      <c r="E88" t="s">
        <v>13084</v>
      </c>
      <c r="F88" t="s">
        <v>13158</v>
      </c>
      <c r="H88" s="2">
        <v>2595</v>
      </c>
      <c r="I88" s="2">
        <v>3295</v>
      </c>
      <c r="J88" s="1">
        <v>0.21</v>
      </c>
      <c r="K88" s="10" t="str" cm="1">
        <f t="array" ref="K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8">
        <v>4.4000000000000004</v>
      </c>
      <c r="M88" s="8">
        <v>22618</v>
      </c>
      <c r="N88" s="8">
        <f>Table1[[#This Row],[rating]]*LOG10(Table1[[#This Row],[rating_count]]+1)</f>
        <v>19.159682962577573</v>
      </c>
      <c r="O88" s="4" t="str">
        <f>IF(Table1[[#This Row],[discount_percentage]] &gt;= 0.5, "Yes", "No")</f>
        <v>No</v>
      </c>
      <c r="P88" s="4" t="str" cm="1">
        <f t="array" ref="P88">_xlfn.IFS(
  Table1[[#This Row],[discounted_price]] &lt; 200, "&lt;₹200",
  Table1[[#This Row],[discounted_price]] &lt;= 500, "₹200–₹500",
  Table1[[#This Row],[discounted_price]] &gt; 500, "&gt;₹500"
)</f>
        <v>&gt;₹500</v>
      </c>
      <c r="Q88" s="9">
        <f>Table1[[#This Row],[actual_price]]*Table1[[#This Row],[rating_count]]</f>
        <v>74526310</v>
      </c>
      <c r="R88" s="9" t="str">
        <f>IF(
    OR(TRIM(Table1[[#This Row],[total_potential_revenue]])="-", TRIM(Table1[[#This Row],[total_potential_revenue]])=""),
    "NOT OK",
    IF(
        ISNUMBER(VALUE(SUBSTITUTE(Table1[[#This Row],[total_potential_revenue]], ",", ""))),
        "OK",
        "NOT OK"
    )
)</f>
        <v>OK</v>
      </c>
      <c r="S88" t="s">
        <v>6845</v>
      </c>
      <c r="T88" t="s">
        <v>6846</v>
      </c>
      <c r="U88" t="s">
        <v>6847</v>
      </c>
      <c r="V88" t="s">
        <v>6848</v>
      </c>
      <c r="W88" t="s">
        <v>6849</v>
      </c>
      <c r="X88" t="s">
        <v>6850</v>
      </c>
      <c r="Y88" t="s">
        <v>6851</v>
      </c>
      <c r="Z88" t="s">
        <v>6852</v>
      </c>
    </row>
    <row r="89" spans="1:26" ht="16" x14ac:dyDescent="0.35">
      <c r="A89" t="s">
        <v>6865</v>
      </c>
      <c r="B89" t="s">
        <v>6866</v>
      </c>
      <c r="C89" t="s">
        <v>13124</v>
      </c>
      <c r="D89" t="s">
        <v>13143</v>
      </c>
      <c r="E89" t="s">
        <v>13144</v>
      </c>
      <c r="F89" t="s">
        <v>13145</v>
      </c>
      <c r="G89" t="s">
        <v>13146</v>
      </c>
      <c r="H89">
        <v>90</v>
      </c>
      <c r="I89" s="2">
        <v>175</v>
      </c>
      <c r="J89" s="1">
        <v>0.49</v>
      </c>
      <c r="K89" s="10" t="str" cm="1">
        <f t="array" ref="K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9">
        <v>4.4000000000000004</v>
      </c>
      <c r="M89" s="8">
        <v>7429</v>
      </c>
      <c r="N89" s="8">
        <f>Table1[[#This Row],[rating]]*LOG10(Table1[[#This Row],[rating_count]]+1)</f>
        <v>17.032350780546533</v>
      </c>
      <c r="O89" s="4" t="str">
        <f>IF(Table1[[#This Row],[discount_percentage]] &gt;= 0.5, "Yes", "No")</f>
        <v>No</v>
      </c>
      <c r="P89" s="4" t="str" cm="1">
        <f t="array" ref="P89">_xlfn.IFS(
  Table1[[#This Row],[discounted_price]] &lt; 200, "&lt;₹200",
  Table1[[#This Row],[discounted_price]] &lt;= 500, "₹200–₹500",
  Table1[[#This Row],[discounted_price]] &gt; 500, "&gt;₹500"
)</f>
        <v>&lt;₹200</v>
      </c>
      <c r="Q89" s="9">
        <f>Table1[[#This Row],[actual_price]]*Table1[[#This Row],[rating_count]]</f>
        <v>1300075</v>
      </c>
      <c r="R89" s="9" t="str">
        <f>IF(
    OR(TRIM(Table1[[#This Row],[total_potential_revenue]])="-", TRIM(Table1[[#This Row],[total_potential_revenue]])=""),
    "NOT OK",
    IF(
        ISNUMBER(VALUE(SUBSTITUTE(Table1[[#This Row],[total_potential_revenue]], ",", ""))),
        "OK",
        "NOT OK"
    )
)</f>
        <v>OK</v>
      </c>
      <c r="S89" t="s">
        <v>6867</v>
      </c>
      <c r="T89" t="s">
        <v>6868</v>
      </c>
      <c r="U89" t="s">
        <v>6869</v>
      </c>
      <c r="V89" t="s">
        <v>6870</v>
      </c>
      <c r="W89" t="s">
        <v>6871</v>
      </c>
      <c r="X89" t="s">
        <v>6872</v>
      </c>
      <c r="Y89" t="s">
        <v>6873</v>
      </c>
      <c r="Z89" t="s">
        <v>6874</v>
      </c>
    </row>
    <row r="90" spans="1:26" ht="16" x14ac:dyDescent="0.35">
      <c r="A90" t="s">
        <v>5067</v>
      </c>
      <c r="B90" t="s">
        <v>5068</v>
      </c>
      <c r="C90" t="s">
        <v>13093</v>
      </c>
      <c r="D90" t="s">
        <v>13152</v>
      </c>
      <c r="E90" t="s">
        <v>13159</v>
      </c>
      <c r="F90" t="s">
        <v>13160</v>
      </c>
      <c r="H90">
        <v>130</v>
      </c>
      <c r="I90" s="2">
        <v>165</v>
      </c>
      <c r="J90" s="1">
        <v>0.21</v>
      </c>
      <c r="K90" s="10" t="str" cm="1">
        <f t="array" ref="K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90">
        <v>3.9</v>
      </c>
      <c r="M90" s="8">
        <v>14778</v>
      </c>
      <c r="N90" s="8">
        <f>Table1[[#This Row],[rating]]*LOG10(Table1[[#This Row],[rating_count]]+1)</f>
        <v>16.261615691626325</v>
      </c>
      <c r="O90" s="4" t="str">
        <f>IF(Table1[[#This Row],[discount_percentage]] &gt;= 0.5, "Yes", "No")</f>
        <v>No</v>
      </c>
      <c r="P90" s="4" t="str" cm="1">
        <f t="array" ref="P90">_xlfn.IFS(
  Table1[[#This Row],[discounted_price]] &lt; 200, "&lt;₹200",
  Table1[[#This Row],[discounted_price]] &lt;= 500, "₹200–₹500",
  Table1[[#This Row],[discounted_price]] &gt; 500, "&gt;₹500"
)</f>
        <v>&lt;₹200</v>
      </c>
      <c r="Q90" s="9">
        <f>Table1[[#This Row],[actual_price]]*Table1[[#This Row],[rating_count]]</f>
        <v>2438370</v>
      </c>
      <c r="R90" s="9" t="str">
        <f>IF(
    OR(TRIM(Table1[[#This Row],[total_potential_revenue]])="-", TRIM(Table1[[#This Row],[total_potential_revenue]])=""),
    "NOT OK",
    IF(
        ISNUMBER(VALUE(SUBSTITUTE(Table1[[#This Row],[total_potential_revenue]], ",", ""))),
        "OK",
        "NOT OK"
    )
)</f>
        <v>OK</v>
      </c>
      <c r="S90" t="s">
        <v>5070</v>
      </c>
      <c r="T90" t="s">
        <v>5071</v>
      </c>
      <c r="U90" t="s">
        <v>5072</v>
      </c>
      <c r="V90" t="s">
        <v>5073</v>
      </c>
      <c r="W90" t="s">
        <v>5074</v>
      </c>
      <c r="X90" t="s">
        <v>5075</v>
      </c>
      <c r="Y90" t="s">
        <v>5076</v>
      </c>
      <c r="Z90" t="s">
        <v>5077</v>
      </c>
    </row>
    <row r="91" spans="1:26" ht="16" x14ac:dyDescent="0.35">
      <c r="A91" t="s">
        <v>7055</v>
      </c>
      <c r="B91" t="s">
        <v>7056</v>
      </c>
      <c r="C91" t="s">
        <v>13080</v>
      </c>
      <c r="D91" t="s">
        <v>13161</v>
      </c>
      <c r="E91" t="s">
        <v>13089</v>
      </c>
      <c r="F91" t="s">
        <v>13162</v>
      </c>
      <c r="G91" t="s">
        <v>13163</v>
      </c>
      <c r="H91">
        <v>299</v>
      </c>
      <c r="I91" s="2">
        <v>400</v>
      </c>
      <c r="J91" s="1">
        <v>0.25</v>
      </c>
      <c r="K91" s="10" t="str" cm="1">
        <f t="array" ref="K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91">
        <v>3.8</v>
      </c>
      <c r="M91" s="8">
        <v>40895</v>
      </c>
      <c r="N91" s="8">
        <f>Table1[[#This Row],[rating]]*LOG10(Table1[[#This Row],[rating_count]]+1)</f>
        <v>17.524387162140691</v>
      </c>
      <c r="O91" s="4" t="str">
        <f>IF(Table1[[#This Row],[discount_percentage]] &gt;= 0.5, "Yes", "No")</f>
        <v>No</v>
      </c>
      <c r="P91" s="4" t="str" cm="1">
        <f t="array" ref="P91">_xlfn.IFS(
  Table1[[#This Row],[discounted_price]] &lt; 200, "&lt;₹200",
  Table1[[#This Row],[discounted_price]] &lt;= 500, "₹200–₹500",
  Table1[[#This Row],[discounted_price]] &gt; 500, "&gt;₹500"
)</f>
        <v>₹200–₹500</v>
      </c>
      <c r="Q91" s="9">
        <f>Table1[[#This Row],[actual_price]]*Table1[[#This Row],[rating_count]]</f>
        <v>16358000</v>
      </c>
      <c r="R91" s="9" t="str">
        <f>IF(
    OR(TRIM(Table1[[#This Row],[total_potential_revenue]])="-", TRIM(Table1[[#This Row],[total_potential_revenue]])=""),
    "NOT OK",
    IF(
        ISNUMBER(VALUE(SUBSTITUTE(Table1[[#This Row],[total_potential_revenue]], ",", ""))),
        "OK",
        "NOT OK"
    )
)</f>
        <v>OK</v>
      </c>
      <c r="S91" t="s">
        <v>7058</v>
      </c>
      <c r="T91" t="s">
        <v>7059</v>
      </c>
      <c r="U91" t="s">
        <v>7060</v>
      </c>
      <c r="V91" t="s">
        <v>7061</v>
      </c>
      <c r="W91" t="s">
        <v>7062</v>
      </c>
      <c r="X91" t="s">
        <v>7063</v>
      </c>
      <c r="Y91" t="s">
        <v>7064</v>
      </c>
      <c r="Z91" t="s">
        <v>7065</v>
      </c>
    </row>
    <row r="92" spans="1:26" ht="16" x14ac:dyDescent="0.35">
      <c r="A92" t="s">
        <v>8061</v>
      </c>
      <c r="B92" t="s">
        <v>8062</v>
      </c>
      <c r="C92" t="s">
        <v>13076</v>
      </c>
      <c r="D92" t="s">
        <v>13083</v>
      </c>
      <c r="E92" t="s">
        <v>13164</v>
      </c>
      <c r="F92" t="s">
        <v>13165</v>
      </c>
      <c r="H92" s="2">
        <v>1995</v>
      </c>
      <c r="I92" s="2">
        <v>2895</v>
      </c>
      <c r="J92" s="1">
        <v>0.31</v>
      </c>
      <c r="K92" s="10" t="str" cm="1">
        <f t="array" ref="K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2">
        <v>4.5999999999999996</v>
      </c>
      <c r="M92" s="8">
        <v>10760</v>
      </c>
      <c r="N92" s="8">
        <f>Table1[[#This Row],[rating]]*LOG10(Table1[[#This Row],[rating_count]]+1)</f>
        <v>18.546522104419893</v>
      </c>
      <c r="O92" s="4" t="str">
        <f>IF(Table1[[#This Row],[discount_percentage]] &gt;= 0.5, "Yes", "No")</f>
        <v>No</v>
      </c>
      <c r="P92" s="4" t="str" cm="1">
        <f t="array" ref="P92">_xlfn.IFS(
  Table1[[#This Row],[discounted_price]] &lt; 200, "&lt;₹200",
  Table1[[#This Row],[discounted_price]] &lt;= 500, "₹200–₹500",
  Table1[[#This Row],[discounted_price]] &gt; 500, "&gt;₹500"
)</f>
        <v>&gt;₹500</v>
      </c>
      <c r="Q92" s="9">
        <f>Table1[[#This Row],[actual_price]]*Table1[[#This Row],[rating_count]]</f>
        <v>31150200</v>
      </c>
      <c r="R92" s="9" t="str">
        <f>IF(
    OR(TRIM(Table1[[#This Row],[total_potential_revenue]])="-", TRIM(Table1[[#This Row],[total_potential_revenue]])=""),
    "NOT OK",
    IF(
        ISNUMBER(VALUE(SUBSTITUTE(Table1[[#This Row],[total_potential_revenue]], ",", ""))),
        "OK",
        "NOT OK"
    )
)</f>
        <v>OK</v>
      </c>
      <c r="S92" t="s">
        <v>8063</v>
      </c>
      <c r="T92" t="s">
        <v>8064</v>
      </c>
      <c r="U92" t="s">
        <v>8065</v>
      </c>
      <c r="V92" t="s">
        <v>8066</v>
      </c>
      <c r="W92" t="s">
        <v>8067</v>
      </c>
      <c r="X92" t="s">
        <v>8068</v>
      </c>
      <c r="Y92" t="s">
        <v>8069</v>
      </c>
      <c r="Z92" t="s">
        <v>8070</v>
      </c>
    </row>
    <row r="93" spans="1:26" ht="16" x14ac:dyDescent="0.35">
      <c r="A93" t="s">
        <v>396</v>
      </c>
      <c r="B93" t="s">
        <v>397</v>
      </c>
      <c r="C93" t="s">
        <v>13076</v>
      </c>
      <c r="D93" t="s">
        <v>13083</v>
      </c>
      <c r="E93" t="s">
        <v>13101</v>
      </c>
      <c r="F93" t="s">
        <v>13090</v>
      </c>
      <c r="G93" t="s">
        <v>13102</v>
      </c>
      <c r="H93">
        <v>209</v>
      </c>
      <c r="I93" s="2">
        <v>695</v>
      </c>
      <c r="J93" s="1">
        <v>0.7</v>
      </c>
      <c r="K93" s="10" t="str" cm="1">
        <f t="array" ref="K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3">
        <v>4.5</v>
      </c>
      <c r="M93" s="8">
        <v>107687</v>
      </c>
      <c r="N93" s="8">
        <f>Table1[[#This Row],[rating]]*LOG10(Table1[[#This Row],[rating_count]]+1)</f>
        <v>22.644752900601059</v>
      </c>
      <c r="O93" s="4" t="str">
        <f>IF(Table1[[#This Row],[discount_percentage]] &gt;= 0.5, "Yes", "No")</f>
        <v>Yes</v>
      </c>
      <c r="P93" s="4" t="str" cm="1">
        <f t="array" ref="P93">_xlfn.IFS(
  Table1[[#This Row],[discounted_price]] &lt; 200, "&lt;₹200",
  Table1[[#This Row],[discounted_price]] &lt;= 500, "₹200–₹500",
  Table1[[#This Row],[discounted_price]] &gt; 500, "&gt;₹500"
)</f>
        <v>₹200–₹500</v>
      </c>
      <c r="Q93" s="9">
        <f>Table1[[#This Row],[actual_price]]*Table1[[#This Row],[rating_count]]</f>
        <v>74842465</v>
      </c>
      <c r="R93" s="9" t="str">
        <f>IF(
    OR(TRIM(Table1[[#This Row],[total_potential_revenue]])="-", TRIM(Table1[[#This Row],[total_potential_revenue]])=""),
    "NOT OK",
    IF(
        ISNUMBER(VALUE(SUBSTITUTE(Table1[[#This Row],[total_potential_revenue]], ",", ""))),
        "OK",
        "NOT OK"
    )
)</f>
        <v>OK</v>
      </c>
      <c r="S93" t="s">
        <v>398</v>
      </c>
      <c r="T93" t="s">
        <v>399</v>
      </c>
      <c r="U93" t="s">
        <v>400</v>
      </c>
      <c r="V93" t="s">
        <v>401</v>
      </c>
      <c r="W93" t="s">
        <v>402</v>
      </c>
      <c r="X93" t="s">
        <v>403</v>
      </c>
      <c r="Y93" t="s">
        <v>404</v>
      </c>
      <c r="Z93" t="s">
        <v>405</v>
      </c>
    </row>
    <row r="94" spans="1:26" ht="16" x14ac:dyDescent="0.35">
      <c r="A94" t="s">
        <v>302</v>
      </c>
      <c r="B94" t="s">
        <v>303</v>
      </c>
      <c r="C94" t="s">
        <v>13076</v>
      </c>
      <c r="D94" t="s">
        <v>13083</v>
      </c>
      <c r="E94" t="s">
        <v>13101</v>
      </c>
      <c r="F94" t="s">
        <v>13090</v>
      </c>
      <c r="G94" t="s">
        <v>13102</v>
      </c>
      <c r="H94">
        <v>199</v>
      </c>
      <c r="I94" s="2">
        <v>750</v>
      </c>
      <c r="J94" s="1">
        <v>0.73</v>
      </c>
      <c r="K94" s="10" t="str" cm="1">
        <f t="array" ref="K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4">
        <v>4.5</v>
      </c>
      <c r="M94" s="8">
        <v>74976</v>
      </c>
      <c r="N94" s="8">
        <f>Table1[[#This Row],[rating]]*LOG10(Table1[[#This Row],[rating_count]]+1)</f>
        <v>21.937176266962119</v>
      </c>
      <c r="O94" s="4" t="str">
        <f>IF(Table1[[#This Row],[discount_percentage]] &gt;= 0.5, "Yes", "No")</f>
        <v>Yes</v>
      </c>
      <c r="P94" s="4" t="str" cm="1">
        <f t="array" ref="P94">_xlfn.IFS(
  Table1[[#This Row],[discounted_price]] &lt; 200, "&lt;₹200",
  Table1[[#This Row],[discounted_price]] &lt;= 500, "₹200–₹500",
  Table1[[#This Row],[discounted_price]] &gt; 500, "&gt;₹500"
)</f>
        <v>&lt;₹200</v>
      </c>
      <c r="Q94" s="9">
        <f>Table1[[#This Row],[actual_price]]*Table1[[#This Row],[rating_count]]</f>
        <v>56232000</v>
      </c>
      <c r="R94" s="9" t="str">
        <f>IF(
    OR(TRIM(Table1[[#This Row],[total_potential_revenue]])="-", TRIM(Table1[[#This Row],[total_potential_revenue]])=""),
    "NOT OK",
    IF(
        ISNUMBER(VALUE(SUBSTITUTE(Table1[[#This Row],[total_potential_revenue]], ",", ""))),
        "OK",
        "NOT OK"
    )
)</f>
        <v>OK</v>
      </c>
      <c r="S94" t="s">
        <v>304</v>
      </c>
      <c r="T94" t="s">
        <v>305</v>
      </c>
      <c r="U94" t="s">
        <v>306</v>
      </c>
      <c r="V94" t="s">
        <v>307</v>
      </c>
      <c r="W94" t="s">
        <v>308</v>
      </c>
      <c r="X94" t="s">
        <v>309</v>
      </c>
      <c r="Y94" t="s">
        <v>310</v>
      </c>
      <c r="Z94" t="s">
        <v>311</v>
      </c>
    </row>
    <row r="95" spans="1:26" ht="16" x14ac:dyDescent="0.35">
      <c r="A95" t="s">
        <v>1641</v>
      </c>
      <c r="B95" t="s">
        <v>1642</v>
      </c>
      <c r="C95" t="s">
        <v>13076</v>
      </c>
      <c r="D95" t="s">
        <v>13083</v>
      </c>
      <c r="E95" t="s">
        <v>13101</v>
      </c>
      <c r="F95" t="s">
        <v>13090</v>
      </c>
      <c r="G95" t="s">
        <v>13102</v>
      </c>
      <c r="H95">
        <v>299</v>
      </c>
      <c r="I95" s="2">
        <v>485</v>
      </c>
      <c r="J95" s="1">
        <v>0.38</v>
      </c>
      <c r="K95" s="10" t="str" cm="1">
        <f t="array" ref="K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5">
        <v>4.3</v>
      </c>
      <c r="M95" s="8">
        <v>10911</v>
      </c>
      <c r="N95" s="8">
        <f>Table1[[#This Row],[rating]]*LOG10(Table1[[#This Row],[rating_count]]+1)</f>
        <v>17.362988736443334</v>
      </c>
      <c r="O95" s="4" t="str">
        <f>IF(Table1[[#This Row],[discount_percentage]] &gt;= 0.5, "Yes", "No")</f>
        <v>No</v>
      </c>
      <c r="P95" s="4" t="str" cm="1">
        <f t="array" ref="P95">_xlfn.IFS(
  Table1[[#This Row],[discounted_price]] &lt; 200, "&lt;₹200",
  Table1[[#This Row],[discounted_price]] &lt;= 500, "₹200–₹500",
  Table1[[#This Row],[discounted_price]] &gt; 500, "&gt;₹500"
)</f>
        <v>₹200–₹500</v>
      </c>
      <c r="Q95" s="9">
        <f>Table1[[#This Row],[actual_price]]*Table1[[#This Row],[rating_count]]</f>
        <v>5291835</v>
      </c>
      <c r="R95" s="9" t="str">
        <f>IF(
    OR(TRIM(Table1[[#This Row],[total_potential_revenue]])="-", TRIM(Table1[[#This Row],[total_potential_revenue]])=""),
    "NOT OK",
    IF(
        ISNUMBER(VALUE(SUBSTITUTE(Table1[[#This Row],[total_potential_revenue]], ",", ""))),
        "OK",
        "NOT OK"
    )
)</f>
        <v>OK</v>
      </c>
      <c r="S95" t="s">
        <v>1643</v>
      </c>
      <c r="T95" t="s">
        <v>1644</v>
      </c>
      <c r="U95" t="s">
        <v>1645</v>
      </c>
      <c r="V95" t="s">
        <v>1646</v>
      </c>
      <c r="W95" t="s">
        <v>1647</v>
      </c>
      <c r="X95" t="s">
        <v>1648</v>
      </c>
      <c r="Y95" t="s">
        <v>1649</v>
      </c>
      <c r="Z95" t="s">
        <v>1650</v>
      </c>
    </row>
    <row r="96" spans="1:26" ht="16" x14ac:dyDescent="0.35">
      <c r="A96" t="s">
        <v>1873</v>
      </c>
      <c r="B96" t="s">
        <v>1874</v>
      </c>
      <c r="C96" t="s">
        <v>13076</v>
      </c>
      <c r="D96" t="s">
        <v>13083</v>
      </c>
      <c r="E96" t="s">
        <v>13101</v>
      </c>
      <c r="F96" t="s">
        <v>13090</v>
      </c>
      <c r="G96" t="s">
        <v>13102</v>
      </c>
      <c r="H96">
        <v>299</v>
      </c>
      <c r="I96" s="2">
        <v>800</v>
      </c>
      <c r="J96" s="1">
        <v>0.63</v>
      </c>
      <c r="K96" s="10" t="str" cm="1">
        <f t="array" ref="K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6">
        <v>4.5</v>
      </c>
      <c r="M96" s="8">
        <v>74977</v>
      </c>
      <c r="N96" s="8">
        <f>Table1[[#This Row],[rating]]*LOG10(Table1[[#This Row],[rating_count]]+1)</f>
        <v>21.937202332450678</v>
      </c>
      <c r="O96" s="4" t="str">
        <f>IF(Table1[[#This Row],[discount_percentage]] &gt;= 0.5, "Yes", "No")</f>
        <v>Yes</v>
      </c>
      <c r="P96" s="4" t="str" cm="1">
        <f t="array" ref="P96">_xlfn.IFS(
  Table1[[#This Row],[discounted_price]] &lt; 200, "&lt;₹200",
  Table1[[#This Row],[discounted_price]] &lt;= 500, "₹200–₹500",
  Table1[[#This Row],[discounted_price]] &gt; 500, "&gt;₹500"
)</f>
        <v>₹200–₹500</v>
      </c>
      <c r="Q96" s="9">
        <f>Table1[[#This Row],[actual_price]]*Table1[[#This Row],[rating_count]]</f>
        <v>59981600</v>
      </c>
      <c r="R96" s="9" t="str">
        <f>IF(
    OR(TRIM(Table1[[#This Row],[total_potential_revenue]])="-", TRIM(Table1[[#This Row],[total_potential_revenue]])=""),
    "NOT OK",
    IF(
        ISNUMBER(VALUE(SUBSTITUTE(Table1[[#This Row],[total_potential_revenue]], ",", ""))),
        "OK",
        "NOT OK"
    )
)</f>
        <v>OK</v>
      </c>
      <c r="S96" t="s">
        <v>1875</v>
      </c>
      <c r="T96" t="s">
        <v>305</v>
      </c>
      <c r="U96" t="s">
        <v>306</v>
      </c>
      <c r="V96" t="s">
        <v>307</v>
      </c>
      <c r="W96" t="s">
        <v>308</v>
      </c>
      <c r="X96" t="s">
        <v>309</v>
      </c>
      <c r="Y96" t="s">
        <v>1876</v>
      </c>
      <c r="Z96" t="s">
        <v>1877</v>
      </c>
    </row>
    <row r="97" spans="1:26" ht="16" x14ac:dyDescent="0.35">
      <c r="A97" t="s">
        <v>10021</v>
      </c>
      <c r="B97" t="s">
        <v>10022</v>
      </c>
      <c r="C97" t="s">
        <v>13093</v>
      </c>
      <c r="D97" t="s">
        <v>13094</v>
      </c>
      <c r="E97" t="s">
        <v>13095</v>
      </c>
      <c r="F97" t="s">
        <v>13138</v>
      </c>
      <c r="H97" s="2">
        <v>2698</v>
      </c>
      <c r="I97" s="2">
        <v>3945</v>
      </c>
      <c r="J97" s="1">
        <v>0.32</v>
      </c>
      <c r="K97" s="10" t="str" cm="1">
        <f t="array" ref="K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7">
        <v>4</v>
      </c>
      <c r="M97" s="8">
        <v>15034</v>
      </c>
      <c r="N97" s="8">
        <f>Table1[[#This Row],[rating]]*LOG10(Table1[[#This Row],[rating_count]]+1)</f>
        <v>16.708413729746145</v>
      </c>
      <c r="O97" s="4" t="str">
        <f>IF(Table1[[#This Row],[discount_percentage]] &gt;= 0.5, "Yes", "No")</f>
        <v>No</v>
      </c>
      <c r="P97" s="4" t="str" cm="1">
        <f t="array" ref="P97">_xlfn.IFS(
  Table1[[#This Row],[discounted_price]] &lt; 200, "&lt;₹200",
  Table1[[#This Row],[discounted_price]] &lt;= 500, "₹200–₹500",
  Table1[[#This Row],[discounted_price]] &gt; 500, "&gt;₹500"
)</f>
        <v>&gt;₹500</v>
      </c>
      <c r="Q97" s="9">
        <f>Table1[[#This Row],[actual_price]]*Table1[[#This Row],[rating_count]]</f>
        <v>59309130</v>
      </c>
      <c r="R97" s="9" t="str">
        <f>IF(
    OR(TRIM(Table1[[#This Row],[total_potential_revenue]])="-", TRIM(Table1[[#This Row],[total_potential_revenue]])=""),
    "NOT OK",
    IF(
        ISNUMBER(VALUE(SUBSTITUTE(Table1[[#This Row],[total_potential_revenue]], ",", ""))),
        "OK",
        "NOT OK"
    )
)</f>
        <v>OK</v>
      </c>
      <c r="S97" t="s">
        <v>10023</v>
      </c>
      <c r="T97" t="s">
        <v>10024</v>
      </c>
      <c r="U97" t="s">
        <v>10025</v>
      </c>
      <c r="V97" t="s">
        <v>10026</v>
      </c>
      <c r="W97" t="s">
        <v>10027</v>
      </c>
      <c r="X97" t="s">
        <v>10028</v>
      </c>
      <c r="Y97" t="s">
        <v>10029</v>
      </c>
      <c r="Z97" t="s">
        <v>10030</v>
      </c>
    </row>
    <row r="98" spans="1:26" ht="16" x14ac:dyDescent="0.35">
      <c r="A98" t="s">
        <v>5963</v>
      </c>
      <c r="B98" t="s">
        <v>5964</v>
      </c>
      <c r="C98" t="s">
        <v>13076</v>
      </c>
      <c r="D98" t="s">
        <v>13083</v>
      </c>
      <c r="E98" t="s">
        <v>13166</v>
      </c>
      <c r="H98">
        <v>299</v>
      </c>
      <c r="I98" s="2">
        <v>499</v>
      </c>
      <c r="J98" s="1">
        <v>0.4</v>
      </c>
      <c r="K98" s="10" t="str" cm="1">
        <f t="array" ref="K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8">
        <v>4.5</v>
      </c>
      <c r="M98" s="8">
        <v>21010</v>
      </c>
      <c r="N98" s="8">
        <f>Table1[[#This Row],[rating]]*LOG10(Table1[[#This Row],[rating_count]]+1)</f>
        <v>19.451010252421774</v>
      </c>
      <c r="O98" s="4" t="str">
        <f>IF(Table1[[#This Row],[discount_percentage]] &gt;= 0.5, "Yes", "No")</f>
        <v>No</v>
      </c>
      <c r="P98" s="4" t="str" cm="1">
        <f t="array" ref="P98">_xlfn.IFS(
  Table1[[#This Row],[discounted_price]] &lt; 200, "&lt;₹200",
  Table1[[#This Row],[discounted_price]] &lt;= 500, "₹200–₹500",
  Table1[[#This Row],[discounted_price]] &gt; 500, "&gt;₹500"
)</f>
        <v>₹200–₹500</v>
      </c>
      <c r="Q98" s="9">
        <f>Table1[[#This Row],[actual_price]]*Table1[[#This Row],[rating_count]]</f>
        <v>10483990</v>
      </c>
      <c r="R98" s="9" t="str">
        <f>IF(
    OR(TRIM(Table1[[#This Row],[total_potential_revenue]])="-", TRIM(Table1[[#This Row],[total_potential_revenue]])=""),
    "NOT OK",
    IF(
        ISNUMBER(VALUE(SUBSTITUTE(Table1[[#This Row],[total_potential_revenue]], ",", ""))),
        "OK",
        "NOT OK"
    )
)</f>
        <v>OK</v>
      </c>
      <c r="S98" t="s">
        <v>5965</v>
      </c>
      <c r="T98" t="s">
        <v>5966</v>
      </c>
      <c r="U98" t="s">
        <v>5967</v>
      </c>
      <c r="V98" t="s">
        <v>5968</v>
      </c>
      <c r="W98" t="s">
        <v>5969</v>
      </c>
      <c r="X98" t="s">
        <v>5970</v>
      </c>
      <c r="Y98" t="s">
        <v>5971</v>
      </c>
      <c r="Z98" t="s">
        <v>5972</v>
      </c>
    </row>
    <row r="99" spans="1:26" ht="16" x14ac:dyDescent="0.35">
      <c r="A99" t="s">
        <v>8656</v>
      </c>
      <c r="B99" t="s">
        <v>8657</v>
      </c>
      <c r="C99" t="s">
        <v>13093</v>
      </c>
      <c r="D99" t="s">
        <v>13094</v>
      </c>
      <c r="E99" t="s">
        <v>13095</v>
      </c>
      <c r="F99" t="s">
        <v>13167</v>
      </c>
      <c r="G99" t="s">
        <v>13168</v>
      </c>
      <c r="H99" s="2">
        <v>1043</v>
      </c>
      <c r="I99" s="2">
        <v>1345</v>
      </c>
      <c r="J99" s="1">
        <v>0.22</v>
      </c>
      <c r="K99" s="10" t="str" cm="1">
        <f t="array" ref="K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99">
        <v>3.8</v>
      </c>
      <c r="M99" s="8">
        <v>15592</v>
      </c>
      <c r="N99" s="8">
        <f>Table1[[#This Row],[rating]]*LOG10(Table1[[#This Row],[rating_count]]+1)</f>
        <v>15.933132779782762</v>
      </c>
      <c r="O99" s="4" t="str">
        <f>IF(Table1[[#This Row],[discount_percentage]] &gt;= 0.5, "Yes", "No")</f>
        <v>No</v>
      </c>
      <c r="P99" s="4" t="str" cm="1">
        <f t="array" ref="P99">_xlfn.IFS(
  Table1[[#This Row],[discounted_price]] &lt; 200, "&lt;₹200",
  Table1[[#This Row],[discounted_price]] &lt;= 500, "₹200–₹500",
  Table1[[#This Row],[discounted_price]] &gt; 500, "&gt;₹500"
)</f>
        <v>&gt;₹500</v>
      </c>
      <c r="Q99" s="9">
        <f>Table1[[#This Row],[actual_price]]*Table1[[#This Row],[rating_count]]</f>
        <v>20971240</v>
      </c>
      <c r="R99" s="9" t="str">
        <f>IF(
    OR(TRIM(Table1[[#This Row],[total_potential_revenue]])="-", TRIM(Table1[[#This Row],[total_potential_revenue]])=""),
    "NOT OK",
    IF(
        ISNUMBER(VALUE(SUBSTITUTE(Table1[[#This Row],[total_potential_revenue]], ",", ""))),
        "OK",
        "NOT OK"
    )
)</f>
        <v>OK</v>
      </c>
      <c r="S99" t="s">
        <v>8658</v>
      </c>
      <c r="T99" t="s">
        <v>8659</v>
      </c>
      <c r="U99" t="s">
        <v>8660</v>
      </c>
      <c r="V99" t="s">
        <v>8661</v>
      </c>
      <c r="W99" t="s">
        <v>8662</v>
      </c>
      <c r="X99" t="s">
        <v>8663</v>
      </c>
      <c r="Y99" t="s">
        <v>8664</v>
      </c>
      <c r="Z99" t="s">
        <v>8665</v>
      </c>
    </row>
    <row r="100" spans="1:26" ht="16" x14ac:dyDescent="0.35">
      <c r="A100" t="s">
        <v>8676</v>
      </c>
      <c r="B100" t="s">
        <v>8677</v>
      </c>
      <c r="C100" t="s">
        <v>13093</v>
      </c>
      <c r="D100" t="s">
        <v>13116</v>
      </c>
      <c r="E100" t="s">
        <v>13117</v>
      </c>
      <c r="F100" t="s">
        <v>13169</v>
      </c>
      <c r="H100" s="2">
        <v>1464</v>
      </c>
      <c r="I100" s="2">
        <v>1650</v>
      </c>
      <c r="J100" s="1">
        <v>0.11</v>
      </c>
      <c r="K100" s="10" t="str" cm="1">
        <f t="array" ref="K1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00">
        <v>4.0999999999999996</v>
      </c>
      <c r="M100" s="8">
        <v>14120</v>
      </c>
      <c r="N100" s="8">
        <f>Table1[[#This Row],[rating]]*LOG10(Table1[[#This Row],[rating_count]]+1)</f>
        <v>17.014448357407673</v>
      </c>
      <c r="O100" s="4" t="str">
        <f>IF(Table1[[#This Row],[discount_percentage]] &gt;= 0.5, "Yes", "No")</f>
        <v>No</v>
      </c>
      <c r="P100" s="4" t="str" cm="1">
        <f t="array" ref="P100">_xlfn.IFS(
  Table1[[#This Row],[discounted_price]] &lt; 200, "&lt;₹200",
  Table1[[#This Row],[discounted_price]] &lt;= 500, "₹200–₹500",
  Table1[[#This Row],[discounted_price]] &gt; 500, "&gt;₹500"
)</f>
        <v>&gt;₹500</v>
      </c>
      <c r="Q100" s="9">
        <f>Table1[[#This Row],[actual_price]]*Table1[[#This Row],[rating_count]]</f>
        <v>23298000</v>
      </c>
      <c r="R100" s="9" t="str">
        <f>IF(
    OR(TRIM(Table1[[#This Row],[total_potential_revenue]])="-", TRIM(Table1[[#This Row],[total_potential_revenue]])=""),
    "NOT OK",
    IF(
        ISNUMBER(VALUE(SUBSTITUTE(Table1[[#This Row],[total_potential_revenue]], ",", ""))),
        "OK",
        "NOT OK"
    )
)</f>
        <v>OK</v>
      </c>
      <c r="S100" t="s">
        <v>8678</v>
      </c>
      <c r="T100" t="s">
        <v>8679</v>
      </c>
      <c r="U100" t="s">
        <v>8680</v>
      </c>
      <c r="V100" t="s">
        <v>8681</v>
      </c>
      <c r="W100" t="s">
        <v>8682</v>
      </c>
      <c r="X100" t="s">
        <v>8683</v>
      </c>
      <c r="Y100" t="s">
        <v>8684</v>
      </c>
      <c r="Z100" t="s">
        <v>8685</v>
      </c>
    </row>
    <row r="101" spans="1:26" ht="16" x14ac:dyDescent="0.35">
      <c r="A101" t="s">
        <v>9589</v>
      </c>
      <c r="B101" t="s">
        <v>9590</v>
      </c>
      <c r="C101" t="s">
        <v>13093</v>
      </c>
      <c r="D101" t="s">
        <v>13116</v>
      </c>
      <c r="E101" t="s">
        <v>13147</v>
      </c>
      <c r="F101" t="s">
        <v>13148</v>
      </c>
      <c r="H101">
        <v>999</v>
      </c>
      <c r="I101" s="2">
        <v>1490</v>
      </c>
      <c r="J101" s="1">
        <v>0.33</v>
      </c>
      <c r="K101" s="10" t="str" cm="1">
        <f t="array" ref="K1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1">
        <v>4.0999999999999996</v>
      </c>
      <c r="M101" s="8">
        <v>12999</v>
      </c>
      <c r="N101" s="8">
        <f>Table1[[#This Row],[rating]]*LOG10(Table1[[#This Row],[rating_count]]+1)</f>
        <v>16.86716774445803</v>
      </c>
      <c r="O101" s="4" t="str">
        <f>IF(Table1[[#This Row],[discount_percentage]] &gt;= 0.5, "Yes", "No")</f>
        <v>No</v>
      </c>
      <c r="P101" s="4" t="str" cm="1">
        <f t="array" ref="P101">_xlfn.IFS(
  Table1[[#This Row],[discounted_price]] &lt; 200, "&lt;₹200",
  Table1[[#This Row],[discounted_price]] &lt;= 500, "₹200–₹500",
  Table1[[#This Row],[discounted_price]] &gt; 500, "&gt;₹500"
)</f>
        <v>&gt;₹500</v>
      </c>
      <c r="Q101" s="9">
        <f>Table1[[#This Row],[actual_price]]*Table1[[#This Row],[rating_count]]</f>
        <v>19368510</v>
      </c>
      <c r="R101" s="9" t="str">
        <f>IF(
    OR(TRIM(Table1[[#This Row],[total_potential_revenue]])="-", TRIM(Table1[[#This Row],[total_potential_revenue]])=""),
    "NOT OK",
    IF(
        ISNUMBER(VALUE(SUBSTITUTE(Table1[[#This Row],[total_potential_revenue]], ",", ""))),
        "OK",
        "NOT OK"
    )
)</f>
        <v>OK</v>
      </c>
      <c r="S101" t="s">
        <v>9592</v>
      </c>
      <c r="T101" t="s">
        <v>9593</v>
      </c>
      <c r="U101" t="s">
        <v>9594</v>
      </c>
      <c r="V101" t="s">
        <v>9595</v>
      </c>
      <c r="W101" t="s">
        <v>9596</v>
      </c>
      <c r="X101" t="s">
        <v>9597</v>
      </c>
      <c r="Y101" t="s">
        <v>9598</v>
      </c>
      <c r="Z101" t="s">
        <v>9599</v>
      </c>
    </row>
    <row r="102" spans="1:26" ht="16" x14ac:dyDescent="0.35">
      <c r="A102" t="s">
        <v>2936</v>
      </c>
      <c r="B102" t="s">
        <v>2937</v>
      </c>
      <c r="C102" t="s">
        <v>13076</v>
      </c>
      <c r="D102" t="s">
        <v>13083</v>
      </c>
      <c r="E102" t="s">
        <v>13101</v>
      </c>
      <c r="F102" t="s">
        <v>13090</v>
      </c>
      <c r="G102" t="s">
        <v>13102</v>
      </c>
      <c r="H102">
        <v>299</v>
      </c>
      <c r="I102" s="2">
        <v>799</v>
      </c>
      <c r="J102" s="1">
        <v>0.63</v>
      </c>
      <c r="K102" s="10" t="str" cm="1">
        <f t="array" ref="K1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2">
        <v>4.3</v>
      </c>
      <c r="M102" s="8">
        <v>1902</v>
      </c>
      <c r="N102" s="8">
        <f>Table1[[#This Row],[rating]]*LOG10(Table1[[#This Row],[rating_count]]+1)</f>
        <v>14.101586789634187</v>
      </c>
      <c r="O102" s="4" t="str">
        <f>IF(Table1[[#This Row],[discount_percentage]] &gt;= 0.5, "Yes", "No")</f>
        <v>Yes</v>
      </c>
      <c r="P102" s="4" t="str" cm="1">
        <f t="array" ref="P102">_xlfn.IFS(
  Table1[[#This Row],[discounted_price]] &lt; 200, "&lt;₹200",
  Table1[[#This Row],[discounted_price]] &lt;= 500, "₹200–₹500",
  Table1[[#This Row],[discounted_price]] &gt; 500, "&gt;₹500"
)</f>
        <v>₹200–₹500</v>
      </c>
      <c r="Q102" s="9">
        <f>Table1[[#This Row],[actual_price]]*Table1[[#This Row],[rating_count]]</f>
        <v>1519698</v>
      </c>
      <c r="R102" s="9" t="str">
        <f>IF(
    OR(TRIM(Table1[[#This Row],[total_potential_revenue]])="-", TRIM(Table1[[#This Row],[total_potential_revenue]])=""),
    "NOT OK",
    IF(
        ISNUMBER(VALUE(SUBSTITUTE(Table1[[#This Row],[total_potential_revenue]], ",", ""))),
        "OK",
        "NOT OK"
    )
)</f>
        <v>OK</v>
      </c>
      <c r="S102" t="s">
        <v>2938</v>
      </c>
      <c r="T102" t="s">
        <v>2939</v>
      </c>
      <c r="U102" t="s">
        <v>2940</v>
      </c>
      <c r="V102" t="s">
        <v>2941</v>
      </c>
      <c r="W102" t="s">
        <v>2942</v>
      </c>
      <c r="X102" t="s">
        <v>2943</v>
      </c>
      <c r="Y102" t="s">
        <v>2944</v>
      </c>
      <c r="Z102" t="s">
        <v>2945</v>
      </c>
    </row>
    <row r="103" spans="1:26" ht="16" x14ac:dyDescent="0.35">
      <c r="A103" t="s">
        <v>10631</v>
      </c>
      <c r="B103" t="s">
        <v>10632</v>
      </c>
      <c r="C103" t="s">
        <v>13093</v>
      </c>
      <c r="D103" t="s">
        <v>13116</v>
      </c>
      <c r="E103" t="s">
        <v>13122</v>
      </c>
      <c r="F103" t="s">
        <v>13123</v>
      </c>
      <c r="H103">
        <v>510</v>
      </c>
      <c r="I103" s="2">
        <v>640</v>
      </c>
      <c r="J103" s="1">
        <v>0.2</v>
      </c>
      <c r="K103" s="10" t="str" cm="1">
        <f t="array" ref="K1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03">
        <v>4.0999999999999996</v>
      </c>
      <c r="M103" s="8">
        <v>7229</v>
      </c>
      <c r="N103" s="8">
        <f>Table1[[#This Row],[rating]]*LOG10(Table1[[#This Row],[rating_count]]+1)</f>
        <v>15.822467018907576</v>
      </c>
      <c r="O103" s="4" t="str">
        <f>IF(Table1[[#This Row],[discount_percentage]] &gt;= 0.5, "Yes", "No")</f>
        <v>No</v>
      </c>
      <c r="P103" s="4" t="str" cm="1">
        <f t="array" ref="P103">_xlfn.IFS(
  Table1[[#This Row],[discounted_price]] &lt; 200, "&lt;₹200",
  Table1[[#This Row],[discounted_price]] &lt;= 500, "₹200–₹500",
  Table1[[#This Row],[discounted_price]] &gt; 500, "&gt;₹500"
)</f>
        <v>&gt;₹500</v>
      </c>
      <c r="Q103" s="9">
        <f>Table1[[#This Row],[actual_price]]*Table1[[#This Row],[rating_count]]</f>
        <v>4626560</v>
      </c>
      <c r="R103" s="9" t="str">
        <f>IF(
    OR(TRIM(Table1[[#This Row],[total_potential_revenue]])="-", TRIM(Table1[[#This Row],[total_potential_revenue]])=""),
    "NOT OK",
    IF(
        ISNUMBER(VALUE(SUBSTITUTE(Table1[[#This Row],[total_potential_revenue]], ",", ""))),
        "OK",
        "NOT OK"
    )
)</f>
        <v>OK</v>
      </c>
      <c r="S103" t="s">
        <v>10633</v>
      </c>
      <c r="T103" t="s">
        <v>10634</v>
      </c>
      <c r="U103" t="s">
        <v>10635</v>
      </c>
      <c r="V103" t="s">
        <v>10636</v>
      </c>
      <c r="W103" t="s">
        <v>10637</v>
      </c>
      <c r="X103" t="s">
        <v>10638</v>
      </c>
      <c r="Y103" t="s">
        <v>10639</v>
      </c>
      <c r="Z103" t="s">
        <v>10640</v>
      </c>
    </row>
    <row r="104" spans="1:26" ht="16" x14ac:dyDescent="0.35">
      <c r="A104" t="s">
        <v>7077</v>
      </c>
      <c r="B104" t="s">
        <v>7078</v>
      </c>
      <c r="C104" t="s">
        <v>13124</v>
      </c>
      <c r="D104" t="s">
        <v>13143</v>
      </c>
      <c r="E104" t="s">
        <v>13144</v>
      </c>
      <c r="F104" t="s">
        <v>13145</v>
      </c>
      <c r="G104" t="s">
        <v>13146</v>
      </c>
      <c r="H104">
        <v>114</v>
      </c>
      <c r="I104" s="2">
        <v>120</v>
      </c>
      <c r="J104" s="1">
        <v>0.05</v>
      </c>
      <c r="K104" s="10" t="str" cm="1">
        <f t="array" ref="K1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04">
        <v>4.2</v>
      </c>
      <c r="M104" s="8">
        <v>8938</v>
      </c>
      <c r="N104" s="8">
        <f>Table1[[#This Row],[rating]]*LOG10(Table1[[#This Row],[rating_count]]+1)</f>
        <v>16.595413536566223</v>
      </c>
      <c r="O104" s="4" t="str">
        <f>IF(Table1[[#This Row],[discount_percentage]] &gt;= 0.5, "Yes", "No")</f>
        <v>No</v>
      </c>
      <c r="P104" s="4" t="str" cm="1">
        <f t="array" ref="P104">_xlfn.IFS(
  Table1[[#This Row],[discounted_price]] &lt; 200, "&lt;₹200",
  Table1[[#This Row],[discounted_price]] &lt;= 500, "₹200–₹500",
  Table1[[#This Row],[discounted_price]] &gt; 500, "&gt;₹500"
)</f>
        <v>&lt;₹200</v>
      </c>
      <c r="Q104" s="9">
        <f>Table1[[#This Row],[actual_price]]*Table1[[#This Row],[rating_count]]</f>
        <v>1072560</v>
      </c>
      <c r="R104" s="9" t="str">
        <f>IF(
    OR(TRIM(Table1[[#This Row],[total_potential_revenue]])="-", TRIM(Table1[[#This Row],[total_potential_revenue]])=""),
    "NOT OK",
    IF(
        ISNUMBER(VALUE(SUBSTITUTE(Table1[[#This Row],[total_potential_revenue]], ",", ""))),
        "OK",
        "NOT OK"
    )
)</f>
        <v>OK</v>
      </c>
      <c r="S104" t="s">
        <v>7079</v>
      </c>
      <c r="T104" t="s">
        <v>7080</v>
      </c>
      <c r="U104" t="s">
        <v>7081</v>
      </c>
      <c r="V104" t="s">
        <v>7082</v>
      </c>
      <c r="W104" t="s">
        <v>7083</v>
      </c>
      <c r="X104" t="s">
        <v>7084</v>
      </c>
      <c r="Y104" t="s">
        <v>7085</v>
      </c>
      <c r="Z104" t="s">
        <v>7086</v>
      </c>
    </row>
    <row r="105" spans="1:26" ht="16" x14ac:dyDescent="0.35">
      <c r="A105" t="s">
        <v>6742</v>
      </c>
      <c r="B105" t="s">
        <v>6743</v>
      </c>
      <c r="C105" t="s">
        <v>13124</v>
      </c>
      <c r="D105" t="s">
        <v>13143</v>
      </c>
      <c r="E105" t="s">
        <v>13144</v>
      </c>
      <c r="F105" t="s">
        <v>13145</v>
      </c>
      <c r="G105" t="s">
        <v>13146</v>
      </c>
      <c r="H105">
        <v>67</v>
      </c>
      <c r="I105" s="2">
        <v>75</v>
      </c>
      <c r="J105" s="1">
        <v>0.11</v>
      </c>
      <c r="K105" s="10" t="str" cm="1">
        <f t="array" ref="K1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05">
        <v>4.0999999999999996</v>
      </c>
      <c r="M105" s="8">
        <v>1269</v>
      </c>
      <c r="N105" s="8">
        <f>Table1[[#This Row],[rating]]*LOG10(Table1[[#This Row],[rating_count]]+1)</f>
        <v>12.725595255919421</v>
      </c>
      <c r="O105" s="4" t="str">
        <f>IF(Table1[[#This Row],[discount_percentage]] &gt;= 0.5, "Yes", "No")</f>
        <v>No</v>
      </c>
      <c r="P105" s="4" t="str" cm="1">
        <f t="array" ref="P105">_xlfn.IFS(
  Table1[[#This Row],[discounted_price]] &lt; 200, "&lt;₹200",
  Table1[[#This Row],[discounted_price]] &lt;= 500, "₹200–₹500",
  Table1[[#This Row],[discounted_price]] &gt; 500, "&gt;₹500"
)</f>
        <v>&lt;₹200</v>
      </c>
      <c r="Q105" s="9">
        <f>Table1[[#This Row],[actual_price]]*Table1[[#This Row],[rating_count]]</f>
        <v>95175</v>
      </c>
      <c r="R105" s="9" t="str">
        <f>IF(
    OR(TRIM(Table1[[#This Row],[total_potential_revenue]])="-", TRIM(Table1[[#This Row],[total_potential_revenue]])=""),
    "NOT OK",
    IF(
        ISNUMBER(VALUE(SUBSTITUTE(Table1[[#This Row],[total_potential_revenue]], ",", ""))),
        "OK",
        "NOT OK"
    )
)</f>
        <v>OK</v>
      </c>
      <c r="S105" t="s">
        <v>6744</v>
      </c>
      <c r="T105" t="s">
        <v>6745</v>
      </c>
      <c r="U105" t="s">
        <v>6746</v>
      </c>
      <c r="V105" t="s">
        <v>6747</v>
      </c>
      <c r="W105" t="s">
        <v>6748</v>
      </c>
      <c r="X105" t="s">
        <v>6749</v>
      </c>
      <c r="Y105" t="s">
        <v>6750</v>
      </c>
      <c r="Z105" t="s">
        <v>6751</v>
      </c>
    </row>
    <row r="106" spans="1:26" ht="16" x14ac:dyDescent="0.35">
      <c r="A106" t="s">
        <v>7242</v>
      </c>
      <c r="B106" t="s">
        <v>7243</v>
      </c>
      <c r="C106" t="s">
        <v>13124</v>
      </c>
      <c r="D106" t="s">
        <v>13143</v>
      </c>
      <c r="E106" t="s">
        <v>13144</v>
      </c>
      <c r="F106" t="s">
        <v>13145</v>
      </c>
      <c r="G106" t="s">
        <v>13146</v>
      </c>
      <c r="H106">
        <v>157</v>
      </c>
      <c r="I106" s="2">
        <v>160</v>
      </c>
      <c r="J106" s="1">
        <v>0.02</v>
      </c>
      <c r="K106" s="10" t="str" cm="1">
        <f t="array" ref="K1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06">
        <v>4.5</v>
      </c>
      <c r="M106" s="8">
        <v>4428</v>
      </c>
      <c r="N106" s="8">
        <f>Table1[[#This Row],[rating]]*LOG10(Table1[[#This Row],[rating_count]]+1)</f>
        <v>16.408375561281414</v>
      </c>
      <c r="O106" s="4" t="str">
        <f>IF(Table1[[#This Row],[discount_percentage]] &gt;= 0.5, "Yes", "No")</f>
        <v>No</v>
      </c>
      <c r="P106" s="4" t="str" cm="1">
        <f t="array" ref="P106">_xlfn.IFS(
  Table1[[#This Row],[discounted_price]] &lt; 200, "&lt;₹200",
  Table1[[#This Row],[discounted_price]] &lt;= 500, "₹200–₹500",
  Table1[[#This Row],[discounted_price]] &gt; 500, "&gt;₹500"
)</f>
        <v>&lt;₹200</v>
      </c>
      <c r="Q106" s="9">
        <f>Table1[[#This Row],[actual_price]]*Table1[[#This Row],[rating_count]]</f>
        <v>708480</v>
      </c>
      <c r="R106" s="9" t="str">
        <f>IF(
    OR(TRIM(Table1[[#This Row],[total_potential_revenue]])="-", TRIM(Table1[[#This Row],[total_potential_revenue]])=""),
    "NOT OK",
    IF(
        ISNUMBER(VALUE(SUBSTITUTE(Table1[[#This Row],[total_potential_revenue]], ",", ""))),
        "OK",
        "NOT OK"
    )
)</f>
        <v>OK</v>
      </c>
      <c r="S106" t="s">
        <v>7244</v>
      </c>
      <c r="T106" t="s">
        <v>7245</v>
      </c>
      <c r="U106" t="s">
        <v>7246</v>
      </c>
      <c r="V106" t="s">
        <v>7247</v>
      </c>
      <c r="W106" t="s">
        <v>7248</v>
      </c>
      <c r="X106" t="s">
        <v>7249</v>
      </c>
      <c r="Y106" t="s">
        <v>7250</v>
      </c>
      <c r="Z106" t="s">
        <v>7251</v>
      </c>
    </row>
    <row r="107" spans="1:26" ht="16" x14ac:dyDescent="0.35">
      <c r="A107" t="s">
        <v>9610</v>
      </c>
      <c r="B107" t="s">
        <v>9611</v>
      </c>
      <c r="C107" t="s">
        <v>13093</v>
      </c>
      <c r="D107" t="s">
        <v>13094</v>
      </c>
      <c r="E107" t="s">
        <v>13106</v>
      </c>
      <c r="F107" t="s">
        <v>13170</v>
      </c>
      <c r="H107">
        <v>292</v>
      </c>
      <c r="I107" s="2">
        <v>499</v>
      </c>
      <c r="J107" s="1">
        <v>0.41</v>
      </c>
      <c r="K107" s="10" t="str" cm="1">
        <f t="array" ref="K1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7">
        <v>4.0999999999999996</v>
      </c>
      <c r="M107" s="8">
        <v>4238</v>
      </c>
      <c r="N107" s="8">
        <f>Table1[[#This Row],[rating]]*LOG10(Table1[[#This Row],[rating_count]]+1)</f>
        <v>14.871780007929704</v>
      </c>
      <c r="O107" s="4" t="str">
        <f>IF(Table1[[#This Row],[discount_percentage]] &gt;= 0.5, "Yes", "No")</f>
        <v>No</v>
      </c>
      <c r="P107" s="4" t="str" cm="1">
        <f t="array" ref="P107">_xlfn.IFS(
  Table1[[#This Row],[discounted_price]] &lt; 200, "&lt;₹200",
  Table1[[#This Row],[discounted_price]] &lt;= 500, "₹200–₹500",
  Table1[[#This Row],[discounted_price]] &gt; 500, "&gt;₹500"
)</f>
        <v>₹200–₹500</v>
      </c>
      <c r="Q107" s="9">
        <f>Table1[[#This Row],[actual_price]]*Table1[[#This Row],[rating_count]]</f>
        <v>2114762</v>
      </c>
      <c r="R107" s="9" t="str">
        <f>IF(
    OR(TRIM(Table1[[#This Row],[total_potential_revenue]])="-", TRIM(Table1[[#This Row],[total_potential_revenue]])=""),
    "NOT OK",
    IF(
        ISNUMBER(VALUE(SUBSTITUTE(Table1[[#This Row],[total_potential_revenue]], ",", ""))),
        "OK",
        "NOT OK"
    )
)</f>
        <v>OK</v>
      </c>
      <c r="S107" t="s">
        <v>9613</v>
      </c>
      <c r="T107" t="s">
        <v>9614</v>
      </c>
      <c r="U107" t="s">
        <v>9615</v>
      </c>
      <c r="V107" t="s">
        <v>9616</v>
      </c>
      <c r="W107" t="s">
        <v>9617</v>
      </c>
      <c r="X107" t="s">
        <v>9618</v>
      </c>
      <c r="Y107" t="s">
        <v>9619</v>
      </c>
      <c r="Z107" t="s">
        <v>9620</v>
      </c>
    </row>
    <row r="108" spans="1:26" ht="16" x14ac:dyDescent="0.35">
      <c r="A108" t="s">
        <v>5764</v>
      </c>
      <c r="B108" t="s">
        <v>5765</v>
      </c>
      <c r="C108" t="s">
        <v>13080</v>
      </c>
      <c r="D108" t="s">
        <v>13161</v>
      </c>
      <c r="E108" t="s">
        <v>13089</v>
      </c>
      <c r="F108" t="s">
        <v>13171</v>
      </c>
      <c r="H108">
        <v>549</v>
      </c>
      <c r="I108" s="2">
        <v>549</v>
      </c>
      <c r="J108" s="1">
        <v>0</v>
      </c>
      <c r="K108" s="10" t="str" cm="1">
        <f t="array" ref="K1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08">
        <v>4.5</v>
      </c>
      <c r="M108" s="8">
        <v>4875</v>
      </c>
      <c r="N108" s="8">
        <f>Table1[[#This Row],[rating]]*LOG10(Table1[[#This Row],[rating_count]]+1)</f>
        <v>16.596286636258551</v>
      </c>
      <c r="O108" s="4" t="str">
        <f>IF(Table1[[#This Row],[discount_percentage]] &gt;= 0.5, "Yes", "No")</f>
        <v>No</v>
      </c>
      <c r="P108" s="4" t="str" cm="1">
        <f t="array" ref="P108">_xlfn.IFS(
  Table1[[#This Row],[discounted_price]] &lt; 200, "&lt;₹200",
  Table1[[#This Row],[discounted_price]] &lt;= 500, "₹200–₹500",
  Table1[[#This Row],[discounted_price]] &gt; 500, "&gt;₹500"
)</f>
        <v>&gt;₹500</v>
      </c>
      <c r="Q108" s="9">
        <f>Table1[[#This Row],[actual_price]]*Table1[[#This Row],[rating_count]]</f>
        <v>2676375</v>
      </c>
      <c r="R108" s="9" t="str">
        <f>IF(
    OR(TRIM(Table1[[#This Row],[total_potential_revenue]])="-", TRIM(Table1[[#This Row],[total_potential_revenue]])=""),
    "NOT OK",
    IF(
        ISNUMBER(VALUE(SUBSTITUTE(Table1[[#This Row],[total_potential_revenue]], ",", ""))),
        "OK",
        "NOT OK"
    )
)</f>
        <v>OK</v>
      </c>
      <c r="S108" t="s">
        <v>5767</v>
      </c>
      <c r="T108" t="s">
        <v>5768</v>
      </c>
      <c r="U108" t="s">
        <v>5769</v>
      </c>
      <c r="V108" t="s">
        <v>5770</v>
      </c>
      <c r="W108" t="s">
        <v>5771</v>
      </c>
      <c r="X108" t="s">
        <v>5772</v>
      </c>
      <c r="Y108" t="s">
        <v>5773</v>
      </c>
      <c r="Z108" t="s">
        <v>5774</v>
      </c>
    </row>
    <row r="109" spans="1:26" ht="16" x14ac:dyDescent="0.35">
      <c r="A109" t="s">
        <v>1302</v>
      </c>
      <c r="B109" t="s">
        <v>1303</v>
      </c>
      <c r="C109" t="s">
        <v>13080</v>
      </c>
      <c r="D109" t="s">
        <v>13088</v>
      </c>
      <c r="E109" t="s">
        <v>13089</v>
      </c>
      <c r="F109" t="s">
        <v>13172</v>
      </c>
      <c r="H109">
        <v>195</v>
      </c>
      <c r="I109" s="2">
        <v>499</v>
      </c>
      <c r="J109" s="1">
        <v>0.61</v>
      </c>
      <c r="K109" s="10" t="str" cm="1">
        <f t="array" ref="K1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9">
        <v>3.7</v>
      </c>
      <c r="M109" s="8">
        <v>1383</v>
      </c>
      <c r="N109" s="8">
        <f>Table1[[#This Row],[rating]]*LOG10(Table1[[#This Row],[rating_count]]+1)</f>
        <v>11.622203533446735</v>
      </c>
      <c r="O109" s="4" t="str">
        <f>IF(Table1[[#This Row],[discount_percentage]] &gt;= 0.5, "Yes", "No")</f>
        <v>Yes</v>
      </c>
      <c r="P109" s="4" t="str" cm="1">
        <f t="array" ref="P109">_xlfn.IFS(
  Table1[[#This Row],[discounted_price]] &lt; 200, "&lt;₹200",
  Table1[[#This Row],[discounted_price]] &lt;= 500, "₹200–₹500",
  Table1[[#This Row],[discounted_price]] &gt; 500, "&gt;₹500"
)</f>
        <v>&lt;₹200</v>
      </c>
      <c r="Q109" s="9">
        <f>Table1[[#This Row],[actual_price]]*Table1[[#This Row],[rating_count]]</f>
        <v>690117</v>
      </c>
      <c r="R109" s="9" t="str">
        <f>IF(
    OR(TRIM(Table1[[#This Row],[total_potential_revenue]])="-", TRIM(Table1[[#This Row],[total_potential_revenue]])=""),
    "NOT OK",
    IF(
        ISNUMBER(VALUE(SUBSTITUTE(Table1[[#This Row],[total_potential_revenue]], ",", ""))),
        "OK",
        "NOT OK"
    )
)</f>
        <v>OK</v>
      </c>
      <c r="S109" t="s">
        <v>1304</v>
      </c>
      <c r="T109" t="s">
        <v>1305</v>
      </c>
      <c r="U109" t="s">
        <v>1306</v>
      </c>
      <c r="V109" t="s">
        <v>1307</v>
      </c>
      <c r="W109" t="s">
        <v>1308</v>
      </c>
      <c r="X109" t="s">
        <v>1309</v>
      </c>
      <c r="Y109" t="s">
        <v>1310</v>
      </c>
      <c r="Z109" t="s">
        <v>1311</v>
      </c>
    </row>
    <row r="110" spans="1:26" ht="16" x14ac:dyDescent="0.35">
      <c r="A110" t="s">
        <v>1804</v>
      </c>
      <c r="B110" t="s">
        <v>1805</v>
      </c>
      <c r="C110" t="s">
        <v>13076</v>
      </c>
      <c r="D110" t="s">
        <v>13083</v>
      </c>
      <c r="E110" t="s">
        <v>13101</v>
      </c>
      <c r="F110" t="s">
        <v>13090</v>
      </c>
      <c r="G110" t="s">
        <v>13102</v>
      </c>
      <c r="H110">
        <v>449</v>
      </c>
      <c r="I110" s="2">
        <v>599</v>
      </c>
      <c r="J110" s="1">
        <v>0.25</v>
      </c>
      <c r="K110" s="10" t="str" cm="1">
        <f t="array" ref="K1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0">
        <v>4</v>
      </c>
      <c r="M110" s="8">
        <v>3231</v>
      </c>
      <c r="N110" s="8">
        <f>Table1[[#This Row],[rating]]*LOG10(Table1[[#This Row],[rating_count]]+1)</f>
        <v>14.037885408410194</v>
      </c>
      <c r="O110" s="4" t="str">
        <f>IF(Table1[[#This Row],[discount_percentage]] &gt;= 0.5, "Yes", "No")</f>
        <v>No</v>
      </c>
      <c r="P110" s="4" t="str" cm="1">
        <f t="array" ref="P110">_xlfn.IFS(
  Table1[[#This Row],[discounted_price]] &lt; 200, "&lt;₹200",
  Table1[[#This Row],[discounted_price]] &lt;= 500, "₹200–₹500",
  Table1[[#This Row],[discounted_price]] &gt; 500, "&gt;₹500"
)</f>
        <v>₹200–₹500</v>
      </c>
      <c r="Q110" s="9">
        <f>Table1[[#This Row],[actual_price]]*Table1[[#This Row],[rating_count]]</f>
        <v>1935369</v>
      </c>
      <c r="R110" s="9" t="str">
        <f>IF(
    OR(TRIM(Table1[[#This Row],[total_potential_revenue]])="-", TRIM(Table1[[#This Row],[total_potential_revenue]])=""),
    "NOT OK",
    IF(
        ISNUMBER(VALUE(SUBSTITUTE(Table1[[#This Row],[total_potential_revenue]], ",", ""))),
        "OK",
        "NOT OK"
    )
)</f>
        <v>OK</v>
      </c>
      <c r="S110" t="s">
        <v>1806</v>
      </c>
      <c r="T110" t="s">
        <v>1807</v>
      </c>
      <c r="U110" t="s">
        <v>1808</v>
      </c>
      <c r="V110" t="s">
        <v>1809</v>
      </c>
      <c r="W110" t="s">
        <v>1810</v>
      </c>
      <c r="X110" t="s">
        <v>1811</v>
      </c>
      <c r="Y110" t="s">
        <v>1812</v>
      </c>
      <c r="Z110" t="s">
        <v>1813</v>
      </c>
    </row>
    <row r="111" spans="1:26" ht="16" x14ac:dyDescent="0.35">
      <c r="A111" t="s">
        <v>8296</v>
      </c>
      <c r="B111" t="s">
        <v>8297</v>
      </c>
      <c r="C111" t="s">
        <v>13124</v>
      </c>
      <c r="D111" t="s">
        <v>13143</v>
      </c>
      <c r="E111" t="s">
        <v>13144</v>
      </c>
      <c r="F111" t="s">
        <v>13145</v>
      </c>
      <c r="G111" t="s">
        <v>13155</v>
      </c>
      <c r="H111">
        <v>90</v>
      </c>
      <c r="I111" s="2">
        <v>100</v>
      </c>
      <c r="J111" s="1">
        <v>0.1</v>
      </c>
      <c r="K111" s="10" t="str" cm="1">
        <f t="array" ref="K1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11">
        <v>4.0999999999999996</v>
      </c>
      <c r="M111" s="8">
        <v>6199</v>
      </c>
      <c r="N111" s="8">
        <f>Table1[[#This Row],[rating]]*LOG10(Table1[[#This Row],[rating_count]]+1)</f>
        <v>15.54880592694284</v>
      </c>
      <c r="O111" s="4" t="str">
        <f>IF(Table1[[#This Row],[discount_percentage]] &gt;= 0.5, "Yes", "No")</f>
        <v>No</v>
      </c>
      <c r="P111" s="4" t="str" cm="1">
        <f t="array" ref="P111">_xlfn.IFS(
  Table1[[#This Row],[discounted_price]] &lt; 200, "&lt;₹200",
  Table1[[#This Row],[discounted_price]] &lt;= 500, "₹200–₹500",
  Table1[[#This Row],[discounted_price]] &gt; 500, "&gt;₹500"
)</f>
        <v>&lt;₹200</v>
      </c>
      <c r="Q111" s="9">
        <f>Table1[[#This Row],[actual_price]]*Table1[[#This Row],[rating_count]]</f>
        <v>619900</v>
      </c>
      <c r="R111" s="9" t="str">
        <f>IF(
    OR(TRIM(Table1[[#This Row],[total_potential_revenue]])="-", TRIM(Table1[[#This Row],[total_potential_revenue]])=""),
    "NOT OK",
    IF(
        ISNUMBER(VALUE(SUBSTITUTE(Table1[[#This Row],[total_potential_revenue]], ",", ""))),
        "OK",
        "NOT OK"
    )
)</f>
        <v>OK</v>
      </c>
      <c r="S111" t="s">
        <v>8299</v>
      </c>
      <c r="T111" t="s">
        <v>8300</v>
      </c>
      <c r="U111" t="s">
        <v>8301</v>
      </c>
      <c r="V111" t="s">
        <v>8302</v>
      </c>
      <c r="W111" t="s">
        <v>8303</v>
      </c>
      <c r="X111" t="s">
        <v>8304</v>
      </c>
      <c r="Y111" t="s">
        <v>8305</v>
      </c>
      <c r="Z111" t="s">
        <v>8306</v>
      </c>
    </row>
    <row r="112" spans="1:26" ht="16" x14ac:dyDescent="0.35">
      <c r="A112" t="s">
        <v>10569</v>
      </c>
      <c r="B112" t="s">
        <v>10570</v>
      </c>
      <c r="C112" t="s">
        <v>13093</v>
      </c>
      <c r="D112" t="s">
        <v>13094</v>
      </c>
      <c r="E112" t="s">
        <v>13095</v>
      </c>
      <c r="F112" t="s">
        <v>13173</v>
      </c>
      <c r="H112" s="2">
        <v>6499</v>
      </c>
      <c r="I112" s="2">
        <v>8995</v>
      </c>
      <c r="J112" s="1">
        <v>0.28000000000000003</v>
      </c>
      <c r="K112" s="10" t="str" cm="1">
        <f t="array" ref="K1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2">
        <v>4.3</v>
      </c>
      <c r="M112" s="8">
        <v>2810</v>
      </c>
      <c r="N112" s="8">
        <f>Table1[[#This Row],[rating]]*LOG10(Table1[[#This Row],[rating_count]]+1)</f>
        <v>14.830101636111994</v>
      </c>
      <c r="O112" s="4" t="str">
        <f>IF(Table1[[#This Row],[discount_percentage]] &gt;= 0.5, "Yes", "No")</f>
        <v>No</v>
      </c>
      <c r="P112" s="4" t="str" cm="1">
        <f t="array" ref="P112">_xlfn.IFS(
  Table1[[#This Row],[discounted_price]] &lt; 200, "&lt;₹200",
  Table1[[#This Row],[discounted_price]] &lt;= 500, "₹200–₹500",
  Table1[[#This Row],[discounted_price]] &gt; 500, "&gt;₹500"
)</f>
        <v>&gt;₹500</v>
      </c>
      <c r="Q112" s="9">
        <f>Table1[[#This Row],[actual_price]]*Table1[[#This Row],[rating_count]]</f>
        <v>25275950</v>
      </c>
      <c r="R112" s="9" t="str">
        <f>IF(
    OR(TRIM(Table1[[#This Row],[total_potential_revenue]])="-", TRIM(Table1[[#This Row],[total_potential_revenue]])=""),
    "NOT OK",
    IF(
        ISNUMBER(VALUE(SUBSTITUTE(Table1[[#This Row],[total_potential_revenue]], ",", ""))),
        "OK",
        "NOT OK"
    )
)</f>
        <v>OK</v>
      </c>
      <c r="S112" t="s">
        <v>10572</v>
      </c>
      <c r="T112" t="s">
        <v>10573</v>
      </c>
      <c r="U112" t="s">
        <v>10574</v>
      </c>
      <c r="V112" t="s">
        <v>10575</v>
      </c>
      <c r="W112" t="s">
        <v>10576</v>
      </c>
      <c r="X112" t="s">
        <v>10577</v>
      </c>
      <c r="Y112" t="s">
        <v>10578</v>
      </c>
      <c r="Z112" t="s">
        <v>10579</v>
      </c>
    </row>
    <row r="113" spans="1:26" ht="16" x14ac:dyDescent="0.35">
      <c r="A113" t="s">
        <v>9621</v>
      </c>
      <c r="B113" t="s">
        <v>9622</v>
      </c>
      <c r="C113" t="s">
        <v>13093</v>
      </c>
      <c r="D113" t="s">
        <v>13094</v>
      </c>
      <c r="E113" t="s">
        <v>13095</v>
      </c>
      <c r="F113" t="s">
        <v>13174</v>
      </c>
      <c r="H113">
        <v>160</v>
      </c>
      <c r="I113" s="2">
        <v>299</v>
      </c>
      <c r="J113" s="1">
        <v>0.46</v>
      </c>
      <c r="K113" s="10" t="str" cm="1">
        <f t="array" ref="K1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3">
        <v>4.5999999999999996</v>
      </c>
      <c r="M113" s="8">
        <v>2781</v>
      </c>
      <c r="N113" s="8">
        <f>Table1[[#This Row],[rating]]*LOG10(Table1[[#This Row],[rating_count]]+1)</f>
        <v>15.844042778017725</v>
      </c>
      <c r="O113" s="4" t="str">
        <f>IF(Table1[[#This Row],[discount_percentage]] &gt;= 0.5, "Yes", "No")</f>
        <v>No</v>
      </c>
      <c r="P113" s="4" t="str" cm="1">
        <f t="array" ref="P113">_xlfn.IFS(
  Table1[[#This Row],[discounted_price]] &lt; 200, "&lt;₹200",
  Table1[[#This Row],[discounted_price]] &lt;= 500, "₹200–₹500",
  Table1[[#This Row],[discounted_price]] &gt; 500, "&gt;₹500"
)</f>
        <v>&lt;₹200</v>
      </c>
      <c r="Q113" s="9">
        <f>Table1[[#This Row],[actual_price]]*Table1[[#This Row],[rating_count]]</f>
        <v>831519</v>
      </c>
      <c r="R113" s="9" t="str">
        <f>IF(
    OR(TRIM(Table1[[#This Row],[total_potential_revenue]])="-", TRIM(Table1[[#This Row],[total_potential_revenue]])=""),
    "NOT OK",
    IF(
        ISNUMBER(VALUE(SUBSTITUTE(Table1[[#This Row],[total_potential_revenue]], ",", ""))),
        "OK",
        "NOT OK"
    )
)</f>
        <v>OK</v>
      </c>
      <c r="S113" t="s">
        <v>9623</v>
      </c>
      <c r="T113" t="s">
        <v>9624</v>
      </c>
      <c r="U113" t="s">
        <v>9625</v>
      </c>
      <c r="V113" t="s">
        <v>9626</v>
      </c>
      <c r="W113" t="s">
        <v>9627</v>
      </c>
      <c r="X113" t="s">
        <v>9628</v>
      </c>
      <c r="Y113" t="s">
        <v>9629</v>
      </c>
      <c r="Z113" t="s">
        <v>9630</v>
      </c>
    </row>
    <row r="114" spans="1:26" ht="16" x14ac:dyDescent="0.35">
      <c r="A114" t="s">
        <v>11437</v>
      </c>
      <c r="B114" t="s">
        <v>11438</v>
      </c>
      <c r="C114" t="s">
        <v>13093</v>
      </c>
      <c r="D114" t="s">
        <v>13094</v>
      </c>
      <c r="E114" t="s">
        <v>13113</v>
      </c>
      <c r="F114" t="s">
        <v>13141</v>
      </c>
      <c r="H114">
        <v>649</v>
      </c>
      <c r="I114" s="2">
        <v>670</v>
      </c>
      <c r="J114" s="1">
        <v>0.03</v>
      </c>
      <c r="K114" s="10" t="str" cm="1">
        <f t="array" ref="K1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14">
        <v>4.0999999999999996</v>
      </c>
      <c r="M114" s="8">
        <v>7786</v>
      </c>
      <c r="N114" s="8">
        <f>Table1[[#This Row],[rating]]*LOG10(Table1[[#This Row],[rating_count]]+1)</f>
        <v>15.954617716254205</v>
      </c>
      <c r="O114" s="4" t="str">
        <f>IF(Table1[[#This Row],[discount_percentage]] &gt;= 0.5, "Yes", "No")</f>
        <v>No</v>
      </c>
      <c r="P114" s="4" t="str" cm="1">
        <f t="array" ref="P114">_xlfn.IFS(
  Table1[[#This Row],[discounted_price]] &lt; 200, "&lt;₹200",
  Table1[[#This Row],[discounted_price]] &lt;= 500, "₹200–₹500",
  Table1[[#This Row],[discounted_price]] &gt; 500, "&gt;₹500"
)</f>
        <v>&gt;₹500</v>
      </c>
      <c r="Q114" s="9">
        <f>Table1[[#This Row],[actual_price]]*Table1[[#This Row],[rating_count]]</f>
        <v>5216620</v>
      </c>
      <c r="R114" s="9" t="str">
        <f>IF(
    OR(TRIM(Table1[[#This Row],[total_potential_revenue]])="-", TRIM(Table1[[#This Row],[total_potential_revenue]])=""),
    "NOT OK",
    IF(
        ISNUMBER(VALUE(SUBSTITUTE(Table1[[#This Row],[total_potential_revenue]], ",", ""))),
        "OK",
        "NOT OK"
    )
)</f>
        <v>OK</v>
      </c>
      <c r="S114" t="s">
        <v>11439</v>
      </c>
      <c r="T114" t="s">
        <v>11440</v>
      </c>
      <c r="U114" t="s">
        <v>11441</v>
      </c>
      <c r="V114" t="s">
        <v>11442</v>
      </c>
      <c r="W114" t="s">
        <v>11443</v>
      </c>
      <c r="X114" t="s">
        <v>11444</v>
      </c>
      <c r="Y114" t="s">
        <v>11445</v>
      </c>
      <c r="Z114" t="s">
        <v>11446</v>
      </c>
    </row>
    <row r="115" spans="1:26" ht="16" x14ac:dyDescent="0.35">
      <c r="A115" t="s">
        <v>9973</v>
      </c>
      <c r="B115" t="s">
        <v>9974</v>
      </c>
      <c r="C115" t="s">
        <v>13093</v>
      </c>
      <c r="D115" t="s">
        <v>13094</v>
      </c>
      <c r="E115" t="s">
        <v>13103</v>
      </c>
      <c r="F115" t="s">
        <v>13104</v>
      </c>
      <c r="G115" t="s">
        <v>13105</v>
      </c>
      <c r="H115">
        <v>499</v>
      </c>
      <c r="I115" s="2">
        <v>940</v>
      </c>
      <c r="J115" s="1">
        <v>0.47</v>
      </c>
      <c r="K115" s="10" t="str" cm="1">
        <f t="array" ref="K1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5">
        <v>4.0999999999999996</v>
      </c>
      <c r="M115" s="8">
        <v>3036</v>
      </c>
      <c r="N115" s="8">
        <f>Table1[[#This Row],[rating]]*LOG10(Table1[[#This Row],[rating_count]]+1)</f>
        <v>14.278023646864886</v>
      </c>
      <c r="O115" s="4" t="str">
        <f>IF(Table1[[#This Row],[discount_percentage]] &gt;= 0.5, "Yes", "No")</f>
        <v>No</v>
      </c>
      <c r="P115" s="4" t="str" cm="1">
        <f t="array" ref="P115">_xlfn.IFS(
  Table1[[#This Row],[discounted_price]] &lt; 200, "&lt;₹200",
  Table1[[#This Row],[discounted_price]] &lt;= 500, "₹200–₹500",
  Table1[[#This Row],[discounted_price]] &gt; 500, "&gt;₹500"
)</f>
        <v>₹200–₹500</v>
      </c>
      <c r="Q115" s="9">
        <f>Table1[[#This Row],[actual_price]]*Table1[[#This Row],[rating_count]]</f>
        <v>2853840</v>
      </c>
      <c r="R115" s="9" t="str">
        <f>IF(
    OR(TRIM(Table1[[#This Row],[total_potential_revenue]])="-", TRIM(Table1[[#This Row],[total_potential_revenue]])=""),
    "NOT OK",
    IF(
        ISNUMBER(VALUE(SUBSTITUTE(Table1[[#This Row],[total_potential_revenue]], ",", ""))),
        "OK",
        "NOT OK"
    )
)</f>
        <v>OK</v>
      </c>
      <c r="S115" t="s">
        <v>9367</v>
      </c>
      <c r="T115" t="s">
        <v>9975</v>
      </c>
      <c r="U115" t="s">
        <v>9976</v>
      </c>
      <c r="V115" t="s">
        <v>9977</v>
      </c>
      <c r="W115" t="s">
        <v>9978</v>
      </c>
      <c r="X115" t="s">
        <v>9979</v>
      </c>
      <c r="Y115" t="s">
        <v>9980</v>
      </c>
      <c r="Z115" t="s">
        <v>9981</v>
      </c>
    </row>
    <row r="116" spans="1:26" ht="16" x14ac:dyDescent="0.35">
      <c r="A116" t="s">
        <v>8947</v>
      </c>
      <c r="B116" t="s">
        <v>8948</v>
      </c>
      <c r="C116" t="s">
        <v>13093</v>
      </c>
      <c r="D116" t="s">
        <v>13094</v>
      </c>
      <c r="E116" t="s">
        <v>13103</v>
      </c>
      <c r="F116" t="s">
        <v>13104</v>
      </c>
      <c r="G116" t="s">
        <v>13175</v>
      </c>
      <c r="H116" s="2">
        <v>1490</v>
      </c>
      <c r="I116" s="2">
        <v>1695</v>
      </c>
      <c r="J116" s="1">
        <v>0.12</v>
      </c>
      <c r="K116" s="10" t="str" cm="1">
        <f t="array" ref="K1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16">
        <v>4.4000000000000004</v>
      </c>
      <c r="M116" s="8">
        <v>3543</v>
      </c>
      <c r="N116" s="8">
        <f>Table1[[#This Row],[rating]]*LOG10(Table1[[#This Row],[rating_count]]+1)</f>
        <v>15.617772338146059</v>
      </c>
      <c r="O116" s="4" t="str">
        <f>IF(Table1[[#This Row],[discount_percentage]] &gt;= 0.5, "Yes", "No")</f>
        <v>No</v>
      </c>
      <c r="P116" s="4" t="str" cm="1">
        <f t="array" ref="P116">_xlfn.IFS(
  Table1[[#This Row],[discounted_price]] &lt; 200, "&lt;₹200",
  Table1[[#This Row],[discounted_price]] &lt;= 500, "₹200–₹500",
  Table1[[#This Row],[discounted_price]] &gt; 500, "&gt;₹500"
)</f>
        <v>&gt;₹500</v>
      </c>
      <c r="Q116" s="9">
        <f>Table1[[#This Row],[actual_price]]*Table1[[#This Row],[rating_count]]</f>
        <v>6005385</v>
      </c>
      <c r="R116" s="9" t="str">
        <f>IF(
    OR(TRIM(Table1[[#This Row],[total_potential_revenue]])="-", TRIM(Table1[[#This Row],[total_potential_revenue]])=""),
    "NOT OK",
    IF(
        ISNUMBER(VALUE(SUBSTITUTE(Table1[[#This Row],[total_potential_revenue]], ",", ""))),
        "OK",
        "NOT OK"
    )
)</f>
        <v>OK</v>
      </c>
      <c r="S116" t="s">
        <v>8949</v>
      </c>
      <c r="T116" t="s">
        <v>8950</v>
      </c>
      <c r="U116" t="s">
        <v>8951</v>
      </c>
      <c r="V116" t="s">
        <v>8952</v>
      </c>
      <c r="W116" t="s">
        <v>8953</v>
      </c>
      <c r="X116" t="s">
        <v>8954</v>
      </c>
      <c r="Y116" t="s">
        <v>8955</v>
      </c>
      <c r="Z116" t="s">
        <v>8956</v>
      </c>
    </row>
    <row r="117" spans="1:26" ht="16" x14ac:dyDescent="0.35">
      <c r="A117" t="s">
        <v>12944</v>
      </c>
      <c r="B117" t="s">
        <v>12945</v>
      </c>
      <c r="C117" t="s">
        <v>13093</v>
      </c>
      <c r="D117" t="s">
        <v>13094</v>
      </c>
      <c r="E117" t="s">
        <v>13095</v>
      </c>
      <c r="F117" t="s">
        <v>13167</v>
      </c>
      <c r="G117" t="s">
        <v>13168</v>
      </c>
      <c r="H117" s="2">
        <v>2695</v>
      </c>
      <c r="I117" s="2">
        <v>2695</v>
      </c>
      <c r="J117" s="1">
        <v>0</v>
      </c>
      <c r="K117" s="10" t="str" cm="1">
        <f t="array" ref="K1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17">
        <v>4.4000000000000004</v>
      </c>
      <c r="M117" s="8">
        <v>2518</v>
      </c>
      <c r="N117" s="8">
        <f>Table1[[#This Row],[rating]]*LOG10(Table1[[#This Row],[rating_count]]+1)</f>
        <v>14.965403936991697</v>
      </c>
      <c r="O117" s="4" t="str">
        <f>IF(Table1[[#This Row],[discount_percentage]] &gt;= 0.5, "Yes", "No")</f>
        <v>No</v>
      </c>
      <c r="P117" s="4" t="str" cm="1">
        <f t="array" ref="P117">_xlfn.IFS(
  Table1[[#This Row],[discounted_price]] &lt; 200, "&lt;₹200",
  Table1[[#This Row],[discounted_price]] &lt;= 500, "₹200–₹500",
  Table1[[#This Row],[discounted_price]] &gt; 500, "&gt;₹500"
)</f>
        <v>&gt;₹500</v>
      </c>
      <c r="Q117" s="9">
        <f>Table1[[#This Row],[actual_price]]*Table1[[#This Row],[rating_count]]</f>
        <v>6786010</v>
      </c>
      <c r="R117" s="9" t="str">
        <f>IF(
    OR(TRIM(Table1[[#This Row],[total_potential_revenue]])="-", TRIM(Table1[[#This Row],[total_potential_revenue]])=""),
    "NOT OK",
    IF(
        ISNUMBER(VALUE(SUBSTITUTE(Table1[[#This Row],[total_potential_revenue]], ",", ""))),
        "OK",
        "NOT OK"
    )
)</f>
        <v>OK</v>
      </c>
      <c r="S117" t="s">
        <v>12946</v>
      </c>
      <c r="T117" t="s">
        <v>12947</v>
      </c>
      <c r="U117" t="s">
        <v>12948</v>
      </c>
      <c r="V117" t="s">
        <v>12949</v>
      </c>
      <c r="W117" t="s">
        <v>12950</v>
      </c>
      <c r="X117" t="s">
        <v>12951</v>
      </c>
      <c r="Y117" t="s">
        <v>12952</v>
      </c>
      <c r="Z117" t="s">
        <v>12953</v>
      </c>
    </row>
    <row r="118" spans="1:26" ht="16" x14ac:dyDescent="0.35">
      <c r="A118" t="s">
        <v>5753</v>
      </c>
      <c r="B118" t="s">
        <v>5754</v>
      </c>
      <c r="C118" t="s">
        <v>13124</v>
      </c>
      <c r="D118" t="s">
        <v>13143</v>
      </c>
      <c r="E118" t="s">
        <v>13144</v>
      </c>
      <c r="F118" t="s">
        <v>13145</v>
      </c>
      <c r="G118" t="s">
        <v>13146</v>
      </c>
      <c r="H118">
        <v>198</v>
      </c>
      <c r="I118" s="2">
        <v>800</v>
      </c>
      <c r="J118" s="1">
        <v>0.75</v>
      </c>
      <c r="K118" s="10" t="str" cm="1">
        <f t="array" ref="K1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8">
        <v>4.0999999999999996</v>
      </c>
      <c r="M118" s="8">
        <v>9344</v>
      </c>
      <c r="N118" s="8">
        <f>Table1[[#This Row],[rating]]*LOG10(Table1[[#This Row],[rating_count]]+1)</f>
        <v>16.279375153430887</v>
      </c>
      <c r="O118" s="4" t="str">
        <f>IF(Table1[[#This Row],[discount_percentage]] &gt;= 0.5, "Yes", "No")</f>
        <v>Yes</v>
      </c>
      <c r="P118" s="4" t="str" cm="1">
        <f t="array" ref="P118">_xlfn.IFS(
  Table1[[#This Row],[discounted_price]] &lt; 200, "&lt;₹200",
  Table1[[#This Row],[discounted_price]] &lt;= 500, "₹200–₹500",
  Table1[[#This Row],[discounted_price]] &gt; 500, "&gt;₹500"
)</f>
        <v>&lt;₹200</v>
      </c>
      <c r="Q118" s="9">
        <f>Table1[[#This Row],[actual_price]]*Table1[[#This Row],[rating_count]]</f>
        <v>7475200</v>
      </c>
      <c r="R118" s="9" t="str">
        <f>IF(
    OR(TRIM(Table1[[#This Row],[total_potential_revenue]])="-", TRIM(Table1[[#This Row],[total_potential_revenue]])=""),
    "NOT OK",
    IF(
        ISNUMBER(VALUE(SUBSTITUTE(Table1[[#This Row],[total_potential_revenue]], ",", ""))),
        "OK",
        "NOT OK"
    )
)</f>
        <v>OK</v>
      </c>
      <c r="S118" t="s">
        <v>5756</v>
      </c>
      <c r="T118" t="s">
        <v>5757</v>
      </c>
      <c r="U118" t="s">
        <v>5758</v>
      </c>
      <c r="V118" t="s">
        <v>5759</v>
      </c>
      <c r="W118" t="s">
        <v>5760</v>
      </c>
      <c r="X118" t="s">
        <v>5761</v>
      </c>
      <c r="Y118" t="s">
        <v>5762</v>
      </c>
      <c r="Z118" t="s">
        <v>5763</v>
      </c>
    </row>
    <row r="119" spans="1:26" ht="16" x14ac:dyDescent="0.35">
      <c r="A119" t="s">
        <v>8337</v>
      </c>
      <c r="B119" t="s">
        <v>8338</v>
      </c>
      <c r="C119" t="s">
        <v>13076</v>
      </c>
      <c r="D119" t="s">
        <v>13083</v>
      </c>
      <c r="E119" t="s">
        <v>13176</v>
      </c>
      <c r="F119" t="s">
        <v>13177</v>
      </c>
      <c r="H119">
        <v>39</v>
      </c>
      <c r="I119" s="2">
        <v>39</v>
      </c>
      <c r="J119" s="1">
        <v>0</v>
      </c>
      <c r="K119" s="10" t="str" cm="1">
        <f t="array" ref="K1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19">
        <v>3.6</v>
      </c>
      <c r="M119" s="8">
        <v>13572</v>
      </c>
      <c r="N119" s="8">
        <f>Table1[[#This Row],[rating]]*LOG10(Table1[[#This Row],[rating_count]]+1)</f>
        <v>14.877633056734664</v>
      </c>
      <c r="O119" s="4" t="str">
        <f>IF(Table1[[#This Row],[discount_percentage]] &gt;= 0.5, "Yes", "No")</f>
        <v>No</v>
      </c>
      <c r="P119" s="4" t="str" cm="1">
        <f t="array" ref="P119">_xlfn.IFS(
  Table1[[#This Row],[discounted_price]] &lt; 200, "&lt;₹200",
  Table1[[#This Row],[discounted_price]] &lt;= 500, "₹200–₹500",
  Table1[[#This Row],[discounted_price]] &gt; 500, "&gt;₹500"
)</f>
        <v>&lt;₹200</v>
      </c>
      <c r="Q119" s="9">
        <f>Table1[[#This Row],[actual_price]]*Table1[[#This Row],[rating_count]]</f>
        <v>529308</v>
      </c>
      <c r="R119" s="9" t="str">
        <f>IF(
    OR(TRIM(Table1[[#This Row],[total_potential_revenue]])="-", TRIM(Table1[[#This Row],[total_potential_revenue]])=""),
    "NOT OK",
    IF(
        ISNUMBER(VALUE(SUBSTITUTE(Table1[[#This Row],[total_potential_revenue]], ",", ""))),
        "OK",
        "NOT OK"
    )
)</f>
        <v>OK</v>
      </c>
      <c r="S119" t="s">
        <v>8155</v>
      </c>
      <c r="T119" t="s">
        <v>8339</v>
      </c>
      <c r="U119" t="s">
        <v>8340</v>
      </c>
      <c r="V119" t="s">
        <v>8341</v>
      </c>
      <c r="W119" t="s">
        <v>8342</v>
      </c>
      <c r="X119" t="s">
        <v>8343</v>
      </c>
      <c r="Y119" t="s">
        <v>8344</v>
      </c>
      <c r="Z119" t="s">
        <v>8345</v>
      </c>
    </row>
    <row r="120" spans="1:26" ht="16" x14ac:dyDescent="0.35">
      <c r="A120" t="s">
        <v>897</v>
      </c>
      <c r="B120" t="s">
        <v>898</v>
      </c>
      <c r="C120" t="s">
        <v>13076</v>
      </c>
      <c r="D120" t="s">
        <v>13077</v>
      </c>
      <c r="E120" t="s">
        <v>13078</v>
      </c>
      <c r="F120" t="s">
        <v>13079</v>
      </c>
      <c r="H120" s="2">
        <v>1099</v>
      </c>
      <c r="I120" s="2">
        <v>1899</v>
      </c>
      <c r="J120" s="1">
        <v>0.42</v>
      </c>
      <c r="K120" s="10" t="str" cm="1">
        <f t="array" ref="K1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0">
        <v>4.5</v>
      </c>
      <c r="M120" s="8">
        <v>22420</v>
      </c>
      <c r="N120" s="8">
        <f>Table1[[#This Row],[rating]]*LOG10(Table1[[#This Row],[rating_count]]+1)</f>
        <v>19.577947404051354</v>
      </c>
      <c r="O120" s="4" t="str">
        <f>IF(Table1[[#This Row],[discount_percentage]] &gt;= 0.5, "Yes", "No")</f>
        <v>No</v>
      </c>
      <c r="P120" s="4" t="str" cm="1">
        <f t="array" ref="P120">_xlfn.IFS(
  Table1[[#This Row],[discounted_price]] &lt; 200, "&lt;₹200",
  Table1[[#This Row],[discounted_price]] &lt;= 500, "₹200–₹500",
  Table1[[#This Row],[discounted_price]] &gt; 500, "&gt;₹500"
)</f>
        <v>&gt;₹500</v>
      </c>
      <c r="Q120" s="9">
        <f>Table1[[#This Row],[actual_price]]*Table1[[#This Row],[rating_count]]</f>
        <v>42575580</v>
      </c>
      <c r="R120" s="9" t="str">
        <f>IF(
    OR(TRIM(Table1[[#This Row],[total_potential_revenue]])="-", TRIM(Table1[[#This Row],[total_potential_revenue]])=""),
    "NOT OK",
    IF(
        ISNUMBER(VALUE(SUBSTITUTE(Table1[[#This Row],[total_potential_revenue]], ",", ""))),
        "OK",
        "NOT OK"
    )
)</f>
        <v>OK</v>
      </c>
      <c r="S120" t="s">
        <v>899</v>
      </c>
      <c r="T120" t="s">
        <v>900</v>
      </c>
      <c r="U120" t="s">
        <v>901</v>
      </c>
      <c r="V120" t="s">
        <v>902</v>
      </c>
      <c r="W120" t="s">
        <v>903</v>
      </c>
      <c r="X120" t="s">
        <v>904</v>
      </c>
      <c r="Y120" t="s">
        <v>905</v>
      </c>
      <c r="Z120" t="s">
        <v>906</v>
      </c>
    </row>
    <row r="121" spans="1:26" ht="16" x14ac:dyDescent="0.35">
      <c r="A121" t="s">
        <v>9324</v>
      </c>
      <c r="B121" t="s">
        <v>9325</v>
      </c>
      <c r="C121" t="s">
        <v>13093</v>
      </c>
      <c r="D121" t="s">
        <v>13094</v>
      </c>
      <c r="E121" t="s">
        <v>13103</v>
      </c>
      <c r="F121" t="s">
        <v>13149</v>
      </c>
      <c r="G121" t="s">
        <v>13150</v>
      </c>
      <c r="H121" s="2">
        <v>2799</v>
      </c>
      <c r="I121" s="2">
        <v>3799</v>
      </c>
      <c r="J121" s="1">
        <v>0.26</v>
      </c>
      <c r="K121" s="10" t="str" cm="1">
        <f t="array" ref="K1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1">
        <v>3.9</v>
      </c>
      <c r="M121" s="8">
        <v>32931</v>
      </c>
      <c r="N121" s="8">
        <f>Table1[[#This Row],[rating]]*LOG10(Table1[[#This Row],[rating_count]]+1)</f>
        <v>17.618710616283984</v>
      </c>
      <c r="O121" s="4" t="str">
        <f>IF(Table1[[#This Row],[discount_percentage]] &gt;= 0.5, "Yes", "No")</f>
        <v>No</v>
      </c>
      <c r="P121" s="4" t="str" cm="1">
        <f t="array" ref="P121">_xlfn.IFS(
  Table1[[#This Row],[discounted_price]] &lt; 200, "&lt;₹200",
  Table1[[#This Row],[discounted_price]] &lt;= 500, "₹200–₹500",
  Table1[[#This Row],[discounted_price]] &gt; 500, "&gt;₹500"
)</f>
        <v>&gt;₹500</v>
      </c>
      <c r="Q121" s="9">
        <f>Table1[[#This Row],[actual_price]]*Table1[[#This Row],[rating_count]]</f>
        <v>125104869</v>
      </c>
      <c r="R121" s="9" t="str">
        <f>IF(
    OR(TRIM(Table1[[#This Row],[total_potential_revenue]])="-", TRIM(Table1[[#This Row],[total_potential_revenue]])=""),
    "NOT OK",
    IF(
        ISNUMBER(VALUE(SUBSTITUTE(Table1[[#This Row],[total_potential_revenue]], ",", ""))),
        "OK",
        "NOT OK"
    )
)</f>
        <v>OK</v>
      </c>
      <c r="S121" t="s">
        <v>9327</v>
      </c>
      <c r="T121" t="s">
        <v>9328</v>
      </c>
      <c r="U121" t="s">
        <v>9329</v>
      </c>
      <c r="V121" t="s">
        <v>9330</v>
      </c>
      <c r="W121" t="s">
        <v>9331</v>
      </c>
      <c r="X121" t="s">
        <v>9332</v>
      </c>
      <c r="Y121" t="s">
        <v>9333</v>
      </c>
      <c r="Z121" t="s">
        <v>9334</v>
      </c>
    </row>
    <row r="122" spans="1:26" ht="16" x14ac:dyDescent="0.35">
      <c r="A122" t="s">
        <v>7111</v>
      </c>
      <c r="B122" t="s">
        <v>7112</v>
      </c>
      <c r="C122" t="s">
        <v>13093</v>
      </c>
      <c r="D122" t="s">
        <v>13152</v>
      </c>
      <c r="E122" t="s">
        <v>13178</v>
      </c>
      <c r="F122" t="s">
        <v>13179</v>
      </c>
      <c r="G122" t="s">
        <v>13180</v>
      </c>
      <c r="H122">
        <v>99</v>
      </c>
      <c r="I122" s="2">
        <v>99</v>
      </c>
      <c r="J122" s="1">
        <v>0</v>
      </c>
      <c r="K122" s="10" t="str" cm="1">
        <f t="array" ref="K1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22">
        <v>4.3</v>
      </c>
      <c r="M122" s="8">
        <v>5036</v>
      </c>
      <c r="N122" s="8">
        <f>Table1[[#This Row],[rating]]*LOG10(Table1[[#This Row],[rating_count]]+1)</f>
        <v>15.919339388688158</v>
      </c>
      <c r="O122" s="4" t="str">
        <f>IF(Table1[[#This Row],[discount_percentage]] &gt;= 0.5, "Yes", "No")</f>
        <v>No</v>
      </c>
      <c r="P122" s="4" t="str" cm="1">
        <f t="array" ref="P122">_xlfn.IFS(
  Table1[[#This Row],[discounted_price]] &lt; 200, "&lt;₹200",
  Table1[[#This Row],[discounted_price]] &lt;= 500, "₹200–₹500",
  Table1[[#This Row],[discounted_price]] &gt; 500, "&gt;₹500"
)</f>
        <v>&lt;₹200</v>
      </c>
      <c r="Q122" s="9">
        <f>Table1[[#This Row],[actual_price]]*Table1[[#This Row],[rating_count]]</f>
        <v>498564</v>
      </c>
      <c r="R122" s="9" t="str">
        <f>IF(
    OR(TRIM(Table1[[#This Row],[total_potential_revenue]])="-", TRIM(Table1[[#This Row],[total_potential_revenue]])=""),
    "NOT OK",
    IF(
        ISNUMBER(VALUE(SUBSTITUTE(Table1[[#This Row],[total_potential_revenue]], ",", ""))),
        "OK",
        "NOT OK"
    )
)</f>
        <v>OK</v>
      </c>
      <c r="S122" t="s">
        <v>7114</v>
      </c>
      <c r="T122" t="s">
        <v>7115</v>
      </c>
      <c r="U122" t="s">
        <v>7116</v>
      </c>
      <c r="V122" t="s">
        <v>7117</v>
      </c>
      <c r="W122" t="s">
        <v>7118</v>
      </c>
      <c r="X122" t="s">
        <v>7119</v>
      </c>
      <c r="Y122" t="s">
        <v>7120</v>
      </c>
      <c r="Z122" t="s">
        <v>7121</v>
      </c>
    </row>
    <row r="123" spans="1:26" ht="16" x14ac:dyDescent="0.35">
      <c r="A123" t="s">
        <v>9150</v>
      </c>
      <c r="B123" t="s">
        <v>9151</v>
      </c>
      <c r="C123" t="s">
        <v>13093</v>
      </c>
      <c r="D123" t="s">
        <v>13094</v>
      </c>
      <c r="E123" t="s">
        <v>13095</v>
      </c>
      <c r="F123" t="s">
        <v>13181</v>
      </c>
      <c r="H123" s="2">
        <v>2699</v>
      </c>
      <c r="I123" s="2">
        <v>5000</v>
      </c>
      <c r="J123" s="1">
        <v>0.46</v>
      </c>
      <c r="K123" s="10" t="str" cm="1">
        <f t="array" ref="K1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3">
        <v>4</v>
      </c>
      <c r="M123" s="8">
        <v>26164</v>
      </c>
      <c r="N123" s="8">
        <f>Table1[[#This Row],[rating]]*LOG10(Table1[[#This Row],[rating_count]]+1)</f>
        <v>17.670882956302737</v>
      </c>
      <c r="O123" s="4" t="str">
        <f>IF(Table1[[#This Row],[discount_percentage]] &gt;= 0.5, "Yes", "No")</f>
        <v>No</v>
      </c>
      <c r="P123" s="4" t="str" cm="1">
        <f t="array" ref="P123">_xlfn.IFS(
  Table1[[#This Row],[discounted_price]] &lt; 200, "&lt;₹200",
  Table1[[#This Row],[discounted_price]] &lt;= 500, "₹200–₹500",
  Table1[[#This Row],[discounted_price]] &gt; 500, "&gt;₹500"
)</f>
        <v>&gt;₹500</v>
      </c>
      <c r="Q123" s="9">
        <f>Table1[[#This Row],[actual_price]]*Table1[[#This Row],[rating_count]]</f>
        <v>130820000</v>
      </c>
      <c r="R123" s="9" t="str">
        <f>IF(
    OR(TRIM(Table1[[#This Row],[total_potential_revenue]])="-", TRIM(Table1[[#This Row],[total_potential_revenue]])=""),
    "NOT OK",
    IF(
        ISNUMBER(VALUE(SUBSTITUTE(Table1[[#This Row],[total_potential_revenue]], ",", ""))),
        "OK",
        "NOT OK"
    )
)</f>
        <v>OK</v>
      </c>
      <c r="S123" t="s">
        <v>9152</v>
      </c>
      <c r="T123" t="s">
        <v>9153</v>
      </c>
      <c r="U123" t="s">
        <v>9154</v>
      </c>
      <c r="V123" t="s">
        <v>9155</v>
      </c>
      <c r="W123" t="s">
        <v>9156</v>
      </c>
      <c r="X123" t="s">
        <v>9157</v>
      </c>
      <c r="Y123" t="s">
        <v>9158</v>
      </c>
      <c r="Z123" t="s">
        <v>9159</v>
      </c>
    </row>
    <row r="124" spans="1:26" ht="16" x14ac:dyDescent="0.35">
      <c r="A124" t="s">
        <v>5717</v>
      </c>
      <c r="B124" t="s">
        <v>5718</v>
      </c>
      <c r="C124" t="s">
        <v>13080</v>
      </c>
      <c r="D124" t="s">
        <v>13182</v>
      </c>
      <c r="E124" t="s">
        <v>13183</v>
      </c>
      <c r="F124" t="s">
        <v>13184</v>
      </c>
      <c r="H124">
        <v>745</v>
      </c>
      <c r="I124" s="2">
        <v>795</v>
      </c>
      <c r="J124" s="1">
        <v>0.06</v>
      </c>
      <c r="K124" s="10" t="str" cm="1">
        <f t="array" ref="K1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24">
        <v>4</v>
      </c>
      <c r="M124" s="8">
        <v>13797</v>
      </c>
      <c r="N124" s="8">
        <f>Table1[[#This Row],[rating]]*LOG10(Table1[[#This Row],[rating_count]]+1)</f>
        <v>16.559264562442305</v>
      </c>
      <c r="O124" s="4" t="str">
        <f>IF(Table1[[#This Row],[discount_percentage]] &gt;= 0.5, "Yes", "No")</f>
        <v>No</v>
      </c>
      <c r="P124" s="4" t="str" cm="1">
        <f t="array" ref="P124">_xlfn.IFS(
  Table1[[#This Row],[discounted_price]] &lt; 200, "&lt;₹200",
  Table1[[#This Row],[discounted_price]] &lt;= 500, "₹200–₹500",
  Table1[[#This Row],[discounted_price]] &gt; 500, "&gt;₹500"
)</f>
        <v>&gt;₹500</v>
      </c>
      <c r="Q124" s="9">
        <f>Table1[[#This Row],[actual_price]]*Table1[[#This Row],[rating_count]]</f>
        <v>10968615</v>
      </c>
      <c r="R124" s="9" t="str">
        <f>IF(
    OR(TRIM(Table1[[#This Row],[total_potential_revenue]])="-", TRIM(Table1[[#This Row],[total_potential_revenue]])=""),
    "NOT OK",
    IF(
        ISNUMBER(VALUE(SUBSTITUTE(Table1[[#This Row],[total_potential_revenue]], ",", ""))),
        "OK",
        "NOT OK"
    )
)</f>
        <v>OK</v>
      </c>
      <c r="S124" t="s">
        <v>5719</v>
      </c>
      <c r="T124" t="s">
        <v>5720</v>
      </c>
      <c r="U124" t="s">
        <v>5721</v>
      </c>
      <c r="V124" t="s">
        <v>5722</v>
      </c>
      <c r="W124" t="s">
        <v>5723</v>
      </c>
      <c r="X124" t="s">
        <v>5724</v>
      </c>
      <c r="Y124" t="s">
        <v>5725</v>
      </c>
      <c r="Z124" t="s">
        <v>5726</v>
      </c>
    </row>
    <row r="125" spans="1:26" ht="16" x14ac:dyDescent="0.35">
      <c r="A125" t="s">
        <v>8863</v>
      </c>
      <c r="B125" t="s">
        <v>8864</v>
      </c>
      <c r="C125" t="s">
        <v>13093</v>
      </c>
      <c r="D125" t="s">
        <v>13094</v>
      </c>
      <c r="E125" t="s">
        <v>13095</v>
      </c>
      <c r="F125" t="s">
        <v>13138</v>
      </c>
      <c r="H125" s="2">
        <v>2148</v>
      </c>
      <c r="I125" s="2">
        <v>3645</v>
      </c>
      <c r="J125" s="1">
        <v>0.41</v>
      </c>
      <c r="K125" s="10" t="str" cm="1">
        <f t="array" ref="K1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5">
        <v>4.0999999999999996</v>
      </c>
      <c r="M125" s="8">
        <v>31388</v>
      </c>
      <c r="N125" s="8">
        <f>Table1[[#This Row],[rating]]*LOG10(Table1[[#This Row],[rating_count]]+1)</f>
        <v>18.436787668159944</v>
      </c>
      <c r="O125" s="4" t="str">
        <f>IF(Table1[[#This Row],[discount_percentage]] &gt;= 0.5, "Yes", "No")</f>
        <v>No</v>
      </c>
      <c r="P125" s="4" t="str" cm="1">
        <f t="array" ref="P125">_xlfn.IFS(
  Table1[[#This Row],[discounted_price]] &lt; 200, "&lt;₹200",
  Table1[[#This Row],[discounted_price]] &lt;= 500, "₹200–₹500",
  Table1[[#This Row],[discounted_price]] &gt; 500, "&gt;₹500"
)</f>
        <v>&gt;₹500</v>
      </c>
      <c r="Q125" s="9">
        <f>Table1[[#This Row],[actual_price]]*Table1[[#This Row],[rating_count]]</f>
        <v>114409260</v>
      </c>
      <c r="R125" s="9" t="str">
        <f>IF(
    OR(TRIM(Table1[[#This Row],[total_potential_revenue]])="-", TRIM(Table1[[#This Row],[total_potential_revenue]])=""),
    "NOT OK",
    IF(
        ISNUMBER(VALUE(SUBSTITUTE(Table1[[#This Row],[total_potential_revenue]], ",", ""))),
        "OK",
        "NOT OK"
    )
)</f>
        <v>OK</v>
      </c>
      <c r="S125" t="s">
        <v>8865</v>
      </c>
      <c r="T125" t="s">
        <v>8866</v>
      </c>
      <c r="U125" t="s">
        <v>8867</v>
      </c>
      <c r="V125" t="s">
        <v>8868</v>
      </c>
      <c r="W125" t="s">
        <v>8869</v>
      </c>
      <c r="X125" t="s">
        <v>8870</v>
      </c>
      <c r="Y125" t="s">
        <v>8871</v>
      </c>
      <c r="Z125" t="s">
        <v>8872</v>
      </c>
    </row>
    <row r="126" spans="1:26" ht="16" x14ac:dyDescent="0.35">
      <c r="A126" t="s">
        <v>9963</v>
      </c>
      <c r="B126" t="s">
        <v>9964</v>
      </c>
      <c r="C126" t="s">
        <v>13093</v>
      </c>
      <c r="D126" t="s">
        <v>13094</v>
      </c>
      <c r="E126" t="s">
        <v>13095</v>
      </c>
      <c r="F126" t="s">
        <v>13100</v>
      </c>
      <c r="H126" s="2">
        <v>1695</v>
      </c>
      <c r="I126" s="2">
        <v>1695</v>
      </c>
      <c r="J126" s="1">
        <v>0</v>
      </c>
      <c r="K126" s="10" t="str" cm="1">
        <f t="array" ref="K1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26">
        <v>4.2</v>
      </c>
      <c r="M126" s="8">
        <v>14290</v>
      </c>
      <c r="N126" s="8">
        <f>Table1[[#This Row],[rating]]*LOG10(Table1[[#This Row],[rating_count]]+1)</f>
        <v>17.451263000740468</v>
      </c>
      <c r="O126" s="4" t="str">
        <f>IF(Table1[[#This Row],[discount_percentage]] &gt;= 0.5, "Yes", "No")</f>
        <v>No</v>
      </c>
      <c r="P126" s="4" t="str" cm="1">
        <f t="array" ref="P126">_xlfn.IFS(
  Table1[[#This Row],[discounted_price]] &lt; 200, "&lt;₹200",
  Table1[[#This Row],[discounted_price]] &lt;= 500, "₹200–₹500",
  Table1[[#This Row],[discounted_price]] &gt; 500, "&gt;₹500"
)</f>
        <v>&gt;₹500</v>
      </c>
      <c r="Q126" s="9">
        <f>Table1[[#This Row],[actual_price]]*Table1[[#This Row],[rating_count]]</f>
        <v>24221550</v>
      </c>
      <c r="R126" s="9" t="str">
        <f>IF(
    OR(TRIM(Table1[[#This Row],[total_potential_revenue]])="-", TRIM(Table1[[#This Row],[total_potential_revenue]])=""),
    "NOT OK",
    IF(
        ISNUMBER(VALUE(SUBSTITUTE(Table1[[#This Row],[total_potential_revenue]], ",", ""))),
        "OK",
        "NOT OK"
    )
)</f>
        <v>OK</v>
      </c>
      <c r="S126" t="s">
        <v>9965</v>
      </c>
      <c r="T126" t="s">
        <v>9966</v>
      </c>
      <c r="U126" t="s">
        <v>9967</v>
      </c>
      <c r="V126" t="s">
        <v>9968</v>
      </c>
      <c r="W126" t="s">
        <v>9969</v>
      </c>
      <c r="X126" t="s">
        <v>9970</v>
      </c>
      <c r="Y126" t="s">
        <v>9971</v>
      </c>
      <c r="Z126" t="s">
        <v>9972</v>
      </c>
    </row>
    <row r="127" spans="1:26" ht="16" x14ac:dyDescent="0.35">
      <c r="A127" t="s">
        <v>6158</v>
      </c>
      <c r="B127" t="s">
        <v>6159</v>
      </c>
      <c r="C127" t="s">
        <v>13080</v>
      </c>
      <c r="D127" t="s">
        <v>13081</v>
      </c>
      <c r="E127" t="s">
        <v>13137</v>
      </c>
      <c r="H127">
        <v>159</v>
      </c>
      <c r="I127" s="2">
        <v>180</v>
      </c>
      <c r="J127" s="1">
        <v>0.12</v>
      </c>
      <c r="K127" s="10" t="str" cm="1">
        <f t="array" ref="K1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27">
        <v>4.3</v>
      </c>
      <c r="M127" s="8">
        <v>989</v>
      </c>
      <c r="N127" s="8">
        <f>Table1[[#This Row],[rating]]*LOG10(Table1[[#This Row],[rating_count]]+1)</f>
        <v>12.881231336769465</v>
      </c>
      <c r="O127" s="4" t="str">
        <f>IF(Table1[[#This Row],[discount_percentage]] &gt;= 0.5, "Yes", "No")</f>
        <v>No</v>
      </c>
      <c r="P127" s="4" t="str" cm="1">
        <f t="array" ref="P127">_xlfn.IFS(
  Table1[[#This Row],[discounted_price]] &lt; 200, "&lt;₹200",
  Table1[[#This Row],[discounted_price]] &lt;= 500, "₹200–₹500",
  Table1[[#This Row],[discounted_price]] &gt; 500, "&gt;₹500"
)</f>
        <v>&lt;₹200</v>
      </c>
      <c r="Q127" s="9">
        <f>Table1[[#This Row],[actual_price]]*Table1[[#This Row],[rating_count]]</f>
        <v>178020</v>
      </c>
      <c r="R127" s="9" t="str">
        <f>IF(
    OR(TRIM(Table1[[#This Row],[total_potential_revenue]])="-", TRIM(Table1[[#This Row],[total_potential_revenue]])=""),
    "NOT OK",
    IF(
        ISNUMBER(VALUE(SUBSTITUTE(Table1[[#This Row],[total_potential_revenue]], ",", ""))),
        "OK",
        "NOT OK"
    )
)</f>
        <v>OK</v>
      </c>
      <c r="S127" t="s">
        <v>6160</v>
      </c>
      <c r="T127" t="s">
        <v>6161</v>
      </c>
      <c r="U127" t="s">
        <v>6162</v>
      </c>
      <c r="V127" t="s">
        <v>6163</v>
      </c>
      <c r="W127" t="s">
        <v>6164</v>
      </c>
      <c r="X127" t="s">
        <v>6165</v>
      </c>
      <c r="Y127" t="s">
        <v>6166</v>
      </c>
      <c r="Z127" t="s">
        <v>6167</v>
      </c>
    </row>
    <row r="128" spans="1:26" ht="16" x14ac:dyDescent="0.35">
      <c r="A128" t="s">
        <v>5004</v>
      </c>
      <c r="B128" t="s">
        <v>5005</v>
      </c>
      <c r="C128" t="s">
        <v>13076</v>
      </c>
      <c r="D128" t="s">
        <v>13083</v>
      </c>
      <c r="E128" t="s">
        <v>13084</v>
      </c>
      <c r="F128" t="s">
        <v>13158</v>
      </c>
      <c r="H128">
        <v>549</v>
      </c>
      <c r="I128" s="2">
        <v>1799</v>
      </c>
      <c r="J128" s="1">
        <v>0.69</v>
      </c>
      <c r="K128" s="10" t="str" cm="1">
        <f t="array" ref="K1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8">
        <v>4.3</v>
      </c>
      <c r="M128" s="8">
        <v>28829</v>
      </c>
      <c r="N128" s="8">
        <f>Table1[[#This Row],[rating]]*LOG10(Table1[[#This Row],[rating_count]]+1)</f>
        <v>19.177331962269292</v>
      </c>
      <c r="O128" s="4" t="str">
        <f>IF(Table1[[#This Row],[discount_percentage]] &gt;= 0.5, "Yes", "No")</f>
        <v>Yes</v>
      </c>
      <c r="P128" s="4" t="str" cm="1">
        <f t="array" ref="P128">_xlfn.IFS(
  Table1[[#This Row],[discounted_price]] &lt; 200, "&lt;₹200",
  Table1[[#This Row],[discounted_price]] &lt;= 500, "₹200–₹500",
  Table1[[#This Row],[discounted_price]] &gt; 500, "&gt;₹500"
)</f>
        <v>&gt;₹500</v>
      </c>
      <c r="Q128" s="9">
        <f>Table1[[#This Row],[actual_price]]*Table1[[#This Row],[rating_count]]</f>
        <v>51863371</v>
      </c>
      <c r="R128" s="9" t="str">
        <f>IF(
    OR(TRIM(Table1[[#This Row],[total_potential_revenue]])="-", TRIM(Table1[[#This Row],[total_potential_revenue]])=""),
    "NOT OK",
    IF(
        ISNUMBER(VALUE(SUBSTITUTE(Table1[[#This Row],[total_potential_revenue]], ",", ""))),
        "OK",
        "NOT OK"
    )
)</f>
        <v>OK</v>
      </c>
      <c r="S128" t="s">
        <v>5007</v>
      </c>
      <c r="T128" t="s">
        <v>5008</v>
      </c>
      <c r="U128" t="s">
        <v>5009</v>
      </c>
      <c r="V128" t="s">
        <v>5010</v>
      </c>
      <c r="W128" t="s">
        <v>5011</v>
      </c>
      <c r="X128" t="s">
        <v>5012</v>
      </c>
      <c r="Y128" t="s">
        <v>5013</v>
      </c>
      <c r="Z128" t="s">
        <v>5014</v>
      </c>
    </row>
    <row r="129" spans="1:26" ht="16" x14ac:dyDescent="0.35">
      <c r="A129" t="s">
        <v>3673</v>
      </c>
      <c r="B129" t="s">
        <v>3674</v>
      </c>
      <c r="C129" t="s">
        <v>13080</v>
      </c>
      <c r="D129" t="s">
        <v>13185</v>
      </c>
      <c r="E129" t="s">
        <v>13186</v>
      </c>
      <c r="F129" t="s">
        <v>13187</v>
      </c>
      <c r="G129" t="s">
        <v>13188</v>
      </c>
      <c r="H129">
        <v>99</v>
      </c>
      <c r="I129" s="2">
        <v>171</v>
      </c>
      <c r="J129" s="1">
        <v>0.42</v>
      </c>
      <c r="K129" s="10" t="str" cm="1">
        <f t="array" ref="K1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9">
        <v>4.5</v>
      </c>
      <c r="M129" s="8">
        <v>11339</v>
      </c>
      <c r="N129" s="8">
        <f>Table1[[#This Row],[rating]]*LOG10(Table1[[#This Row],[rating_count]]+1)</f>
        <v>18.245758745505995</v>
      </c>
      <c r="O129" s="4" t="str">
        <f>IF(Table1[[#This Row],[discount_percentage]] &gt;= 0.5, "Yes", "No")</f>
        <v>No</v>
      </c>
      <c r="P129" s="4" t="str" cm="1">
        <f t="array" ref="P129">_xlfn.IFS(
  Table1[[#This Row],[discounted_price]] &lt; 200, "&lt;₹200",
  Table1[[#This Row],[discounted_price]] &lt;= 500, "₹200–₹500",
  Table1[[#This Row],[discounted_price]] &gt; 500, "&gt;₹500"
)</f>
        <v>&lt;₹200</v>
      </c>
      <c r="Q129" s="9">
        <f>Table1[[#This Row],[actual_price]]*Table1[[#This Row],[rating_count]]</f>
        <v>1938969</v>
      </c>
      <c r="R129" s="9" t="str">
        <f>IF(
    OR(TRIM(Table1[[#This Row],[total_potential_revenue]])="-", TRIM(Table1[[#This Row],[total_potential_revenue]])=""),
    "NOT OK",
    IF(
        ISNUMBER(VALUE(SUBSTITUTE(Table1[[#This Row],[total_potential_revenue]], ",", ""))),
        "OK",
        "NOT OK"
    )
)</f>
        <v>OK</v>
      </c>
      <c r="S129" t="s">
        <v>3675</v>
      </c>
      <c r="T129" t="s">
        <v>3676</v>
      </c>
      <c r="U129" t="s">
        <v>3677</v>
      </c>
      <c r="V129" t="s">
        <v>3678</v>
      </c>
      <c r="W129" t="s">
        <v>3679</v>
      </c>
      <c r="X129" t="s">
        <v>3680</v>
      </c>
      <c r="Y129" t="s">
        <v>3681</v>
      </c>
      <c r="Z129" t="s">
        <v>3682</v>
      </c>
    </row>
    <row r="130" spans="1:26" ht="16" x14ac:dyDescent="0.35">
      <c r="A130" t="s">
        <v>1377</v>
      </c>
      <c r="B130" t="s">
        <v>1378</v>
      </c>
      <c r="C130" t="s">
        <v>13076</v>
      </c>
      <c r="D130" t="s">
        <v>13077</v>
      </c>
      <c r="E130" t="s">
        <v>13078</v>
      </c>
      <c r="F130" t="s">
        <v>13079</v>
      </c>
      <c r="H130">
        <v>249</v>
      </c>
      <c r="I130" s="2">
        <v>399</v>
      </c>
      <c r="J130" s="1">
        <v>0.38</v>
      </c>
      <c r="K130" s="10" t="str" cm="1">
        <f t="array" ref="K1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30">
        <v>3.4</v>
      </c>
      <c r="M130" s="8">
        <v>4642</v>
      </c>
      <c r="N130" s="8">
        <f>Table1[[#This Row],[rating]]*LOG10(Table1[[#This Row],[rating_count]]+1)</f>
        <v>12.46711552446499</v>
      </c>
      <c r="O130" s="4" t="str">
        <f>IF(Table1[[#This Row],[discount_percentage]] &gt;= 0.5, "Yes", "No")</f>
        <v>No</v>
      </c>
      <c r="P130" s="4" t="str" cm="1">
        <f t="array" ref="P130">_xlfn.IFS(
  Table1[[#This Row],[discounted_price]] &lt; 200, "&lt;₹200",
  Table1[[#This Row],[discounted_price]] &lt;= 500, "₹200–₹500",
  Table1[[#This Row],[discounted_price]] &gt; 500, "&gt;₹500"
)</f>
        <v>₹200–₹500</v>
      </c>
      <c r="Q130" s="9">
        <f>Table1[[#This Row],[actual_price]]*Table1[[#This Row],[rating_count]]</f>
        <v>1852158</v>
      </c>
      <c r="R130" s="9" t="str">
        <f>IF(
    OR(TRIM(Table1[[#This Row],[total_potential_revenue]])="-", TRIM(Table1[[#This Row],[total_potential_revenue]])=""),
    "NOT OK",
    IF(
        ISNUMBER(VALUE(SUBSTITUTE(Table1[[#This Row],[total_potential_revenue]], ",", ""))),
        "OK",
        "NOT OK"
    )
)</f>
        <v>OK</v>
      </c>
      <c r="S130" t="s">
        <v>1379</v>
      </c>
      <c r="T130" t="s">
        <v>1380</v>
      </c>
      <c r="U130" t="s">
        <v>1381</v>
      </c>
      <c r="V130" t="s">
        <v>1382</v>
      </c>
      <c r="W130" t="s">
        <v>1383</v>
      </c>
      <c r="X130" t="s">
        <v>1384</v>
      </c>
      <c r="Y130" t="s">
        <v>1385</v>
      </c>
      <c r="Z130" t="s">
        <v>1386</v>
      </c>
    </row>
    <row r="131" spans="1:26" ht="16" x14ac:dyDescent="0.35">
      <c r="A131" t="s">
        <v>10920</v>
      </c>
      <c r="B131" t="s">
        <v>10921</v>
      </c>
      <c r="C131" t="s">
        <v>13093</v>
      </c>
      <c r="D131" t="s">
        <v>13116</v>
      </c>
      <c r="E131" t="s">
        <v>13122</v>
      </c>
      <c r="F131" t="s">
        <v>13123</v>
      </c>
      <c r="H131">
        <v>999</v>
      </c>
      <c r="I131" s="2">
        <v>1075</v>
      </c>
      <c r="J131" s="1">
        <v>7.0000000000000007E-2</v>
      </c>
      <c r="K131" s="10" t="str" cm="1">
        <f t="array" ref="K1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31">
        <v>4.0999999999999996</v>
      </c>
      <c r="M131" s="8">
        <v>9275</v>
      </c>
      <c r="N131" s="8">
        <f>Table1[[#This Row],[rating]]*LOG10(Table1[[#This Row],[rating_count]]+1)</f>
        <v>16.266179033860393</v>
      </c>
      <c r="O131" s="4" t="str">
        <f>IF(Table1[[#This Row],[discount_percentage]] &gt;= 0.5, "Yes", "No")</f>
        <v>No</v>
      </c>
      <c r="P131" s="4" t="str" cm="1">
        <f t="array" ref="P131">_xlfn.IFS(
  Table1[[#This Row],[discounted_price]] &lt; 200, "&lt;₹200",
  Table1[[#This Row],[discounted_price]] &lt;= 500, "₹200–₹500",
  Table1[[#This Row],[discounted_price]] &gt; 500, "&gt;₹500"
)</f>
        <v>&gt;₹500</v>
      </c>
      <c r="Q131" s="9">
        <f>Table1[[#This Row],[actual_price]]*Table1[[#This Row],[rating_count]]</f>
        <v>9970625</v>
      </c>
      <c r="R131" s="9" t="str">
        <f>IF(
    OR(TRIM(Table1[[#This Row],[total_potential_revenue]])="-", TRIM(Table1[[#This Row],[total_potential_revenue]])=""),
    "NOT OK",
    IF(
        ISNUMBER(VALUE(SUBSTITUTE(Table1[[#This Row],[total_potential_revenue]], ",", ""))),
        "OK",
        "NOT OK"
    )
)</f>
        <v>OK</v>
      </c>
      <c r="S131" t="s">
        <v>10922</v>
      </c>
      <c r="T131" t="s">
        <v>10923</v>
      </c>
      <c r="U131" t="s">
        <v>10924</v>
      </c>
      <c r="V131" t="s">
        <v>10925</v>
      </c>
      <c r="W131" t="s">
        <v>10926</v>
      </c>
      <c r="X131" t="s">
        <v>10927</v>
      </c>
      <c r="Y131" t="s">
        <v>10928</v>
      </c>
      <c r="Z131" t="s">
        <v>10929</v>
      </c>
    </row>
    <row r="132" spans="1:26" ht="16" x14ac:dyDescent="0.35">
      <c r="A132" t="s">
        <v>11405</v>
      </c>
      <c r="B132" t="s">
        <v>11406</v>
      </c>
      <c r="C132" t="s">
        <v>13093</v>
      </c>
      <c r="D132" t="s">
        <v>13094</v>
      </c>
      <c r="E132" t="s">
        <v>13095</v>
      </c>
      <c r="F132" t="s">
        <v>13189</v>
      </c>
      <c r="G132" t="s">
        <v>13190</v>
      </c>
      <c r="H132">
        <v>635</v>
      </c>
      <c r="I132" s="2">
        <v>635</v>
      </c>
      <c r="J132" s="1">
        <v>0</v>
      </c>
      <c r="K132" s="10" t="str" cm="1">
        <f t="array" ref="K1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32">
        <v>4.3</v>
      </c>
      <c r="M132" s="8">
        <v>4570</v>
      </c>
      <c r="N132" s="8">
        <f>Table1[[#This Row],[rating]]*LOG10(Table1[[#This Row],[rating_count]]+1)</f>
        <v>15.738048251544122</v>
      </c>
      <c r="O132" s="4" t="str">
        <f>IF(Table1[[#This Row],[discount_percentage]] &gt;= 0.5, "Yes", "No")</f>
        <v>No</v>
      </c>
      <c r="P132" s="4" t="str" cm="1">
        <f t="array" ref="P132">_xlfn.IFS(
  Table1[[#This Row],[discounted_price]] &lt; 200, "&lt;₹200",
  Table1[[#This Row],[discounted_price]] &lt;= 500, "₹200–₹500",
  Table1[[#This Row],[discounted_price]] &gt; 500, "&gt;₹500"
)</f>
        <v>&gt;₹500</v>
      </c>
      <c r="Q132" s="9">
        <f>Table1[[#This Row],[actual_price]]*Table1[[#This Row],[rating_count]]</f>
        <v>2901950</v>
      </c>
      <c r="R132" s="9" t="str">
        <f>IF(
    OR(TRIM(Table1[[#This Row],[total_potential_revenue]])="-", TRIM(Table1[[#This Row],[total_potential_revenue]])=""),
    "NOT OK",
    IF(
        ISNUMBER(VALUE(SUBSTITUTE(Table1[[#This Row],[total_potential_revenue]], ",", ""))),
        "OK",
        "NOT OK"
    )
)</f>
        <v>OK</v>
      </c>
      <c r="S132" t="s">
        <v>11408</v>
      </c>
      <c r="T132" t="s">
        <v>11409</v>
      </c>
      <c r="U132" t="s">
        <v>11410</v>
      </c>
      <c r="V132" t="s">
        <v>11411</v>
      </c>
      <c r="W132" t="s">
        <v>11412</v>
      </c>
      <c r="X132" t="s">
        <v>11413</v>
      </c>
      <c r="Y132" t="s">
        <v>11414</v>
      </c>
      <c r="Z132" t="s">
        <v>11415</v>
      </c>
    </row>
    <row r="133" spans="1:26" ht="16" x14ac:dyDescent="0.35">
      <c r="A133" t="s">
        <v>6251</v>
      </c>
      <c r="B133" t="s">
        <v>6252</v>
      </c>
      <c r="C133" t="s">
        <v>13076</v>
      </c>
      <c r="D133" t="s">
        <v>13083</v>
      </c>
      <c r="E133" t="s">
        <v>13084</v>
      </c>
      <c r="F133" t="s">
        <v>13132</v>
      </c>
      <c r="H133" s="2">
        <v>1295</v>
      </c>
      <c r="I133" s="2">
        <v>1795</v>
      </c>
      <c r="J133" s="1">
        <v>0.28000000000000003</v>
      </c>
      <c r="K133" s="10" t="str" cm="1">
        <f t="array" ref="K1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33">
        <v>4.0999999999999996</v>
      </c>
      <c r="M133" s="8">
        <v>25771</v>
      </c>
      <c r="N133" s="8">
        <f>Table1[[#This Row],[rating]]*LOG10(Table1[[#This Row],[rating_count]]+1)</f>
        <v>18.085707302964664</v>
      </c>
      <c r="O133" s="4" t="str">
        <f>IF(Table1[[#This Row],[discount_percentage]] &gt;= 0.5, "Yes", "No")</f>
        <v>No</v>
      </c>
      <c r="P133" s="4" t="str" cm="1">
        <f t="array" ref="P133">_xlfn.IFS(
  Table1[[#This Row],[discounted_price]] &lt; 200, "&lt;₹200",
  Table1[[#This Row],[discounted_price]] &lt;= 500, "₹200–₹500",
  Table1[[#This Row],[discounted_price]] &gt; 500, "&gt;₹500"
)</f>
        <v>&gt;₹500</v>
      </c>
      <c r="Q133" s="9">
        <f>Table1[[#This Row],[actual_price]]*Table1[[#This Row],[rating_count]]</f>
        <v>46258945</v>
      </c>
      <c r="R133" s="9" t="str">
        <f>IF(
    OR(TRIM(Table1[[#This Row],[total_potential_revenue]])="-", TRIM(Table1[[#This Row],[total_potential_revenue]])=""),
    "NOT OK",
    IF(
        ISNUMBER(VALUE(SUBSTITUTE(Table1[[#This Row],[total_potential_revenue]], ",", ""))),
        "OK",
        "NOT OK"
    )
)</f>
        <v>OK</v>
      </c>
      <c r="S133" t="s">
        <v>6253</v>
      </c>
      <c r="T133" t="s">
        <v>6254</v>
      </c>
      <c r="U133" t="s">
        <v>6255</v>
      </c>
      <c r="V133" t="s">
        <v>6256</v>
      </c>
      <c r="W133" t="s">
        <v>6257</v>
      </c>
      <c r="X133" t="s">
        <v>6258</v>
      </c>
      <c r="Y133" t="s">
        <v>6259</v>
      </c>
      <c r="Z133" t="s">
        <v>6260</v>
      </c>
    </row>
    <row r="134" spans="1:26" ht="16" x14ac:dyDescent="0.35">
      <c r="A134" t="s">
        <v>9426</v>
      </c>
      <c r="B134" t="s">
        <v>9427</v>
      </c>
      <c r="C134" t="s">
        <v>13093</v>
      </c>
      <c r="D134" t="s">
        <v>13094</v>
      </c>
      <c r="E134" t="s">
        <v>13095</v>
      </c>
      <c r="F134" t="s">
        <v>13191</v>
      </c>
      <c r="H134" s="2">
        <v>1099</v>
      </c>
      <c r="I134" s="2">
        <v>1899</v>
      </c>
      <c r="J134" s="1">
        <v>0.42</v>
      </c>
      <c r="K134" s="10" t="str" cm="1">
        <f t="array" ref="K1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34">
        <v>4.3</v>
      </c>
      <c r="M134" s="8">
        <v>15276</v>
      </c>
      <c r="N134" s="8">
        <f>Table1[[#This Row],[rating]]*LOG10(Table1[[#This Row],[rating_count]]+1)</f>
        <v>17.991363738095622</v>
      </c>
      <c r="O134" s="4" t="str">
        <f>IF(Table1[[#This Row],[discount_percentage]] &gt;= 0.5, "Yes", "No")</f>
        <v>No</v>
      </c>
      <c r="P134" s="4" t="str" cm="1">
        <f t="array" ref="P134">_xlfn.IFS(
  Table1[[#This Row],[discounted_price]] &lt; 200, "&lt;₹200",
  Table1[[#This Row],[discounted_price]] &lt;= 500, "₹200–₹500",
  Table1[[#This Row],[discounted_price]] &gt; 500, "&gt;₹500"
)</f>
        <v>&gt;₹500</v>
      </c>
      <c r="Q134" s="9">
        <f>Table1[[#This Row],[actual_price]]*Table1[[#This Row],[rating_count]]</f>
        <v>29009124</v>
      </c>
      <c r="R134" s="9" t="str">
        <f>IF(
    OR(TRIM(Table1[[#This Row],[total_potential_revenue]])="-", TRIM(Table1[[#This Row],[total_potential_revenue]])=""),
    "NOT OK",
    IF(
        ISNUMBER(VALUE(SUBSTITUTE(Table1[[#This Row],[total_potential_revenue]], ",", ""))),
        "OK",
        "NOT OK"
    )
)</f>
        <v>OK</v>
      </c>
      <c r="S134" t="s">
        <v>9428</v>
      </c>
      <c r="T134" t="s">
        <v>9429</v>
      </c>
      <c r="U134" t="s">
        <v>9430</v>
      </c>
      <c r="V134" t="s">
        <v>9431</v>
      </c>
      <c r="W134" t="s">
        <v>9432</v>
      </c>
      <c r="X134" t="s">
        <v>9433</v>
      </c>
      <c r="Y134" t="s">
        <v>9434</v>
      </c>
      <c r="Z134" t="s">
        <v>9435</v>
      </c>
    </row>
    <row r="135" spans="1:26" ht="16" x14ac:dyDescent="0.35">
      <c r="A135" t="s">
        <v>828</v>
      </c>
      <c r="B135" t="s">
        <v>829</v>
      </c>
      <c r="C135" t="s">
        <v>13076</v>
      </c>
      <c r="D135" t="s">
        <v>13077</v>
      </c>
      <c r="E135" t="s">
        <v>13078</v>
      </c>
      <c r="F135" t="s">
        <v>13079</v>
      </c>
      <c r="H135">
        <v>269</v>
      </c>
      <c r="I135" s="2">
        <v>800</v>
      </c>
      <c r="J135" s="1">
        <v>0.66</v>
      </c>
      <c r="K135" s="10" t="str" cm="1">
        <f t="array" ref="K1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35">
        <v>3.6</v>
      </c>
      <c r="M135" s="8">
        <v>10134</v>
      </c>
      <c r="N135" s="8">
        <f>Table1[[#This Row],[rating]]*LOG10(Table1[[#This Row],[rating_count]]+1)</f>
        <v>14.420965510904502</v>
      </c>
      <c r="O135" s="4" t="str">
        <f>IF(Table1[[#This Row],[discount_percentage]] &gt;= 0.5, "Yes", "No")</f>
        <v>Yes</v>
      </c>
      <c r="P135" s="4" t="str" cm="1">
        <f t="array" ref="P135">_xlfn.IFS(
  Table1[[#This Row],[discounted_price]] &lt; 200, "&lt;₹200",
  Table1[[#This Row],[discounted_price]] &lt;= 500, "₹200–₹500",
  Table1[[#This Row],[discounted_price]] &gt; 500, "&gt;₹500"
)</f>
        <v>₹200–₹500</v>
      </c>
      <c r="Q135" s="9">
        <f>Table1[[#This Row],[actual_price]]*Table1[[#This Row],[rating_count]]</f>
        <v>8107200</v>
      </c>
      <c r="R135" s="9" t="str">
        <f>IF(
    OR(TRIM(Table1[[#This Row],[total_potential_revenue]])="-", TRIM(Table1[[#This Row],[total_potential_revenue]])=""),
    "NOT OK",
    IF(
        ISNUMBER(VALUE(SUBSTITUTE(Table1[[#This Row],[total_potential_revenue]], ",", ""))),
        "OK",
        "NOT OK"
    )
)</f>
        <v>OK</v>
      </c>
      <c r="S135" t="s">
        <v>830</v>
      </c>
      <c r="T135" t="s">
        <v>831</v>
      </c>
      <c r="U135" t="s">
        <v>832</v>
      </c>
      <c r="V135" t="s">
        <v>833</v>
      </c>
      <c r="W135" t="s">
        <v>834</v>
      </c>
      <c r="X135" t="s">
        <v>835</v>
      </c>
      <c r="Y135" t="s">
        <v>836</v>
      </c>
      <c r="Z135" t="s">
        <v>837</v>
      </c>
    </row>
    <row r="136" spans="1:26" ht="16" x14ac:dyDescent="0.35">
      <c r="A136" t="s">
        <v>13014</v>
      </c>
      <c r="B136" t="s">
        <v>13015</v>
      </c>
      <c r="C136" t="s">
        <v>13093</v>
      </c>
      <c r="D136" t="s">
        <v>13094</v>
      </c>
      <c r="E136" t="s">
        <v>13095</v>
      </c>
      <c r="F136" t="s">
        <v>13112</v>
      </c>
      <c r="H136" s="2">
        <v>2863</v>
      </c>
      <c r="I136" s="2">
        <v>3690</v>
      </c>
      <c r="J136" s="1">
        <v>0.22</v>
      </c>
      <c r="K136" s="10" t="str" cm="1">
        <f t="array" ref="K1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36">
        <v>4.3</v>
      </c>
      <c r="M136" s="8">
        <v>6987</v>
      </c>
      <c r="N136" s="8">
        <f>Table1[[#This Row],[rating]]*LOG10(Table1[[#This Row],[rating_count]]+1)</f>
        <v>16.530717454136841</v>
      </c>
      <c r="O136" s="4" t="str">
        <f>IF(Table1[[#This Row],[discount_percentage]] &gt;= 0.5, "Yes", "No")</f>
        <v>No</v>
      </c>
      <c r="P136" s="4" t="str" cm="1">
        <f t="array" ref="P136">_xlfn.IFS(
  Table1[[#This Row],[discounted_price]] &lt; 200, "&lt;₹200",
  Table1[[#This Row],[discounted_price]] &lt;= 500, "₹200–₹500",
  Table1[[#This Row],[discounted_price]] &gt; 500, "&gt;₹500"
)</f>
        <v>&gt;₹500</v>
      </c>
      <c r="Q136" s="9">
        <f>Table1[[#This Row],[actual_price]]*Table1[[#This Row],[rating_count]]</f>
        <v>25782030</v>
      </c>
      <c r="R136" s="9" t="str">
        <f>IF(
    OR(TRIM(Table1[[#This Row],[total_potential_revenue]])="-", TRIM(Table1[[#This Row],[total_potential_revenue]])=""),
    "NOT OK",
    IF(
        ISNUMBER(VALUE(SUBSTITUTE(Table1[[#This Row],[total_potential_revenue]], ",", ""))),
        "OK",
        "NOT OK"
    )
)</f>
        <v>OK</v>
      </c>
      <c r="S136" t="s">
        <v>13016</v>
      </c>
      <c r="T136" t="s">
        <v>13017</v>
      </c>
      <c r="U136" t="s">
        <v>13018</v>
      </c>
      <c r="V136" t="s">
        <v>13019</v>
      </c>
      <c r="W136" t="s">
        <v>13020</v>
      </c>
      <c r="X136" t="s">
        <v>13074</v>
      </c>
      <c r="Y136" t="s">
        <v>13021</v>
      </c>
      <c r="Z136" t="s">
        <v>13022</v>
      </c>
    </row>
    <row r="137" spans="1:26" ht="16" x14ac:dyDescent="0.35">
      <c r="A137" t="s">
        <v>8081</v>
      </c>
      <c r="B137" t="s">
        <v>8082</v>
      </c>
      <c r="C137" t="s">
        <v>13076</v>
      </c>
      <c r="D137" t="s">
        <v>13083</v>
      </c>
      <c r="E137" t="s">
        <v>13084</v>
      </c>
      <c r="F137" t="s">
        <v>13158</v>
      </c>
      <c r="H137" s="2">
        <v>2640</v>
      </c>
      <c r="I137" s="2">
        <v>3195</v>
      </c>
      <c r="J137" s="1">
        <v>0.17</v>
      </c>
      <c r="K137" s="10" t="str" cm="1">
        <f t="array" ref="K1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37">
        <v>4.5</v>
      </c>
      <c r="M137" s="8">
        <v>16146</v>
      </c>
      <c r="N137" s="8">
        <f>Table1[[#This Row],[rating]]*LOG10(Table1[[#This Row],[rating_count]]+1)</f>
        <v>18.936413303740629</v>
      </c>
      <c r="O137" s="4" t="str">
        <f>IF(Table1[[#This Row],[discount_percentage]] &gt;= 0.5, "Yes", "No")</f>
        <v>No</v>
      </c>
      <c r="P137" s="4" t="str" cm="1">
        <f t="array" ref="P137">_xlfn.IFS(
  Table1[[#This Row],[discounted_price]] &lt; 200, "&lt;₹200",
  Table1[[#This Row],[discounted_price]] &lt;= 500, "₹200–₹500",
  Table1[[#This Row],[discounted_price]] &gt; 500, "&gt;₹500"
)</f>
        <v>&gt;₹500</v>
      </c>
      <c r="Q137" s="9">
        <f>Table1[[#This Row],[actual_price]]*Table1[[#This Row],[rating_count]]</f>
        <v>51586470</v>
      </c>
      <c r="R137" s="9" t="str">
        <f>IF(
    OR(TRIM(Table1[[#This Row],[total_potential_revenue]])="-", TRIM(Table1[[#This Row],[total_potential_revenue]])=""),
    "NOT OK",
    IF(
        ISNUMBER(VALUE(SUBSTITUTE(Table1[[#This Row],[total_potential_revenue]], ",", ""))),
        "OK",
        "NOT OK"
    )
)</f>
        <v>OK</v>
      </c>
      <c r="S137" t="s">
        <v>8083</v>
      </c>
      <c r="T137" t="s">
        <v>8084</v>
      </c>
      <c r="U137" t="s">
        <v>8085</v>
      </c>
      <c r="V137" t="s">
        <v>8086</v>
      </c>
      <c r="W137" t="s">
        <v>8087</v>
      </c>
      <c r="X137" t="s">
        <v>8088</v>
      </c>
      <c r="Y137" t="s">
        <v>8089</v>
      </c>
      <c r="Z137" t="s">
        <v>8090</v>
      </c>
    </row>
    <row r="138" spans="1:26" ht="16" x14ac:dyDescent="0.35">
      <c r="A138" t="s">
        <v>11776</v>
      </c>
      <c r="B138" t="s">
        <v>11777</v>
      </c>
      <c r="C138" t="s">
        <v>13093</v>
      </c>
      <c r="D138" t="s">
        <v>13116</v>
      </c>
      <c r="E138" t="s">
        <v>13122</v>
      </c>
      <c r="F138" t="s">
        <v>13192</v>
      </c>
      <c r="H138" s="2">
        <v>5365</v>
      </c>
      <c r="I138" s="2">
        <v>7445</v>
      </c>
      <c r="J138" s="1">
        <v>0.28000000000000003</v>
      </c>
      <c r="K138" s="10" t="str" cm="1">
        <f t="array" ref="K1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38">
        <v>3.9</v>
      </c>
      <c r="M138" s="8">
        <v>3584</v>
      </c>
      <c r="N138" s="8">
        <f>Table1[[#This Row],[rating]]*LOG10(Table1[[#This Row],[rating_count]]+1)</f>
        <v>13.862507724014893</v>
      </c>
      <c r="O138" s="4" t="str">
        <f>IF(Table1[[#This Row],[discount_percentage]] &gt;= 0.5, "Yes", "No")</f>
        <v>No</v>
      </c>
      <c r="P138" s="4" t="str" cm="1">
        <f t="array" ref="P138">_xlfn.IFS(
  Table1[[#This Row],[discounted_price]] &lt; 200, "&lt;₹200",
  Table1[[#This Row],[discounted_price]] &lt;= 500, "₹200–₹500",
  Table1[[#This Row],[discounted_price]] &gt; 500, "&gt;₹500"
)</f>
        <v>&gt;₹500</v>
      </c>
      <c r="Q138" s="9">
        <f>Table1[[#This Row],[actual_price]]*Table1[[#This Row],[rating_count]]</f>
        <v>26682880</v>
      </c>
      <c r="R138" s="9" t="str">
        <f>IF(
    OR(TRIM(Table1[[#This Row],[total_potential_revenue]])="-", TRIM(Table1[[#This Row],[total_potential_revenue]])=""),
    "NOT OK",
    IF(
        ISNUMBER(VALUE(SUBSTITUTE(Table1[[#This Row],[total_potential_revenue]], ",", ""))),
        "OK",
        "NOT OK"
    )
)</f>
        <v>OK</v>
      </c>
      <c r="S138" t="s">
        <v>11778</v>
      </c>
      <c r="T138" t="s">
        <v>11779</v>
      </c>
      <c r="U138" t="s">
        <v>11780</v>
      </c>
      <c r="V138" t="s">
        <v>11781</v>
      </c>
      <c r="W138" t="s">
        <v>11782</v>
      </c>
      <c r="X138" t="s">
        <v>11783</v>
      </c>
      <c r="Y138" t="s">
        <v>11784</v>
      </c>
      <c r="Z138" t="s">
        <v>11785</v>
      </c>
    </row>
    <row r="139" spans="1:26" ht="16" x14ac:dyDescent="0.35">
      <c r="A139" t="s">
        <v>455</v>
      </c>
      <c r="B139" t="s">
        <v>456</v>
      </c>
      <c r="C139" t="s">
        <v>13080</v>
      </c>
      <c r="D139" t="s">
        <v>13088</v>
      </c>
      <c r="E139" t="s">
        <v>13089</v>
      </c>
      <c r="F139" t="s">
        <v>13090</v>
      </c>
      <c r="G139" t="s">
        <v>13139</v>
      </c>
      <c r="H139">
        <v>309</v>
      </c>
      <c r="I139" s="2">
        <v>475</v>
      </c>
      <c r="J139" s="1">
        <v>0.35</v>
      </c>
      <c r="K139" s="10" t="str" cm="1">
        <f t="array" ref="K1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39">
        <v>4.4000000000000004</v>
      </c>
      <c r="M139" s="8">
        <v>426973</v>
      </c>
      <c r="N139" s="8">
        <f>Table1[[#This Row],[rating]]*LOG10(Table1[[#This Row],[rating_count]]+1)</f>
        <v>24.773766292261403</v>
      </c>
      <c r="O139" s="4" t="str">
        <f>IF(Table1[[#This Row],[discount_percentage]] &gt;= 0.5, "Yes", "No")</f>
        <v>No</v>
      </c>
      <c r="P139" s="4" t="str" cm="1">
        <f t="array" ref="P139">_xlfn.IFS(
  Table1[[#This Row],[discounted_price]] &lt; 200, "&lt;₹200",
  Table1[[#This Row],[discounted_price]] &lt;= 500, "₹200–₹500",
  Table1[[#This Row],[discounted_price]] &gt; 500, "&gt;₹500"
)</f>
        <v>₹200–₹500</v>
      </c>
      <c r="Q139" s="9">
        <f>Table1[[#This Row],[actual_price]]*Table1[[#This Row],[rating_count]]</f>
        <v>202812175</v>
      </c>
      <c r="R139" s="9" t="str">
        <f>IF(
    OR(TRIM(Table1[[#This Row],[total_potential_revenue]])="-", TRIM(Table1[[#This Row],[total_potential_revenue]])=""),
    "NOT OK",
    IF(
        ISNUMBER(VALUE(SUBSTITUTE(Table1[[#This Row],[total_potential_revenue]], ",", ""))),
        "OK",
        "NOT OK"
    )
)</f>
        <v>OK</v>
      </c>
      <c r="S139" t="s">
        <v>457</v>
      </c>
      <c r="T139" t="s">
        <v>131</v>
      </c>
      <c r="U139" t="s">
        <v>132</v>
      </c>
      <c r="V139" t="s">
        <v>133</v>
      </c>
      <c r="W139" t="s">
        <v>134</v>
      </c>
      <c r="X139" t="s">
        <v>135</v>
      </c>
      <c r="Y139" t="s">
        <v>458</v>
      </c>
      <c r="Z139" t="s">
        <v>459</v>
      </c>
    </row>
    <row r="140" spans="1:26" ht="16" x14ac:dyDescent="0.35">
      <c r="A140" t="s">
        <v>616</v>
      </c>
      <c r="B140" t="s">
        <v>617</v>
      </c>
      <c r="C140" t="s">
        <v>13080</v>
      </c>
      <c r="D140" t="s">
        <v>13088</v>
      </c>
      <c r="E140" t="s">
        <v>13089</v>
      </c>
      <c r="F140" t="s">
        <v>13090</v>
      </c>
      <c r="G140" t="s">
        <v>13139</v>
      </c>
      <c r="H140">
        <v>309</v>
      </c>
      <c r="I140" s="2">
        <v>1400</v>
      </c>
      <c r="J140" s="1">
        <v>0.78</v>
      </c>
      <c r="K140" s="10" t="str" cm="1">
        <f t="array" ref="K1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40">
        <v>4.4000000000000004</v>
      </c>
      <c r="M140" s="8">
        <v>426973</v>
      </c>
      <c r="N140" s="8">
        <f>Table1[[#This Row],[rating]]*LOG10(Table1[[#This Row],[rating_count]]+1)</f>
        <v>24.773766292261403</v>
      </c>
      <c r="O140" s="4" t="str">
        <f>IF(Table1[[#This Row],[discount_percentage]] &gt;= 0.5, "Yes", "No")</f>
        <v>Yes</v>
      </c>
      <c r="P140" s="4" t="str" cm="1">
        <f t="array" ref="P140">_xlfn.IFS(
  Table1[[#This Row],[discounted_price]] &lt; 200, "&lt;₹200",
  Table1[[#This Row],[discounted_price]] &lt;= 500, "₹200–₹500",
  Table1[[#This Row],[discounted_price]] &gt; 500, "&gt;₹500"
)</f>
        <v>₹200–₹500</v>
      </c>
      <c r="Q140" s="9">
        <f>Table1[[#This Row],[actual_price]]*Table1[[#This Row],[rating_count]]</f>
        <v>597762200</v>
      </c>
      <c r="R140" s="9" t="str">
        <f>IF(
    OR(TRIM(Table1[[#This Row],[total_potential_revenue]])="-", TRIM(Table1[[#This Row],[total_potential_revenue]])=""),
    "NOT OK",
    IF(
        ISNUMBER(VALUE(SUBSTITUTE(Table1[[#This Row],[total_potential_revenue]], ",", ""))),
        "OK",
        "NOT OK"
    )
)</f>
        <v>OK</v>
      </c>
      <c r="S140" t="s">
        <v>618</v>
      </c>
      <c r="T140" t="s">
        <v>131</v>
      </c>
      <c r="U140" t="s">
        <v>132</v>
      </c>
      <c r="V140" t="s">
        <v>133</v>
      </c>
      <c r="W140" t="s">
        <v>134</v>
      </c>
      <c r="X140" t="s">
        <v>135</v>
      </c>
      <c r="Y140" t="s">
        <v>619</v>
      </c>
      <c r="Z140" t="s">
        <v>620</v>
      </c>
    </row>
    <row r="141" spans="1:26" ht="16" x14ac:dyDescent="0.35">
      <c r="A141" t="s">
        <v>5045</v>
      </c>
      <c r="B141" t="s">
        <v>5046</v>
      </c>
      <c r="C141" t="s">
        <v>13080</v>
      </c>
      <c r="D141" t="s">
        <v>13081</v>
      </c>
      <c r="E141" t="s">
        <v>13137</v>
      </c>
      <c r="H141">
        <v>266</v>
      </c>
      <c r="I141" s="2">
        <v>315</v>
      </c>
      <c r="J141" s="1">
        <v>0.16</v>
      </c>
      <c r="K141" s="10" t="str" cm="1">
        <f t="array" ref="K1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41">
        <v>4.5</v>
      </c>
      <c r="M141" s="8">
        <v>28030</v>
      </c>
      <c r="N141" s="8">
        <f>Table1[[#This Row],[rating]]*LOG10(Table1[[#This Row],[rating_count]]+1)</f>
        <v>20.01437366130224</v>
      </c>
      <c r="O141" s="4" t="str">
        <f>IF(Table1[[#This Row],[discount_percentage]] &gt;= 0.5, "Yes", "No")</f>
        <v>No</v>
      </c>
      <c r="P141" s="4" t="str" cm="1">
        <f t="array" ref="P141">_xlfn.IFS(
  Table1[[#This Row],[discounted_price]] &lt; 200, "&lt;₹200",
  Table1[[#This Row],[discounted_price]] &lt;= 500, "₹200–₹500",
  Table1[[#This Row],[discounted_price]] &gt; 500, "&gt;₹500"
)</f>
        <v>₹200–₹500</v>
      </c>
      <c r="Q141" s="9">
        <f>Table1[[#This Row],[actual_price]]*Table1[[#This Row],[rating_count]]</f>
        <v>8829450</v>
      </c>
      <c r="R141" s="9" t="str">
        <f>IF(
    OR(TRIM(Table1[[#This Row],[total_potential_revenue]])="-", TRIM(Table1[[#This Row],[total_potential_revenue]])=""),
    "NOT OK",
    IF(
        ISNUMBER(VALUE(SUBSTITUTE(Table1[[#This Row],[total_potential_revenue]], ",", ""))),
        "OK",
        "NOT OK"
    )
)</f>
        <v>OK</v>
      </c>
      <c r="S141" t="s">
        <v>5048</v>
      </c>
      <c r="T141" t="s">
        <v>5049</v>
      </c>
      <c r="U141" t="s">
        <v>5050</v>
      </c>
      <c r="V141" t="s">
        <v>5051</v>
      </c>
      <c r="W141" t="s">
        <v>5052</v>
      </c>
      <c r="X141" t="s">
        <v>5053</v>
      </c>
      <c r="Y141" t="s">
        <v>5054</v>
      </c>
      <c r="Z141" t="s">
        <v>5055</v>
      </c>
    </row>
    <row r="142" spans="1:26" ht="16" x14ac:dyDescent="0.35">
      <c r="A142" t="s">
        <v>8463</v>
      </c>
      <c r="B142" t="s">
        <v>8464</v>
      </c>
      <c r="C142" t="s">
        <v>13080</v>
      </c>
      <c r="D142" t="s">
        <v>13081</v>
      </c>
      <c r="E142" t="s">
        <v>13137</v>
      </c>
      <c r="H142">
        <v>380</v>
      </c>
      <c r="I142" s="2">
        <v>400</v>
      </c>
      <c r="J142" s="1">
        <v>0.05</v>
      </c>
      <c r="K142" s="10" t="str" cm="1">
        <f t="array" ref="K1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42">
        <v>4.4000000000000004</v>
      </c>
      <c r="M142" s="8">
        <v>2111</v>
      </c>
      <c r="N142" s="8">
        <f>Table1[[#This Row],[rating]]*LOG10(Table1[[#This Row],[rating_count]]+1)</f>
        <v>14.62865322099181</v>
      </c>
      <c r="O142" s="4" t="str">
        <f>IF(Table1[[#This Row],[discount_percentage]] &gt;= 0.5, "Yes", "No")</f>
        <v>No</v>
      </c>
      <c r="P142" s="4" t="str" cm="1">
        <f t="array" ref="P142">_xlfn.IFS(
  Table1[[#This Row],[discounted_price]] &lt; 200, "&lt;₹200",
  Table1[[#This Row],[discounted_price]] &lt;= 500, "₹200–₹500",
  Table1[[#This Row],[discounted_price]] &gt; 500, "&gt;₹500"
)</f>
        <v>₹200–₹500</v>
      </c>
      <c r="Q142" s="9">
        <f>Table1[[#This Row],[actual_price]]*Table1[[#This Row],[rating_count]]</f>
        <v>844400</v>
      </c>
      <c r="R142" s="9" t="str">
        <f>IF(
    OR(TRIM(Table1[[#This Row],[total_potential_revenue]])="-", TRIM(Table1[[#This Row],[total_potential_revenue]])=""),
    "NOT OK",
    IF(
        ISNUMBER(VALUE(SUBSTITUTE(Table1[[#This Row],[total_potential_revenue]], ",", ""))),
        "OK",
        "NOT OK"
    )
)</f>
        <v>OK</v>
      </c>
      <c r="S142" t="s">
        <v>8465</v>
      </c>
      <c r="T142" t="s">
        <v>8466</v>
      </c>
      <c r="U142" t="s">
        <v>8467</v>
      </c>
      <c r="V142" t="s">
        <v>8468</v>
      </c>
      <c r="W142" t="s">
        <v>8469</v>
      </c>
      <c r="X142" t="s">
        <v>8470</v>
      </c>
      <c r="Y142" t="s">
        <v>8471</v>
      </c>
      <c r="Z142" t="s">
        <v>8472</v>
      </c>
    </row>
    <row r="143" spans="1:26" ht="16" x14ac:dyDescent="0.35">
      <c r="A143" t="s">
        <v>12714</v>
      </c>
      <c r="B143" t="s">
        <v>12715</v>
      </c>
      <c r="C143" t="s">
        <v>13093</v>
      </c>
      <c r="D143" t="s">
        <v>13094</v>
      </c>
      <c r="E143" t="s">
        <v>13095</v>
      </c>
      <c r="F143" t="s">
        <v>13193</v>
      </c>
      <c r="H143" s="2">
        <v>1199</v>
      </c>
      <c r="I143" s="2">
        <v>2400</v>
      </c>
      <c r="J143" s="1">
        <v>0.5</v>
      </c>
      <c r="K143" s="10" t="str" cm="1">
        <f t="array" ref="K1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43">
        <v>3.9</v>
      </c>
      <c r="M143" s="8">
        <v>1202</v>
      </c>
      <c r="N143" s="8">
        <f>Table1[[#This Row],[rating]]*LOG10(Table1[[#This Row],[rating_count]]+1)</f>
        <v>12.013035946625394</v>
      </c>
      <c r="O143" s="4" t="str">
        <f>IF(Table1[[#This Row],[discount_percentage]] &gt;= 0.5, "Yes", "No")</f>
        <v>Yes</v>
      </c>
      <c r="P143" s="4" t="str" cm="1">
        <f t="array" ref="P143">_xlfn.IFS(
  Table1[[#This Row],[discounted_price]] &lt; 200, "&lt;₹200",
  Table1[[#This Row],[discounted_price]] &lt;= 500, "₹200–₹500",
  Table1[[#This Row],[discounted_price]] &gt; 500, "&gt;₹500"
)</f>
        <v>&gt;₹500</v>
      </c>
      <c r="Q143" s="9">
        <f>Table1[[#This Row],[actual_price]]*Table1[[#This Row],[rating_count]]</f>
        <v>2884800</v>
      </c>
      <c r="R143" s="9" t="str">
        <f>IF(
    OR(TRIM(Table1[[#This Row],[total_potential_revenue]])="-", TRIM(Table1[[#This Row],[total_potential_revenue]])=""),
    "NOT OK",
    IF(
        ISNUMBER(VALUE(SUBSTITUTE(Table1[[#This Row],[total_potential_revenue]], ",", ""))),
        "OK",
        "NOT OK"
    )
)</f>
        <v>OK</v>
      </c>
      <c r="S143" t="s">
        <v>12716</v>
      </c>
      <c r="T143" t="s">
        <v>12717</v>
      </c>
      <c r="U143" t="s">
        <v>12718</v>
      </c>
      <c r="V143" t="s">
        <v>12719</v>
      </c>
      <c r="W143" t="s">
        <v>12720</v>
      </c>
      <c r="X143" t="s">
        <v>12721</v>
      </c>
      <c r="Y143" t="s">
        <v>12722</v>
      </c>
      <c r="Z143" t="s">
        <v>12723</v>
      </c>
    </row>
    <row r="144" spans="1:26" ht="16" x14ac:dyDescent="0.35">
      <c r="A144" t="s">
        <v>1131</v>
      </c>
      <c r="B144" t="s">
        <v>1132</v>
      </c>
      <c r="C144" t="s">
        <v>13080</v>
      </c>
      <c r="D144" t="s">
        <v>13088</v>
      </c>
      <c r="E144" t="s">
        <v>13089</v>
      </c>
      <c r="F144" t="s">
        <v>13090</v>
      </c>
      <c r="G144" t="s">
        <v>13139</v>
      </c>
      <c r="H144">
        <v>799</v>
      </c>
      <c r="I144" s="2">
        <v>1700</v>
      </c>
      <c r="J144" s="1">
        <v>0.53</v>
      </c>
      <c r="K144" s="10" t="str" cm="1">
        <f t="array" ref="K1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44">
        <v>4.0999999999999996</v>
      </c>
      <c r="M144" s="8">
        <v>28638</v>
      </c>
      <c r="N144" s="8">
        <f>Table1[[#This Row],[rating]]*LOG10(Table1[[#This Row],[rating_count]]+1)</f>
        <v>18.273527182776178</v>
      </c>
      <c r="O144" s="4" t="str">
        <f>IF(Table1[[#This Row],[discount_percentage]] &gt;= 0.5, "Yes", "No")</f>
        <v>Yes</v>
      </c>
      <c r="P144" s="4" t="str" cm="1">
        <f t="array" ref="P144">_xlfn.IFS(
  Table1[[#This Row],[discounted_price]] &lt; 200, "&lt;₹200",
  Table1[[#This Row],[discounted_price]] &lt;= 500, "₹200–₹500",
  Table1[[#This Row],[discounted_price]] &gt; 500, "&gt;₹500"
)</f>
        <v>&gt;₹500</v>
      </c>
      <c r="Q144" s="9">
        <f>Table1[[#This Row],[actual_price]]*Table1[[#This Row],[rating_count]]</f>
        <v>48684600</v>
      </c>
      <c r="R144" s="9" t="str">
        <f>IF(
    OR(TRIM(Table1[[#This Row],[total_potential_revenue]])="-", TRIM(Table1[[#This Row],[total_potential_revenue]])=""),
    "NOT OK",
    IF(
        ISNUMBER(VALUE(SUBSTITUTE(Table1[[#This Row],[total_potential_revenue]], ",", ""))),
        "OK",
        "NOT OK"
    )
)</f>
        <v>OK</v>
      </c>
      <c r="S144" t="s">
        <v>1133</v>
      </c>
      <c r="T144" t="s">
        <v>1134</v>
      </c>
      <c r="U144" t="s">
        <v>1135</v>
      </c>
      <c r="V144" t="s">
        <v>1136</v>
      </c>
      <c r="W144" t="s">
        <v>1137</v>
      </c>
      <c r="X144" t="s">
        <v>1138</v>
      </c>
      <c r="Y144" t="s">
        <v>1139</v>
      </c>
      <c r="Z144" t="s">
        <v>1140</v>
      </c>
    </row>
    <row r="145" spans="1:26" ht="16" x14ac:dyDescent="0.35">
      <c r="A145" t="s">
        <v>5645</v>
      </c>
      <c r="B145" t="s">
        <v>5646</v>
      </c>
      <c r="C145" t="s">
        <v>13080</v>
      </c>
      <c r="D145" t="s">
        <v>13081</v>
      </c>
      <c r="E145" t="s">
        <v>13082</v>
      </c>
      <c r="H145">
        <v>479</v>
      </c>
      <c r="I145" s="2">
        <v>599</v>
      </c>
      <c r="J145" s="1">
        <v>0.2</v>
      </c>
      <c r="K145" s="10" t="str" cm="1">
        <f t="array" ref="K1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45">
        <v>4.3</v>
      </c>
      <c r="M145" s="8">
        <v>11687</v>
      </c>
      <c r="N145" s="8">
        <f>Table1[[#This Row],[rating]]*LOG10(Table1[[#This Row],[rating_count]]+1)</f>
        <v>17.491282872582833</v>
      </c>
      <c r="O145" s="4" t="str">
        <f>IF(Table1[[#This Row],[discount_percentage]] &gt;= 0.5, "Yes", "No")</f>
        <v>No</v>
      </c>
      <c r="P145" s="4" t="str" cm="1">
        <f t="array" ref="P145">_xlfn.IFS(
  Table1[[#This Row],[discounted_price]] &lt; 200, "&lt;₹200",
  Table1[[#This Row],[discounted_price]] &lt;= 500, "₹200–₹500",
  Table1[[#This Row],[discounted_price]] &gt; 500, "&gt;₹500"
)</f>
        <v>₹200–₹500</v>
      </c>
      <c r="Q145" s="9">
        <f>Table1[[#This Row],[actual_price]]*Table1[[#This Row],[rating_count]]</f>
        <v>7000513</v>
      </c>
      <c r="R145" s="9" t="str">
        <f>IF(
    OR(TRIM(Table1[[#This Row],[total_potential_revenue]])="-", TRIM(Table1[[#This Row],[total_potential_revenue]])=""),
    "NOT OK",
    IF(
        ISNUMBER(VALUE(SUBSTITUTE(Table1[[#This Row],[total_potential_revenue]], ",", ""))),
        "OK",
        "NOT OK"
    )
)</f>
        <v>OK</v>
      </c>
      <c r="S145" t="s">
        <v>5648</v>
      </c>
      <c r="T145" t="s">
        <v>5649</v>
      </c>
      <c r="U145" t="s">
        <v>5650</v>
      </c>
      <c r="V145" t="s">
        <v>5651</v>
      </c>
      <c r="W145" t="s">
        <v>5652</v>
      </c>
      <c r="X145" t="s">
        <v>5653</v>
      </c>
      <c r="Y145" t="s">
        <v>5654</v>
      </c>
      <c r="Z145" t="s">
        <v>5655</v>
      </c>
    </row>
    <row r="146" spans="1:26" ht="16" x14ac:dyDescent="0.35">
      <c r="A146" t="s">
        <v>1616</v>
      </c>
      <c r="B146" t="s">
        <v>1617</v>
      </c>
      <c r="C146" t="s">
        <v>13076</v>
      </c>
      <c r="D146" t="s">
        <v>13083</v>
      </c>
      <c r="E146" t="s">
        <v>13101</v>
      </c>
      <c r="F146" t="s">
        <v>13090</v>
      </c>
      <c r="G146" t="s">
        <v>13102</v>
      </c>
      <c r="H146">
        <v>849</v>
      </c>
      <c r="I146" s="2">
        <v>999</v>
      </c>
      <c r="J146" s="1">
        <v>0.15</v>
      </c>
      <c r="K146" s="10" t="str" cm="1">
        <f t="array" ref="K1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46">
        <v>4.0999999999999996</v>
      </c>
      <c r="M146" s="8">
        <v>6736</v>
      </c>
      <c r="N146" s="8">
        <f>Table1[[#This Row],[rating]]*LOG10(Table1[[#This Row],[rating_count]]+1)</f>
        <v>15.69671284414598</v>
      </c>
      <c r="O146" s="4" t="str">
        <f>IF(Table1[[#This Row],[discount_percentage]] &gt;= 0.5, "Yes", "No")</f>
        <v>No</v>
      </c>
      <c r="P146" s="4" t="str" cm="1">
        <f t="array" ref="P146">_xlfn.IFS(
  Table1[[#This Row],[discounted_price]] &lt; 200, "&lt;₹200",
  Table1[[#This Row],[discounted_price]] &lt;= 500, "₹200–₹500",
  Table1[[#This Row],[discounted_price]] &gt; 500, "&gt;₹500"
)</f>
        <v>&gt;₹500</v>
      </c>
      <c r="Q146" s="9">
        <f>Table1[[#This Row],[actual_price]]*Table1[[#This Row],[rating_count]]</f>
        <v>6729264</v>
      </c>
      <c r="R146" s="9" t="str">
        <f>IF(
    OR(TRIM(Table1[[#This Row],[total_potential_revenue]])="-", TRIM(Table1[[#This Row],[total_potential_revenue]])=""),
    "NOT OK",
    IF(
        ISNUMBER(VALUE(SUBSTITUTE(Table1[[#This Row],[total_potential_revenue]], ",", ""))),
        "OK",
        "NOT OK"
    )
)</f>
        <v>OK</v>
      </c>
      <c r="S146" t="s">
        <v>1618</v>
      </c>
      <c r="T146" t="s">
        <v>1619</v>
      </c>
      <c r="U146" t="s">
        <v>1620</v>
      </c>
      <c r="V146" t="s">
        <v>1621</v>
      </c>
      <c r="W146" t="s">
        <v>1622</v>
      </c>
      <c r="X146" t="s">
        <v>1623</v>
      </c>
      <c r="Y146" t="s">
        <v>1624</v>
      </c>
      <c r="Z146" t="s">
        <v>1625</v>
      </c>
    </row>
    <row r="147" spans="1:26" ht="16" x14ac:dyDescent="0.35">
      <c r="A147" t="s">
        <v>2024</v>
      </c>
      <c r="B147" t="s">
        <v>2025</v>
      </c>
      <c r="C147" t="s">
        <v>13076</v>
      </c>
      <c r="D147" t="s">
        <v>13083</v>
      </c>
      <c r="E147" t="s">
        <v>13101</v>
      </c>
      <c r="F147" t="s">
        <v>13090</v>
      </c>
      <c r="G147" t="s">
        <v>13102</v>
      </c>
      <c r="H147">
        <v>799</v>
      </c>
      <c r="I147" s="2">
        <v>1749</v>
      </c>
      <c r="J147" s="1">
        <v>0.54</v>
      </c>
      <c r="K147" s="10" t="str" cm="1">
        <f t="array" ref="K1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47">
        <v>4.0999999999999996</v>
      </c>
      <c r="M147" s="8">
        <v>5626</v>
      </c>
      <c r="N147" s="8">
        <f>Table1[[#This Row],[rating]]*LOG10(Table1[[#This Row],[rating_count]]+1)</f>
        <v>15.376135352131367</v>
      </c>
      <c r="O147" s="4" t="str">
        <f>IF(Table1[[#This Row],[discount_percentage]] &gt;= 0.5, "Yes", "No")</f>
        <v>Yes</v>
      </c>
      <c r="P147" s="4" t="str" cm="1">
        <f t="array" ref="P147">_xlfn.IFS(
  Table1[[#This Row],[discounted_price]] &lt; 200, "&lt;₹200",
  Table1[[#This Row],[discounted_price]] &lt;= 500, "₹200–₹500",
  Table1[[#This Row],[discounted_price]] &gt; 500, "&gt;₹500"
)</f>
        <v>&gt;₹500</v>
      </c>
      <c r="Q147" s="9">
        <f>Table1[[#This Row],[actual_price]]*Table1[[#This Row],[rating_count]]</f>
        <v>9839874</v>
      </c>
      <c r="R147" s="9" t="str">
        <f>IF(
    OR(TRIM(Table1[[#This Row],[total_potential_revenue]])="-", TRIM(Table1[[#This Row],[total_potential_revenue]])=""),
    "NOT OK",
    IF(
        ISNUMBER(VALUE(SUBSTITUTE(Table1[[#This Row],[total_potential_revenue]], ",", ""))),
        "OK",
        "NOT OK"
    )
)</f>
        <v>OK</v>
      </c>
      <c r="S147" t="s">
        <v>2026</v>
      </c>
      <c r="T147" t="s">
        <v>2027</v>
      </c>
      <c r="U147" t="s">
        <v>2028</v>
      </c>
      <c r="V147" t="s">
        <v>2029</v>
      </c>
      <c r="W147" t="s">
        <v>2030</v>
      </c>
      <c r="X147" t="s">
        <v>2031</v>
      </c>
      <c r="Y147" t="s">
        <v>2032</v>
      </c>
      <c r="Z147" t="s">
        <v>2033</v>
      </c>
    </row>
    <row r="148" spans="1:26" ht="16" x14ac:dyDescent="0.35">
      <c r="A148" t="s">
        <v>2647</v>
      </c>
      <c r="B148" t="s">
        <v>2648</v>
      </c>
      <c r="C148" t="s">
        <v>13080</v>
      </c>
      <c r="D148" t="s">
        <v>13088</v>
      </c>
      <c r="E148" t="s">
        <v>13089</v>
      </c>
      <c r="F148" t="s">
        <v>13090</v>
      </c>
      <c r="G148" t="s">
        <v>13139</v>
      </c>
      <c r="H148">
        <v>185</v>
      </c>
      <c r="I148" s="2">
        <v>499</v>
      </c>
      <c r="J148" s="1">
        <v>0.63</v>
      </c>
      <c r="K148" s="10" t="str" cm="1">
        <f t="array" ref="K1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48">
        <v>4.2</v>
      </c>
      <c r="M148" s="8">
        <v>25</v>
      </c>
      <c r="N148" s="8">
        <f>Table1[[#This Row],[rating]]*LOG10(Table1[[#This Row],[rating_count]]+1)</f>
        <v>5.9428880614774355</v>
      </c>
      <c r="O148" s="4" t="str">
        <f>IF(Table1[[#This Row],[discount_percentage]] &gt;= 0.5, "Yes", "No")</f>
        <v>Yes</v>
      </c>
      <c r="P148" s="4" t="str" cm="1">
        <f t="array" ref="P148">_xlfn.IFS(
  Table1[[#This Row],[discounted_price]] &lt; 200, "&lt;₹200",
  Table1[[#This Row],[discounted_price]] &lt;= 500, "₹200–₹500",
  Table1[[#This Row],[discounted_price]] &gt; 500, "&gt;₹500"
)</f>
        <v>&lt;₹200</v>
      </c>
      <c r="Q148" s="9">
        <f>Table1[[#This Row],[actual_price]]*Table1[[#This Row],[rating_count]]</f>
        <v>12475</v>
      </c>
      <c r="R148" s="9" t="str">
        <f>IF(
    OR(TRIM(Table1[[#This Row],[total_potential_revenue]])="-", TRIM(Table1[[#This Row],[total_potential_revenue]])=""),
    "NOT OK",
    IF(
        ISNUMBER(VALUE(SUBSTITUTE(Table1[[#This Row],[total_potential_revenue]], ",", ""))),
        "OK",
        "NOT OK"
    )
)</f>
        <v>OK</v>
      </c>
      <c r="S148" t="s">
        <v>2649</v>
      </c>
      <c r="T148" t="s">
        <v>2650</v>
      </c>
      <c r="U148" t="s">
        <v>2651</v>
      </c>
      <c r="V148" t="s">
        <v>2652</v>
      </c>
      <c r="W148" t="s">
        <v>2653</v>
      </c>
      <c r="X148" t="s">
        <v>2654</v>
      </c>
      <c r="Y148" t="s">
        <v>2655</v>
      </c>
      <c r="Z148" t="s">
        <v>2656</v>
      </c>
    </row>
    <row r="149" spans="1:26" ht="16" x14ac:dyDescent="0.35">
      <c r="A149" t="s">
        <v>6409</v>
      </c>
      <c r="B149" t="s">
        <v>6410</v>
      </c>
      <c r="C149" t="s">
        <v>13076</v>
      </c>
      <c r="D149" t="s">
        <v>13083</v>
      </c>
      <c r="E149" t="s">
        <v>13194</v>
      </c>
      <c r="H149" s="2">
        <v>3299</v>
      </c>
      <c r="I149" s="2">
        <v>4100</v>
      </c>
      <c r="J149" s="1">
        <v>0.2</v>
      </c>
      <c r="K149" s="10" t="str" cm="1">
        <f t="array" ref="K1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49">
        <v>3.9</v>
      </c>
      <c r="M149" s="8">
        <v>15783</v>
      </c>
      <c r="N149" s="8">
        <f>Table1[[#This Row],[rating]]*LOG10(Table1[[#This Row],[rating_count]]+1)</f>
        <v>16.373046581752124</v>
      </c>
      <c r="O149" s="4" t="str">
        <f>IF(Table1[[#This Row],[discount_percentage]] &gt;= 0.5, "Yes", "No")</f>
        <v>No</v>
      </c>
      <c r="P149" s="4" t="str" cm="1">
        <f t="array" ref="P149">_xlfn.IFS(
  Table1[[#This Row],[discounted_price]] &lt; 200, "&lt;₹200",
  Table1[[#This Row],[discounted_price]] &lt;= 500, "₹200–₹500",
  Table1[[#This Row],[discounted_price]] &gt; 500, "&gt;₹500"
)</f>
        <v>&gt;₹500</v>
      </c>
      <c r="Q149" s="9">
        <f>Table1[[#This Row],[actual_price]]*Table1[[#This Row],[rating_count]]</f>
        <v>64710300</v>
      </c>
      <c r="R149" s="9" t="str">
        <f>IF(
    OR(TRIM(Table1[[#This Row],[total_potential_revenue]])="-", TRIM(Table1[[#This Row],[total_potential_revenue]])=""),
    "NOT OK",
    IF(
        ISNUMBER(VALUE(SUBSTITUTE(Table1[[#This Row],[total_potential_revenue]], ",", ""))),
        "OK",
        "NOT OK"
    )
)</f>
        <v>OK</v>
      </c>
      <c r="S149" t="s">
        <v>6412</v>
      </c>
      <c r="T149" t="s">
        <v>6413</v>
      </c>
      <c r="U149" t="s">
        <v>6414</v>
      </c>
      <c r="V149" t="s">
        <v>6415</v>
      </c>
      <c r="W149" t="s">
        <v>6416</v>
      </c>
      <c r="X149" t="s">
        <v>6417</v>
      </c>
      <c r="Y149" t="s">
        <v>6418</v>
      </c>
      <c r="Z149" t="s">
        <v>6419</v>
      </c>
    </row>
    <row r="150" spans="1:26" ht="16" x14ac:dyDescent="0.35">
      <c r="A150" t="s">
        <v>6855</v>
      </c>
      <c r="B150" t="s">
        <v>6856</v>
      </c>
      <c r="C150" t="s">
        <v>13076</v>
      </c>
      <c r="D150" t="s">
        <v>13077</v>
      </c>
      <c r="E150" t="s">
        <v>13099</v>
      </c>
      <c r="H150" s="2">
        <v>1799</v>
      </c>
      <c r="I150" s="2">
        <v>2911</v>
      </c>
      <c r="J150" s="1">
        <v>0.38</v>
      </c>
      <c r="K150" s="10" t="str" cm="1">
        <f t="array" ref="K1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50">
        <v>4.3</v>
      </c>
      <c r="M150" s="8">
        <v>20342</v>
      </c>
      <c r="N150" s="8">
        <f>Table1[[#This Row],[rating]]*LOG10(Table1[[#This Row],[rating_count]]+1)</f>
        <v>18.52618449611569</v>
      </c>
      <c r="O150" s="4" t="str">
        <f>IF(Table1[[#This Row],[discount_percentage]] &gt;= 0.5, "Yes", "No")</f>
        <v>No</v>
      </c>
      <c r="P150" s="4" t="str" cm="1">
        <f t="array" ref="P150">_xlfn.IFS(
  Table1[[#This Row],[discounted_price]] &lt; 200, "&lt;₹200",
  Table1[[#This Row],[discounted_price]] &lt;= 500, "₹200–₹500",
  Table1[[#This Row],[discounted_price]] &gt; 500, "&gt;₹500"
)</f>
        <v>&gt;₹500</v>
      </c>
      <c r="Q150" s="9">
        <f>Table1[[#This Row],[actual_price]]*Table1[[#This Row],[rating_count]]</f>
        <v>59215562</v>
      </c>
      <c r="R150" s="9" t="str">
        <f>IF(
    OR(TRIM(Table1[[#This Row],[total_potential_revenue]])="-", TRIM(Table1[[#This Row],[total_potential_revenue]])=""),
    "NOT OK",
    IF(
        ISNUMBER(VALUE(SUBSTITUTE(Table1[[#This Row],[total_potential_revenue]], ",", ""))),
        "OK",
        "NOT OK"
    )
)</f>
        <v>OK</v>
      </c>
      <c r="S150" t="s">
        <v>6857</v>
      </c>
      <c r="T150" t="s">
        <v>6858</v>
      </c>
      <c r="U150" t="s">
        <v>6859</v>
      </c>
      <c r="V150" t="s">
        <v>6860</v>
      </c>
      <c r="W150" t="s">
        <v>6861</v>
      </c>
      <c r="X150" t="s">
        <v>6862</v>
      </c>
      <c r="Y150" t="s">
        <v>6863</v>
      </c>
      <c r="Z150" t="s">
        <v>6864</v>
      </c>
    </row>
    <row r="151" spans="1:26" ht="16" x14ac:dyDescent="0.35">
      <c r="A151" t="s">
        <v>6658</v>
      </c>
      <c r="B151" t="s">
        <v>6659</v>
      </c>
      <c r="C151" t="s">
        <v>13076</v>
      </c>
      <c r="D151" t="s">
        <v>13083</v>
      </c>
      <c r="E151" t="s">
        <v>13195</v>
      </c>
      <c r="F151" t="s">
        <v>13196</v>
      </c>
      <c r="H151">
        <v>149</v>
      </c>
      <c r="I151" s="2">
        <v>499</v>
      </c>
      <c r="J151" s="1">
        <v>0.7</v>
      </c>
      <c r="K151" s="10" t="str" cm="1">
        <f t="array" ref="K1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51">
        <v>4.0999999999999996</v>
      </c>
      <c r="M151" s="8">
        <v>25607</v>
      </c>
      <c r="N151" s="8">
        <f>Table1[[#This Row],[rating]]*LOG10(Table1[[#This Row],[rating_count]]+1)</f>
        <v>18.074340210657912</v>
      </c>
      <c r="O151" s="4" t="str">
        <f>IF(Table1[[#This Row],[discount_percentage]] &gt;= 0.5, "Yes", "No")</f>
        <v>Yes</v>
      </c>
      <c r="P151" s="4" t="str" cm="1">
        <f t="array" ref="P151">_xlfn.IFS(
  Table1[[#This Row],[discounted_price]] &lt; 200, "&lt;₹200",
  Table1[[#This Row],[discounted_price]] &lt;= 500, "₹200–₹500",
  Table1[[#This Row],[discounted_price]] &gt; 500, "&gt;₹500"
)</f>
        <v>&lt;₹200</v>
      </c>
      <c r="Q151" s="9">
        <f>Table1[[#This Row],[actual_price]]*Table1[[#This Row],[rating_count]]</f>
        <v>12777893</v>
      </c>
      <c r="R151" s="9" t="str">
        <f>IF(
    OR(TRIM(Table1[[#This Row],[total_potential_revenue]])="-", TRIM(Table1[[#This Row],[total_potential_revenue]])=""),
    "NOT OK",
    IF(
        ISNUMBER(VALUE(SUBSTITUTE(Table1[[#This Row],[total_potential_revenue]], ",", ""))),
        "OK",
        "NOT OK"
    )
)</f>
        <v>OK</v>
      </c>
      <c r="S151" t="s">
        <v>6661</v>
      </c>
      <c r="T151" t="s">
        <v>6662</v>
      </c>
      <c r="U151" t="s">
        <v>6663</v>
      </c>
      <c r="V151" t="s">
        <v>6664</v>
      </c>
      <c r="W151" t="s">
        <v>6665</v>
      </c>
      <c r="X151" t="s">
        <v>6666</v>
      </c>
      <c r="Y151" t="s">
        <v>6667</v>
      </c>
      <c r="Z151" t="s">
        <v>6668</v>
      </c>
    </row>
    <row r="152" spans="1:26" ht="16" x14ac:dyDescent="0.35">
      <c r="A152" t="s">
        <v>12884</v>
      </c>
      <c r="B152" t="s">
        <v>12885</v>
      </c>
      <c r="C152" t="s">
        <v>13093</v>
      </c>
      <c r="D152" t="s">
        <v>13094</v>
      </c>
      <c r="E152" t="s">
        <v>13095</v>
      </c>
      <c r="F152" t="s">
        <v>13197</v>
      </c>
      <c r="H152" s="2">
        <v>1499</v>
      </c>
      <c r="I152" s="2">
        <v>2199</v>
      </c>
      <c r="J152" s="1">
        <v>0.32</v>
      </c>
      <c r="K152" s="10" t="str" cm="1">
        <f t="array" ref="K1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52">
        <v>4.4000000000000004</v>
      </c>
      <c r="M152" s="8">
        <v>6531</v>
      </c>
      <c r="N152" s="8">
        <f>Table1[[#This Row],[rating]]*LOG10(Table1[[#This Row],[rating_count]]+1)</f>
        <v>16.786203174684378</v>
      </c>
      <c r="O152" s="4" t="str">
        <f>IF(Table1[[#This Row],[discount_percentage]] &gt;= 0.5, "Yes", "No")</f>
        <v>No</v>
      </c>
      <c r="P152" s="4" t="str" cm="1">
        <f t="array" ref="P152">_xlfn.IFS(
  Table1[[#This Row],[discounted_price]] &lt; 200, "&lt;₹200",
  Table1[[#This Row],[discounted_price]] &lt;= 500, "₹200–₹500",
  Table1[[#This Row],[discounted_price]] &gt; 500, "&gt;₹500"
)</f>
        <v>&gt;₹500</v>
      </c>
      <c r="Q152" s="9">
        <f>Table1[[#This Row],[actual_price]]*Table1[[#This Row],[rating_count]]</f>
        <v>14361669</v>
      </c>
      <c r="R152" s="9" t="str">
        <f>IF(
    OR(TRIM(Table1[[#This Row],[total_potential_revenue]])="-", TRIM(Table1[[#This Row],[total_potential_revenue]])=""),
    "NOT OK",
    IF(
        ISNUMBER(VALUE(SUBSTITUTE(Table1[[#This Row],[total_potential_revenue]], ",", ""))),
        "OK",
        "NOT OK"
    )
)</f>
        <v>OK</v>
      </c>
      <c r="S152" t="s">
        <v>12886</v>
      </c>
      <c r="T152" t="s">
        <v>12887</v>
      </c>
      <c r="U152" t="s">
        <v>12888</v>
      </c>
      <c r="V152" t="s">
        <v>12889</v>
      </c>
      <c r="W152" t="s">
        <v>12890</v>
      </c>
      <c r="X152" t="s">
        <v>12891</v>
      </c>
      <c r="Y152" t="s">
        <v>12892</v>
      </c>
      <c r="Z152" t="s">
        <v>12893</v>
      </c>
    </row>
    <row r="153" spans="1:26" ht="16" x14ac:dyDescent="0.35">
      <c r="A153" t="s">
        <v>9663</v>
      </c>
      <c r="B153" t="s">
        <v>9664</v>
      </c>
      <c r="C153" t="s">
        <v>13093</v>
      </c>
      <c r="D153" t="s">
        <v>13094</v>
      </c>
      <c r="E153" t="s">
        <v>13095</v>
      </c>
      <c r="F153" t="s">
        <v>13142</v>
      </c>
      <c r="H153" s="2">
        <v>3599</v>
      </c>
      <c r="I153" s="2">
        <v>9455</v>
      </c>
      <c r="J153" s="1">
        <v>0.62</v>
      </c>
      <c r="K153" s="10" t="str" cm="1">
        <f t="array" ref="K1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53">
        <v>4.0999999999999996</v>
      </c>
      <c r="M153" s="8">
        <v>11828</v>
      </c>
      <c r="N153" s="8">
        <f>Table1[[#This Row],[rating]]*LOG10(Table1[[#This Row],[rating_count]]+1)</f>
        <v>16.69908693035083</v>
      </c>
      <c r="O153" s="4" t="str">
        <f>IF(Table1[[#This Row],[discount_percentage]] &gt;= 0.5, "Yes", "No")</f>
        <v>Yes</v>
      </c>
      <c r="P153" s="4" t="str" cm="1">
        <f t="array" ref="P153">_xlfn.IFS(
  Table1[[#This Row],[discounted_price]] &lt; 200, "&lt;₹200",
  Table1[[#This Row],[discounted_price]] &lt;= 500, "₹200–₹500",
  Table1[[#This Row],[discounted_price]] &gt; 500, "&gt;₹500"
)</f>
        <v>&gt;₹500</v>
      </c>
      <c r="Q153" s="9">
        <f>Table1[[#This Row],[actual_price]]*Table1[[#This Row],[rating_count]]</f>
        <v>111833740</v>
      </c>
      <c r="R153" s="9" t="str">
        <f>IF(
    OR(TRIM(Table1[[#This Row],[total_potential_revenue]])="-", TRIM(Table1[[#This Row],[total_potential_revenue]])=""),
    "NOT OK",
    IF(
        ISNUMBER(VALUE(SUBSTITUTE(Table1[[#This Row],[total_potential_revenue]], ",", ""))),
        "OK",
        "NOT OK"
    )
)</f>
        <v>OK</v>
      </c>
      <c r="S153" t="s">
        <v>9665</v>
      </c>
      <c r="T153" t="s">
        <v>9666</v>
      </c>
      <c r="U153" t="s">
        <v>9667</v>
      </c>
      <c r="V153" t="s">
        <v>9668</v>
      </c>
      <c r="W153" t="s">
        <v>9669</v>
      </c>
      <c r="X153" t="s">
        <v>9670</v>
      </c>
      <c r="Y153" t="s">
        <v>9671</v>
      </c>
      <c r="Z153" t="s">
        <v>9672</v>
      </c>
    </row>
    <row r="154" spans="1:26" ht="16" x14ac:dyDescent="0.35">
      <c r="A154" t="s">
        <v>11576</v>
      </c>
      <c r="B154" t="s">
        <v>11577</v>
      </c>
      <c r="C154" t="s">
        <v>13093</v>
      </c>
      <c r="D154" t="s">
        <v>13116</v>
      </c>
      <c r="E154" t="s">
        <v>13122</v>
      </c>
      <c r="F154" t="s">
        <v>13198</v>
      </c>
      <c r="H154" s="2">
        <v>7349</v>
      </c>
      <c r="I154" s="2">
        <v>10900</v>
      </c>
      <c r="J154" s="1">
        <v>0.33</v>
      </c>
      <c r="K154" s="10" t="str" cm="1">
        <f t="array" ref="K1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54">
        <v>4.2</v>
      </c>
      <c r="M154" s="8">
        <v>11957</v>
      </c>
      <c r="N154" s="8">
        <f>Table1[[#This Row],[rating]]*LOG10(Table1[[#This Row],[rating_count]]+1)</f>
        <v>17.126165906153354</v>
      </c>
      <c r="O154" s="4" t="str">
        <f>IF(Table1[[#This Row],[discount_percentage]] &gt;= 0.5, "Yes", "No")</f>
        <v>No</v>
      </c>
      <c r="P154" s="4" t="str" cm="1">
        <f t="array" ref="P154">_xlfn.IFS(
  Table1[[#This Row],[discounted_price]] &lt; 200, "&lt;₹200",
  Table1[[#This Row],[discounted_price]] &lt;= 500, "₹200–₹500",
  Table1[[#This Row],[discounted_price]] &gt; 500, "&gt;₹500"
)</f>
        <v>&gt;₹500</v>
      </c>
      <c r="Q154" s="9">
        <f>Table1[[#This Row],[actual_price]]*Table1[[#This Row],[rating_count]]</f>
        <v>130331300</v>
      </c>
      <c r="R154" s="9" t="str">
        <f>IF(
    OR(TRIM(Table1[[#This Row],[total_potential_revenue]])="-", TRIM(Table1[[#This Row],[total_potential_revenue]])=""),
    "NOT OK",
    IF(
        ISNUMBER(VALUE(SUBSTITUTE(Table1[[#This Row],[total_potential_revenue]], ",", ""))),
        "OK",
        "NOT OK"
    )
)</f>
        <v>OK</v>
      </c>
      <c r="S154" t="s">
        <v>11578</v>
      </c>
      <c r="T154" t="s">
        <v>11579</v>
      </c>
      <c r="U154" t="s">
        <v>11580</v>
      </c>
      <c r="V154" t="s">
        <v>11581</v>
      </c>
      <c r="W154" t="s">
        <v>11582</v>
      </c>
      <c r="X154" t="s">
        <v>11583</v>
      </c>
      <c r="Y154" t="s">
        <v>11584</v>
      </c>
      <c r="Z154" t="s">
        <v>11585</v>
      </c>
    </row>
    <row r="155" spans="1:26" ht="16" x14ac:dyDescent="0.35">
      <c r="A155" t="s">
        <v>12552</v>
      </c>
      <c r="B155" t="s">
        <v>12553</v>
      </c>
      <c r="C155" t="s">
        <v>13093</v>
      </c>
      <c r="D155" t="s">
        <v>13094</v>
      </c>
      <c r="E155" t="s">
        <v>13095</v>
      </c>
      <c r="F155" t="s">
        <v>13199</v>
      </c>
      <c r="H155" s="2">
        <v>1999</v>
      </c>
      <c r="I155" s="2">
        <v>2999</v>
      </c>
      <c r="J155" s="1">
        <v>0.33</v>
      </c>
      <c r="K155" s="10" t="str" cm="1">
        <f t="array" ref="K1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55">
        <v>4.4000000000000004</v>
      </c>
      <c r="M155" s="8">
        <v>388</v>
      </c>
      <c r="N155" s="8">
        <f>Table1[[#This Row],[rating]]*LOG10(Table1[[#This Row],[rating_count]]+1)</f>
        <v>11.395778245833116</v>
      </c>
      <c r="O155" s="4" t="str">
        <f>IF(Table1[[#This Row],[discount_percentage]] &gt;= 0.5, "Yes", "No")</f>
        <v>No</v>
      </c>
      <c r="P155" s="4" t="str" cm="1">
        <f t="array" ref="P155">_xlfn.IFS(
  Table1[[#This Row],[discounted_price]] &lt; 200, "&lt;₹200",
  Table1[[#This Row],[discounted_price]] &lt;= 500, "₹200–₹500",
  Table1[[#This Row],[discounted_price]] &gt; 500, "&gt;₹500"
)</f>
        <v>&gt;₹500</v>
      </c>
      <c r="Q155" s="9">
        <f>Table1[[#This Row],[actual_price]]*Table1[[#This Row],[rating_count]]</f>
        <v>1163612</v>
      </c>
      <c r="R155" s="9" t="str">
        <f>IF(
    OR(TRIM(Table1[[#This Row],[total_potential_revenue]])="-", TRIM(Table1[[#This Row],[total_potential_revenue]])=""),
    "NOT OK",
    IF(
        ISNUMBER(VALUE(SUBSTITUTE(Table1[[#This Row],[total_potential_revenue]], ",", ""))),
        "OK",
        "NOT OK"
    )
)</f>
        <v>OK</v>
      </c>
      <c r="S155" t="s">
        <v>12555</v>
      </c>
      <c r="T155" t="s">
        <v>12556</v>
      </c>
      <c r="U155" t="s">
        <v>12557</v>
      </c>
      <c r="V155" t="s">
        <v>12558</v>
      </c>
      <c r="W155" t="s">
        <v>12559</v>
      </c>
      <c r="X155" t="s">
        <v>12560</v>
      </c>
      <c r="Y155" t="s">
        <v>12561</v>
      </c>
      <c r="Z155" t="s">
        <v>12562</v>
      </c>
    </row>
    <row r="156" spans="1:26" ht="16" x14ac:dyDescent="0.35">
      <c r="A156" t="s">
        <v>8697</v>
      </c>
      <c r="B156" t="s">
        <v>8698</v>
      </c>
      <c r="C156" t="s">
        <v>13093</v>
      </c>
      <c r="D156" t="s">
        <v>13094</v>
      </c>
      <c r="E156" t="s">
        <v>13103</v>
      </c>
      <c r="F156" t="s">
        <v>13104</v>
      </c>
      <c r="G156" t="s">
        <v>13105</v>
      </c>
      <c r="H156">
        <v>625</v>
      </c>
      <c r="I156" s="2">
        <v>1400</v>
      </c>
      <c r="J156" s="1">
        <v>0.55000000000000004</v>
      </c>
      <c r="K156" s="10" t="str" cm="1">
        <f t="array" ref="K1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56">
        <v>4.2</v>
      </c>
      <c r="M156" s="8">
        <v>23316</v>
      </c>
      <c r="N156" s="8">
        <f>Table1[[#This Row],[rating]]*LOG10(Table1[[#This Row],[rating_count]]+1)</f>
        <v>18.34422522536282</v>
      </c>
      <c r="O156" s="4" t="str">
        <f>IF(Table1[[#This Row],[discount_percentage]] &gt;= 0.5, "Yes", "No")</f>
        <v>Yes</v>
      </c>
      <c r="P156" s="4" t="str" cm="1">
        <f t="array" ref="P156">_xlfn.IFS(
  Table1[[#This Row],[discounted_price]] &lt; 200, "&lt;₹200",
  Table1[[#This Row],[discounted_price]] &lt;= 500, "₹200–₹500",
  Table1[[#This Row],[discounted_price]] &gt; 500, "&gt;₹500"
)</f>
        <v>&gt;₹500</v>
      </c>
      <c r="Q156" s="9">
        <f>Table1[[#This Row],[actual_price]]*Table1[[#This Row],[rating_count]]</f>
        <v>32642400</v>
      </c>
      <c r="R156" s="9" t="str">
        <f>IF(
    OR(TRIM(Table1[[#This Row],[total_potential_revenue]])="-", TRIM(Table1[[#This Row],[total_potential_revenue]])=""),
    "NOT OK",
    IF(
        ISNUMBER(VALUE(SUBSTITUTE(Table1[[#This Row],[total_potential_revenue]], ",", ""))),
        "OK",
        "NOT OK"
    )
)</f>
        <v>OK</v>
      </c>
      <c r="S156" t="s">
        <v>8700</v>
      </c>
      <c r="T156" t="s">
        <v>8701</v>
      </c>
      <c r="U156" t="s">
        <v>8702</v>
      </c>
      <c r="V156" t="s">
        <v>8703</v>
      </c>
      <c r="W156" t="s">
        <v>8704</v>
      </c>
      <c r="X156" t="s">
        <v>8705</v>
      </c>
      <c r="Y156" t="s">
        <v>8706</v>
      </c>
      <c r="Z156" t="s">
        <v>8707</v>
      </c>
    </row>
    <row r="157" spans="1:26" ht="16" x14ac:dyDescent="0.35">
      <c r="A157" t="s">
        <v>8792</v>
      </c>
      <c r="B157" t="s">
        <v>8793</v>
      </c>
      <c r="C157" t="s">
        <v>13093</v>
      </c>
      <c r="D157" t="s">
        <v>13094</v>
      </c>
      <c r="E157" t="s">
        <v>13103</v>
      </c>
      <c r="F157" t="s">
        <v>13104</v>
      </c>
      <c r="G157" t="s">
        <v>13105</v>
      </c>
      <c r="H157">
        <v>599</v>
      </c>
      <c r="I157" s="2">
        <v>785</v>
      </c>
      <c r="J157" s="1">
        <v>0.24</v>
      </c>
      <c r="K157" s="10" t="str" cm="1">
        <f t="array" ref="K1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57">
        <v>4.2</v>
      </c>
      <c r="M157" s="8">
        <v>24247</v>
      </c>
      <c r="N157" s="8">
        <f>Table1[[#This Row],[rating]]*LOG10(Table1[[#This Row],[rating_count]]+1)</f>
        <v>18.41563887811018</v>
      </c>
      <c r="O157" s="4" t="str">
        <f>IF(Table1[[#This Row],[discount_percentage]] &gt;= 0.5, "Yes", "No")</f>
        <v>No</v>
      </c>
      <c r="P157" s="4" t="str" cm="1">
        <f t="array" ref="P157">_xlfn.IFS(
  Table1[[#This Row],[discounted_price]] &lt; 200, "&lt;₹200",
  Table1[[#This Row],[discounted_price]] &lt;= 500, "₹200–₹500",
  Table1[[#This Row],[discounted_price]] &gt; 500, "&gt;₹500"
)</f>
        <v>&gt;₹500</v>
      </c>
      <c r="Q157" s="9">
        <f>Table1[[#This Row],[actual_price]]*Table1[[#This Row],[rating_count]]</f>
        <v>19033895</v>
      </c>
      <c r="R157" s="9" t="str">
        <f>IF(
    OR(TRIM(Table1[[#This Row],[total_potential_revenue]])="-", TRIM(Table1[[#This Row],[total_potential_revenue]])=""),
    "NOT OK",
    IF(
        ISNUMBER(VALUE(SUBSTITUTE(Table1[[#This Row],[total_potential_revenue]], ",", ""))),
        "OK",
        "NOT OK"
    )
)</f>
        <v>OK</v>
      </c>
      <c r="S157" t="s">
        <v>8794</v>
      </c>
      <c r="T157" t="s">
        <v>8795</v>
      </c>
      <c r="U157" t="s">
        <v>8796</v>
      </c>
      <c r="V157" t="s">
        <v>8797</v>
      </c>
      <c r="W157" t="s">
        <v>8798</v>
      </c>
      <c r="X157" t="s">
        <v>8799</v>
      </c>
      <c r="Y157" t="s">
        <v>8800</v>
      </c>
      <c r="Z157" t="s">
        <v>8801</v>
      </c>
    </row>
    <row r="158" spans="1:26" ht="16" x14ac:dyDescent="0.35">
      <c r="A158" t="s">
        <v>12593</v>
      </c>
      <c r="B158" t="s">
        <v>12594</v>
      </c>
      <c r="C158" t="s">
        <v>13093</v>
      </c>
      <c r="D158" t="s">
        <v>13116</v>
      </c>
      <c r="E158" t="s">
        <v>13200</v>
      </c>
      <c r="F158" t="s">
        <v>13201</v>
      </c>
      <c r="H158">
        <v>699</v>
      </c>
      <c r="I158" s="2">
        <v>1690</v>
      </c>
      <c r="J158" s="1">
        <v>0.59</v>
      </c>
      <c r="K158" s="10" t="str" cm="1">
        <f t="array" ref="K1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58">
        <v>4.0999999999999996</v>
      </c>
      <c r="M158" s="8">
        <v>3524</v>
      </c>
      <c r="N158" s="8">
        <f>Table1[[#This Row],[rating]]*LOG10(Table1[[#This Row],[rating_count]]+1)</f>
        <v>14.54335239744241</v>
      </c>
      <c r="O158" s="4" t="str">
        <f>IF(Table1[[#This Row],[discount_percentage]] &gt;= 0.5, "Yes", "No")</f>
        <v>Yes</v>
      </c>
      <c r="P158" s="4" t="str" cm="1">
        <f t="array" ref="P158">_xlfn.IFS(
  Table1[[#This Row],[discounted_price]] &lt; 200, "&lt;₹200",
  Table1[[#This Row],[discounted_price]] &lt;= 500, "₹200–₹500",
  Table1[[#This Row],[discounted_price]] &gt; 500, "&gt;₹500"
)</f>
        <v>&gt;₹500</v>
      </c>
      <c r="Q158" s="9">
        <f>Table1[[#This Row],[actual_price]]*Table1[[#This Row],[rating_count]]</f>
        <v>5955560</v>
      </c>
      <c r="R158" s="9" t="str">
        <f>IF(
    OR(TRIM(Table1[[#This Row],[total_potential_revenue]])="-", TRIM(Table1[[#This Row],[total_potential_revenue]])=""),
    "NOT OK",
    IF(
        ISNUMBER(VALUE(SUBSTITUTE(Table1[[#This Row],[total_potential_revenue]], ",", ""))),
        "OK",
        "NOT OK"
    )
)</f>
        <v>OK</v>
      </c>
      <c r="S158" t="s">
        <v>12596</v>
      </c>
      <c r="T158" t="s">
        <v>12597</v>
      </c>
      <c r="U158" t="s">
        <v>12598</v>
      </c>
      <c r="V158" t="s">
        <v>12599</v>
      </c>
      <c r="W158" t="s">
        <v>12600</v>
      </c>
      <c r="X158" t="s">
        <v>12601</v>
      </c>
      <c r="Y158" t="s">
        <v>12602</v>
      </c>
      <c r="Z158" t="s">
        <v>12603</v>
      </c>
    </row>
    <row r="159" spans="1:26" ht="16" x14ac:dyDescent="0.35">
      <c r="A159" t="s">
        <v>1171</v>
      </c>
      <c r="B159" t="s">
        <v>1172</v>
      </c>
      <c r="C159" t="s">
        <v>13080</v>
      </c>
      <c r="D159" t="s">
        <v>13088</v>
      </c>
      <c r="E159" t="s">
        <v>13089</v>
      </c>
      <c r="F159" t="s">
        <v>13090</v>
      </c>
      <c r="G159" t="s">
        <v>13202</v>
      </c>
      <c r="H159">
        <v>489</v>
      </c>
      <c r="I159" s="2">
        <v>1200</v>
      </c>
      <c r="J159" s="1">
        <v>0.59</v>
      </c>
      <c r="K159" s="10" t="str" cm="1">
        <f t="array" ref="K1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59">
        <v>4.4000000000000004</v>
      </c>
      <c r="M159" s="8">
        <v>69538</v>
      </c>
      <c r="N159" s="8">
        <f>Table1[[#This Row],[rating]]*LOG10(Table1[[#This Row],[rating_count]]+1)</f>
        <v>21.305805140643127</v>
      </c>
      <c r="O159" s="4" t="str">
        <f>IF(Table1[[#This Row],[discount_percentage]] &gt;= 0.5, "Yes", "No")</f>
        <v>Yes</v>
      </c>
      <c r="P159" s="4" t="str" cm="1">
        <f t="array" ref="P159">_xlfn.IFS(
  Table1[[#This Row],[discounted_price]] &lt; 200, "&lt;₹200",
  Table1[[#This Row],[discounted_price]] &lt;= 500, "₹200–₹500",
  Table1[[#This Row],[discounted_price]] &gt; 500, "&gt;₹500"
)</f>
        <v>₹200–₹500</v>
      </c>
      <c r="Q159" s="9">
        <f>Table1[[#This Row],[actual_price]]*Table1[[#This Row],[rating_count]]</f>
        <v>83445600</v>
      </c>
      <c r="R159" s="9" t="str">
        <f>IF(
    OR(TRIM(Table1[[#This Row],[total_potential_revenue]])="-", TRIM(Table1[[#This Row],[total_potential_revenue]])=""),
    "NOT OK",
    IF(
        ISNUMBER(VALUE(SUBSTITUTE(Table1[[#This Row],[total_potential_revenue]], ",", ""))),
        "OK",
        "NOT OK"
    )
)</f>
        <v>OK</v>
      </c>
      <c r="S159" t="s">
        <v>1174</v>
      </c>
      <c r="T159" t="s">
        <v>1175</v>
      </c>
      <c r="U159" t="s">
        <v>1176</v>
      </c>
      <c r="V159" t="s">
        <v>1177</v>
      </c>
      <c r="W159" t="s">
        <v>1178</v>
      </c>
      <c r="X159" t="s">
        <v>1179</v>
      </c>
      <c r="Y159" t="s">
        <v>1180</v>
      </c>
      <c r="Z159" t="s">
        <v>1181</v>
      </c>
    </row>
    <row r="160" spans="1:26" ht="16" x14ac:dyDescent="0.35">
      <c r="A160" t="s">
        <v>1141</v>
      </c>
      <c r="B160" t="s">
        <v>1142</v>
      </c>
      <c r="C160" t="s">
        <v>13080</v>
      </c>
      <c r="D160" t="s">
        <v>13088</v>
      </c>
      <c r="E160" t="s">
        <v>13089</v>
      </c>
      <c r="F160" t="s">
        <v>13090</v>
      </c>
      <c r="G160" t="s">
        <v>13139</v>
      </c>
      <c r="H160">
        <v>229</v>
      </c>
      <c r="I160" s="2">
        <v>595</v>
      </c>
      <c r="J160" s="1">
        <v>0.62</v>
      </c>
      <c r="K160" s="10" t="str" cm="1">
        <f t="array" ref="K1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60">
        <v>4.3</v>
      </c>
      <c r="M160" s="8">
        <v>12835</v>
      </c>
      <c r="N160" s="8">
        <f>Table1[[#This Row],[rating]]*LOG10(Table1[[#This Row],[rating_count]]+1)</f>
        <v>17.666247746220908</v>
      </c>
      <c r="O160" s="4" t="str">
        <f>IF(Table1[[#This Row],[discount_percentage]] &gt;= 0.5, "Yes", "No")</f>
        <v>Yes</v>
      </c>
      <c r="P160" s="4" t="str" cm="1">
        <f t="array" ref="P160">_xlfn.IFS(
  Table1[[#This Row],[discounted_price]] &lt; 200, "&lt;₹200",
  Table1[[#This Row],[discounted_price]] &lt;= 500, "₹200–₹500",
  Table1[[#This Row],[discounted_price]] &gt; 500, "&gt;₹500"
)</f>
        <v>₹200–₹500</v>
      </c>
      <c r="Q160" s="9">
        <f>Table1[[#This Row],[actual_price]]*Table1[[#This Row],[rating_count]]</f>
        <v>7636825</v>
      </c>
      <c r="R160" s="9" t="str">
        <f>IF(
    OR(TRIM(Table1[[#This Row],[total_potential_revenue]])="-", TRIM(Table1[[#This Row],[total_potential_revenue]])=""),
    "NOT OK",
    IF(
        ISNUMBER(VALUE(SUBSTITUTE(Table1[[#This Row],[total_potential_revenue]], ",", ""))),
        "OK",
        "NOT OK"
    )
)</f>
        <v>OK</v>
      </c>
      <c r="S160" t="s">
        <v>1143</v>
      </c>
      <c r="T160" t="s">
        <v>1144</v>
      </c>
      <c r="U160" t="s">
        <v>1145</v>
      </c>
      <c r="V160" t="s">
        <v>1146</v>
      </c>
      <c r="W160" t="s">
        <v>1147</v>
      </c>
      <c r="X160" t="s">
        <v>1148</v>
      </c>
      <c r="Y160" t="s">
        <v>1149</v>
      </c>
      <c r="Z160" t="s">
        <v>1150</v>
      </c>
    </row>
    <row r="161" spans="1:26" ht="16" x14ac:dyDescent="0.35">
      <c r="A161" t="s">
        <v>2289</v>
      </c>
      <c r="B161" t="s">
        <v>2290</v>
      </c>
      <c r="C161" t="s">
        <v>13080</v>
      </c>
      <c r="D161" t="s">
        <v>13088</v>
      </c>
      <c r="E161" t="s">
        <v>13089</v>
      </c>
      <c r="F161" t="s">
        <v>13090</v>
      </c>
      <c r="G161" t="s">
        <v>13139</v>
      </c>
      <c r="H161">
        <v>299</v>
      </c>
      <c r="I161" s="2">
        <v>700</v>
      </c>
      <c r="J161" s="1">
        <v>0.56999999999999995</v>
      </c>
      <c r="K161" s="10" t="str" cm="1">
        <f t="array" ref="K1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61">
        <v>4.4000000000000004</v>
      </c>
      <c r="M161" s="8">
        <v>8714</v>
      </c>
      <c r="N161" s="8">
        <f>Table1[[#This Row],[rating]]*LOG10(Table1[[#This Row],[rating_count]]+1)</f>
        <v>17.337176522362455</v>
      </c>
      <c r="O161" s="4" t="str">
        <f>IF(Table1[[#This Row],[discount_percentage]] &gt;= 0.5, "Yes", "No")</f>
        <v>Yes</v>
      </c>
      <c r="P161" s="4" t="str" cm="1">
        <f t="array" ref="P161">_xlfn.IFS(
  Table1[[#This Row],[discounted_price]] &lt; 200, "&lt;₹200",
  Table1[[#This Row],[discounted_price]] &lt;= 500, "₹200–₹500",
  Table1[[#This Row],[discounted_price]] &gt; 500, "&gt;₹500"
)</f>
        <v>₹200–₹500</v>
      </c>
      <c r="Q161" s="9">
        <f>Table1[[#This Row],[actual_price]]*Table1[[#This Row],[rating_count]]</f>
        <v>6099800</v>
      </c>
      <c r="R161" s="9" t="str">
        <f>IF(
    OR(TRIM(Table1[[#This Row],[total_potential_revenue]])="-", TRIM(Table1[[#This Row],[total_potential_revenue]])=""),
    "NOT OK",
    IF(
        ISNUMBER(VALUE(SUBSTITUTE(Table1[[#This Row],[total_potential_revenue]], ",", ""))),
        "OK",
        "NOT OK"
    )
)</f>
        <v>OK</v>
      </c>
      <c r="S161" t="s">
        <v>2291</v>
      </c>
      <c r="T161" t="s">
        <v>2292</v>
      </c>
      <c r="U161" t="s">
        <v>2293</v>
      </c>
      <c r="V161" t="s">
        <v>2294</v>
      </c>
      <c r="W161" t="s">
        <v>2295</v>
      </c>
      <c r="X161" t="s">
        <v>2296</v>
      </c>
      <c r="Y161" t="s">
        <v>2297</v>
      </c>
      <c r="Z161" t="s">
        <v>2298</v>
      </c>
    </row>
    <row r="162" spans="1:26" ht="16" x14ac:dyDescent="0.35">
      <c r="A162" t="s">
        <v>3064</v>
      </c>
      <c r="B162" t="s">
        <v>3065</v>
      </c>
      <c r="C162" t="s">
        <v>13080</v>
      </c>
      <c r="D162" t="s">
        <v>13182</v>
      </c>
      <c r="E162" t="s">
        <v>13183</v>
      </c>
      <c r="F162" t="s">
        <v>13203</v>
      </c>
      <c r="H162">
        <v>599</v>
      </c>
      <c r="I162" s="2">
        <v>999</v>
      </c>
      <c r="J162" s="1">
        <v>0.4</v>
      </c>
      <c r="K162" s="10" t="str" cm="1">
        <f t="array" ref="K1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62">
        <v>4.0999999999999996</v>
      </c>
      <c r="M162" s="8">
        <v>192590</v>
      </c>
      <c r="N162" s="8">
        <f>Table1[[#This Row],[rating]]*LOG10(Table1[[#This Row],[rating_count]]+1)</f>
        <v>21.667007551536646</v>
      </c>
      <c r="O162" s="4" t="str">
        <f>IF(Table1[[#This Row],[discount_percentage]] &gt;= 0.5, "Yes", "No")</f>
        <v>No</v>
      </c>
      <c r="P162" s="4" t="str" cm="1">
        <f t="array" ref="P162">_xlfn.IFS(
  Table1[[#This Row],[discounted_price]] &lt; 200, "&lt;₹200",
  Table1[[#This Row],[discounted_price]] &lt;= 500, "₹200–₹500",
  Table1[[#This Row],[discounted_price]] &gt; 500, "&gt;₹500"
)</f>
        <v>&gt;₹500</v>
      </c>
      <c r="Q162" s="9">
        <f>Table1[[#This Row],[actual_price]]*Table1[[#This Row],[rating_count]]</f>
        <v>192397410</v>
      </c>
      <c r="R162" s="9" t="str">
        <f>IF(
    OR(TRIM(Table1[[#This Row],[total_potential_revenue]])="-", TRIM(Table1[[#This Row],[total_potential_revenue]])=""),
    "NOT OK",
    IF(
        ISNUMBER(VALUE(SUBSTITUTE(Table1[[#This Row],[total_potential_revenue]], ",", ""))),
        "OK",
        "NOT OK"
    )
)</f>
        <v>OK</v>
      </c>
      <c r="S162" t="s">
        <v>3067</v>
      </c>
      <c r="T162" t="s">
        <v>3068</v>
      </c>
      <c r="U162" t="s">
        <v>3069</v>
      </c>
      <c r="V162" t="s">
        <v>3070</v>
      </c>
      <c r="W162" t="s">
        <v>3071</v>
      </c>
      <c r="X162" t="s">
        <v>3072</v>
      </c>
      <c r="Y162" t="s">
        <v>3073</v>
      </c>
      <c r="Z162" t="s">
        <v>3074</v>
      </c>
    </row>
    <row r="163" spans="1:26" ht="16" x14ac:dyDescent="0.35">
      <c r="A163" t="s">
        <v>4004</v>
      </c>
      <c r="B163" t="s">
        <v>4005</v>
      </c>
      <c r="C163" t="s">
        <v>13080</v>
      </c>
      <c r="D163" t="s">
        <v>13182</v>
      </c>
      <c r="E163" t="s">
        <v>13183</v>
      </c>
      <c r="F163" t="s">
        <v>13203</v>
      </c>
      <c r="H163">
        <v>599</v>
      </c>
      <c r="I163" s="2">
        <v>1299</v>
      </c>
      <c r="J163" s="1">
        <v>0.54</v>
      </c>
      <c r="K163" s="10" t="str" cm="1">
        <f t="array" ref="K1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63">
        <v>4.0999999999999996</v>
      </c>
      <c r="M163" s="8">
        <v>192589</v>
      </c>
      <c r="N163" s="8">
        <f>Table1[[#This Row],[rating]]*LOG10(Table1[[#This Row],[rating_count]]+1)</f>
        <v>21.666998305974815</v>
      </c>
      <c r="O163" s="4" t="str">
        <f>IF(Table1[[#This Row],[discount_percentage]] &gt;= 0.5, "Yes", "No")</f>
        <v>Yes</v>
      </c>
      <c r="P163" s="4" t="str" cm="1">
        <f t="array" ref="P163">_xlfn.IFS(
  Table1[[#This Row],[discounted_price]] &lt; 200, "&lt;₹200",
  Table1[[#This Row],[discounted_price]] &lt;= 500, "₹200–₹500",
  Table1[[#This Row],[discounted_price]] &gt; 500, "&gt;₹500"
)</f>
        <v>&gt;₹500</v>
      </c>
      <c r="Q163" s="9">
        <f>Table1[[#This Row],[actual_price]]*Table1[[#This Row],[rating_count]]</f>
        <v>250173111</v>
      </c>
      <c r="R163" s="9" t="str">
        <f>IF(
    OR(TRIM(Table1[[#This Row],[total_potential_revenue]])="-", TRIM(Table1[[#This Row],[total_potential_revenue]])=""),
    "NOT OK",
    IF(
        ISNUMBER(VALUE(SUBSTITUTE(Table1[[#This Row],[total_potential_revenue]], ",", ""))),
        "OK",
        "NOT OK"
    )
)</f>
        <v>OK</v>
      </c>
      <c r="S163" t="s">
        <v>4006</v>
      </c>
      <c r="T163" t="s">
        <v>3068</v>
      </c>
      <c r="U163" t="s">
        <v>3069</v>
      </c>
      <c r="V163" t="s">
        <v>3070</v>
      </c>
      <c r="W163" t="s">
        <v>3071</v>
      </c>
      <c r="X163" t="s">
        <v>3072</v>
      </c>
      <c r="Y163" t="s">
        <v>4007</v>
      </c>
      <c r="Z163" t="s">
        <v>4008</v>
      </c>
    </row>
    <row r="164" spans="1:26" ht="16" x14ac:dyDescent="0.35">
      <c r="A164" t="s">
        <v>6937</v>
      </c>
      <c r="B164" t="s">
        <v>6938</v>
      </c>
      <c r="C164" t="s">
        <v>13076</v>
      </c>
      <c r="D164" t="s">
        <v>13083</v>
      </c>
      <c r="E164" t="s">
        <v>13101</v>
      </c>
      <c r="F164" t="s">
        <v>13090</v>
      </c>
      <c r="G164" t="s">
        <v>13140</v>
      </c>
      <c r="H164">
        <v>287</v>
      </c>
      <c r="I164" s="2">
        <v>499</v>
      </c>
      <c r="J164" s="1">
        <v>0.42</v>
      </c>
      <c r="K164" s="10" t="str" cm="1">
        <f t="array" ref="K1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64">
        <v>4.4000000000000004</v>
      </c>
      <c r="M164" s="8">
        <v>8076</v>
      </c>
      <c r="N164" s="8">
        <f>Table1[[#This Row],[rating]]*LOG10(Table1[[#This Row],[rating_count]]+1)</f>
        <v>17.191900364677846</v>
      </c>
      <c r="O164" s="4" t="str">
        <f>IF(Table1[[#This Row],[discount_percentage]] &gt;= 0.5, "Yes", "No")</f>
        <v>No</v>
      </c>
      <c r="P164" s="4" t="str" cm="1">
        <f t="array" ref="P164">_xlfn.IFS(
  Table1[[#This Row],[discounted_price]] &lt; 200, "&lt;₹200",
  Table1[[#This Row],[discounted_price]] &lt;= 500, "₹200–₹500",
  Table1[[#This Row],[discounted_price]] &gt; 500, "&gt;₹500"
)</f>
        <v>₹200–₹500</v>
      </c>
      <c r="Q164" s="9">
        <f>Table1[[#This Row],[actual_price]]*Table1[[#This Row],[rating_count]]</f>
        <v>4029924</v>
      </c>
      <c r="R164" s="9" t="str">
        <f>IF(
    OR(TRIM(Table1[[#This Row],[total_potential_revenue]])="-", TRIM(Table1[[#This Row],[total_potential_revenue]])=""),
    "NOT OK",
    IF(
        ISNUMBER(VALUE(SUBSTITUTE(Table1[[#This Row],[total_potential_revenue]], ",", ""))),
        "OK",
        "NOT OK"
    )
)</f>
        <v>OK</v>
      </c>
      <c r="S164" t="s">
        <v>6939</v>
      </c>
      <c r="T164" t="s">
        <v>6940</v>
      </c>
      <c r="U164" t="s">
        <v>6941</v>
      </c>
      <c r="V164" t="s">
        <v>6942</v>
      </c>
      <c r="W164" t="s">
        <v>6943</v>
      </c>
      <c r="X164" t="s">
        <v>6944</v>
      </c>
      <c r="Y164" t="s">
        <v>6945</v>
      </c>
      <c r="Z164" t="s">
        <v>6946</v>
      </c>
    </row>
    <row r="165" spans="1:26" ht="16" x14ac:dyDescent="0.35">
      <c r="A165" t="s">
        <v>5796</v>
      </c>
      <c r="B165" t="s">
        <v>5797</v>
      </c>
      <c r="C165" t="s">
        <v>13080</v>
      </c>
      <c r="D165" t="s">
        <v>13081</v>
      </c>
      <c r="E165" t="s">
        <v>13137</v>
      </c>
      <c r="H165">
        <v>269</v>
      </c>
      <c r="I165" s="2">
        <v>315</v>
      </c>
      <c r="J165" s="1">
        <v>0.15</v>
      </c>
      <c r="K165" s="10" t="str" cm="1">
        <f t="array" ref="K1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65">
        <v>4.5</v>
      </c>
      <c r="M165" s="8">
        <v>17810</v>
      </c>
      <c r="N165" s="8">
        <f>Table1[[#This Row],[rating]]*LOG10(Table1[[#This Row],[rating_count]]+1)</f>
        <v>19.128097366405747</v>
      </c>
      <c r="O165" s="4" t="str">
        <f>IF(Table1[[#This Row],[discount_percentage]] &gt;= 0.5, "Yes", "No")</f>
        <v>No</v>
      </c>
      <c r="P165" s="4" t="str" cm="1">
        <f t="array" ref="P165">_xlfn.IFS(
  Table1[[#This Row],[discounted_price]] &lt; 200, "&lt;₹200",
  Table1[[#This Row],[discounted_price]] &lt;= 500, "₹200–₹500",
  Table1[[#This Row],[discounted_price]] &gt; 500, "&gt;₹500"
)</f>
        <v>₹200–₹500</v>
      </c>
      <c r="Q165" s="9">
        <f>Table1[[#This Row],[actual_price]]*Table1[[#This Row],[rating_count]]</f>
        <v>5610150</v>
      </c>
      <c r="R165" s="9" t="str">
        <f>IF(
    OR(TRIM(Table1[[#This Row],[total_potential_revenue]])="-", TRIM(Table1[[#This Row],[total_potential_revenue]])=""),
    "NOT OK",
    IF(
        ISNUMBER(VALUE(SUBSTITUTE(Table1[[#This Row],[total_potential_revenue]], ",", ""))),
        "OK",
        "NOT OK"
    )
)</f>
        <v>OK</v>
      </c>
      <c r="S165" t="s">
        <v>5798</v>
      </c>
      <c r="T165" t="s">
        <v>5799</v>
      </c>
      <c r="U165" t="s">
        <v>5800</v>
      </c>
      <c r="V165" t="s">
        <v>5801</v>
      </c>
      <c r="W165" t="s">
        <v>5802</v>
      </c>
      <c r="X165" t="s">
        <v>5803</v>
      </c>
      <c r="Y165" t="s">
        <v>5804</v>
      </c>
      <c r="Z165" t="s">
        <v>5805</v>
      </c>
    </row>
    <row r="166" spans="1:26" ht="16" x14ac:dyDescent="0.35">
      <c r="A166" t="s">
        <v>7701</v>
      </c>
      <c r="B166" t="s">
        <v>7702</v>
      </c>
      <c r="C166" t="s">
        <v>13076</v>
      </c>
      <c r="D166" t="s">
        <v>13204</v>
      </c>
      <c r="E166" t="s">
        <v>13205</v>
      </c>
      <c r="F166" t="s">
        <v>13206</v>
      </c>
      <c r="H166" s="2">
        <v>3498</v>
      </c>
      <c r="I166" s="2">
        <v>3875</v>
      </c>
      <c r="J166" s="1">
        <v>0.1</v>
      </c>
      <c r="K166" s="10" t="str" cm="1">
        <f t="array" ref="K1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66">
        <v>3.4</v>
      </c>
      <c r="M166" s="8">
        <v>12185</v>
      </c>
      <c r="N166" s="8">
        <f>Table1[[#This Row],[rating]]*LOG10(Table1[[#This Row],[rating_count]]+1)</f>
        <v>13.891927990880731</v>
      </c>
      <c r="O166" s="4" t="str">
        <f>IF(Table1[[#This Row],[discount_percentage]] &gt;= 0.5, "Yes", "No")</f>
        <v>No</v>
      </c>
      <c r="P166" s="4" t="str" cm="1">
        <f t="array" ref="P166">_xlfn.IFS(
  Table1[[#This Row],[discounted_price]] &lt; 200, "&lt;₹200",
  Table1[[#This Row],[discounted_price]] &lt;= 500, "₹200–₹500",
  Table1[[#This Row],[discounted_price]] &gt; 500, "&gt;₹500"
)</f>
        <v>&gt;₹500</v>
      </c>
      <c r="Q166" s="9">
        <f>Table1[[#This Row],[actual_price]]*Table1[[#This Row],[rating_count]]</f>
        <v>47216875</v>
      </c>
      <c r="R166" s="9" t="str">
        <f>IF(
    OR(TRIM(Table1[[#This Row],[total_potential_revenue]])="-", TRIM(Table1[[#This Row],[total_potential_revenue]])=""),
    "NOT OK",
    IF(
        ISNUMBER(VALUE(SUBSTITUTE(Table1[[#This Row],[total_potential_revenue]], ",", ""))),
        "OK",
        "NOT OK"
    )
)</f>
        <v>OK</v>
      </c>
      <c r="S166" t="s">
        <v>7704</v>
      </c>
      <c r="T166" t="s">
        <v>7705</v>
      </c>
      <c r="U166" t="s">
        <v>7706</v>
      </c>
      <c r="V166" t="s">
        <v>7707</v>
      </c>
      <c r="W166" t="s">
        <v>7708</v>
      </c>
      <c r="X166" t="s">
        <v>7709</v>
      </c>
      <c r="Y166" t="s">
        <v>7710</v>
      </c>
      <c r="Z166" t="s">
        <v>7711</v>
      </c>
    </row>
    <row r="167" spans="1:26" ht="16" x14ac:dyDescent="0.35">
      <c r="A167" t="s">
        <v>9090</v>
      </c>
      <c r="B167" t="s">
        <v>9091</v>
      </c>
      <c r="C167" t="s">
        <v>13093</v>
      </c>
      <c r="D167" t="s">
        <v>13094</v>
      </c>
      <c r="E167" t="s">
        <v>13103</v>
      </c>
      <c r="F167" t="s">
        <v>13104</v>
      </c>
      <c r="G167" t="s">
        <v>13105</v>
      </c>
      <c r="H167" s="2">
        <v>1321</v>
      </c>
      <c r="I167" s="2">
        <v>1545</v>
      </c>
      <c r="J167" s="1">
        <v>0.14000000000000001</v>
      </c>
      <c r="K167" s="10" t="str" cm="1">
        <f t="array" ref="K1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67">
        <v>4.3</v>
      </c>
      <c r="M167" s="8">
        <v>15453</v>
      </c>
      <c r="N167" s="8">
        <f>Table1[[#This Row],[rating]]*LOG10(Table1[[#This Row],[rating_count]]+1)</f>
        <v>18.012875904008741</v>
      </c>
      <c r="O167" s="4" t="str">
        <f>IF(Table1[[#This Row],[discount_percentage]] &gt;= 0.5, "Yes", "No")</f>
        <v>No</v>
      </c>
      <c r="P167" s="4" t="str" cm="1">
        <f t="array" ref="P167">_xlfn.IFS(
  Table1[[#This Row],[discounted_price]] &lt; 200, "&lt;₹200",
  Table1[[#This Row],[discounted_price]] &lt;= 500, "₹200–₹500",
  Table1[[#This Row],[discounted_price]] &gt; 500, "&gt;₹500"
)</f>
        <v>&gt;₹500</v>
      </c>
      <c r="Q167" s="9">
        <f>Table1[[#This Row],[actual_price]]*Table1[[#This Row],[rating_count]]</f>
        <v>23874885</v>
      </c>
      <c r="R167" s="9" t="str">
        <f>IF(
    OR(TRIM(Table1[[#This Row],[total_potential_revenue]])="-", TRIM(Table1[[#This Row],[total_potential_revenue]])=""),
    "NOT OK",
    IF(
        ISNUMBER(VALUE(SUBSTITUTE(Table1[[#This Row],[total_potential_revenue]], ",", ""))),
        "OK",
        "NOT OK"
    )
)</f>
        <v>OK</v>
      </c>
      <c r="S167" t="s">
        <v>9092</v>
      </c>
      <c r="T167" t="s">
        <v>9093</v>
      </c>
      <c r="U167" t="s">
        <v>9094</v>
      </c>
      <c r="V167" t="s">
        <v>9095</v>
      </c>
      <c r="W167" t="s">
        <v>9096</v>
      </c>
      <c r="X167" t="s">
        <v>9097</v>
      </c>
      <c r="Y167" t="s">
        <v>9098</v>
      </c>
      <c r="Z167" t="s">
        <v>9099</v>
      </c>
    </row>
    <row r="168" spans="1:26" ht="16" x14ac:dyDescent="0.35">
      <c r="A168" t="s">
        <v>6302</v>
      </c>
      <c r="B168" t="s">
        <v>6303</v>
      </c>
      <c r="C168" t="s">
        <v>13076</v>
      </c>
      <c r="D168" t="s">
        <v>13086</v>
      </c>
      <c r="E168" t="s">
        <v>13087</v>
      </c>
      <c r="H168">
        <v>729</v>
      </c>
      <c r="I168" s="2">
        <v>1650</v>
      </c>
      <c r="J168" s="1">
        <v>0.56000000000000005</v>
      </c>
      <c r="K168" s="10" t="str" cm="1">
        <f t="array" ref="K1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68">
        <v>4.3</v>
      </c>
      <c r="M168" s="8">
        <v>82356</v>
      </c>
      <c r="N168" s="8">
        <f>Table1[[#This Row],[rating]]*LOG10(Table1[[#This Row],[rating_count]]+1)</f>
        <v>21.137512228630932</v>
      </c>
      <c r="O168" s="4" t="str">
        <f>IF(Table1[[#This Row],[discount_percentage]] &gt;= 0.5, "Yes", "No")</f>
        <v>Yes</v>
      </c>
      <c r="P168" s="4" t="str" cm="1">
        <f t="array" ref="P168">_xlfn.IFS(
  Table1[[#This Row],[discounted_price]] &lt; 200, "&lt;₹200",
  Table1[[#This Row],[discounted_price]] &lt;= 500, "₹200–₹500",
  Table1[[#This Row],[discounted_price]] &gt; 500, "&gt;₹500"
)</f>
        <v>&gt;₹500</v>
      </c>
      <c r="Q168" s="9">
        <f>Table1[[#This Row],[actual_price]]*Table1[[#This Row],[rating_count]]</f>
        <v>135887400</v>
      </c>
      <c r="R168" s="9" t="str">
        <f>IF(
    OR(TRIM(Table1[[#This Row],[total_potential_revenue]])="-", TRIM(Table1[[#This Row],[total_potential_revenue]])=""),
    "NOT OK",
    IF(
        ISNUMBER(VALUE(SUBSTITUTE(Table1[[#This Row],[total_potential_revenue]], ",", ""))),
        "OK",
        "NOT OK"
    )
)</f>
        <v>OK</v>
      </c>
      <c r="S168" t="s">
        <v>6304</v>
      </c>
      <c r="T168" t="s">
        <v>6305</v>
      </c>
      <c r="U168" t="s">
        <v>6306</v>
      </c>
      <c r="V168" t="s">
        <v>6307</v>
      </c>
      <c r="W168" t="s">
        <v>6308</v>
      </c>
      <c r="X168" t="s">
        <v>6309</v>
      </c>
      <c r="Y168" t="s">
        <v>6310</v>
      </c>
      <c r="Z168" t="s">
        <v>6311</v>
      </c>
    </row>
    <row r="169" spans="1:26" ht="16" x14ac:dyDescent="0.35">
      <c r="A169" t="s">
        <v>3912</v>
      </c>
      <c r="B169" t="s">
        <v>3913</v>
      </c>
      <c r="C169" t="s">
        <v>13080</v>
      </c>
      <c r="D169" t="s">
        <v>13182</v>
      </c>
      <c r="E169" t="s">
        <v>13183</v>
      </c>
      <c r="F169" t="s">
        <v>13203</v>
      </c>
      <c r="H169">
        <v>499</v>
      </c>
      <c r="I169" s="2">
        <v>499</v>
      </c>
      <c r="J169" s="1">
        <v>0</v>
      </c>
      <c r="K169" s="10" t="str" cm="1">
        <f t="array" ref="K1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69">
        <v>4.2</v>
      </c>
      <c r="M169" s="8">
        <v>31539</v>
      </c>
      <c r="N169" s="8">
        <f>Table1[[#This Row],[rating]]*LOG10(Table1[[#This Row],[rating_count]]+1)</f>
        <v>18.895219093770113</v>
      </c>
      <c r="O169" s="4" t="str">
        <f>IF(Table1[[#This Row],[discount_percentage]] &gt;= 0.5, "Yes", "No")</f>
        <v>No</v>
      </c>
      <c r="P169" s="4" t="str" cm="1">
        <f t="array" ref="P169">_xlfn.IFS(
  Table1[[#This Row],[discounted_price]] &lt; 200, "&lt;₹200",
  Table1[[#This Row],[discounted_price]] &lt;= 500, "₹200–₹500",
  Table1[[#This Row],[discounted_price]] &gt; 500, "&gt;₹500"
)</f>
        <v>₹200–₹500</v>
      </c>
      <c r="Q169" s="9">
        <f>Table1[[#This Row],[actual_price]]*Table1[[#This Row],[rating_count]]</f>
        <v>15737961</v>
      </c>
      <c r="R169" s="9" t="str">
        <f>IF(
    OR(TRIM(Table1[[#This Row],[total_potential_revenue]])="-", TRIM(Table1[[#This Row],[total_potential_revenue]])=""),
    "NOT OK",
    IF(
        ISNUMBER(VALUE(SUBSTITUTE(Table1[[#This Row],[total_potential_revenue]], ",", ""))),
        "OK",
        "NOT OK"
    )
)</f>
        <v>OK</v>
      </c>
      <c r="S169" t="s">
        <v>3914</v>
      </c>
      <c r="T169" t="s">
        <v>3915</v>
      </c>
      <c r="U169" t="s">
        <v>3916</v>
      </c>
      <c r="V169" t="s">
        <v>3917</v>
      </c>
      <c r="W169" t="s">
        <v>3918</v>
      </c>
      <c r="X169" t="s">
        <v>3919</v>
      </c>
      <c r="Y169" t="s">
        <v>3920</v>
      </c>
      <c r="Z169" t="s">
        <v>3921</v>
      </c>
    </row>
    <row r="170" spans="1:26" ht="16" x14ac:dyDescent="0.35">
      <c r="A170" t="s">
        <v>4307</v>
      </c>
      <c r="B170" t="s">
        <v>4308</v>
      </c>
      <c r="C170" t="s">
        <v>13080</v>
      </c>
      <c r="D170" t="s">
        <v>13182</v>
      </c>
      <c r="E170" t="s">
        <v>13183</v>
      </c>
      <c r="F170" t="s">
        <v>13203</v>
      </c>
      <c r="H170">
        <v>949</v>
      </c>
      <c r="I170" s="2">
        <v>999</v>
      </c>
      <c r="J170" s="1">
        <v>0.05</v>
      </c>
      <c r="K170" s="10" t="str" cm="1">
        <f t="array" ref="K1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70">
        <v>4.2</v>
      </c>
      <c r="M170" s="8">
        <v>31539</v>
      </c>
      <c r="N170" s="8">
        <f>Table1[[#This Row],[rating]]*LOG10(Table1[[#This Row],[rating_count]]+1)</f>
        <v>18.895219093770113</v>
      </c>
      <c r="O170" s="4" t="str">
        <f>IF(Table1[[#This Row],[discount_percentage]] &gt;= 0.5, "Yes", "No")</f>
        <v>No</v>
      </c>
      <c r="P170" s="4" t="str" cm="1">
        <f t="array" ref="P170">_xlfn.IFS(
  Table1[[#This Row],[discounted_price]] &lt; 200, "&lt;₹200",
  Table1[[#This Row],[discounted_price]] &lt;= 500, "₹200–₹500",
  Table1[[#This Row],[discounted_price]] &gt; 500, "&gt;₹500"
)</f>
        <v>&gt;₹500</v>
      </c>
      <c r="Q170" s="9">
        <f>Table1[[#This Row],[actual_price]]*Table1[[#This Row],[rating_count]]</f>
        <v>31507461</v>
      </c>
      <c r="R170" s="9" t="str">
        <f>IF(
    OR(TRIM(Table1[[#This Row],[total_potential_revenue]])="-", TRIM(Table1[[#This Row],[total_potential_revenue]])=""),
    "NOT OK",
    IF(
        ISNUMBER(VALUE(SUBSTITUTE(Table1[[#This Row],[total_potential_revenue]], ",", ""))),
        "OK",
        "NOT OK"
    )
)</f>
        <v>OK</v>
      </c>
      <c r="S170" t="s">
        <v>4309</v>
      </c>
      <c r="T170" t="s">
        <v>3915</v>
      </c>
      <c r="U170" t="s">
        <v>3916</v>
      </c>
      <c r="V170" t="s">
        <v>3917</v>
      </c>
      <c r="W170" t="s">
        <v>3918</v>
      </c>
      <c r="X170" t="s">
        <v>3919</v>
      </c>
      <c r="Y170" t="s">
        <v>4310</v>
      </c>
      <c r="Z170" t="s">
        <v>4311</v>
      </c>
    </row>
    <row r="171" spans="1:26" ht="16" x14ac:dyDescent="0.35">
      <c r="A171" t="s">
        <v>12573</v>
      </c>
      <c r="B171" t="s">
        <v>12574</v>
      </c>
      <c r="C171" t="s">
        <v>13093</v>
      </c>
      <c r="D171" t="s">
        <v>13094</v>
      </c>
      <c r="E171" t="s">
        <v>13106</v>
      </c>
      <c r="F171" t="s">
        <v>13207</v>
      </c>
      <c r="G171" t="s">
        <v>13208</v>
      </c>
      <c r="H171">
        <v>184</v>
      </c>
      <c r="I171" s="2">
        <v>450</v>
      </c>
      <c r="J171" s="1">
        <v>0.59</v>
      </c>
      <c r="K171" s="10" t="str" cm="1">
        <f t="array" ref="K1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71">
        <v>4.2</v>
      </c>
      <c r="M171" s="8">
        <v>4971</v>
      </c>
      <c r="N171" s="8">
        <f>Table1[[#This Row],[rating]]*LOG10(Table1[[#This Row],[rating_count]]+1)</f>
        <v>15.525430703872352</v>
      </c>
      <c r="O171" s="4" t="str">
        <f>IF(Table1[[#This Row],[discount_percentage]] &gt;= 0.5, "Yes", "No")</f>
        <v>Yes</v>
      </c>
      <c r="P171" s="4" t="str" cm="1">
        <f t="array" ref="P171">_xlfn.IFS(
  Table1[[#This Row],[discounted_price]] &lt; 200, "&lt;₹200",
  Table1[[#This Row],[discounted_price]] &lt;= 500, "₹200–₹500",
  Table1[[#This Row],[discounted_price]] &gt; 500, "&gt;₹500"
)</f>
        <v>&lt;₹200</v>
      </c>
      <c r="Q171" s="9">
        <f>Table1[[#This Row],[actual_price]]*Table1[[#This Row],[rating_count]]</f>
        <v>2236950</v>
      </c>
      <c r="R171" s="9" t="str">
        <f>IF(
    OR(TRIM(Table1[[#This Row],[total_potential_revenue]])="-", TRIM(Table1[[#This Row],[total_potential_revenue]])=""),
    "NOT OK",
    IF(
        ISNUMBER(VALUE(SUBSTITUTE(Table1[[#This Row],[total_potential_revenue]], ",", ""))),
        "OK",
        "NOT OK"
    )
)</f>
        <v>OK</v>
      </c>
      <c r="S171" t="s">
        <v>12575</v>
      </c>
      <c r="T171" t="s">
        <v>12576</v>
      </c>
      <c r="U171" t="s">
        <v>12577</v>
      </c>
      <c r="V171" t="s">
        <v>12578</v>
      </c>
      <c r="W171" t="s">
        <v>12579</v>
      </c>
      <c r="X171" t="s">
        <v>12580</v>
      </c>
      <c r="Y171" t="s">
        <v>12581</v>
      </c>
      <c r="Z171" t="s">
        <v>12582</v>
      </c>
    </row>
    <row r="172" spans="1:26" ht="16" x14ac:dyDescent="0.35">
      <c r="A172" t="s">
        <v>4423</v>
      </c>
      <c r="B172" t="s">
        <v>4424</v>
      </c>
      <c r="C172" t="s">
        <v>13080</v>
      </c>
      <c r="D172" t="s">
        <v>13182</v>
      </c>
      <c r="E172" t="s">
        <v>13183</v>
      </c>
      <c r="F172" t="s">
        <v>13184</v>
      </c>
      <c r="H172" s="2">
        <v>1399</v>
      </c>
      <c r="I172" s="2">
        <v>2990</v>
      </c>
      <c r="J172" s="1">
        <v>0.53</v>
      </c>
      <c r="K172" s="10" t="str" cm="1">
        <f t="array" ref="K1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72">
        <v>4.0999999999999996</v>
      </c>
      <c r="M172" s="8">
        <v>97175</v>
      </c>
      <c r="N172" s="8">
        <f>Table1[[#This Row],[rating]]*LOG10(Table1[[#This Row],[rating_count]]+1)</f>
        <v>20.448991975768077</v>
      </c>
      <c r="O172" s="4" t="str">
        <f>IF(Table1[[#This Row],[discount_percentage]] &gt;= 0.5, "Yes", "No")</f>
        <v>Yes</v>
      </c>
      <c r="P172" s="4" t="str" cm="1">
        <f t="array" ref="P172">_xlfn.IFS(
  Table1[[#This Row],[discounted_price]] &lt; 200, "&lt;₹200",
  Table1[[#This Row],[discounted_price]] &lt;= 500, "₹200–₹500",
  Table1[[#This Row],[discounted_price]] &gt; 500, "&gt;₹500"
)</f>
        <v>&gt;₹500</v>
      </c>
      <c r="Q172" s="9">
        <f>Table1[[#This Row],[actual_price]]*Table1[[#This Row],[rating_count]]</f>
        <v>290553250</v>
      </c>
      <c r="R172" s="9" t="str">
        <f>IF(
    OR(TRIM(Table1[[#This Row],[total_potential_revenue]])="-", TRIM(Table1[[#This Row],[total_potential_revenue]])=""),
    "NOT OK",
    IF(
        ISNUMBER(VALUE(SUBSTITUTE(Table1[[#This Row],[total_potential_revenue]], ",", ""))),
        "OK",
        "NOT OK"
    )
)</f>
        <v>OK</v>
      </c>
      <c r="S172" t="s">
        <v>4426</v>
      </c>
      <c r="T172" t="s">
        <v>4427</v>
      </c>
      <c r="U172" t="s">
        <v>4428</v>
      </c>
      <c r="V172" t="s">
        <v>4429</v>
      </c>
      <c r="W172" t="s">
        <v>4430</v>
      </c>
      <c r="X172" t="s">
        <v>4431</v>
      </c>
      <c r="Y172" t="s">
        <v>4432</v>
      </c>
      <c r="Z172" t="s">
        <v>4433</v>
      </c>
    </row>
    <row r="173" spans="1:26" ht="16" x14ac:dyDescent="0.35">
      <c r="A173" t="s">
        <v>8645</v>
      </c>
      <c r="B173" t="s">
        <v>8646</v>
      </c>
      <c r="C173" t="s">
        <v>13093</v>
      </c>
      <c r="D173" t="s">
        <v>13094</v>
      </c>
      <c r="E173" t="s">
        <v>13095</v>
      </c>
      <c r="F173" t="s">
        <v>13138</v>
      </c>
      <c r="H173" s="2">
        <v>1699</v>
      </c>
      <c r="I173" s="2">
        <v>3193</v>
      </c>
      <c r="J173" s="1">
        <v>0.47</v>
      </c>
      <c r="K173" s="10" t="str" cm="1">
        <f t="array" ref="K1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73">
        <v>3.8</v>
      </c>
      <c r="M173" s="8">
        <v>54032</v>
      </c>
      <c r="N173" s="8">
        <f>Table1[[#This Row],[rating]]*LOG10(Table1[[#This Row],[rating_count]]+1)</f>
        <v>17.984104507588206</v>
      </c>
      <c r="O173" s="4" t="str">
        <f>IF(Table1[[#This Row],[discount_percentage]] &gt;= 0.5, "Yes", "No")</f>
        <v>No</v>
      </c>
      <c r="P173" s="4" t="str" cm="1">
        <f t="array" ref="P173">_xlfn.IFS(
  Table1[[#This Row],[discounted_price]] &lt; 200, "&lt;₹200",
  Table1[[#This Row],[discounted_price]] &lt;= 500, "₹200–₹500",
  Table1[[#This Row],[discounted_price]] &gt; 500, "&gt;₹500"
)</f>
        <v>&gt;₹500</v>
      </c>
      <c r="Q173" s="9">
        <f>Table1[[#This Row],[actual_price]]*Table1[[#This Row],[rating_count]]</f>
        <v>172524176</v>
      </c>
      <c r="R173" s="9" t="str">
        <f>IF(
    OR(TRIM(Table1[[#This Row],[total_potential_revenue]])="-", TRIM(Table1[[#This Row],[total_potential_revenue]])=""),
    "NOT OK",
    IF(
        ISNUMBER(VALUE(SUBSTITUTE(Table1[[#This Row],[total_potential_revenue]], ",", ""))),
        "OK",
        "NOT OK"
    )
)</f>
        <v>OK</v>
      </c>
      <c r="S173" t="s">
        <v>8648</v>
      </c>
      <c r="T173" t="s">
        <v>8649</v>
      </c>
      <c r="U173" t="s">
        <v>8650</v>
      </c>
      <c r="V173" t="s">
        <v>8651</v>
      </c>
      <c r="W173" t="s">
        <v>8652</v>
      </c>
      <c r="X173" t="s">
        <v>8653</v>
      </c>
      <c r="Y173" t="s">
        <v>8654</v>
      </c>
      <c r="Z173" t="s">
        <v>8655</v>
      </c>
    </row>
    <row r="174" spans="1:26" ht="16" x14ac:dyDescent="0.35">
      <c r="A174" t="s">
        <v>652</v>
      </c>
      <c r="B174" t="s">
        <v>653</v>
      </c>
      <c r="C174" t="s">
        <v>13076</v>
      </c>
      <c r="D174" t="s">
        <v>13083</v>
      </c>
      <c r="E174" t="s">
        <v>13101</v>
      </c>
      <c r="F174" t="s">
        <v>13090</v>
      </c>
      <c r="G174" t="s">
        <v>13102</v>
      </c>
      <c r="H174">
        <v>219</v>
      </c>
      <c r="I174" s="2">
        <v>700</v>
      </c>
      <c r="J174" s="1">
        <v>0.69</v>
      </c>
      <c r="K174" s="10" t="str" cm="1">
        <f t="array" ref="K1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74">
        <v>4.3</v>
      </c>
      <c r="M174" s="8">
        <v>20053</v>
      </c>
      <c r="N174" s="8">
        <f>Table1[[#This Row],[rating]]*LOG10(Table1[[#This Row],[rating_count]]+1)</f>
        <v>18.49946434560314</v>
      </c>
      <c r="O174" s="4" t="str">
        <f>IF(Table1[[#This Row],[discount_percentage]] &gt;= 0.5, "Yes", "No")</f>
        <v>Yes</v>
      </c>
      <c r="P174" s="4" t="str" cm="1">
        <f t="array" ref="P174">_xlfn.IFS(
  Table1[[#This Row],[discounted_price]] &lt; 200, "&lt;₹200",
  Table1[[#This Row],[discounted_price]] &lt;= 500, "₹200–₹500",
  Table1[[#This Row],[discounted_price]] &gt; 500, "&gt;₹500"
)</f>
        <v>₹200–₹500</v>
      </c>
      <c r="Q174" s="9">
        <f>Table1[[#This Row],[actual_price]]*Table1[[#This Row],[rating_count]]</f>
        <v>14037100</v>
      </c>
      <c r="R174" s="9" t="str">
        <f>IF(
    OR(TRIM(Table1[[#This Row],[total_potential_revenue]])="-", TRIM(Table1[[#This Row],[total_potential_revenue]])=""),
    "NOT OK",
    IF(
        ISNUMBER(VALUE(SUBSTITUTE(Table1[[#This Row],[total_potential_revenue]], ",", ""))),
        "OK",
        "NOT OK"
    )
)</f>
        <v>OK</v>
      </c>
      <c r="S174" t="s">
        <v>654</v>
      </c>
      <c r="T174" t="s">
        <v>655</v>
      </c>
      <c r="U174" t="s">
        <v>656</v>
      </c>
      <c r="V174" t="s">
        <v>657</v>
      </c>
      <c r="W174" t="s">
        <v>658</v>
      </c>
      <c r="X174" t="s">
        <v>659</v>
      </c>
      <c r="Y174" t="s">
        <v>660</v>
      </c>
      <c r="Z174" t="s">
        <v>661</v>
      </c>
    </row>
    <row r="175" spans="1:26" ht="16" x14ac:dyDescent="0.35">
      <c r="A175" t="s">
        <v>596</v>
      </c>
      <c r="B175" t="s">
        <v>597</v>
      </c>
      <c r="C175" t="s">
        <v>13076</v>
      </c>
      <c r="D175" t="s">
        <v>13083</v>
      </c>
      <c r="E175" t="s">
        <v>13101</v>
      </c>
      <c r="F175" t="s">
        <v>13090</v>
      </c>
      <c r="G175" t="s">
        <v>13102</v>
      </c>
      <c r="H175">
        <v>329</v>
      </c>
      <c r="I175" s="2">
        <v>845</v>
      </c>
      <c r="J175" s="1">
        <v>0.61</v>
      </c>
      <c r="K175" s="10" t="str" cm="1">
        <f t="array" ref="K1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75">
        <v>4.2</v>
      </c>
      <c r="M175" s="8">
        <v>29746</v>
      </c>
      <c r="N175" s="8">
        <f>Table1[[#This Row],[rating]]*LOG10(Table1[[#This Row],[rating_count]]+1)</f>
        <v>18.788461328510003</v>
      </c>
      <c r="O175" s="4" t="str">
        <f>IF(Table1[[#This Row],[discount_percentage]] &gt;= 0.5, "Yes", "No")</f>
        <v>Yes</v>
      </c>
      <c r="P175" s="4" t="str" cm="1">
        <f t="array" ref="P175">_xlfn.IFS(
  Table1[[#This Row],[discounted_price]] &lt; 200, "&lt;₹200",
  Table1[[#This Row],[discounted_price]] &lt;= 500, "₹200–₹500",
  Table1[[#This Row],[discounted_price]] &gt; 500, "&gt;₹500"
)</f>
        <v>₹200–₹500</v>
      </c>
      <c r="Q175" s="9">
        <f>Table1[[#This Row],[actual_price]]*Table1[[#This Row],[rating_count]]</f>
        <v>25135370</v>
      </c>
      <c r="R175" s="9" t="str">
        <f>IF(
    OR(TRIM(Table1[[#This Row],[total_potential_revenue]])="-", TRIM(Table1[[#This Row],[total_potential_revenue]])=""),
    "NOT OK",
    IF(
        ISNUMBER(VALUE(SUBSTITUTE(Table1[[#This Row],[total_potential_revenue]], ",", ""))),
        "OK",
        "NOT OK"
    )
)</f>
        <v>OK</v>
      </c>
      <c r="S175" t="s">
        <v>598</v>
      </c>
      <c r="T175" t="s">
        <v>599</v>
      </c>
      <c r="U175" t="s">
        <v>600</v>
      </c>
      <c r="V175" t="s">
        <v>601</v>
      </c>
      <c r="W175" t="s">
        <v>602</v>
      </c>
      <c r="X175" t="s">
        <v>603</v>
      </c>
      <c r="Y175" t="s">
        <v>604</v>
      </c>
      <c r="Z175" t="s">
        <v>605</v>
      </c>
    </row>
    <row r="176" spans="1:26" ht="16" x14ac:dyDescent="0.35">
      <c r="A176" t="s">
        <v>2186</v>
      </c>
      <c r="B176" t="s">
        <v>2187</v>
      </c>
      <c r="C176" t="s">
        <v>13076</v>
      </c>
      <c r="D176" t="s">
        <v>13083</v>
      </c>
      <c r="E176" t="s">
        <v>13101</v>
      </c>
      <c r="F176" t="s">
        <v>13090</v>
      </c>
      <c r="G176" t="s">
        <v>13102</v>
      </c>
      <c r="H176">
        <v>549</v>
      </c>
      <c r="I176" s="2">
        <v>995</v>
      </c>
      <c r="J176" s="1">
        <v>0.45</v>
      </c>
      <c r="K176" s="10" t="str" cm="1">
        <f t="array" ref="K1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76">
        <v>4.2</v>
      </c>
      <c r="M176" s="8">
        <v>29746</v>
      </c>
      <c r="N176" s="8">
        <f>Table1[[#This Row],[rating]]*LOG10(Table1[[#This Row],[rating_count]]+1)</f>
        <v>18.788461328510003</v>
      </c>
      <c r="O176" s="4" t="str">
        <f>IF(Table1[[#This Row],[discount_percentage]] &gt;= 0.5, "Yes", "No")</f>
        <v>No</v>
      </c>
      <c r="P176" s="4" t="str" cm="1">
        <f t="array" ref="P176">_xlfn.IFS(
  Table1[[#This Row],[discounted_price]] &lt; 200, "&lt;₹200",
  Table1[[#This Row],[discounted_price]] &lt;= 500, "₹200–₹500",
  Table1[[#This Row],[discounted_price]] &gt; 500, "&gt;₹500"
)</f>
        <v>&gt;₹500</v>
      </c>
      <c r="Q176" s="9">
        <f>Table1[[#This Row],[actual_price]]*Table1[[#This Row],[rating_count]]</f>
        <v>29597270</v>
      </c>
      <c r="R176" s="9" t="str">
        <f>IF(
    OR(TRIM(Table1[[#This Row],[total_potential_revenue]])="-", TRIM(Table1[[#This Row],[total_potential_revenue]])=""),
    "NOT OK",
    IF(
        ISNUMBER(VALUE(SUBSTITUTE(Table1[[#This Row],[total_potential_revenue]], ",", ""))),
        "OK",
        "NOT OK"
    )
)</f>
        <v>OK</v>
      </c>
      <c r="S176" t="s">
        <v>2188</v>
      </c>
      <c r="T176" t="s">
        <v>599</v>
      </c>
      <c r="U176" t="s">
        <v>600</v>
      </c>
      <c r="V176" t="s">
        <v>601</v>
      </c>
      <c r="W176" t="s">
        <v>602</v>
      </c>
      <c r="X176" t="s">
        <v>603</v>
      </c>
      <c r="Y176" t="s">
        <v>2189</v>
      </c>
      <c r="Z176" t="s">
        <v>2190</v>
      </c>
    </row>
    <row r="177" spans="1:26" ht="16" x14ac:dyDescent="0.35">
      <c r="A177" t="s">
        <v>9488</v>
      </c>
      <c r="B177" t="s">
        <v>9489</v>
      </c>
      <c r="C177" t="s">
        <v>13093</v>
      </c>
      <c r="D177" t="s">
        <v>13094</v>
      </c>
      <c r="E177" t="s">
        <v>13095</v>
      </c>
      <c r="F177" t="s">
        <v>13142</v>
      </c>
      <c r="H177" s="2">
        <v>3699</v>
      </c>
      <c r="I177" s="2">
        <v>4295</v>
      </c>
      <c r="J177" s="1">
        <v>0.14000000000000001</v>
      </c>
      <c r="K177" s="10" t="str" cm="1">
        <f t="array" ref="K1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77">
        <v>4.0999999999999996</v>
      </c>
      <c r="M177" s="8">
        <v>26543</v>
      </c>
      <c r="N177" s="8">
        <f>Table1[[#This Row],[rating]]*LOG10(Table1[[#This Row],[rating_count]]+1)</f>
        <v>18.138262111589167</v>
      </c>
      <c r="O177" s="4" t="str">
        <f>IF(Table1[[#This Row],[discount_percentage]] &gt;= 0.5, "Yes", "No")</f>
        <v>No</v>
      </c>
      <c r="P177" s="4" t="str" cm="1">
        <f t="array" ref="P177">_xlfn.IFS(
  Table1[[#This Row],[discounted_price]] &lt; 200, "&lt;₹200",
  Table1[[#This Row],[discounted_price]] &lt;= 500, "₹200–₹500",
  Table1[[#This Row],[discounted_price]] &gt; 500, "&gt;₹500"
)</f>
        <v>&gt;₹500</v>
      </c>
      <c r="Q177" s="9">
        <f>Table1[[#This Row],[actual_price]]*Table1[[#This Row],[rating_count]]</f>
        <v>114002185</v>
      </c>
      <c r="R177" s="9" t="str">
        <f>IF(
    OR(TRIM(Table1[[#This Row],[total_potential_revenue]])="-", TRIM(Table1[[#This Row],[total_potential_revenue]])=""),
    "NOT OK",
    IF(
        ISNUMBER(VALUE(SUBSTITUTE(Table1[[#This Row],[total_potential_revenue]], ",", ""))),
        "OK",
        "NOT OK"
    )
)</f>
        <v>OK</v>
      </c>
      <c r="S177" t="s">
        <v>9490</v>
      </c>
      <c r="T177" t="s">
        <v>9491</v>
      </c>
      <c r="U177" t="s">
        <v>9492</v>
      </c>
      <c r="V177" t="s">
        <v>9493</v>
      </c>
      <c r="W177" t="s">
        <v>9494</v>
      </c>
      <c r="X177" t="s">
        <v>9495</v>
      </c>
      <c r="Y177" t="s">
        <v>9496</v>
      </c>
      <c r="Z177" t="s">
        <v>9497</v>
      </c>
    </row>
    <row r="178" spans="1:26" ht="16" x14ac:dyDescent="0.35">
      <c r="A178" t="s">
        <v>6028</v>
      </c>
      <c r="B178" t="s">
        <v>6029</v>
      </c>
      <c r="C178" t="s">
        <v>13076</v>
      </c>
      <c r="D178" t="s">
        <v>13077</v>
      </c>
      <c r="E178" t="s">
        <v>13099</v>
      </c>
      <c r="H178" s="2">
        <v>1149</v>
      </c>
      <c r="I178" s="2">
        <v>1699</v>
      </c>
      <c r="J178" s="1">
        <v>0.32</v>
      </c>
      <c r="K178" s="10" t="str" cm="1">
        <f t="array" ref="K1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78">
        <v>4.2</v>
      </c>
      <c r="M178" s="8">
        <v>122478</v>
      </c>
      <c r="N178" s="8">
        <f>Table1[[#This Row],[rating]]*LOG10(Table1[[#This Row],[rating_count]]+1)</f>
        <v>21.36985885371011</v>
      </c>
      <c r="O178" s="4" t="str">
        <f>IF(Table1[[#This Row],[discount_percentage]] &gt;= 0.5, "Yes", "No")</f>
        <v>No</v>
      </c>
      <c r="P178" s="4" t="str" cm="1">
        <f t="array" ref="P178">_xlfn.IFS(
  Table1[[#This Row],[discounted_price]] &lt; 200, "&lt;₹200",
  Table1[[#This Row],[discounted_price]] &lt;= 500, "₹200–₹500",
  Table1[[#This Row],[discounted_price]] &gt; 500, "&gt;₹500"
)</f>
        <v>&gt;₹500</v>
      </c>
      <c r="Q178" s="9">
        <f>Table1[[#This Row],[actual_price]]*Table1[[#This Row],[rating_count]]</f>
        <v>208090122</v>
      </c>
      <c r="R178" s="9" t="str">
        <f>IF(
    OR(TRIM(Table1[[#This Row],[total_potential_revenue]])="-", TRIM(Table1[[#This Row],[total_potential_revenue]])=""),
    "NOT OK",
    IF(
        ISNUMBER(VALUE(SUBSTITUTE(Table1[[#This Row],[total_potential_revenue]], ",", ""))),
        "OK",
        "NOT OK"
    )
)</f>
        <v>OK</v>
      </c>
      <c r="S178" t="s">
        <v>6030</v>
      </c>
      <c r="T178" t="s">
        <v>6031</v>
      </c>
      <c r="U178" t="s">
        <v>6032</v>
      </c>
      <c r="V178" t="s">
        <v>6033</v>
      </c>
      <c r="W178" t="s">
        <v>6034</v>
      </c>
      <c r="X178" t="s">
        <v>6035</v>
      </c>
      <c r="Y178" t="s">
        <v>6036</v>
      </c>
      <c r="Z178" t="s">
        <v>6037</v>
      </c>
    </row>
    <row r="179" spans="1:26" ht="16" x14ac:dyDescent="0.35">
      <c r="A179" t="s">
        <v>5022</v>
      </c>
      <c r="B179" t="s">
        <v>5023</v>
      </c>
      <c r="C179" t="s">
        <v>13076</v>
      </c>
      <c r="D179" t="s">
        <v>13083</v>
      </c>
      <c r="E179" t="s">
        <v>13084</v>
      </c>
      <c r="F179" t="s">
        <v>13085</v>
      </c>
      <c r="H179">
        <v>299</v>
      </c>
      <c r="I179" s="2">
        <v>650</v>
      </c>
      <c r="J179" s="1">
        <v>0.54</v>
      </c>
      <c r="K179" s="10" t="str" cm="1">
        <f t="array" ref="K1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79">
        <v>4.5</v>
      </c>
      <c r="M179" s="8">
        <v>33176</v>
      </c>
      <c r="N179" s="8">
        <f>Table1[[#This Row],[rating]]*LOG10(Table1[[#This Row],[rating_count]]+1)</f>
        <v>20.343767007513907</v>
      </c>
      <c r="O179" s="4" t="str">
        <f>IF(Table1[[#This Row],[discount_percentage]] &gt;= 0.5, "Yes", "No")</f>
        <v>Yes</v>
      </c>
      <c r="P179" s="4" t="str" cm="1">
        <f t="array" ref="P179">_xlfn.IFS(
  Table1[[#This Row],[discounted_price]] &lt; 200, "&lt;₹200",
  Table1[[#This Row],[discounted_price]] &lt;= 500, "₹200–₹500",
  Table1[[#This Row],[discounted_price]] &gt; 500, "&gt;₹500"
)</f>
        <v>₹200–₹500</v>
      </c>
      <c r="Q179" s="9">
        <f>Table1[[#This Row],[actual_price]]*Table1[[#This Row],[rating_count]]</f>
        <v>21564400</v>
      </c>
      <c r="R179" s="9" t="str">
        <f>IF(
    OR(TRIM(Table1[[#This Row],[total_potential_revenue]])="-", TRIM(Table1[[#This Row],[total_potential_revenue]])=""),
    "NOT OK",
    IF(
        ISNUMBER(VALUE(SUBSTITUTE(Table1[[#This Row],[total_potential_revenue]], ",", ""))),
        "OK",
        "NOT OK"
    )
)</f>
        <v>OK</v>
      </c>
      <c r="S179" t="s">
        <v>5024</v>
      </c>
      <c r="T179" t="s">
        <v>5025</v>
      </c>
      <c r="U179" t="s">
        <v>5026</v>
      </c>
      <c r="V179" t="s">
        <v>5027</v>
      </c>
      <c r="W179" t="s">
        <v>5028</v>
      </c>
      <c r="X179" t="s">
        <v>5029</v>
      </c>
      <c r="Y179" t="s">
        <v>5030</v>
      </c>
      <c r="Z179" t="s">
        <v>5031</v>
      </c>
    </row>
    <row r="180" spans="1:26" ht="16" x14ac:dyDescent="0.35">
      <c r="A180" t="s">
        <v>9549</v>
      </c>
      <c r="B180" t="s">
        <v>9550</v>
      </c>
      <c r="C180" t="s">
        <v>13093</v>
      </c>
      <c r="D180" t="s">
        <v>13094</v>
      </c>
      <c r="E180" t="s">
        <v>13095</v>
      </c>
      <c r="F180" t="s">
        <v>13167</v>
      </c>
      <c r="G180" t="s">
        <v>13168</v>
      </c>
      <c r="H180" s="2">
        <v>1499</v>
      </c>
      <c r="I180" s="2">
        <v>1775</v>
      </c>
      <c r="J180" s="1">
        <v>0.16</v>
      </c>
      <c r="K180" s="10" t="str" cm="1">
        <f t="array" ref="K1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80">
        <v>3.9</v>
      </c>
      <c r="M180" s="8">
        <v>14667</v>
      </c>
      <c r="N180" s="8">
        <f>Table1[[#This Row],[rating]]*LOG10(Table1[[#This Row],[rating_count]]+1)</f>
        <v>16.248846515025406</v>
      </c>
      <c r="O180" s="4" t="str">
        <f>IF(Table1[[#This Row],[discount_percentage]] &gt;= 0.5, "Yes", "No")</f>
        <v>No</v>
      </c>
      <c r="P180" s="4" t="str" cm="1">
        <f t="array" ref="P180">_xlfn.IFS(
  Table1[[#This Row],[discounted_price]] &lt; 200, "&lt;₹200",
  Table1[[#This Row],[discounted_price]] &lt;= 500, "₹200–₹500",
  Table1[[#This Row],[discounted_price]] &gt; 500, "&gt;₹500"
)</f>
        <v>&gt;₹500</v>
      </c>
      <c r="Q180" s="9">
        <f>Table1[[#This Row],[actual_price]]*Table1[[#This Row],[rating_count]]</f>
        <v>26033925</v>
      </c>
      <c r="R180" s="9" t="str">
        <f>IF(
    OR(TRIM(Table1[[#This Row],[total_potential_revenue]])="-", TRIM(Table1[[#This Row],[total_potential_revenue]])=""),
    "NOT OK",
    IF(
        ISNUMBER(VALUE(SUBSTITUTE(Table1[[#This Row],[total_potential_revenue]], ",", ""))),
        "OK",
        "NOT OK"
    )
)</f>
        <v>OK</v>
      </c>
      <c r="S180" t="s">
        <v>9551</v>
      </c>
      <c r="T180" t="s">
        <v>9552</v>
      </c>
      <c r="U180" t="s">
        <v>9553</v>
      </c>
      <c r="V180" t="s">
        <v>9554</v>
      </c>
      <c r="W180" t="s">
        <v>9555</v>
      </c>
      <c r="X180" t="s">
        <v>9556</v>
      </c>
      <c r="Y180" t="s">
        <v>9557</v>
      </c>
      <c r="Z180" t="s">
        <v>9558</v>
      </c>
    </row>
    <row r="181" spans="1:26" ht="16" x14ac:dyDescent="0.35">
      <c r="A181" t="s">
        <v>5881</v>
      </c>
      <c r="B181" t="s">
        <v>5882</v>
      </c>
      <c r="C181" t="s">
        <v>13080</v>
      </c>
      <c r="D181" t="s">
        <v>13161</v>
      </c>
      <c r="E181" t="s">
        <v>13089</v>
      </c>
      <c r="F181" t="s">
        <v>13209</v>
      </c>
      <c r="G181" t="s">
        <v>13210</v>
      </c>
      <c r="H181">
        <v>299</v>
      </c>
      <c r="I181" s="2">
        <v>499</v>
      </c>
      <c r="J181" s="1">
        <v>0.4</v>
      </c>
      <c r="K181" s="10" t="str" cm="1">
        <f t="array" ref="K1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81">
        <v>4.2</v>
      </c>
      <c r="M181" s="8">
        <v>24432</v>
      </c>
      <c r="N181" s="8">
        <f>Table1[[#This Row],[rating]]*LOG10(Table1[[#This Row],[rating_count]]+1)</f>
        <v>18.429502538959838</v>
      </c>
      <c r="O181" s="4" t="str">
        <f>IF(Table1[[#This Row],[discount_percentage]] &gt;= 0.5, "Yes", "No")</f>
        <v>No</v>
      </c>
      <c r="P181" s="4" t="str" cm="1">
        <f t="array" ref="P181">_xlfn.IFS(
  Table1[[#This Row],[discounted_price]] &lt; 200, "&lt;₹200",
  Table1[[#This Row],[discounted_price]] &lt;= 500, "₹200–₹500",
  Table1[[#This Row],[discounted_price]] &gt; 500, "&gt;₹500"
)</f>
        <v>₹200–₹500</v>
      </c>
      <c r="Q181" s="9">
        <f>Table1[[#This Row],[actual_price]]*Table1[[#This Row],[rating_count]]</f>
        <v>12191568</v>
      </c>
      <c r="R181" s="9" t="str">
        <f>IF(
    OR(TRIM(Table1[[#This Row],[total_potential_revenue]])="-", TRIM(Table1[[#This Row],[total_potential_revenue]])=""),
    "NOT OK",
    IF(
        ISNUMBER(VALUE(SUBSTITUTE(Table1[[#This Row],[total_potential_revenue]], ",", ""))),
        "OK",
        "NOT OK"
    )
)</f>
        <v>OK</v>
      </c>
      <c r="S181" t="s">
        <v>5884</v>
      </c>
      <c r="T181" t="s">
        <v>5885</v>
      </c>
      <c r="U181" t="s">
        <v>5886</v>
      </c>
      <c r="V181" t="s">
        <v>5887</v>
      </c>
      <c r="W181" t="s">
        <v>5888</v>
      </c>
      <c r="X181" t="s">
        <v>5889</v>
      </c>
      <c r="Y181" t="s">
        <v>5890</v>
      </c>
      <c r="Z181" t="s">
        <v>5891</v>
      </c>
    </row>
    <row r="182" spans="1:26" ht="16" x14ac:dyDescent="0.35">
      <c r="A182" t="s">
        <v>6906</v>
      </c>
      <c r="B182" t="s">
        <v>6907</v>
      </c>
      <c r="C182" t="s">
        <v>13076</v>
      </c>
      <c r="D182" t="s">
        <v>13083</v>
      </c>
      <c r="E182" t="s">
        <v>13129</v>
      </c>
      <c r="F182" t="s">
        <v>13211</v>
      </c>
      <c r="H182">
        <v>179</v>
      </c>
      <c r="I182" s="2">
        <v>499</v>
      </c>
      <c r="J182" s="1">
        <v>0.64</v>
      </c>
      <c r="K182" s="10" t="str" cm="1">
        <f t="array" ref="K1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82">
        <v>4.0999999999999996</v>
      </c>
      <c r="M182" s="8">
        <v>10174</v>
      </c>
      <c r="N182" s="8">
        <f>Table1[[#This Row],[rating]]*LOG10(Table1[[#This Row],[rating_count]]+1)</f>
        <v>16.430891113378756</v>
      </c>
      <c r="O182" s="4" t="str">
        <f>IF(Table1[[#This Row],[discount_percentage]] &gt;= 0.5, "Yes", "No")</f>
        <v>Yes</v>
      </c>
      <c r="P182" s="4" t="str" cm="1">
        <f t="array" ref="P182">_xlfn.IFS(
  Table1[[#This Row],[discounted_price]] &lt; 200, "&lt;₹200",
  Table1[[#This Row],[discounted_price]] &lt;= 500, "₹200–₹500",
  Table1[[#This Row],[discounted_price]] &gt; 500, "&gt;₹500"
)</f>
        <v>&lt;₹200</v>
      </c>
      <c r="Q182" s="9">
        <f>Table1[[#This Row],[actual_price]]*Table1[[#This Row],[rating_count]]</f>
        <v>5076826</v>
      </c>
      <c r="R182" s="9" t="str">
        <f>IF(
    OR(TRIM(Table1[[#This Row],[total_potential_revenue]])="-", TRIM(Table1[[#This Row],[total_potential_revenue]])=""),
    "NOT OK",
    IF(
        ISNUMBER(VALUE(SUBSTITUTE(Table1[[#This Row],[total_potential_revenue]], ",", ""))),
        "OK",
        "NOT OK"
    )
)</f>
        <v>OK</v>
      </c>
      <c r="S182" t="s">
        <v>6909</v>
      </c>
      <c r="T182" t="s">
        <v>6910</v>
      </c>
      <c r="U182" t="s">
        <v>6911</v>
      </c>
      <c r="V182" t="s">
        <v>6912</v>
      </c>
      <c r="W182" t="s">
        <v>6913</v>
      </c>
      <c r="X182" t="s">
        <v>6914</v>
      </c>
      <c r="Y182" t="s">
        <v>6915</v>
      </c>
      <c r="Z182" t="s">
        <v>6916</v>
      </c>
    </row>
    <row r="183" spans="1:26" ht="16" x14ac:dyDescent="0.35">
      <c r="A183" t="s">
        <v>4843</v>
      </c>
      <c r="B183" t="s">
        <v>4844</v>
      </c>
      <c r="C183" t="s">
        <v>13076</v>
      </c>
      <c r="D183" t="s">
        <v>13083</v>
      </c>
      <c r="E183" t="s">
        <v>13084</v>
      </c>
      <c r="F183" t="s">
        <v>13085</v>
      </c>
      <c r="H183">
        <v>599</v>
      </c>
      <c r="I183" s="2">
        <v>895</v>
      </c>
      <c r="J183" s="1">
        <v>0.33</v>
      </c>
      <c r="K183" s="10" t="str" cm="1">
        <f t="array" ref="K1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83">
        <v>4.4000000000000004</v>
      </c>
      <c r="M183" s="8">
        <v>61314</v>
      </c>
      <c r="N183" s="8">
        <f>Table1[[#This Row],[rating]]*LOG10(Table1[[#This Row],[rating_count]]+1)</f>
        <v>21.065293623434567</v>
      </c>
      <c r="O183" s="4" t="str">
        <f>IF(Table1[[#This Row],[discount_percentage]] &gt;= 0.5, "Yes", "No")</f>
        <v>No</v>
      </c>
      <c r="P183" s="4" t="str" cm="1">
        <f t="array" ref="P183">_xlfn.IFS(
  Table1[[#This Row],[discounted_price]] &lt; 200, "&lt;₹200",
  Table1[[#This Row],[discounted_price]] &lt;= 500, "₹200–₹500",
  Table1[[#This Row],[discounted_price]] &gt; 500, "&gt;₹500"
)</f>
        <v>&gt;₹500</v>
      </c>
      <c r="Q183" s="9">
        <f>Table1[[#This Row],[actual_price]]*Table1[[#This Row],[rating_count]]</f>
        <v>54876030</v>
      </c>
      <c r="R183" s="9" t="str">
        <f>IF(
    OR(TRIM(Table1[[#This Row],[total_potential_revenue]])="-", TRIM(Table1[[#This Row],[total_potential_revenue]])=""),
    "NOT OK",
    IF(
        ISNUMBER(VALUE(SUBSTITUTE(Table1[[#This Row],[total_potential_revenue]], ",", ""))),
        "OK",
        "NOT OK"
    )
)</f>
        <v>OK</v>
      </c>
      <c r="S183" t="s">
        <v>4846</v>
      </c>
      <c r="T183" t="s">
        <v>4847</v>
      </c>
      <c r="U183" t="s">
        <v>4848</v>
      </c>
      <c r="V183" t="s">
        <v>4849</v>
      </c>
      <c r="W183" t="s">
        <v>4850</v>
      </c>
      <c r="X183" t="s">
        <v>4851</v>
      </c>
      <c r="Y183" t="s">
        <v>4852</v>
      </c>
      <c r="Z183" t="s">
        <v>4853</v>
      </c>
    </row>
    <row r="184" spans="1:26" ht="16" x14ac:dyDescent="0.35">
      <c r="A184" t="s">
        <v>6823</v>
      </c>
      <c r="B184" t="s">
        <v>6824</v>
      </c>
      <c r="C184" t="s">
        <v>13076</v>
      </c>
      <c r="D184" t="s">
        <v>13083</v>
      </c>
      <c r="E184" t="s">
        <v>13164</v>
      </c>
      <c r="F184" t="s">
        <v>13212</v>
      </c>
      <c r="H184">
        <v>299</v>
      </c>
      <c r="I184" s="2">
        <v>550</v>
      </c>
      <c r="J184" s="1">
        <v>0.46</v>
      </c>
      <c r="K184" s="10" t="str" cm="1">
        <f t="array" ref="K1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84">
        <v>4.5999999999999996</v>
      </c>
      <c r="M184" s="8">
        <v>33434</v>
      </c>
      <c r="N184" s="8">
        <f>Table1[[#This Row],[rating]]*LOG10(Table1[[#This Row],[rating_count]]+1)</f>
        <v>20.811326106665227</v>
      </c>
      <c r="O184" s="4" t="str">
        <f>IF(Table1[[#This Row],[discount_percentage]] &gt;= 0.5, "Yes", "No")</f>
        <v>No</v>
      </c>
      <c r="P184" s="4" t="str" cm="1">
        <f t="array" ref="P184">_xlfn.IFS(
  Table1[[#This Row],[discounted_price]] &lt; 200, "&lt;₹200",
  Table1[[#This Row],[discounted_price]] &lt;= 500, "₹200–₹500",
  Table1[[#This Row],[discounted_price]] &gt; 500, "&gt;₹500"
)</f>
        <v>₹200–₹500</v>
      </c>
      <c r="Q184" s="9">
        <f>Table1[[#This Row],[actual_price]]*Table1[[#This Row],[rating_count]]</f>
        <v>18388700</v>
      </c>
      <c r="R184" s="9" t="str">
        <f>IF(
    OR(TRIM(Table1[[#This Row],[total_potential_revenue]])="-", TRIM(Table1[[#This Row],[total_potential_revenue]])=""),
    "NOT OK",
    IF(
        ISNUMBER(VALUE(SUBSTITUTE(Table1[[#This Row],[total_potential_revenue]], ",", ""))),
        "OK",
        "NOT OK"
    )
)</f>
        <v>OK</v>
      </c>
      <c r="S184" t="s">
        <v>6825</v>
      </c>
      <c r="T184" t="s">
        <v>6826</v>
      </c>
      <c r="U184" t="s">
        <v>6827</v>
      </c>
      <c r="V184" t="s">
        <v>6828</v>
      </c>
      <c r="W184" t="s">
        <v>6829</v>
      </c>
      <c r="X184" t="s">
        <v>6830</v>
      </c>
      <c r="Y184" t="s">
        <v>6831</v>
      </c>
      <c r="Z184" t="s">
        <v>6832</v>
      </c>
    </row>
    <row r="185" spans="1:26" ht="16" x14ac:dyDescent="0.35">
      <c r="A185" t="s">
        <v>2044</v>
      </c>
      <c r="B185" t="s">
        <v>2045</v>
      </c>
      <c r="C185" t="s">
        <v>13076</v>
      </c>
      <c r="D185" t="s">
        <v>13083</v>
      </c>
      <c r="E185" t="s">
        <v>13101</v>
      </c>
      <c r="F185" t="s">
        <v>13090</v>
      </c>
      <c r="G185" t="s">
        <v>13213</v>
      </c>
      <c r="H185">
        <v>499</v>
      </c>
      <c r="I185" s="2">
        <v>1100</v>
      </c>
      <c r="J185" s="1">
        <v>0.55000000000000004</v>
      </c>
      <c r="K185" s="10" t="str" cm="1">
        <f t="array" ref="K1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85">
        <v>4.4000000000000004</v>
      </c>
      <c r="M185" s="8">
        <v>25177</v>
      </c>
      <c r="N185" s="8">
        <f>Table1[[#This Row],[rating]]*LOG10(Table1[[#This Row],[rating_count]]+1)</f>
        <v>19.364493408518129</v>
      </c>
      <c r="O185" s="4" t="str">
        <f>IF(Table1[[#This Row],[discount_percentage]] &gt;= 0.5, "Yes", "No")</f>
        <v>Yes</v>
      </c>
      <c r="P185" s="4" t="str" cm="1">
        <f t="array" ref="P185">_xlfn.IFS(
  Table1[[#This Row],[discounted_price]] &lt; 200, "&lt;₹200",
  Table1[[#This Row],[discounted_price]] &lt;= 500, "₹200–₹500",
  Table1[[#This Row],[discounted_price]] &gt; 500, "&gt;₹500"
)</f>
        <v>₹200–₹500</v>
      </c>
      <c r="Q185" s="9">
        <f>Table1[[#This Row],[actual_price]]*Table1[[#This Row],[rating_count]]</f>
        <v>27694700</v>
      </c>
      <c r="R185" s="9" t="str">
        <f>IF(
    OR(TRIM(Table1[[#This Row],[total_potential_revenue]])="-", TRIM(Table1[[#This Row],[total_potential_revenue]])=""),
    "NOT OK",
    IF(
        ISNUMBER(VALUE(SUBSTITUTE(Table1[[#This Row],[total_potential_revenue]], ",", ""))),
        "OK",
        "NOT OK"
    )
)</f>
        <v>OK</v>
      </c>
      <c r="S185" t="s">
        <v>2047</v>
      </c>
      <c r="T185" t="s">
        <v>2048</v>
      </c>
      <c r="U185" t="s">
        <v>2049</v>
      </c>
      <c r="V185" t="s">
        <v>2050</v>
      </c>
      <c r="W185" t="s">
        <v>2051</v>
      </c>
      <c r="X185" t="s">
        <v>2052</v>
      </c>
      <c r="Y185" t="s">
        <v>2053</v>
      </c>
      <c r="Z185" t="s">
        <v>2054</v>
      </c>
    </row>
    <row r="186" spans="1:26" ht="16" x14ac:dyDescent="0.35">
      <c r="A186" t="s">
        <v>8091</v>
      </c>
      <c r="B186" t="s">
        <v>8092</v>
      </c>
      <c r="C186" t="s">
        <v>13076</v>
      </c>
      <c r="D186" t="s">
        <v>13204</v>
      </c>
      <c r="E186" t="s">
        <v>13205</v>
      </c>
      <c r="H186" s="2">
        <v>5299</v>
      </c>
      <c r="I186" s="2">
        <v>6355</v>
      </c>
      <c r="J186" s="1">
        <v>0.17</v>
      </c>
      <c r="K186" s="10" t="str" cm="1">
        <f t="array" ref="K1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86">
        <v>3.9</v>
      </c>
      <c r="M186" s="8">
        <v>8280</v>
      </c>
      <c r="N186" s="8">
        <f>Table1[[#This Row],[rating]]*LOG10(Table1[[#This Row],[rating_count]]+1)</f>
        <v>15.280522860104529</v>
      </c>
      <c r="O186" s="4" t="str">
        <f>IF(Table1[[#This Row],[discount_percentage]] &gt;= 0.5, "Yes", "No")</f>
        <v>No</v>
      </c>
      <c r="P186" s="4" t="str" cm="1">
        <f t="array" ref="P186">_xlfn.IFS(
  Table1[[#This Row],[discounted_price]] &lt; 200, "&lt;₹200",
  Table1[[#This Row],[discounted_price]] &lt;= 500, "₹200–₹500",
  Table1[[#This Row],[discounted_price]] &gt; 500, "&gt;₹500"
)</f>
        <v>&gt;₹500</v>
      </c>
      <c r="Q186" s="9">
        <f>Table1[[#This Row],[actual_price]]*Table1[[#This Row],[rating_count]]</f>
        <v>52619400</v>
      </c>
      <c r="R186" s="9" t="str">
        <f>IF(
    OR(TRIM(Table1[[#This Row],[total_potential_revenue]])="-", TRIM(Table1[[#This Row],[total_potential_revenue]])=""),
    "NOT OK",
    IF(
        ISNUMBER(VALUE(SUBSTITUTE(Table1[[#This Row],[total_potential_revenue]], ",", ""))),
        "OK",
        "NOT OK"
    )
)</f>
        <v>OK</v>
      </c>
      <c r="S186" t="s">
        <v>8093</v>
      </c>
      <c r="T186" t="s">
        <v>8094</v>
      </c>
      <c r="U186" t="s">
        <v>8095</v>
      </c>
      <c r="V186" t="s">
        <v>8096</v>
      </c>
      <c r="W186" t="s">
        <v>8097</v>
      </c>
      <c r="X186" t="s">
        <v>8098</v>
      </c>
      <c r="Y186" t="s">
        <v>8099</v>
      </c>
      <c r="Z186" t="s">
        <v>8100</v>
      </c>
    </row>
    <row r="187" spans="1:26" ht="16" x14ac:dyDescent="0.35">
      <c r="A187" t="s">
        <v>10700</v>
      </c>
      <c r="B187" t="s">
        <v>10701</v>
      </c>
      <c r="C187" t="s">
        <v>13093</v>
      </c>
      <c r="D187" t="s">
        <v>13116</v>
      </c>
      <c r="E187" t="s">
        <v>13214</v>
      </c>
      <c r="F187" t="s">
        <v>13215</v>
      </c>
      <c r="H187" s="2">
        <v>14499</v>
      </c>
      <c r="I187" s="2">
        <v>23559</v>
      </c>
      <c r="J187" s="1">
        <v>0.38</v>
      </c>
      <c r="K187" s="10" t="str" cm="1">
        <f t="array" ref="K1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87">
        <v>4.3</v>
      </c>
      <c r="M187" s="8">
        <v>2026</v>
      </c>
      <c r="N187" s="8">
        <f>Table1[[#This Row],[rating]]*LOG10(Table1[[#This Row],[rating_count]]+1)</f>
        <v>14.219471119379937</v>
      </c>
      <c r="O187" s="4" t="str">
        <f>IF(Table1[[#This Row],[discount_percentage]] &gt;= 0.5, "Yes", "No")</f>
        <v>No</v>
      </c>
      <c r="P187" s="4" t="str" cm="1">
        <f t="array" ref="P187">_xlfn.IFS(
  Table1[[#This Row],[discounted_price]] &lt; 200, "&lt;₹200",
  Table1[[#This Row],[discounted_price]] &lt;= 500, "₹200–₹500",
  Table1[[#This Row],[discounted_price]] &gt; 500, "&gt;₹500"
)</f>
        <v>&gt;₹500</v>
      </c>
      <c r="Q187" s="9">
        <f>Table1[[#This Row],[actual_price]]*Table1[[#This Row],[rating_count]]</f>
        <v>47730534</v>
      </c>
      <c r="R187" s="9" t="str">
        <f>IF(
    OR(TRIM(Table1[[#This Row],[total_potential_revenue]])="-", TRIM(Table1[[#This Row],[total_potential_revenue]])=""),
    "NOT OK",
    IF(
        ISNUMBER(VALUE(SUBSTITUTE(Table1[[#This Row],[total_potential_revenue]], ",", ""))),
        "OK",
        "NOT OK"
    )
)</f>
        <v>OK</v>
      </c>
      <c r="S187" t="s">
        <v>10702</v>
      </c>
      <c r="T187" t="s">
        <v>10703</v>
      </c>
      <c r="U187" t="s">
        <v>10704</v>
      </c>
      <c r="V187" t="s">
        <v>10705</v>
      </c>
      <c r="W187" t="s">
        <v>10706</v>
      </c>
      <c r="X187" t="s">
        <v>10707</v>
      </c>
      <c r="Y187" t="s">
        <v>10708</v>
      </c>
      <c r="Z187" t="s">
        <v>10709</v>
      </c>
    </row>
    <row r="188" spans="1:26" ht="16" x14ac:dyDescent="0.35">
      <c r="A188" t="s">
        <v>6625</v>
      </c>
      <c r="B188" t="s">
        <v>6626</v>
      </c>
      <c r="C188" t="s">
        <v>13076</v>
      </c>
      <c r="D188" t="s">
        <v>13083</v>
      </c>
      <c r="E188" t="s">
        <v>13084</v>
      </c>
      <c r="F188" t="s">
        <v>13085</v>
      </c>
      <c r="H188">
        <v>899</v>
      </c>
      <c r="I188" s="2">
        <v>1499</v>
      </c>
      <c r="J188" s="1">
        <v>0.4</v>
      </c>
      <c r="K188" s="10" t="str" cm="1">
        <f t="array" ref="K1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88">
        <v>4.2</v>
      </c>
      <c r="M188" s="8">
        <v>23174</v>
      </c>
      <c r="N188" s="8">
        <f>Table1[[#This Row],[rating]]*LOG10(Table1[[#This Row],[rating_count]]+1)</f>
        <v>18.333082919829447</v>
      </c>
      <c r="O188" s="4" t="str">
        <f>IF(Table1[[#This Row],[discount_percentage]] &gt;= 0.5, "Yes", "No")</f>
        <v>No</v>
      </c>
      <c r="P188" s="4" t="str" cm="1">
        <f t="array" ref="P188">_xlfn.IFS(
  Table1[[#This Row],[discounted_price]] &lt; 200, "&lt;₹200",
  Table1[[#This Row],[discounted_price]] &lt;= 500, "₹200–₹500",
  Table1[[#This Row],[discounted_price]] &gt; 500, "&gt;₹500"
)</f>
        <v>&gt;₹500</v>
      </c>
      <c r="Q188" s="9">
        <f>Table1[[#This Row],[actual_price]]*Table1[[#This Row],[rating_count]]</f>
        <v>34737826</v>
      </c>
      <c r="R188" s="9" t="str">
        <f>IF(
    OR(TRIM(Table1[[#This Row],[total_potential_revenue]])="-", TRIM(Table1[[#This Row],[total_potential_revenue]])=""),
    "NOT OK",
    IF(
        ISNUMBER(VALUE(SUBSTITUTE(Table1[[#This Row],[total_potential_revenue]], ",", ""))),
        "OK",
        "NOT OK"
    )
)</f>
        <v>OK</v>
      </c>
      <c r="S188" t="s">
        <v>6627</v>
      </c>
      <c r="T188" t="s">
        <v>6628</v>
      </c>
      <c r="U188" t="s">
        <v>6629</v>
      </c>
      <c r="V188" t="s">
        <v>6630</v>
      </c>
      <c r="W188" t="s">
        <v>6631</v>
      </c>
      <c r="X188" t="s">
        <v>6632</v>
      </c>
      <c r="Y188" t="s">
        <v>6633</v>
      </c>
      <c r="Z188" t="s">
        <v>6634</v>
      </c>
    </row>
    <row r="189" spans="1:26" ht="16" x14ac:dyDescent="0.35">
      <c r="A189" t="s">
        <v>10529</v>
      </c>
      <c r="B189" t="s">
        <v>10530</v>
      </c>
      <c r="C189" t="s">
        <v>13093</v>
      </c>
      <c r="D189" t="s">
        <v>13116</v>
      </c>
      <c r="E189" t="s">
        <v>13214</v>
      </c>
      <c r="F189" t="s">
        <v>13215</v>
      </c>
      <c r="H189" s="2">
        <v>8799</v>
      </c>
      <c r="I189" s="2">
        <v>11995</v>
      </c>
      <c r="J189" s="1">
        <v>0.27</v>
      </c>
      <c r="K189" s="10" t="str" cm="1">
        <f t="array" ref="K1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89">
        <v>4.0999999999999996</v>
      </c>
      <c r="M189" s="8">
        <v>4157</v>
      </c>
      <c r="N189" s="8">
        <f>Table1[[#This Row],[rating]]*LOG10(Table1[[#This Row],[rating_count]]+1)</f>
        <v>14.837426388481346</v>
      </c>
      <c r="O189" s="4" t="str">
        <f>IF(Table1[[#This Row],[discount_percentage]] &gt;= 0.5, "Yes", "No")</f>
        <v>No</v>
      </c>
      <c r="P189" s="4" t="str" cm="1">
        <f t="array" ref="P189">_xlfn.IFS(
  Table1[[#This Row],[discounted_price]] &lt; 200, "&lt;₹200",
  Table1[[#This Row],[discounted_price]] &lt;= 500, "₹200–₹500",
  Table1[[#This Row],[discounted_price]] &gt; 500, "&gt;₹500"
)</f>
        <v>&gt;₹500</v>
      </c>
      <c r="Q189" s="9">
        <f>Table1[[#This Row],[actual_price]]*Table1[[#This Row],[rating_count]]</f>
        <v>49863215</v>
      </c>
      <c r="R189" s="9" t="str">
        <f>IF(
    OR(TRIM(Table1[[#This Row],[total_potential_revenue]])="-", TRIM(Table1[[#This Row],[total_potential_revenue]])=""),
    "NOT OK",
    IF(
        ISNUMBER(VALUE(SUBSTITUTE(Table1[[#This Row],[total_potential_revenue]], ",", ""))),
        "OK",
        "NOT OK"
    )
)</f>
        <v>OK</v>
      </c>
      <c r="S189" t="s">
        <v>10531</v>
      </c>
      <c r="T189" t="s">
        <v>10532</v>
      </c>
      <c r="U189" t="s">
        <v>10533</v>
      </c>
      <c r="V189" t="s">
        <v>10534</v>
      </c>
      <c r="W189" t="s">
        <v>10535</v>
      </c>
      <c r="X189" t="s">
        <v>10536</v>
      </c>
      <c r="Y189" t="s">
        <v>10537</v>
      </c>
      <c r="Z189" t="s">
        <v>10538</v>
      </c>
    </row>
    <row r="190" spans="1:26" ht="16" x14ac:dyDescent="0.35">
      <c r="A190" t="s">
        <v>12793</v>
      </c>
      <c r="B190" t="s">
        <v>12794</v>
      </c>
      <c r="C190" t="s">
        <v>13093</v>
      </c>
      <c r="D190" t="s">
        <v>13116</v>
      </c>
      <c r="E190" t="s">
        <v>13147</v>
      </c>
      <c r="F190" t="s">
        <v>13216</v>
      </c>
      <c r="H190" s="2">
        <v>2199</v>
      </c>
      <c r="I190" s="2">
        <v>3045</v>
      </c>
      <c r="J190" s="1">
        <v>0.28000000000000003</v>
      </c>
      <c r="K190" s="10" t="str" cm="1">
        <f t="array" ref="K1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90">
        <v>4.2</v>
      </c>
      <c r="M190" s="8">
        <v>2686</v>
      </c>
      <c r="N190" s="8">
        <f>Table1[[#This Row],[rating]]*LOG10(Table1[[#This Row],[rating_count]]+1)</f>
        <v>14.402924199019308</v>
      </c>
      <c r="O190" s="4" t="str">
        <f>IF(Table1[[#This Row],[discount_percentage]] &gt;= 0.5, "Yes", "No")</f>
        <v>No</v>
      </c>
      <c r="P190" s="4" t="str" cm="1">
        <f t="array" ref="P190">_xlfn.IFS(
  Table1[[#This Row],[discounted_price]] &lt; 200, "&lt;₹200",
  Table1[[#This Row],[discounted_price]] &lt;= 500, "₹200–₹500",
  Table1[[#This Row],[discounted_price]] &gt; 500, "&gt;₹500"
)</f>
        <v>&gt;₹500</v>
      </c>
      <c r="Q190" s="9">
        <f>Table1[[#This Row],[actual_price]]*Table1[[#This Row],[rating_count]]</f>
        <v>8178870</v>
      </c>
      <c r="R190" s="9" t="str">
        <f>IF(
    OR(TRIM(Table1[[#This Row],[total_potential_revenue]])="-", TRIM(Table1[[#This Row],[total_potential_revenue]])=""),
    "NOT OK",
    IF(
        ISNUMBER(VALUE(SUBSTITUTE(Table1[[#This Row],[total_potential_revenue]], ",", ""))),
        "OK",
        "NOT OK"
    )
)</f>
        <v>OK</v>
      </c>
      <c r="S190" t="s">
        <v>12795</v>
      </c>
      <c r="T190" t="s">
        <v>12796</v>
      </c>
      <c r="U190" t="s">
        <v>12797</v>
      </c>
      <c r="V190" t="s">
        <v>12798</v>
      </c>
      <c r="W190" t="s">
        <v>12799</v>
      </c>
      <c r="X190" t="s">
        <v>12800</v>
      </c>
      <c r="Y190" t="s">
        <v>12801</v>
      </c>
      <c r="Z190" t="s">
        <v>12802</v>
      </c>
    </row>
    <row r="191" spans="1:26" ht="16" x14ac:dyDescent="0.35">
      <c r="A191" t="s">
        <v>4960</v>
      </c>
      <c r="B191" t="s">
        <v>4961</v>
      </c>
      <c r="C191" t="s">
        <v>13076</v>
      </c>
      <c r="D191" t="s">
        <v>13086</v>
      </c>
      <c r="E191" t="s">
        <v>13087</v>
      </c>
      <c r="H191">
        <v>475</v>
      </c>
      <c r="I191" s="2">
        <v>1500</v>
      </c>
      <c r="J191" s="1">
        <v>0.68</v>
      </c>
      <c r="K191" s="10" t="str" cm="1">
        <f t="array" ref="K1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91">
        <v>4.2</v>
      </c>
      <c r="M191" s="8">
        <v>64273</v>
      </c>
      <c r="N191" s="8">
        <f>Table1[[#This Row],[rating]]*LOG10(Table1[[#This Row],[rating_count]]+1)</f>
        <v>20.193748379465887</v>
      </c>
      <c r="O191" s="4" t="str">
        <f>IF(Table1[[#This Row],[discount_percentage]] &gt;= 0.5, "Yes", "No")</f>
        <v>Yes</v>
      </c>
      <c r="P191" s="4" t="str" cm="1">
        <f t="array" ref="P191">_xlfn.IFS(
  Table1[[#This Row],[discounted_price]] &lt; 200, "&lt;₹200",
  Table1[[#This Row],[discounted_price]] &lt;= 500, "₹200–₹500",
  Table1[[#This Row],[discounted_price]] &gt; 500, "&gt;₹500"
)</f>
        <v>₹200–₹500</v>
      </c>
      <c r="Q191" s="9">
        <f>Table1[[#This Row],[actual_price]]*Table1[[#This Row],[rating_count]]</f>
        <v>96409500</v>
      </c>
      <c r="R191" s="9" t="str">
        <f>IF(
    OR(TRIM(Table1[[#This Row],[total_potential_revenue]])="-", TRIM(Table1[[#This Row],[total_potential_revenue]])=""),
    "NOT OK",
    IF(
        ISNUMBER(VALUE(SUBSTITUTE(Table1[[#This Row],[total_potential_revenue]], ",", ""))),
        "OK",
        "NOT OK"
    )
)</f>
        <v>OK</v>
      </c>
      <c r="S191" t="s">
        <v>4962</v>
      </c>
      <c r="T191" t="s">
        <v>4963</v>
      </c>
      <c r="U191" t="s">
        <v>4964</v>
      </c>
      <c r="V191" t="s">
        <v>4965</v>
      </c>
      <c r="W191" t="s">
        <v>4966</v>
      </c>
      <c r="X191" t="s">
        <v>4967</v>
      </c>
      <c r="Y191" t="s">
        <v>4968</v>
      </c>
      <c r="Z191" t="s">
        <v>4969</v>
      </c>
    </row>
    <row r="192" spans="1:26" ht="16" x14ac:dyDescent="0.35">
      <c r="A192" t="s">
        <v>2580</v>
      </c>
      <c r="B192" t="s">
        <v>2581</v>
      </c>
      <c r="C192" t="s">
        <v>13076</v>
      </c>
      <c r="D192" t="s">
        <v>13083</v>
      </c>
      <c r="E192" t="s">
        <v>13101</v>
      </c>
      <c r="F192" t="s">
        <v>13090</v>
      </c>
      <c r="G192" t="s">
        <v>13102</v>
      </c>
      <c r="H192">
        <v>349</v>
      </c>
      <c r="I192" s="2">
        <v>899</v>
      </c>
      <c r="J192" s="1">
        <v>0.61</v>
      </c>
      <c r="K192" s="10" t="str" cm="1">
        <f t="array" ref="K1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92">
        <v>4.0999999999999996</v>
      </c>
      <c r="M192" s="8">
        <v>14896</v>
      </c>
      <c r="N192" s="8">
        <f>Table1[[#This Row],[rating]]*LOG10(Table1[[#This Row],[rating_count]]+1)</f>
        <v>17.109705152841535</v>
      </c>
      <c r="O192" s="4" t="str">
        <f>IF(Table1[[#This Row],[discount_percentage]] &gt;= 0.5, "Yes", "No")</f>
        <v>Yes</v>
      </c>
      <c r="P192" s="4" t="str" cm="1">
        <f t="array" ref="P192">_xlfn.IFS(
  Table1[[#This Row],[discounted_price]] &lt; 200, "&lt;₹200",
  Table1[[#This Row],[discounted_price]] &lt;= 500, "₹200–₹500",
  Table1[[#This Row],[discounted_price]] &gt; 500, "&gt;₹500"
)</f>
        <v>₹200–₹500</v>
      </c>
      <c r="Q192" s="9">
        <f>Table1[[#This Row],[actual_price]]*Table1[[#This Row],[rating_count]]</f>
        <v>13391504</v>
      </c>
      <c r="R192" s="9" t="str">
        <f>IF(
    OR(TRIM(Table1[[#This Row],[total_potential_revenue]])="-", TRIM(Table1[[#This Row],[total_potential_revenue]])=""),
    "NOT OK",
    IF(
        ISNUMBER(VALUE(SUBSTITUTE(Table1[[#This Row],[total_potential_revenue]], ",", ""))),
        "OK",
        "NOT OK"
    )
)</f>
        <v>OK</v>
      </c>
      <c r="S192" t="s">
        <v>2582</v>
      </c>
      <c r="T192" t="s">
        <v>2583</v>
      </c>
      <c r="U192" t="s">
        <v>2584</v>
      </c>
      <c r="V192" t="s">
        <v>2585</v>
      </c>
      <c r="W192" t="s">
        <v>2586</v>
      </c>
      <c r="X192" t="s">
        <v>2587</v>
      </c>
      <c r="Y192" t="s">
        <v>2588</v>
      </c>
      <c r="Z192" t="s">
        <v>2589</v>
      </c>
    </row>
    <row r="193" spans="1:26" ht="16" x14ac:dyDescent="0.35">
      <c r="A193" t="s">
        <v>8604</v>
      </c>
      <c r="B193" t="s">
        <v>8605</v>
      </c>
      <c r="C193" t="s">
        <v>13093</v>
      </c>
      <c r="D193" t="s">
        <v>13217</v>
      </c>
      <c r="E193" t="s">
        <v>13218</v>
      </c>
      <c r="F193" t="s">
        <v>13219</v>
      </c>
      <c r="G193" t="s">
        <v>13220</v>
      </c>
      <c r="H193">
        <v>199</v>
      </c>
      <c r="I193" s="2">
        <v>495</v>
      </c>
      <c r="J193" s="1">
        <v>0.6</v>
      </c>
      <c r="K193" s="10" t="str" cm="1">
        <f t="array" ref="K1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93">
        <v>4.0999999999999996</v>
      </c>
      <c r="M193" s="8">
        <v>270563</v>
      </c>
      <c r="N193" s="8">
        <f>Table1[[#This Row],[rating]]*LOG10(Table1[[#This Row],[rating_count]]+1)</f>
        <v>22.272307044614447</v>
      </c>
      <c r="O193" s="4" t="str">
        <f>IF(Table1[[#This Row],[discount_percentage]] &gt;= 0.5, "Yes", "No")</f>
        <v>Yes</v>
      </c>
      <c r="P193" s="4" t="str" cm="1">
        <f t="array" ref="P193">_xlfn.IFS(
  Table1[[#This Row],[discounted_price]] &lt; 200, "&lt;₹200",
  Table1[[#This Row],[discounted_price]] &lt;= 500, "₹200–₹500",
  Table1[[#This Row],[discounted_price]] &gt; 500, "&gt;₹500"
)</f>
        <v>&lt;₹200</v>
      </c>
      <c r="Q193" s="9">
        <f>Table1[[#This Row],[actual_price]]*Table1[[#This Row],[rating_count]]</f>
        <v>133928685</v>
      </c>
      <c r="R193" s="9" t="str">
        <f>IF(
    OR(TRIM(Table1[[#This Row],[total_potential_revenue]])="-", TRIM(Table1[[#This Row],[total_potential_revenue]])=""),
    "NOT OK",
    IF(
        ISNUMBER(VALUE(SUBSTITUTE(Table1[[#This Row],[total_potential_revenue]], ",", ""))),
        "OK",
        "NOT OK"
    )
)</f>
        <v>OK</v>
      </c>
      <c r="S193" t="s">
        <v>8607</v>
      </c>
      <c r="T193" t="s">
        <v>8608</v>
      </c>
      <c r="U193" t="s">
        <v>8609</v>
      </c>
      <c r="V193" t="s">
        <v>8610</v>
      </c>
      <c r="W193" t="s">
        <v>8611</v>
      </c>
      <c r="X193" t="s">
        <v>8612</v>
      </c>
      <c r="Y193" t="s">
        <v>8613</v>
      </c>
      <c r="Z193" t="s">
        <v>8614</v>
      </c>
    </row>
    <row r="194" spans="1:26" ht="16" x14ac:dyDescent="0.35">
      <c r="A194" t="s">
        <v>11305</v>
      </c>
      <c r="B194" t="s">
        <v>11306</v>
      </c>
      <c r="C194" t="s">
        <v>13093</v>
      </c>
      <c r="D194" t="s">
        <v>13221</v>
      </c>
      <c r="E194" t="s">
        <v>13222</v>
      </c>
      <c r="F194" t="s">
        <v>13223</v>
      </c>
      <c r="H194">
        <v>998.06</v>
      </c>
      <c r="I194" s="2">
        <v>1282</v>
      </c>
      <c r="J194" s="1">
        <v>0.22</v>
      </c>
      <c r="K194" s="10" t="str" cm="1">
        <f t="array" ref="K1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94">
        <v>4.2</v>
      </c>
      <c r="M194" s="8">
        <v>7274</v>
      </c>
      <c r="N194" s="8">
        <f>Table1[[#This Row],[rating]]*LOG10(Table1[[#This Row],[rating_count]]+1)</f>
        <v>16.219698590163368</v>
      </c>
      <c r="O194" s="4" t="str">
        <f>IF(Table1[[#This Row],[discount_percentage]] &gt;= 0.5, "Yes", "No")</f>
        <v>No</v>
      </c>
      <c r="P194" s="4" t="str" cm="1">
        <f t="array" ref="P194">_xlfn.IFS(
  Table1[[#This Row],[discounted_price]] &lt; 200, "&lt;₹200",
  Table1[[#This Row],[discounted_price]] &lt;= 500, "₹200–₹500",
  Table1[[#This Row],[discounted_price]] &gt; 500, "&gt;₹500"
)</f>
        <v>&gt;₹500</v>
      </c>
      <c r="Q194" s="9">
        <f>Table1[[#This Row],[actual_price]]*Table1[[#This Row],[rating_count]]</f>
        <v>9325268</v>
      </c>
      <c r="R194" s="9" t="str">
        <f>IF(
    OR(TRIM(Table1[[#This Row],[total_potential_revenue]])="-", TRIM(Table1[[#This Row],[total_potential_revenue]])=""),
    "NOT OK",
    IF(
        ISNUMBER(VALUE(SUBSTITUTE(Table1[[#This Row],[total_potential_revenue]], ",", ""))),
        "OK",
        "NOT OK"
    )
)</f>
        <v>OK</v>
      </c>
      <c r="S194" t="s">
        <v>11307</v>
      </c>
      <c r="T194" t="s">
        <v>11308</v>
      </c>
      <c r="U194" t="s">
        <v>11309</v>
      </c>
      <c r="V194" t="s">
        <v>11310</v>
      </c>
      <c r="W194" t="s">
        <v>11311</v>
      </c>
      <c r="X194" t="s">
        <v>11312</v>
      </c>
      <c r="Y194" t="s">
        <v>11313</v>
      </c>
      <c r="Z194" t="s">
        <v>11314</v>
      </c>
    </row>
    <row r="195" spans="1:26" ht="16" x14ac:dyDescent="0.35">
      <c r="A195" t="s">
        <v>8453</v>
      </c>
      <c r="B195" t="s">
        <v>8454</v>
      </c>
      <c r="C195" t="s">
        <v>13076</v>
      </c>
      <c r="D195" t="s">
        <v>13086</v>
      </c>
      <c r="E195" t="s">
        <v>13087</v>
      </c>
      <c r="H195">
        <v>449</v>
      </c>
      <c r="I195" s="2">
        <v>1300</v>
      </c>
      <c r="J195" s="1">
        <v>0.65</v>
      </c>
      <c r="K195" s="10" t="str" cm="1">
        <f t="array" ref="K1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95">
        <v>4.2</v>
      </c>
      <c r="M195" s="8">
        <v>4959</v>
      </c>
      <c r="N195" s="8">
        <f>Table1[[#This Row],[rating]]*LOG10(Table1[[#This Row],[rating_count]]+1)</f>
        <v>15.521023041258831</v>
      </c>
      <c r="O195" s="4" t="str">
        <f>IF(Table1[[#This Row],[discount_percentage]] &gt;= 0.5, "Yes", "No")</f>
        <v>Yes</v>
      </c>
      <c r="P195" s="4" t="str" cm="1">
        <f t="array" ref="P195">_xlfn.IFS(
  Table1[[#This Row],[discounted_price]] &lt; 200, "&lt;₹200",
  Table1[[#This Row],[discounted_price]] &lt;= 500, "₹200–₹500",
  Table1[[#This Row],[discounted_price]] &gt; 500, "&gt;₹500"
)</f>
        <v>₹200–₹500</v>
      </c>
      <c r="Q195" s="9">
        <f>Table1[[#This Row],[actual_price]]*Table1[[#This Row],[rating_count]]</f>
        <v>6446700</v>
      </c>
      <c r="R195" s="9" t="str">
        <f>IF(
    OR(TRIM(Table1[[#This Row],[total_potential_revenue]])="-", TRIM(Table1[[#This Row],[total_potential_revenue]])=""),
    "NOT OK",
    IF(
        ISNUMBER(VALUE(SUBSTITUTE(Table1[[#This Row],[total_potential_revenue]], ",", ""))),
        "OK",
        "NOT OK"
    )
)</f>
        <v>OK</v>
      </c>
      <c r="S195" t="s">
        <v>8455</v>
      </c>
      <c r="T195" t="s">
        <v>8456</v>
      </c>
      <c r="U195" t="s">
        <v>8457</v>
      </c>
      <c r="V195" t="s">
        <v>8458</v>
      </c>
      <c r="W195" t="s">
        <v>8459</v>
      </c>
      <c r="X195" t="s">
        <v>8460</v>
      </c>
      <c r="Y195" t="s">
        <v>8461</v>
      </c>
      <c r="Z195" t="s">
        <v>8462</v>
      </c>
    </row>
    <row r="196" spans="1:26" ht="16" x14ac:dyDescent="0.35">
      <c r="A196" t="s">
        <v>10103</v>
      </c>
      <c r="B196" t="s">
        <v>10104</v>
      </c>
      <c r="C196" t="s">
        <v>13093</v>
      </c>
      <c r="D196" t="s">
        <v>13116</v>
      </c>
      <c r="E196" t="s">
        <v>13147</v>
      </c>
      <c r="F196" t="s">
        <v>13216</v>
      </c>
      <c r="H196" s="2">
        <v>2199</v>
      </c>
      <c r="I196" s="2">
        <v>3190</v>
      </c>
      <c r="J196" s="1">
        <v>0.31</v>
      </c>
      <c r="K196" s="10" t="str" cm="1">
        <f t="array" ref="K1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96">
        <v>4.3</v>
      </c>
      <c r="M196" s="8">
        <v>9650</v>
      </c>
      <c r="N196" s="8">
        <f>Table1[[#This Row],[rating]]*LOG10(Table1[[#This Row],[rating_count]]+1)</f>
        <v>17.133660957173017</v>
      </c>
      <c r="O196" s="4" t="str">
        <f>IF(Table1[[#This Row],[discount_percentage]] &gt;= 0.5, "Yes", "No")</f>
        <v>No</v>
      </c>
      <c r="P196" s="4" t="str" cm="1">
        <f t="array" ref="P196">_xlfn.IFS(
  Table1[[#This Row],[discounted_price]] &lt; 200, "&lt;₹200",
  Table1[[#This Row],[discounted_price]] &lt;= 500, "₹200–₹500",
  Table1[[#This Row],[discounted_price]] &gt; 500, "&gt;₹500"
)</f>
        <v>&gt;₹500</v>
      </c>
      <c r="Q196" s="9">
        <f>Table1[[#This Row],[actual_price]]*Table1[[#This Row],[rating_count]]</f>
        <v>30783500</v>
      </c>
      <c r="R196" s="9" t="str">
        <f>IF(
    OR(TRIM(Table1[[#This Row],[total_potential_revenue]])="-", TRIM(Table1[[#This Row],[total_potential_revenue]])=""),
    "NOT OK",
    IF(
        ISNUMBER(VALUE(SUBSTITUTE(Table1[[#This Row],[total_potential_revenue]], ",", ""))),
        "OK",
        "NOT OK"
    )
)</f>
        <v>OK</v>
      </c>
      <c r="S196" t="s">
        <v>10105</v>
      </c>
      <c r="T196" t="s">
        <v>10106</v>
      </c>
      <c r="U196" t="s">
        <v>10107</v>
      </c>
      <c r="V196" t="s">
        <v>10108</v>
      </c>
      <c r="W196" t="s">
        <v>10109</v>
      </c>
      <c r="X196" t="s">
        <v>10110</v>
      </c>
      <c r="Y196" t="s">
        <v>10111</v>
      </c>
      <c r="Z196" t="s">
        <v>10112</v>
      </c>
    </row>
    <row r="197" spans="1:26" ht="16" x14ac:dyDescent="0.35">
      <c r="A197" t="s">
        <v>9293</v>
      </c>
      <c r="B197" t="s">
        <v>9294</v>
      </c>
      <c r="C197" t="s">
        <v>13093</v>
      </c>
      <c r="D197" t="s">
        <v>13116</v>
      </c>
      <c r="E197" t="s">
        <v>13147</v>
      </c>
      <c r="F197" t="s">
        <v>13216</v>
      </c>
      <c r="H197" s="2">
        <v>1400</v>
      </c>
      <c r="I197" s="2">
        <v>2485</v>
      </c>
      <c r="J197" s="1">
        <v>0.44</v>
      </c>
      <c r="K197" s="10" t="str" cm="1">
        <f t="array" ref="K1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97">
        <v>4.0999999999999996</v>
      </c>
      <c r="M197" s="8">
        <v>19998</v>
      </c>
      <c r="N197" s="8">
        <f>Table1[[#This Row],[rating]]*LOG10(Table1[[#This Row],[rating_count]]+1)</f>
        <v>17.634133949627699</v>
      </c>
      <c r="O197" s="4" t="str">
        <f>IF(Table1[[#This Row],[discount_percentage]] &gt;= 0.5, "Yes", "No")</f>
        <v>No</v>
      </c>
      <c r="P197" s="4" t="str" cm="1">
        <f t="array" ref="P197">_xlfn.IFS(
  Table1[[#This Row],[discounted_price]] &lt; 200, "&lt;₹200",
  Table1[[#This Row],[discounted_price]] &lt;= 500, "₹200–₹500",
  Table1[[#This Row],[discounted_price]] &gt; 500, "&gt;₹500"
)</f>
        <v>&gt;₹500</v>
      </c>
      <c r="Q197" s="9">
        <f>Table1[[#This Row],[actual_price]]*Table1[[#This Row],[rating_count]]</f>
        <v>49695030</v>
      </c>
      <c r="R197" s="9" t="str">
        <f>IF(
    OR(TRIM(Table1[[#This Row],[total_potential_revenue]])="-", TRIM(Table1[[#This Row],[total_potential_revenue]])=""),
    "NOT OK",
    IF(
        ISNUMBER(VALUE(SUBSTITUTE(Table1[[#This Row],[total_potential_revenue]], ",", ""))),
        "OK",
        "NOT OK"
    )
)</f>
        <v>OK</v>
      </c>
      <c r="S197" t="s">
        <v>9296</v>
      </c>
      <c r="T197" t="s">
        <v>9297</v>
      </c>
      <c r="U197" t="s">
        <v>9298</v>
      </c>
      <c r="V197" t="s">
        <v>9299</v>
      </c>
      <c r="W197" t="s">
        <v>9300</v>
      </c>
      <c r="X197" t="s">
        <v>9301</v>
      </c>
      <c r="Y197" t="s">
        <v>9302</v>
      </c>
      <c r="Z197" t="s">
        <v>9303</v>
      </c>
    </row>
    <row r="198" spans="1:26" ht="16" x14ac:dyDescent="0.35">
      <c r="A198" t="s">
        <v>11022</v>
      </c>
      <c r="B198" t="s">
        <v>11023</v>
      </c>
      <c r="C198" t="s">
        <v>13093</v>
      </c>
      <c r="D198" t="s">
        <v>13116</v>
      </c>
      <c r="E198" t="s">
        <v>13117</v>
      </c>
      <c r="F198" t="s">
        <v>13119</v>
      </c>
      <c r="H198" s="2">
        <v>3711</v>
      </c>
      <c r="I198" s="2">
        <v>4495</v>
      </c>
      <c r="J198" s="1">
        <v>0.17</v>
      </c>
      <c r="K198" s="10" t="str" cm="1">
        <f t="array" ref="K1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98">
        <v>4.3</v>
      </c>
      <c r="M198" s="8">
        <v>356</v>
      </c>
      <c r="N198" s="8">
        <f>Table1[[#This Row],[rating]]*LOG10(Table1[[#This Row],[rating_count]]+1)</f>
        <v>10.976473329282431</v>
      </c>
      <c r="O198" s="4" t="str">
        <f>IF(Table1[[#This Row],[discount_percentage]] &gt;= 0.5, "Yes", "No")</f>
        <v>No</v>
      </c>
      <c r="P198" s="4" t="str" cm="1">
        <f t="array" ref="P198">_xlfn.IFS(
  Table1[[#This Row],[discounted_price]] &lt; 200, "&lt;₹200",
  Table1[[#This Row],[discounted_price]] &lt;= 500, "₹200–₹500",
  Table1[[#This Row],[discounted_price]] &gt; 500, "&gt;₹500"
)</f>
        <v>&gt;₹500</v>
      </c>
      <c r="Q198" s="9">
        <f>Table1[[#This Row],[actual_price]]*Table1[[#This Row],[rating_count]]</f>
        <v>1600220</v>
      </c>
      <c r="R198" s="9" t="str">
        <f>IF(
    OR(TRIM(Table1[[#This Row],[total_potential_revenue]])="-", TRIM(Table1[[#This Row],[total_potential_revenue]])=""),
    "NOT OK",
    IF(
        ISNUMBER(VALUE(SUBSTITUTE(Table1[[#This Row],[total_potential_revenue]], ",", ""))),
        "OK",
        "NOT OK"
    )
)</f>
        <v>OK</v>
      </c>
      <c r="S198" t="s">
        <v>11024</v>
      </c>
      <c r="T198" t="s">
        <v>11025</v>
      </c>
      <c r="U198" t="s">
        <v>11026</v>
      </c>
      <c r="V198" t="s">
        <v>11027</v>
      </c>
      <c r="W198" t="s">
        <v>11028</v>
      </c>
      <c r="X198" t="s">
        <v>11029</v>
      </c>
      <c r="Y198" t="s">
        <v>11030</v>
      </c>
      <c r="Z198" t="s">
        <v>11031</v>
      </c>
    </row>
    <row r="199" spans="1:26" ht="16" x14ac:dyDescent="0.35">
      <c r="A199" t="s">
        <v>252</v>
      </c>
      <c r="B199" t="s">
        <v>253</v>
      </c>
      <c r="C199" t="s">
        <v>13080</v>
      </c>
      <c r="D199" t="s">
        <v>13088</v>
      </c>
      <c r="E199" t="s">
        <v>13089</v>
      </c>
      <c r="F199" t="s">
        <v>13090</v>
      </c>
      <c r="G199" t="s">
        <v>13139</v>
      </c>
      <c r="H199">
        <v>199</v>
      </c>
      <c r="I199" s="2">
        <v>699</v>
      </c>
      <c r="J199" s="1">
        <v>0.72</v>
      </c>
      <c r="K199" s="10" t="str" cm="1">
        <f t="array" ref="K1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99">
        <v>4.2</v>
      </c>
      <c r="M199" s="8">
        <v>12153</v>
      </c>
      <c r="N199" s="8">
        <f>Table1[[#This Row],[rating]]*LOG10(Table1[[#This Row],[rating_count]]+1)</f>
        <v>17.155820774447452</v>
      </c>
      <c r="O199" s="4" t="str">
        <f>IF(Table1[[#This Row],[discount_percentage]] &gt;= 0.5, "Yes", "No")</f>
        <v>Yes</v>
      </c>
      <c r="P199" s="4" t="str" cm="1">
        <f t="array" ref="P199">_xlfn.IFS(
  Table1[[#This Row],[discounted_price]] &lt; 200, "&lt;₹200",
  Table1[[#This Row],[discounted_price]] &lt;= 500, "₹200–₹500",
  Table1[[#This Row],[discounted_price]] &gt; 500, "&gt;₹500"
)</f>
        <v>&lt;₹200</v>
      </c>
      <c r="Q199" s="9">
        <f>Table1[[#This Row],[actual_price]]*Table1[[#This Row],[rating_count]]</f>
        <v>8494947</v>
      </c>
      <c r="R199" s="9" t="str">
        <f>IF(
    OR(TRIM(Table1[[#This Row],[total_potential_revenue]])="-", TRIM(Table1[[#This Row],[total_potential_revenue]])=""),
    "NOT OK",
    IF(
        ISNUMBER(VALUE(SUBSTITUTE(Table1[[#This Row],[total_potential_revenue]], ",", ""))),
        "OK",
        "NOT OK"
    )
)</f>
        <v>OK</v>
      </c>
      <c r="S199" t="s">
        <v>254</v>
      </c>
      <c r="T199" t="s">
        <v>255</v>
      </c>
      <c r="U199" t="s">
        <v>256</v>
      </c>
      <c r="V199" t="s">
        <v>257</v>
      </c>
      <c r="W199" t="s">
        <v>258</v>
      </c>
      <c r="X199" t="s">
        <v>259</v>
      </c>
      <c r="Y199" t="s">
        <v>260</v>
      </c>
      <c r="Z199" t="s">
        <v>261</v>
      </c>
    </row>
    <row r="200" spans="1:26" ht="16" x14ac:dyDescent="0.35">
      <c r="A200" t="s">
        <v>2642</v>
      </c>
      <c r="B200" t="s">
        <v>2643</v>
      </c>
      <c r="C200" t="s">
        <v>13080</v>
      </c>
      <c r="D200" t="s">
        <v>13088</v>
      </c>
      <c r="E200" t="s">
        <v>13089</v>
      </c>
      <c r="F200" t="s">
        <v>13090</v>
      </c>
      <c r="G200" t="s">
        <v>13139</v>
      </c>
      <c r="H200">
        <v>379</v>
      </c>
      <c r="I200" s="2">
        <v>999</v>
      </c>
      <c r="J200" s="1">
        <v>0.62</v>
      </c>
      <c r="K200" s="10" t="str" cm="1">
        <f t="array" ref="K2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00">
        <v>4.2</v>
      </c>
      <c r="M200" s="8">
        <v>12153</v>
      </c>
      <c r="N200" s="8">
        <f>Table1[[#This Row],[rating]]*LOG10(Table1[[#This Row],[rating_count]]+1)</f>
        <v>17.155820774447452</v>
      </c>
      <c r="O200" s="4" t="str">
        <f>IF(Table1[[#This Row],[discount_percentage]] &gt;= 0.5, "Yes", "No")</f>
        <v>Yes</v>
      </c>
      <c r="P200" s="4" t="str" cm="1">
        <f t="array" ref="P200">_xlfn.IFS(
  Table1[[#This Row],[discounted_price]] &lt; 200, "&lt;₹200",
  Table1[[#This Row],[discounted_price]] &lt;= 500, "₹200–₹500",
  Table1[[#This Row],[discounted_price]] &gt; 500, "&gt;₹500"
)</f>
        <v>₹200–₹500</v>
      </c>
      <c r="Q200" s="9">
        <f>Table1[[#This Row],[actual_price]]*Table1[[#This Row],[rating_count]]</f>
        <v>12140847</v>
      </c>
      <c r="R200" s="9" t="str">
        <f>IF(
    OR(TRIM(Table1[[#This Row],[total_potential_revenue]])="-", TRIM(Table1[[#This Row],[total_potential_revenue]])=""),
    "NOT OK",
    IF(
        ISNUMBER(VALUE(SUBSTITUTE(Table1[[#This Row],[total_potential_revenue]], ",", ""))),
        "OK",
        "NOT OK"
    )
)</f>
        <v>OK</v>
      </c>
      <c r="S200" t="s">
        <v>2644</v>
      </c>
      <c r="T200" t="s">
        <v>255</v>
      </c>
      <c r="U200" t="s">
        <v>256</v>
      </c>
      <c r="V200" t="s">
        <v>257</v>
      </c>
      <c r="W200" t="s">
        <v>258</v>
      </c>
      <c r="X200" t="s">
        <v>259</v>
      </c>
      <c r="Y200" t="s">
        <v>2645</v>
      </c>
      <c r="Z200" t="s">
        <v>2646</v>
      </c>
    </row>
    <row r="201" spans="1:26" ht="16" x14ac:dyDescent="0.35">
      <c r="A201" t="s">
        <v>9190</v>
      </c>
      <c r="B201" t="s">
        <v>9191</v>
      </c>
      <c r="C201" t="s">
        <v>13093</v>
      </c>
      <c r="D201" t="s">
        <v>13094</v>
      </c>
      <c r="E201" t="s">
        <v>13095</v>
      </c>
      <c r="F201" t="s">
        <v>13224</v>
      </c>
      <c r="H201" s="2">
        <v>1819</v>
      </c>
      <c r="I201" s="2">
        <v>2490</v>
      </c>
      <c r="J201" s="1">
        <v>0.27</v>
      </c>
      <c r="K201" s="10" t="str" cm="1">
        <f t="array" ref="K2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01">
        <v>4.4000000000000004</v>
      </c>
      <c r="M201" s="8">
        <v>7946</v>
      </c>
      <c r="N201" s="8">
        <f>Table1[[#This Row],[rating]]*LOG10(Table1[[#This Row],[rating_count]]+1)</f>
        <v>17.160894137274333</v>
      </c>
      <c r="O201" s="4" t="str">
        <f>IF(Table1[[#This Row],[discount_percentage]] &gt;= 0.5, "Yes", "No")</f>
        <v>No</v>
      </c>
      <c r="P201" s="4" t="str" cm="1">
        <f t="array" ref="P201">_xlfn.IFS(
  Table1[[#This Row],[discounted_price]] &lt; 200, "&lt;₹200",
  Table1[[#This Row],[discounted_price]] &lt;= 500, "₹200–₹500",
  Table1[[#This Row],[discounted_price]] &gt; 500, "&gt;₹500"
)</f>
        <v>&gt;₹500</v>
      </c>
      <c r="Q201" s="9">
        <f>Table1[[#This Row],[actual_price]]*Table1[[#This Row],[rating_count]]</f>
        <v>19785540</v>
      </c>
      <c r="R201" s="9" t="str">
        <f>IF(
    OR(TRIM(Table1[[#This Row],[total_potential_revenue]])="-", TRIM(Table1[[#This Row],[total_potential_revenue]])=""),
    "NOT OK",
    IF(
        ISNUMBER(VALUE(SUBSTITUTE(Table1[[#This Row],[total_potential_revenue]], ",", ""))),
        "OK",
        "NOT OK"
    )
)</f>
        <v>OK</v>
      </c>
      <c r="S201" t="s">
        <v>9193</v>
      </c>
      <c r="T201" t="s">
        <v>9194</v>
      </c>
      <c r="U201" t="s">
        <v>9195</v>
      </c>
      <c r="V201" t="s">
        <v>9196</v>
      </c>
      <c r="W201" t="s">
        <v>9197</v>
      </c>
      <c r="X201" t="s">
        <v>9198</v>
      </c>
      <c r="Y201" t="s">
        <v>9199</v>
      </c>
      <c r="Z201" t="s">
        <v>9200</v>
      </c>
    </row>
    <row r="202" spans="1:26" ht="16" x14ac:dyDescent="0.35">
      <c r="A202" t="s">
        <v>8730</v>
      </c>
      <c r="B202" t="s">
        <v>8731</v>
      </c>
      <c r="C202" t="s">
        <v>13093</v>
      </c>
      <c r="D202" t="s">
        <v>13116</v>
      </c>
      <c r="E202" t="s">
        <v>13117</v>
      </c>
      <c r="H202" s="2">
        <v>6549</v>
      </c>
      <c r="I202" s="2">
        <v>13999</v>
      </c>
      <c r="J202" s="1">
        <v>0.53</v>
      </c>
      <c r="K202" s="10" t="str" cm="1">
        <f t="array" ref="K2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02">
        <v>4</v>
      </c>
      <c r="M202" s="8">
        <v>2961</v>
      </c>
      <c r="N202" s="8">
        <f>Table1[[#This Row],[rating]]*LOG10(Table1[[#This Row],[rating_count]]+1)</f>
        <v>13.886340216740759</v>
      </c>
      <c r="O202" s="4" t="str">
        <f>IF(Table1[[#This Row],[discount_percentage]] &gt;= 0.5, "Yes", "No")</f>
        <v>Yes</v>
      </c>
      <c r="P202" s="4" t="str" cm="1">
        <f t="array" ref="P202">_xlfn.IFS(
  Table1[[#This Row],[discounted_price]] &lt; 200, "&lt;₹200",
  Table1[[#This Row],[discounted_price]] &lt;= 500, "₹200–₹500",
  Table1[[#This Row],[discounted_price]] &gt; 500, "&gt;₹500"
)</f>
        <v>&gt;₹500</v>
      </c>
      <c r="Q202" s="9">
        <f>Table1[[#This Row],[actual_price]]*Table1[[#This Row],[rating_count]]</f>
        <v>41451039</v>
      </c>
      <c r="R202" s="9" t="str">
        <f>IF(
    OR(TRIM(Table1[[#This Row],[total_potential_revenue]])="-", TRIM(Table1[[#This Row],[total_potential_revenue]])=""),
    "NOT OK",
    IF(
        ISNUMBER(VALUE(SUBSTITUTE(Table1[[#This Row],[total_potential_revenue]], ",", ""))),
        "OK",
        "NOT OK"
    )
)</f>
        <v>OK</v>
      </c>
      <c r="S202" t="s">
        <v>8733</v>
      </c>
      <c r="T202" t="s">
        <v>8734</v>
      </c>
      <c r="U202" t="s">
        <v>8735</v>
      </c>
      <c r="V202" t="s">
        <v>8736</v>
      </c>
      <c r="W202" t="s">
        <v>8737</v>
      </c>
      <c r="X202" t="s">
        <v>8738</v>
      </c>
      <c r="Y202" t="s">
        <v>8739</v>
      </c>
      <c r="Z202" t="s">
        <v>8740</v>
      </c>
    </row>
    <row r="203" spans="1:26" ht="16" x14ac:dyDescent="0.35">
      <c r="A203" t="s">
        <v>12984</v>
      </c>
      <c r="B203" t="s">
        <v>12985</v>
      </c>
      <c r="C203" t="s">
        <v>13093</v>
      </c>
      <c r="D203" t="s">
        <v>13094</v>
      </c>
      <c r="E203" t="s">
        <v>13095</v>
      </c>
      <c r="F203" t="s">
        <v>13111</v>
      </c>
      <c r="H203" s="2">
        <v>2280</v>
      </c>
      <c r="I203" s="2">
        <v>3045</v>
      </c>
      <c r="J203" s="1">
        <v>0.25</v>
      </c>
      <c r="K203" s="10" t="str" cm="1">
        <f t="array" ref="K2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03">
        <v>4.0999999999999996</v>
      </c>
      <c r="M203" s="8">
        <v>4118</v>
      </c>
      <c r="N203" s="8">
        <f>Table1[[#This Row],[rating]]*LOG10(Table1[[#This Row],[rating_count]]+1)</f>
        <v>14.820646347021311</v>
      </c>
      <c r="O203" s="4" t="str">
        <f>IF(Table1[[#This Row],[discount_percentage]] &gt;= 0.5, "Yes", "No")</f>
        <v>No</v>
      </c>
      <c r="P203" s="4" t="str" cm="1">
        <f t="array" ref="P203">_xlfn.IFS(
  Table1[[#This Row],[discounted_price]] &lt; 200, "&lt;₹200",
  Table1[[#This Row],[discounted_price]] &lt;= 500, "₹200–₹500",
  Table1[[#This Row],[discounted_price]] &gt; 500, "&gt;₹500"
)</f>
        <v>&gt;₹500</v>
      </c>
      <c r="Q203" s="9">
        <f>Table1[[#This Row],[actual_price]]*Table1[[#This Row],[rating_count]]</f>
        <v>12539310</v>
      </c>
      <c r="R203" s="9" t="str">
        <f>IF(
    OR(TRIM(Table1[[#This Row],[total_potential_revenue]])="-", TRIM(Table1[[#This Row],[total_potential_revenue]])=""),
    "NOT OK",
    IF(
        ISNUMBER(VALUE(SUBSTITUTE(Table1[[#This Row],[total_potential_revenue]], ",", ""))),
        "OK",
        "NOT OK"
    )
)</f>
        <v>OK</v>
      </c>
      <c r="S203" t="s">
        <v>12986</v>
      </c>
      <c r="T203" t="s">
        <v>12987</v>
      </c>
      <c r="U203" t="s">
        <v>12988</v>
      </c>
      <c r="V203" t="s">
        <v>12989</v>
      </c>
      <c r="W203" t="s">
        <v>12990</v>
      </c>
      <c r="X203" t="s">
        <v>12991</v>
      </c>
      <c r="Y203" t="s">
        <v>12992</v>
      </c>
      <c r="Z203" t="s">
        <v>12993</v>
      </c>
    </row>
    <row r="204" spans="1:26" ht="16" x14ac:dyDescent="0.35">
      <c r="A204" t="s">
        <v>11103</v>
      </c>
      <c r="B204" t="s">
        <v>11104</v>
      </c>
      <c r="C204" t="s">
        <v>13093</v>
      </c>
      <c r="D204" t="s">
        <v>13116</v>
      </c>
      <c r="E204" t="s">
        <v>13225</v>
      </c>
      <c r="H204" s="2">
        <v>2249</v>
      </c>
      <c r="I204" s="2">
        <v>3550</v>
      </c>
      <c r="J204" s="1">
        <v>0.37</v>
      </c>
      <c r="K204" s="10" t="str" cm="1">
        <f t="array" ref="K2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04">
        <v>4</v>
      </c>
      <c r="M204" s="8">
        <v>3973</v>
      </c>
      <c r="N204" s="8">
        <f>Table1[[#This Row],[rating]]*LOG10(Table1[[#This Row],[rating_count]]+1)</f>
        <v>14.396911451095185</v>
      </c>
      <c r="O204" s="4" t="str">
        <f>IF(Table1[[#This Row],[discount_percentage]] &gt;= 0.5, "Yes", "No")</f>
        <v>No</v>
      </c>
      <c r="P204" s="4" t="str" cm="1">
        <f t="array" ref="P204">_xlfn.IFS(
  Table1[[#This Row],[discounted_price]] &lt; 200, "&lt;₹200",
  Table1[[#This Row],[discounted_price]] &lt;= 500, "₹200–₹500",
  Table1[[#This Row],[discounted_price]] &gt; 500, "&gt;₹500"
)</f>
        <v>&gt;₹500</v>
      </c>
      <c r="Q204" s="9">
        <f>Table1[[#This Row],[actual_price]]*Table1[[#This Row],[rating_count]]</f>
        <v>14104150</v>
      </c>
      <c r="R204" s="9" t="str">
        <f>IF(
    OR(TRIM(Table1[[#This Row],[total_potential_revenue]])="-", TRIM(Table1[[#This Row],[total_potential_revenue]])=""),
    "NOT OK",
    IF(
        ISNUMBER(VALUE(SUBSTITUTE(Table1[[#This Row],[total_potential_revenue]], ",", ""))),
        "OK",
        "NOT OK"
    )
)</f>
        <v>OK</v>
      </c>
      <c r="S204" t="s">
        <v>11106</v>
      </c>
      <c r="T204" t="s">
        <v>11107</v>
      </c>
      <c r="U204" t="s">
        <v>11108</v>
      </c>
      <c r="V204" t="s">
        <v>11109</v>
      </c>
      <c r="W204" t="s">
        <v>11110</v>
      </c>
      <c r="X204" t="s">
        <v>11111</v>
      </c>
      <c r="Y204" t="s">
        <v>11112</v>
      </c>
      <c r="Z204" t="s">
        <v>11113</v>
      </c>
    </row>
    <row r="205" spans="1:26" ht="16" x14ac:dyDescent="0.35">
      <c r="A205" t="s">
        <v>5610</v>
      </c>
      <c r="B205" t="s">
        <v>5611</v>
      </c>
      <c r="C205" t="s">
        <v>13076</v>
      </c>
      <c r="D205" t="s">
        <v>13083</v>
      </c>
      <c r="E205" t="s">
        <v>13084</v>
      </c>
      <c r="F205" t="s">
        <v>13085</v>
      </c>
      <c r="H205">
        <v>799</v>
      </c>
      <c r="I205" s="2">
        <v>1295</v>
      </c>
      <c r="J205" s="1">
        <v>0.38</v>
      </c>
      <c r="K205" s="10" t="str" cm="1">
        <f t="array" ref="K2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05">
        <v>4.4000000000000004</v>
      </c>
      <c r="M205" s="8">
        <v>34852</v>
      </c>
      <c r="N205" s="8">
        <f>Table1[[#This Row],[rating]]*LOG10(Table1[[#This Row],[rating_count]]+1)</f>
        <v>19.985856731674755</v>
      </c>
      <c r="O205" s="4" t="str">
        <f>IF(Table1[[#This Row],[discount_percentage]] &gt;= 0.5, "Yes", "No")</f>
        <v>No</v>
      </c>
      <c r="P205" s="4" t="str" cm="1">
        <f t="array" ref="P205">_xlfn.IFS(
  Table1[[#This Row],[discounted_price]] &lt; 200, "&lt;₹200",
  Table1[[#This Row],[discounted_price]] &lt;= 500, "₹200–₹500",
  Table1[[#This Row],[discounted_price]] &gt; 500, "&gt;₹500"
)</f>
        <v>&gt;₹500</v>
      </c>
      <c r="Q205" s="9">
        <f>Table1[[#This Row],[actual_price]]*Table1[[#This Row],[rating_count]]</f>
        <v>45133340</v>
      </c>
      <c r="R205" s="9" t="str">
        <f>IF(
    OR(TRIM(Table1[[#This Row],[total_potential_revenue]])="-", TRIM(Table1[[#This Row],[total_potential_revenue]])=""),
    "NOT OK",
    IF(
        ISNUMBER(VALUE(SUBSTITUTE(Table1[[#This Row],[total_potential_revenue]], ",", ""))),
        "OK",
        "NOT OK"
    )
)</f>
        <v>OK</v>
      </c>
      <c r="S205" t="s">
        <v>5612</v>
      </c>
      <c r="T205" t="s">
        <v>5613</v>
      </c>
      <c r="U205" t="s">
        <v>5614</v>
      </c>
      <c r="V205" t="s">
        <v>5615</v>
      </c>
      <c r="W205" t="s">
        <v>5616</v>
      </c>
      <c r="X205" t="s">
        <v>5617</v>
      </c>
      <c r="Y205" t="s">
        <v>5618</v>
      </c>
      <c r="Z205" t="s">
        <v>5619</v>
      </c>
    </row>
    <row r="206" spans="1:26" ht="16" x14ac:dyDescent="0.35">
      <c r="A206" t="s">
        <v>6261</v>
      </c>
      <c r="B206" t="s">
        <v>6262</v>
      </c>
      <c r="C206" t="s">
        <v>13080</v>
      </c>
      <c r="D206" t="s">
        <v>13182</v>
      </c>
      <c r="E206" t="s">
        <v>13183</v>
      </c>
      <c r="F206" t="s">
        <v>13203</v>
      </c>
      <c r="H206">
        <v>699</v>
      </c>
      <c r="I206" s="2">
        <v>999</v>
      </c>
      <c r="J206" s="1">
        <v>0.3</v>
      </c>
      <c r="K206" s="10" t="str" cm="1">
        <f t="array" ref="K2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06">
        <v>4.0999999999999996</v>
      </c>
      <c r="M206" s="8">
        <v>273189</v>
      </c>
      <c r="N206" s="8">
        <f>Table1[[#This Row],[rating]]*LOG10(Table1[[#This Row],[rating_count]]+1)</f>
        <v>22.289505672380635</v>
      </c>
      <c r="O206" s="4" t="str">
        <f>IF(Table1[[#This Row],[discount_percentage]] &gt;= 0.5, "Yes", "No")</f>
        <v>No</v>
      </c>
      <c r="P206" s="4" t="str" cm="1">
        <f t="array" ref="P206">_xlfn.IFS(
  Table1[[#This Row],[discounted_price]] &lt; 200, "&lt;₹200",
  Table1[[#This Row],[discounted_price]] &lt;= 500, "₹200–₹500",
  Table1[[#This Row],[discounted_price]] &gt; 500, "&gt;₹500"
)</f>
        <v>&gt;₹500</v>
      </c>
      <c r="Q206" s="9">
        <f>Table1[[#This Row],[actual_price]]*Table1[[#This Row],[rating_count]]</f>
        <v>272915811</v>
      </c>
      <c r="R206" s="9" t="str">
        <f>IF(
    OR(TRIM(Table1[[#This Row],[total_potential_revenue]])="-", TRIM(Table1[[#This Row],[total_potential_revenue]])=""),
    "NOT OK",
    IF(
        ISNUMBER(VALUE(SUBSTITUTE(Table1[[#This Row],[total_potential_revenue]], ",", ""))),
        "OK",
        "NOT OK"
    )
)</f>
        <v>OK</v>
      </c>
      <c r="S206" t="s">
        <v>6263</v>
      </c>
      <c r="T206" t="s">
        <v>6264</v>
      </c>
      <c r="U206" t="s">
        <v>6265</v>
      </c>
      <c r="V206" t="s">
        <v>6266</v>
      </c>
      <c r="W206" t="s">
        <v>6267</v>
      </c>
      <c r="X206" t="s">
        <v>6268</v>
      </c>
      <c r="Y206" t="s">
        <v>6269</v>
      </c>
      <c r="Z206" t="s">
        <v>6270</v>
      </c>
    </row>
    <row r="207" spans="1:26" ht="16" x14ac:dyDescent="0.35">
      <c r="A207" t="s">
        <v>7397</v>
      </c>
      <c r="B207" t="s">
        <v>7398</v>
      </c>
      <c r="C207" t="s">
        <v>13076</v>
      </c>
      <c r="D207" t="s">
        <v>13083</v>
      </c>
      <c r="E207" t="s">
        <v>13084</v>
      </c>
      <c r="F207" t="s">
        <v>13085</v>
      </c>
      <c r="H207" s="2">
        <v>1295</v>
      </c>
      <c r="I207" s="2">
        <v>1645</v>
      </c>
      <c r="J207" s="1">
        <v>0.21</v>
      </c>
      <c r="K207" s="10" t="str" cm="1">
        <f t="array" ref="K2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07">
        <v>4.5999999999999996</v>
      </c>
      <c r="M207" s="8">
        <v>12375</v>
      </c>
      <c r="N207" s="8">
        <f>Table1[[#This Row],[rating]]*LOG10(Table1[[#This Row],[rating_count]]+1)</f>
        <v>18.825869383180027</v>
      </c>
      <c r="O207" s="4" t="str">
        <f>IF(Table1[[#This Row],[discount_percentage]] &gt;= 0.5, "Yes", "No")</f>
        <v>No</v>
      </c>
      <c r="P207" s="4" t="str" cm="1">
        <f t="array" ref="P207">_xlfn.IFS(
  Table1[[#This Row],[discounted_price]] &lt; 200, "&lt;₹200",
  Table1[[#This Row],[discounted_price]] &lt;= 500, "₹200–₹500",
  Table1[[#This Row],[discounted_price]] &gt; 500, "&gt;₹500"
)</f>
        <v>&gt;₹500</v>
      </c>
      <c r="Q207" s="9">
        <f>Table1[[#This Row],[actual_price]]*Table1[[#This Row],[rating_count]]</f>
        <v>20356875</v>
      </c>
      <c r="R207" s="9" t="str">
        <f>IF(
    OR(TRIM(Table1[[#This Row],[total_potential_revenue]])="-", TRIM(Table1[[#This Row],[total_potential_revenue]])=""),
    "NOT OK",
    IF(
        ISNUMBER(VALUE(SUBSTITUTE(Table1[[#This Row],[total_potential_revenue]], ",", ""))),
        "OK",
        "NOT OK"
    )
)</f>
        <v>OK</v>
      </c>
      <c r="S207" t="s">
        <v>7399</v>
      </c>
      <c r="T207" t="s">
        <v>7400</v>
      </c>
      <c r="U207" t="s">
        <v>7401</v>
      </c>
      <c r="V207" t="s">
        <v>7402</v>
      </c>
      <c r="W207" t="s">
        <v>7403</v>
      </c>
      <c r="X207" t="s">
        <v>7404</v>
      </c>
      <c r="Y207" t="s">
        <v>7405</v>
      </c>
      <c r="Z207" t="s">
        <v>7406</v>
      </c>
    </row>
    <row r="208" spans="1:26" ht="16" x14ac:dyDescent="0.35">
      <c r="A208" t="s">
        <v>8635</v>
      </c>
      <c r="B208" t="s">
        <v>8636</v>
      </c>
      <c r="C208" t="s">
        <v>13093</v>
      </c>
      <c r="D208" t="s">
        <v>13094</v>
      </c>
      <c r="E208" t="s">
        <v>13095</v>
      </c>
      <c r="F208" t="s">
        <v>13167</v>
      </c>
      <c r="G208" t="s">
        <v>13168</v>
      </c>
      <c r="H208">
        <v>749</v>
      </c>
      <c r="I208" s="2">
        <v>1445</v>
      </c>
      <c r="J208" s="1">
        <v>0.48</v>
      </c>
      <c r="K208" s="10" t="str" cm="1">
        <f t="array" ref="K2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08">
        <v>3.9</v>
      </c>
      <c r="M208" s="8">
        <v>63350</v>
      </c>
      <c r="N208" s="8">
        <f>Table1[[#This Row],[rating]]*LOG10(Table1[[#This Row],[rating_count]]+1)</f>
        <v>18.726838551106034</v>
      </c>
      <c r="O208" s="4" t="str">
        <f>IF(Table1[[#This Row],[discount_percentage]] &gt;= 0.5, "Yes", "No")</f>
        <v>No</v>
      </c>
      <c r="P208" s="4" t="str" cm="1">
        <f t="array" ref="P208">_xlfn.IFS(
  Table1[[#This Row],[discounted_price]] &lt; 200, "&lt;₹200",
  Table1[[#This Row],[discounted_price]] &lt;= 500, "₹200–₹500",
  Table1[[#This Row],[discounted_price]] &gt; 500, "&gt;₹500"
)</f>
        <v>&gt;₹500</v>
      </c>
      <c r="Q208" s="9">
        <f>Table1[[#This Row],[actual_price]]*Table1[[#This Row],[rating_count]]</f>
        <v>91540750</v>
      </c>
      <c r="R208" s="9" t="str">
        <f>IF(
    OR(TRIM(Table1[[#This Row],[total_potential_revenue]])="-", TRIM(Table1[[#This Row],[total_potential_revenue]])=""),
    "NOT OK",
    IF(
        ISNUMBER(VALUE(SUBSTITUTE(Table1[[#This Row],[total_potential_revenue]], ",", ""))),
        "OK",
        "NOT OK"
    )
)</f>
        <v>OK</v>
      </c>
      <c r="S208" t="s">
        <v>8637</v>
      </c>
      <c r="T208" t="s">
        <v>8638</v>
      </c>
      <c r="U208" t="s">
        <v>8639</v>
      </c>
      <c r="V208" t="s">
        <v>8640</v>
      </c>
      <c r="W208" t="s">
        <v>8641</v>
      </c>
      <c r="X208" t="s">
        <v>8642</v>
      </c>
      <c r="Y208" t="s">
        <v>8643</v>
      </c>
      <c r="Z208" t="s">
        <v>8644</v>
      </c>
    </row>
    <row r="209" spans="1:26" ht="16" x14ac:dyDescent="0.35">
      <c r="A209" t="s">
        <v>12773</v>
      </c>
      <c r="B209" t="s">
        <v>12774</v>
      </c>
      <c r="C209" t="s">
        <v>13093</v>
      </c>
      <c r="D209" t="s">
        <v>13094</v>
      </c>
      <c r="E209" t="s">
        <v>13113</v>
      </c>
      <c r="F209" t="s">
        <v>13128</v>
      </c>
      <c r="H209">
        <v>199</v>
      </c>
      <c r="I209" s="2">
        <v>400</v>
      </c>
      <c r="J209" s="1">
        <v>0.5</v>
      </c>
      <c r="K209" s="10" t="str" cm="1">
        <f t="array" ref="K2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09">
        <v>4.0999999999999996</v>
      </c>
      <c r="M209" s="8">
        <v>1379</v>
      </c>
      <c r="N209" s="8">
        <f>Table1[[#This Row],[rating]]*LOG10(Table1[[#This Row],[rating_count]]+1)</f>
        <v>12.873504254245068</v>
      </c>
      <c r="O209" s="4" t="str">
        <f>IF(Table1[[#This Row],[discount_percentage]] &gt;= 0.5, "Yes", "No")</f>
        <v>Yes</v>
      </c>
      <c r="P209" s="4" t="str" cm="1">
        <f t="array" ref="P209">_xlfn.IFS(
  Table1[[#This Row],[discounted_price]] &lt; 200, "&lt;₹200",
  Table1[[#This Row],[discounted_price]] &lt;= 500, "₹200–₹500",
  Table1[[#This Row],[discounted_price]] &gt; 500, "&gt;₹500"
)</f>
        <v>&lt;₹200</v>
      </c>
      <c r="Q209" s="9">
        <f>Table1[[#This Row],[actual_price]]*Table1[[#This Row],[rating_count]]</f>
        <v>551600</v>
      </c>
      <c r="R209" s="9" t="str">
        <f>IF(
    OR(TRIM(Table1[[#This Row],[total_potential_revenue]])="-", TRIM(Table1[[#This Row],[total_potential_revenue]])=""),
    "NOT OK",
    IF(
        ISNUMBER(VALUE(SUBSTITUTE(Table1[[#This Row],[total_potential_revenue]], ",", ""))),
        "OK",
        "NOT OK"
    )
)</f>
        <v>OK</v>
      </c>
      <c r="S209" t="s">
        <v>12775</v>
      </c>
      <c r="T209" t="s">
        <v>12776</v>
      </c>
      <c r="U209" t="s">
        <v>12777</v>
      </c>
      <c r="V209" t="s">
        <v>12778</v>
      </c>
      <c r="W209" t="s">
        <v>12779</v>
      </c>
      <c r="X209" t="s">
        <v>12780</v>
      </c>
      <c r="Y209" t="s">
        <v>12781</v>
      </c>
      <c r="Z209" t="s">
        <v>12782</v>
      </c>
    </row>
    <row r="210" spans="1:26" ht="16" x14ac:dyDescent="0.35">
      <c r="A210" t="s">
        <v>11947</v>
      </c>
      <c r="B210" t="s">
        <v>11948</v>
      </c>
      <c r="C210" t="s">
        <v>13093</v>
      </c>
      <c r="D210" t="s">
        <v>13094</v>
      </c>
      <c r="E210" t="s">
        <v>13095</v>
      </c>
      <c r="F210" t="s">
        <v>13189</v>
      </c>
      <c r="H210">
        <v>688</v>
      </c>
      <c r="I210" s="2">
        <v>747</v>
      </c>
      <c r="J210" s="1">
        <v>0.08</v>
      </c>
      <c r="K210" s="10" t="str" cm="1">
        <f t="array" ref="K2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10">
        <v>4.5</v>
      </c>
      <c r="M210" s="8">
        <v>2280</v>
      </c>
      <c r="N210" s="8">
        <f>Table1[[#This Row],[rating]]*LOG10(Table1[[#This Row],[rating_count]]+1)</f>
        <v>15.11156378374492</v>
      </c>
      <c r="O210" s="4" t="str">
        <f>IF(Table1[[#This Row],[discount_percentage]] &gt;= 0.5, "Yes", "No")</f>
        <v>No</v>
      </c>
      <c r="P210" s="4" t="str" cm="1">
        <f t="array" ref="P210">_xlfn.IFS(
  Table1[[#This Row],[discounted_price]] &lt; 200, "&lt;₹200",
  Table1[[#This Row],[discounted_price]] &lt;= 500, "₹200–₹500",
  Table1[[#This Row],[discounted_price]] &gt; 500, "&gt;₹500"
)</f>
        <v>&gt;₹500</v>
      </c>
      <c r="Q210" s="9">
        <f>Table1[[#This Row],[actual_price]]*Table1[[#This Row],[rating_count]]</f>
        <v>1703160</v>
      </c>
      <c r="R210" s="9" t="str">
        <f>IF(
    OR(TRIM(Table1[[#This Row],[total_potential_revenue]])="-", TRIM(Table1[[#This Row],[total_potential_revenue]])=""),
    "NOT OK",
    IF(
        ISNUMBER(VALUE(SUBSTITUTE(Table1[[#This Row],[total_potential_revenue]], ",", ""))),
        "OK",
        "NOT OK"
    )
)</f>
        <v>OK</v>
      </c>
      <c r="S210" t="s">
        <v>11950</v>
      </c>
      <c r="T210" t="s">
        <v>11951</v>
      </c>
      <c r="U210" t="s">
        <v>11952</v>
      </c>
      <c r="V210" t="s">
        <v>11953</v>
      </c>
      <c r="W210" t="s">
        <v>11954</v>
      </c>
      <c r="X210" t="s">
        <v>11955</v>
      </c>
      <c r="Y210" t="s">
        <v>11956</v>
      </c>
      <c r="Z210" t="s">
        <v>11957</v>
      </c>
    </row>
    <row r="211" spans="1:26" ht="16" x14ac:dyDescent="0.35">
      <c r="A211" t="s">
        <v>9070</v>
      </c>
      <c r="B211" t="s">
        <v>9071</v>
      </c>
      <c r="C211" t="s">
        <v>13093</v>
      </c>
      <c r="D211" t="s">
        <v>13094</v>
      </c>
      <c r="E211" t="s">
        <v>13103</v>
      </c>
      <c r="F211" t="s">
        <v>13104</v>
      </c>
      <c r="G211" t="s">
        <v>13105</v>
      </c>
      <c r="H211">
        <v>549</v>
      </c>
      <c r="I211" s="2">
        <v>1090</v>
      </c>
      <c r="J211" s="1">
        <v>0.5</v>
      </c>
      <c r="K211" s="10" t="str" cm="1">
        <f t="array" ref="K2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11">
        <v>4.2</v>
      </c>
      <c r="M211" s="8">
        <v>13029</v>
      </c>
      <c r="N211" s="8">
        <f>Table1[[#This Row],[rating]]*LOG10(Table1[[#This Row],[rating_count]]+1)</f>
        <v>17.282766545992857</v>
      </c>
      <c r="O211" s="4" t="str">
        <f>IF(Table1[[#This Row],[discount_percentage]] &gt;= 0.5, "Yes", "No")</f>
        <v>Yes</v>
      </c>
      <c r="P211" s="4" t="str" cm="1">
        <f t="array" ref="P211">_xlfn.IFS(
  Table1[[#This Row],[discounted_price]] &lt; 200, "&lt;₹200",
  Table1[[#This Row],[discounted_price]] &lt;= 500, "₹200–₹500",
  Table1[[#This Row],[discounted_price]] &gt; 500, "&gt;₹500"
)</f>
        <v>&gt;₹500</v>
      </c>
      <c r="Q211" s="9">
        <f>Table1[[#This Row],[actual_price]]*Table1[[#This Row],[rating_count]]</f>
        <v>14201610</v>
      </c>
      <c r="R211" s="9" t="str">
        <f>IF(
    OR(TRIM(Table1[[#This Row],[total_potential_revenue]])="-", TRIM(Table1[[#This Row],[total_potential_revenue]])=""),
    "NOT OK",
    IF(
        ISNUMBER(VALUE(SUBSTITUTE(Table1[[#This Row],[total_potential_revenue]], ",", ""))),
        "OK",
        "NOT OK"
    )
)</f>
        <v>OK</v>
      </c>
      <c r="S211" t="s">
        <v>9072</v>
      </c>
      <c r="T211" t="s">
        <v>9073</v>
      </c>
      <c r="U211" t="s">
        <v>9074</v>
      </c>
      <c r="V211" t="s">
        <v>9075</v>
      </c>
      <c r="W211" t="s">
        <v>9076</v>
      </c>
      <c r="X211" t="s">
        <v>9077</v>
      </c>
      <c r="Y211" t="s">
        <v>9078</v>
      </c>
      <c r="Z211" t="s">
        <v>9079</v>
      </c>
    </row>
    <row r="212" spans="1:26" ht="16" x14ac:dyDescent="0.35">
      <c r="A212" t="s">
        <v>9579</v>
      </c>
      <c r="B212" t="s">
        <v>9580</v>
      </c>
      <c r="C212" t="s">
        <v>13093</v>
      </c>
      <c r="D212" t="s">
        <v>13116</v>
      </c>
      <c r="E212" t="s">
        <v>13117</v>
      </c>
      <c r="F212" t="s">
        <v>13169</v>
      </c>
      <c r="H212" s="2">
        <v>9590</v>
      </c>
      <c r="I212" s="2">
        <v>15999</v>
      </c>
      <c r="J212" s="1">
        <v>0.4</v>
      </c>
      <c r="K212" s="10" t="str" cm="1">
        <f t="array" ref="K2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12">
        <v>4.0999999999999996</v>
      </c>
      <c r="M212" s="8">
        <v>1017</v>
      </c>
      <c r="N212" s="8">
        <f>Table1[[#This Row],[rating]]*LOG10(Table1[[#This Row],[rating_count]]+1)</f>
        <v>12.331765889803034</v>
      </c>
      <c r="O212" s="4" t="str">
        <f>IF(Table1[[#This Row],[discount_percentage]] &gt;= 0.5, "Yes", "No")</f>
        <v>No</v>
      </c>
      <c r="P212" s="4" t="str" cm="1">
        <f t="array" ref="P212">_xlfn.IFS(
  Table1[[#This Row],[discounted_price]] &lt; 200, "&lt;₹200",
  Table1[[#This Row],[discounted_price]] &lt;= 500, "₹200–₹500",
  Table1[[#This Row],[discounted_price]] &gt; 500, "&gt;₹500"
)</f>
        <v>&gt;₹500</v>
      </c>
      <c r="Q212" s="9">
        <f>Table1[[#This Row],[actual_price]]*Table1[[#This Row],[rating_count]]</f>
        <v>16270983</v>
      </c>
      <c r="R212" s="9" t="str">
        <f>IF(
    OR(TRIM(Table1[[#This Row],[total_potential_revenue]])="-", TRIM(Table1[[#This Row],[total_potential_revenue]])=""),
    "NOT OK",
    IF(
        ISNUMBER(VALUE(SUBSTITUTE(Table1[[#This Row],[total_potential_revenue]], ",", ""))),
        "OK",
        "NOT OK"
    )
)</f>
        <v>OK</v>
      </c>
      <c r="S212" t="s">
        <v>9581</v>
      </c>
      <c r="T212" t="s">
        <v>9582</v>
      </c>
      <c r="U212" t="s">
        <v>9583</v>
      </c>
      <c r="V212" t="s">
        <v>9584</v>
      </c>
      <c r="W212" t="s">
        <v>9585</v>
      </c>
      <c r="X212" t="s">
        <v>9586</v>
      </c>
      <c r="Y212" t="s">
        <v>9587</v>
      </c>
      <c r="Z212" t="s">
        <v>9588</v>
      </c>
    </row>
    <row r="213" spans="1:26" ht="16" x14ac:dyDescent="0.35">
      <c r="A213" t="s">
        <v>6038</v>
      </c>
      <c r="B213" t="s">
        <v>6039</v>
      </c>
      <c r="C213" t="s">
        <v>13076</v>
      </c>
      <c r="D213" t="s">
        <v>13083</v>
      </c>
      <c r="E213" t="s">
        <v>13084</v>
      </c>
      <c r="F213" t="s">
        <v>13132</v>
      </c>
      <c r="H213" s="2">
        <v>1495</v>
      </c>
      <c r="I213" s="2">
        <v>1995</v>
      </c>
      <c r="J213" s="1">
        <v>0.25</v>
      </c>
      <c r="K213" s="10" t="str" cm="1">
        <f t="array" ref="K2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13">
        <v>4.3</v>
      </c>
      <c r="M213" s="8">
        <v>7241</v>
      </c>
      <c r="N213" s="8">
        <f>Table1[[#This Row],[rating]]*LOG10(Table1[[#This Row],[rating_count]]+1)</f>
        <v>16.59739163806827</v>
      </c>
      <c r="O213" s="4" t="str">
        <f>IF(Table1[[#This Row],[discount_percentage]] &gt;= 0.5, "Yes", "No")</f>
        <v>No</v>
      </c>
      <c r="P213" s="4" t="str" cm="1">
        <f t="array" ref="P213">_xlfn.IFS(
  Table1[[#This Row],[discounted_price]] &lt; 200, "&lt;₹200",
  Table1[[#This Row],[discounted_price]] &lt;= 500, "₹200–₹500",
  Table1[[#This Row],[discounted_price]] &gt; 500, "&gt;₹500"
)</f>
        <v>&gt;₹500</v>
      </c>
      <c r="Q213" s="9">
        <f>Table1[[#This Row],[actual_price]]*Table1[[#This Row],[rating_count]]</f>
        <v>14445795</v>
      </c>
      <c r="R213" s="9" t="str">
        <f>IF(
    OR(TRIM(Table1[[#This Row],[total_potential_revenue]])="-", TRIM(Table1[[#This Row],[total_potential_revenue]])=""),
    "NOT OK",
    IF(
        ISNUMBER(VALUE(SUBSTITUTE(Table1[[#This Row],[total_potential_revenue]], ",", ""))),
        "OK",
        "NOT OK"
    )
)</f>
        <v>OK</v>
      </c>
      <c r="S213" t="s">
        <v>6040</v>
      </c>
      <c r="T213" t="s">
        <v>6041</v>
      </c>
      <c r="U213" t="s">
        <v>6042</v>
      </c>
      <c r="V213" t="s">
        <v>6043</v>
      </c>
      <c r="W213" t="s">
        <v>6044</v>
      </c>
      <c r="X213" t="s">
        <v>6045</v>
      </c>
      <c r="Y213" t="s">
        <v>6046</v>
      </c>
      <c r="Z213" t="s">
        <v>6047</v>
      </c>
    </row>
    <row r="214" spans="1:26" ht="16" x14ac:dyDescent="0.35">
      <c r="A214" t="s">
        <v>11546</v>
      </c>
      <c r="B214" t="s">
        <v>11547</v>
      </c>
      <c r="C214" t="s">
        <v>13093</v>
      </c>
      <c r="D214" t="s">
        <v>13094</v>
      </c>
      <c r="E214" t="s">
        <v>13103</v>
      </c>
      <c r="F214" t="s">
        <v>13104</v>
      </c>
      <c r="G214" t="s">
        <v>13105</v>
      </c>
      <c r="H214">
        <v>559</v>
      </c>
      <c r="I214" s="2">
        <v>1010</v>
      </c>
      <c r="J214" s="1">
        <v>0.45</v>
      </c>
      <c r="K214" s="10" t="str" cm="1">
        <f t="array" ref="K2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14">
        <v>4.0999999999999996</v>
      </c>
      <c r="M214" s="8">
        <v>17325</v>
      </c>
      <c r="N214" s="8">
        <f>Table1[[#This Row],[rating]]*LOG10(Table1[[#This Row],[rating_count]]+1)</f>
        <v>17.378663071258242</v>
      </c>
      <c r="O214" s="4" t="str">
        <f>IF(Table1[[#This Row],[discount_percentage]] &gt;= 0.5, "Yes", "No")</f>
        <v>No</v>
      </c>
      <c r="P214" s="4" t="str" cm="1">
        <f t="array" ref="P214">_xlfn.IFS(
  Table1[[#This Row],[discounted_price]] &lt; 200, "&lt;₹200",
  Table1[[#This Row],[discounted_price]] &lt;= 500, "₹200–₹500",
  Table1[[#This Row],[discounted_price]] &gt; 500, "&gt;₹500"
)</f>
        <v>&gt;₹500</v>
      </c>
      <c r="Q214" s="9">
        <f>Table1[[#This Row],[actual_price]]*Table1[[#This Row],[rating_count]]</f>
        <v>17498250</v>
      </c>
      <c r="R214" s="9" t="str">
        <f>IF(
    OR(TRIM(Table1[[#This Row],[total_potential_revenue]])="-", TRIM(Table1[[#This Row],[total_potential_revenue]])=""),
    "NOT OK",
    IF(
        ISNUMBER(VALUE(SUBSTITUTE(Table1[[#This Row],[total_potential_revenue]], ",", ""))),
        "OK",
        "NOT OK"
    )
)</f>
        <v>OK</v>
      </c>
      <c r="S214" t="s">
        <v>11548</v>
      </c>
      <c r="T214" t="s">
        <v>11549</v>
      </c>
      <c r="U214" t="s">
        <v>11550</v>
      </c>
      <c r="V214" t="s">
        <v>11551</v>
      </c>
      <c r="W214" t="s">
        <v>11552</v>
      </c>
      <c r="X214" t="s">
        <v>11553</v>
      </c>
      <c r="Y214" t="s">
        <v>11554</v>
      </c>
      <c r="Z214" t="s">
        <v>11555</v>
      </c>
    </row>
    <row r="215" spans="1:26" ht="16" x14ac:dyDescent="0.35">
      <c r="A215" t="s">
        <v>5892</v>
      </c>
      <c r="B215" t="s">
        <v>5893</v>
      </c>
      <c r="C215" t="s">
        <v>13076</v>
      </c>
      <c r="D215" t="s">
        <v>13086</v>
      </c>
      <c r="E215" t="s">
        <v>13087</v>
      </c>
      <c r="H215">
        <v>579</v>
      </c>
      <c r="I215" s="2">
        <v>1400</v>
      </c>
      <c r="J215" s="1">
        <v>0.59</v>
      </c>
      <c r="K215" s="10" t="str" cm="1">
        <f t="array" ref="K2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15">
        <v>4.3</v>
      </c>
      <c r="M215" s="8">
        <v>189104</v>
      </c>
      <c r="N215" s="8">
        <f>Table1[[#This Row],[rating]]*LOG10(Table1[[#This Row],[rating_count]]+1)</f>
        <v>22.689822951124725</v>
      </c>
      <c r="O215" s="4" t="str">
        <f>IF(Table1[[#This Row],[discount_percentage]] &gt;= 0.5, "Yes", "No")</f>
        <v>Yes</v>
      </c>
      <c r="P215" s="4" t="str" cm="1">
        <f t="array" ref="P215">_xlfn.IFS(
  Table1[[#This Row],[discounted_price]] &lt; 200, "&lt;₹200",
  Table1[[#This Row],[discounted_price]] &lt;= 500, "₹200–₹500",
  Table1[[#This Row],[discounted_price]] &gt; 500, "&gt;₹500"
)</f>
        <v>&gt;₹500</v>
      </c>
      <c r="Q215" s="9">
        <f>Table1[[#This Row],[actual_price]]*Table1[[#This Row],[rating_count]]</f>
        <v>264745600</v>
      </c>
      <c r="R215" s="9" t="str">
        <f>IF(
    OR(TRIM(Table1[[#This Row],[total_potential_revenue]])="-", TRIM(Table1[[#This Row],[total_potential_revenue]])=""),
    "NOT OK",
    IF(
        ISNUMBER(VALUE(SUBSTITUTE(Table1[[#This Row],[total_potential_revenue]], ",", ""))),
        "OK",
        "NOT OK"
    )
)</f>
        <v>OK</v>
      </c>
      <c r="S215" t="s">
        <v>5894</v>
      </c>
      <c r="T215" t="s">
        <v>5895</v>
      </c>
      <c r="U215" t="s">
        <v>5896</v>
      </c>
      <c r="V215" t="s">
        <v>5897</v>
      </c>
      <c r="W215" t="s">
        <v>5898</v>
      </c>
      <c r="X215" t="s">
        <v>5899</v>
      </c>
      <c r="Y215" t="s">
        <v>5900</v>
      </c>
      <c r="Z215" t="s">
        <v>5901</v>
      </c>
    </row>
    <row r="216" spans="1:26" ht="16" x14ac:dyDescent="0.35">
      <c r="A216" t="s">
        <v>526</v>
      </c>
      <c r="B216" t="s">
        <v>527</v>
      </c>
      <c r="C216" t="s">
        <v>13080</v>
      </c>
      <c r="D216" t="s">
        <v>13088</v>
      </c>
      <c r="E216" t="s">
        <v>13089</v>
      </c>
      <c r="F216" t="s">
        <v>13172</v>
      </c>
      <c r="H216">
        <v>230</v>
      </c>
      <c r="I216" s="2">
        <v>499</v>
      </c>
      <c r="J216" s="1">
        <v>0.54</v>
      </c>
      <c r="K216" s="10" t="str" cm="1">
        <f t="array" ref="K2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16">
        <v>3.7</v>
      </c>
      <c r="M216" s="8">
        <v>2960</v>
      </c>
      <c r="N216" s="8">
        <f>Table1[[#This Row],[rating]]*LOG10(Table1[[#This Row],[rating_count]]+1)</f>
        <v>12.844322107340407</v>
      </c>
      <c r="O216" s="4" t="str">
        <f>IF(Table1[[#This Row],[discount_percentage]] &gt;= 0.5, "Yes", "No")</f>
        <v>Yes</v>
      </c>
      <c r="P216" s="4" t="str" cm="1">
        <f t="array" ref="P216">_xlfn.IFS(
  Table1[[#This Row],[discounted_price]] &lt; 200, "&lt;₹200",
  Table1[[#This Row],[discounted_price]] &lt;= 500, "₹200–₹500",
  Table1[[#This Row],[discounted_price]] &gt; 500, "&gt;₹500"
)</f>
        <v>₹200–₹500</v>
      </c>
      <c r="Q216" s="9">
        <f>Table1[[#This Row],[actual_price]]*Table1[[#This Row],[rating_count]]</f>
        <v>1477040</v>
      </c>
      <c r="R216" s="9" t="str">
        <f>IF(
    OR(TRIM(Table1[[#This Row],[total_potential_revenue]])="-", TRIM(Table1[[#This Row],[total_potential_revenue]])=""),
    "NOT OK",
    IF(
        ISNUMBER(VALUE(SUBSTITUTE(Table1[[#This Row],[total_potential_revenue]], ",", ""))),
        "OK",
        "NOT OK"
    )
)</f>
        <v>OK</v>
      </c>
      <c r="S216" t="s">
        <v>528</v>
      </c>
      <c r="T216" t="s">
        <v>529</v>
      </c>
      <c r="U216" t="s">
        <v>530</v>
      </c>
      <c r="V216" t="s">
        <v>531</v>
      </c>
      <c r="W216" t="s">
        <v>532</v>
      </c>
      <c r="X216" t="s">
        <v>533</v>
      </c>
      <c r="Y216" t="s">
        <v>534</v>
      </c>
      <c r="Z216" t="s">
        <v>535</v>
      </c>
    </row>
    <row r="217" spans="1:26" ht="16" x14ac:dyDescent="0.35">
      <c r="A217" t="s">
        <v>8197</v>
      </c>
      <c r="B217" t="s">
        <v>8198</v>
      </c>
      <c r="C217" t="s">
        <v>13076</v>
      </c>
      <c r="D217" t="s">
        <v>13083</v>
      </c>
      <c r="E217" t="s">
        <v>13129</v>
      </c>
      <c r="F217" t="s">
        <v>13211</v>
      </c>
      <c r="H217">
        <v>770</v>
      </c>
      <c r="I217" s="2">
        <v>1547</v>
      </c>
      <c r="J217" s="1">
        <v>0.5</v>
      </c>
      <c r="K217" s="10" t="str" cm="1">
        <f t="array" ref="K2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17">
        <v>4.3</v>
      </c>
      <c r="M217" s="8">
        <v>2585</v>
      </c>
      <c r="N217" s="8">
        <f>Table1[[#This Row],[rating]]*LOG10(Table1[[#This Row],[rating_count]]+1)</f>
        <v>14.674302638340814</v>
      </c>
      <c r="O217" s="4" t="str">
        <f>IF(Table1[[#This Row],[discount_percentage]] &gt;= 0.5, "Yes", "No")</f>
        <v>Yes</v>
      </c>
      <c r="P217" s="4" t="str" cm="1">
        <f t="array" ref="P217">_xlfn.IFS(
  Table1[[#This Row],[discounted_price]] &lt; 200, "&lt;₹200",
  Table1[[#This Row],[discounted_price]] &lt;= 500, "₹200–₹500",
  Table1[[#This Row],[discounted_price]] &gt; 500, "&gt;₹500"
)</f>
        <v>&gt;₹500</v>
      </c>
      <c r="Q217" s="9">
        <f>Table1[[#This Row],[actual_price]]*Table1[[#This Row],[rating_count]]</f>
        <v>3998995</v>
      </c>
      <c r="R217" s="9" t="str">
        <f>IF(
    OR(TRIM(Table1[[#This Row],[total_potential_revenue]])="-", TRIM(Table1[[#This Row],[total_potential_revenue]])=""),
    "NOT OK",
    IF(
        ISNUMBER(VALUE(SUBSTITUTE(Table1[[#This Row],[total_potential_revenue]], ",", ""))),
        "OK",
        "NOT OK"
    )
)</f>
        <v>OK</v>
      </c>
      <c r="S217" t="s">
        <v>8199</v>
      </c>
      <c r="T217" t="s">
        <v>8200</v>
      </c>
      <c r="U217" t="s">
        <v>8201</v>
      </c>
      <c r="V217" t="s">
        <v>8202</v>
      </c>
      <c r="W217" t="s">
        <v>8203</v>
      </c>
      <c r="X217" t="s">
        <v>8204</v>
      </c>
      <c r="Y217" t="s">
        <v>8205</v>
      </c>
      <c r="Z217" t="s">
        <v>8206</v>
      </c>
    </row>
    <row r="218" spans="1:26" ht="16" x14ac:dyDescent="0.35">
      <c r="A218" t="s">
        <v>8666</v>
      </c>
      <c r="B218" t="s">
        <v>8667</v>
      </c>
      <c r="C218" t="s">
        <v>13093</v>
      </c>
      <c r="D218" t="s">
        <v>13094</v>
      </c>
      <c r="E218" t="s">
        <v>13103</v>
      </c>
      <c r="F218" t="s">
        <v>13104</v>
      </c>
      <c r="G218" t="s">
        <v>13175</v>
      </c>
      <c r="H218">
        <v>499</v>
      </c>
      <c r="I218" s="2">
        <v>999</v>
      </c>
      <c r="J218" s="1">
        <v>0.5</v>
      </c>
      <c r="K218" s="10" t="str" cm="1">
        <f t="array" ref="K2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18">
        <v>4.0999999999999996</v>
      </c>
      <c r="M218" s="8">
        <v>4859</v>
      </c>
      <c r="N218" s="8">
        <f>Table1[[#This Row],[rating]]*LOG10(Table1[[#This Row],[rating_count]]+1)</f>
        <v>15.115208703975402</v>
      </c>
      <c r="O218" s="4" t="str">
        <f>IF(Table1[[#This Row],[discount_percentage]] &gt;= 0.5, "Yes", "No")</f>
        <v>Yes</v>
      </c>
      <c r="P218" s="4" t="str" cm="1">
        <f t="array" ref="P218">_xlfn.IFS(
  Table1[[#This Row],[discounted_price]] &lt; 200, "&lt;₹200",
  Table1[[#This Row],[discounted_price]] &lt;= 500, "₹200–₹500",
  Table1[[#This Row],[discounted_price]] &gt; 500, "&gt;₹500"
)</f>
        <v>₹200–₹500</v>
      </c>
      <c r="Q218" s="9">
        <f>Table1[[#This Row],[actual_price]]*Table1[[#This Row],[rating_count]]</f>
        <v>4854141</v>
      </c>
      <c r="R218" s="9" t="str">
        <f>IF(
    OR(TRIM(Table1[[#This Row],[total_potential_revenue]])="-", TRIM(Table1[[#This Row],[total_potential_revenue]])=""),
    "NOT OK",
    IF(
        ISNUMBER(VALUE(SUBSTITUTE(Table1[[#This Row],[total_potential_revenue]], ",", ""))),
        "OK",
        "NOT OK"
    )
)</f>
        <v>OK</v>
      </c>
      <c r="S218" t="s">
        <v>8668</v>
      </c>
      <c r="T218" t="s">
        <v>8669</v>
      </c>
      <c r="U218" t="s">
        <v>8670</v>
      </c>
      <c r="V218" t="s">
        <v>8671</v>
      </c>
      <c r="W218" t="s">
        <v>8672</v>
      </c>
      <c r="X218" t="s">
        <v>8673</v>
      </c>
      <c r="Y218" t="s">
        <v>8674</v>
      </c>
      <c r="Z218" t="s">
        <v>8675</v>
      </c>
    </row>
    <row r="219" spans="1:26" ht="16" x14ac:dyDescent="0.35">
      <c r="A219" t="s">
        <v>6814</v>
      </c>
      <c r="B219" t="s">
        <v>6815</v>
      </c>
      <c r="C219" t="s">
        <v>13076</v>
      </c>
      <c r="D219" t="s">
        <v>13086</v>
      </c>
      <c r="E219" t="s">
        <v>13226</v>
      </c>
      <c r="H219" s="2">
        <v>4449</v>
      </c>
      <c r="I219" s="2">
        <v>5734</v>
      </c>
      <c r="J219" s="1">
        <v>0.22</v>
      </c>
      <c r="K219" s="10" t="str" cm="1">
        <f t="array" ref="K2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19">
        <v>4.4000000000000004</v>
      </c>
      <c r="M219" s="8">
        <v>25006</v>
      </c>
      <c r="N219" s="8">
        <f>Table1[[#This Row],[rating]]*LOG10(Table1[[#This Row],[rating_count]]+1)</f>
        <v>19.351471014065538</v>
      </c>
      <c r="O219" s="4" t="str">
        <f>IF(Table1[[#This Row],[discount_percentage]] &gt;= 0.5, "Yes", "No")</f>
        <v>No</v>
      </c>
      <c r="P219" s="4" t="str" cm="1">
        <f t="array" ref="P219">_xlfn.IFS(
  Table1[[#This Row],[discounted_price]] &lt; 200, "&lt;₹200",
  Table1[[#This Row],[discounted_price]] &lt;= 500, "₹200–₹500",
  Table1[[#This Row],[discounted_price]] &gt; 500, "&gt;₹500"
)</f>
        <v>&gt;₹500</v>
      </c>
      <c r="Q219" s="9">
        <f>Table1[[#This Row],[actual_price]]*Table1[[#This Row],[rating_count]]</f>
        <v>143384404</v>
      </c>
      <c r="R219" s="9" t="str">
        <f>IF(
    OR(TRIM(Table1[[#This Row],[total_potential_revenue]])="-", TRIM(Table1[[#This Row],[total_potential_revenue]])=""),
    "NOT OK",
    IF(
        ISNUMBER(VALUE(SUBSTITUTE(Table1[[#This Row],[total_potential_revenue]], ",", ""))),
        "OK",
        "NOT OK"
    )
)</f>
        <v>OK</v>
      </c>
      <c r="S219" t="s">
        <v>6816</v>
      </c>
      <c r="T219" t="s">
        <v>6817</v>
      </c>
      <c r="U219" t="s">
        <v>6818</v>
      </c>
      <c r="V219" t="s">
        <v>6819</v>
      </c>
      <c r="W219" t="s">
        <v>6820</v>
      </c>
      <c r="X219" t="s">
        <v>13055</v>
      </c>
      <c r="Y219" t="s">
        <v>6821</v>
      </c>
      <c r="Z219" t="s">
        <v>6822</v>
      </c>
    </row>
    <row r="220" spans="1:26" ht="16" x14ac:dyDescent="0.35">
      <c r="A220" t="s">
        <v>2260</v>
      </c>
      <c r="B220" t="s">
        <v>2261</v>
      </c>
      <c r="C220" t="s">
        <v>13080</v>
      </c>
      <c r="D220" t="s">
        <v>13088</v>
      </c>
      <c r="E220" t="s">
        <v>13089</v>
      </c>
      <c r="F220" t="s">
        <v>13090</v>
      </c>
      <c r="G220" t="s">
        <v>13202</v>
      </c>
      <c r="H220">
        <v>439</v>
      </c>
      <c r="I220" s="2">
        <v>758</v>
      </c>
      <c r="J220" s="1">
        <v>0.42</v>
      </c>
      <c r="K220" s="10" t="str" cm="1">
        <f t="array" ref="K2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20">
        <v>4.2</v>
      </c>
      <c r="M220" s="8">
        <v>4296</v>
      </c>
      <c r="N220" s="8">
        <f>Table1[[#This Row],[rating]]*LOG10(Table1[[#This Row],[rating_count]]+1)</f>
        <v>15.259294485472394</v>
      </c>
      <c r="O220" s="4" t="str">
        <f>IF(Table1[[#This Row],[discount_percentage]] &gt;= 0.5, "Yes", "No")</f>
        <v>No</v>
      </c>
      <c r="P220" s="4" t="str" cm="1">
        <f t="array" ref="P220">_xlfn.IFS(
  Table1[[#This Row],[discounted_price]] &lt; 200, "&lt;₹200",
  Table1[[#This Row],[discounted_price]] &lt;= 500, "₹200–₹500",
  Table1[[#This Row],[discounted_price]] &gt; 500, "&gt;₹500"
)</f>
        <v>₹200–₹500</v>
      </c>
      <c r="Q220" s="9">
        <f>Table1[[#This Row],[actual_price]]*Table1[[#This Row],[rating_count]]</f>
        <v>3256368</v>
      </c>
      <c r="R220" s="9" t="str">
        <f>IF(
    OR(TRIM(Table1[[#This Row],[total_potential_revenue]])="-", TRIM(Table1[[#This Row],[total_potential_revenue]])=""),
    "NOT OK",
    IF(
        ISNUMBER(VALUE(SUBSTITUTE(Table1[[#This Row],[total_potential_revenue]], ",", ""))),
        "OK",
        "NOT OK"
    )
)</f>
        <v>OK</v>
      </c>
      <c r="S220" t="s">
        <v>2262</v>
      </c>
      <c r="T220" t="s">
        <v>2263</v>
      </c>
      <c r="U220" t="s">
        <v>2264</v>
      </c>
      <c r="V220" t="s">
        <v>2265</v>
      </c>
      <c r="W220" t="s">
        <v>2266</v>
      </c>
      <c r="X220" t="s">
        <v>2267</v>
      </c>
      <c r="Y220" t="s">
        <v>2268</v>
      </c>
      <c r="Z220" t="s">
        <v>2269</v>
      </c>
    </row>
    <row r="221" spans="1:26" ht="16" x14ac:dyDescent="0.35">
      <c r="A221" t="s">
        <v>2526</v>
      </c>
      <c r="B221" t="s">
        <v>2527</v>
      </c>
      <c r="C221" t="s">
        <v>13080</v>
      </c>
      <c r="D221" t="s">
        <v>13088</v>
      </c>
      <c r="E221" t="s">
        <v>13227</v>
      </c>
      <c r="F221" t="s">
        <v>13228</v>
      </c>
      <c r="H221" s="2">
        <v>7999</v>
      </c>
      <c r="I221" s="2">
        <v>15999</v>
      </c>
      <c r="J221" s="1">
        <v>0.5</v>
      </c>
      <c r="K221" s="10" t="str" cm="1">
        <f t="array" ref="K2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21">
        <v>3.8</v>
      </c>
      <c r="M221" s="8">
        <v>3022</v>
      </c>
      <c r="N221" s="8">
        <f>Table1[[#This Row],[rating]]*LOG10(Table1[[#This Row],[rating_count]]+1)</f>
        <v>13.225664959275704</v>
      </c>
      <c r="O221" s="4" t="str">
        <f>IF(Table1[[#This Row],[discount_percentage]] &gt;= 0.5, "Yes", "No")</f>
        <v>Yes</v>
      </c>
      <c r="P221" s="4" t="str" cm="1">
        <f t="array" ref="P221">_xlfn.IFS(
  Table1[[#This Row],[discounted_price]] &lt; 200, "&lt;₹200",
  Table1[[#This Row],[discounted_price]] &lt;= 500, "₹200–₹500",
  Table1[[#This Row],[discounted_price]] &gt; 500, "&gt;₹500"
)</f>
        <v>&gt;₹500</v>
      </c>
      <c r="Q221" s="9">
        <f>Table1[[#This Row],[actual_price]]*Table1[[#This Row],[rating_count]]</f>
        <v>48348978</v>
      </c>
      <c r="R221" s="9" t="str">
        <f>IF(
    OR(TRIM(Table1[[#This Row],[total_potential_revenue]])="-", TRIM(Table1[[#This Row],[total_potential_revenue]])=""),
    "NOT OK",
    IF(
        ISNUMBER(VALUE(SUBSTITUTE(Table1[[#This Row],[total_potential_revenue]], ",", ""))),
        "OK",
        "NOT OK"
    )
)</f>
        <v>OK</v>
      </c>
      <c r="S221" t="s">
        <v>2528</v>
      </c>
      <c r="T221" t="s">
        <v>2529</v>
      </c>
      <c r="U221" t="s">
        <v>2530</v>
      </c>
      <c r="V221" t="s">
        <v>2531</v>
      </c>
      <c r="W221" t="s">
        <v>2532</v>
      </c>
      <c r="X221" t="s">
        <v>2533</v>
      </c>
      <c r="Y221" t="s">
        <v>2534</v>
      </c>
      <c r="Z221" t="s">
        <v>2535</v>
      </c>
    </row>
    <row r="222" spans="1:26" ht="16" x14ac:dyDescent="0.35">
      <c r="A222" t="s">
        <v>9843</v>
      </c>
      <c r="B222" t="s">
        <v>9844</v>
      </c>
      <c r="C222" t="s">
        <v>13093</v>
      </c>
      <c r="D222" t="s">
        <v>13094</v>
      </c>
      <c r="E222" t="s">
        <v>13095</v>
      </c>
      <c r="F222" t="s">
        <v>13191</v>
      </c>
      <c r="H222">
        <v>308</v>
      </c>
      <c r="I222" s="2">
        <v>499</v>
      </c>
      <c r="J222" s="1">
        <v>0.38</v>
      </c>
      <c r="K222" s="10" t="str" cm="1">
        <f t="array" ref="K2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22">
        <v>3.9</v>
      </c>
      <c r="M222" s="8">
        <v>4584</v>
      </c>
      <c r="N222" s="8">
        <f>Table1[[#This Row],[rating]]*LOG10(Table1[[#This Row],[rating_count]]+1)</f>
        <v>14.279223426023556</v>
      </c>
      <c r="O222" s="4" t="str">
        <f>IF(Table1[[#This Row],[discount_percentage]] &gt;= 0.5, "Yes", "No")</f>
        <v>No</v>
      </c>
      <c r="P222" s="4" t="str" cm="1">
        <f t="array" ref="P222">_xlfn.IFS(
  Table1[[#This Row],[discounted_price]] &lt; 200, "&lt;₹200",
  Table1[[#This Row],[discounted_price]] &lt;= 500, "₹200–₹500",
  Table1[[#This Row],[discounted_price]] &gt; 500, "&gt;₹500"
)</f>
        <v>₹200–₹500</v>
      </c>
      <c r="Q222" s="9">
        <f>Table1[[#This Row],[actual_price]]*Table1[[#This Row],[rating_count]]</f>
        <v>2287416</v>
      </c>
      <c r="R222" s="9" t="str">
        <f>IF(
    OR(TRIM(Table1[[#This Row],[total_potential_revenue]])="-", TRIM(Table1[[#This Row],[total_potential_revenue]])=""),
    "NOT OK",
    IF(
        ISNUMBER(VALUE(SUBSTITUTE(Table1[[#This Row],[total_potential_revenue]], ",", ""))),
        "OK",
        "NOT OK"
    )
)</f>
        <v>OK</v>
      </c>
      <c r="S222" t="s">
        <v>9845</v>
      </c>
      <c r="T222" t="s">
        <v>9846</v>
      </c>
      <c r="U222" t="s">
        <v>9847</v>
      </c>
      <c r="V222" t="s">
        <v>9848</v>
      </c>
      <c r="W222" t="s">
        <v>9849</v>
      </c>
      <c r="X222" t="s">
        <v>9850</v>
      </c>
      <c r="Y222" t="s">
        <v>9851</v>
      </c>
      <c r="Z222" t="s">
        <v>9852</v>
      </c>
    </row>
    <row r="223" spans="1:26" ht="16" x14ac:dyDescent="0.35">
      <c r="A223" t="s">
        <v>9569</v>
      </c>
      <c r="B223" t="s">
        <v>9570</v>
      </c>
      <c r="C223" t="s">
        <v>13093</v>
      </c>
      <c r="D223" t="s">
        <v>13094</v>
      </c>
      <c r="E223" t="s">
        <v>13095</v>
      </c>
      <c r="F223" t="s">
        <v>13096</v>
      </c>
      <c r="H223" s="2">
        <v>1099</v>
      </c>
      <c r="I223" s="2">
        <v>1795</v>
      </c>
      <c r="J223" s="1">
        <v>0.39</v>
      </c>
      <c r="K223" s="10" t="str" cm="1">
        <f t="array" ref="K2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23">
        <v>4.2</v>
      </c>
      <c r="M223" s="8">
        <v>4244</v>
      </c>
      <c r="N223" s="8">
        <f>Table1[[#This Row],[rating]]*LOG10(Table1[[#This Row],[rating_count]]+1)</f>
        <v>15.237086317235882</v>
      </c>
      <c r="O223" s="4" t="str">
        <f>IF(Table1[[#This Row],[discount_percentage]] &gt;= 0.5, "Yes", "No")</f>
        <v>No</v>
      </c>
      <c r="P223" s="4" t="str" cm="1">
        <f t="array" ref="P223">_xlfn.IFS(
  Table1[[#This Row],[discounted_price]] &lt; 200, "&lt;₹200",
  Table1[[#This Row],[discounted_price]] &lt;= 500, "₹200–₹500",
  Table1[[#This Row],[discounted_price]] &gt; 500, "&gt;₹500"
)</f>
        <v>&gt;₹500</v>
      </c>
      <c r="Q223" s="9">
        <f>Table1[[#This Row],[actual_price]]*Table1[[#This Row],[rating_count]]</f>
        <v>7617980</v>
      </c>
      <c r="R223" s="9" t="str">
        <f>IF(
    OR(TRIM(Table1[[#This Row],[total_potential_revenue]])="-", TRIM(Table1[[#This Row],[total_potential_revenue]])=""),
    "NOT OK",
    IF(
        ISNUMBER(VALUE(SUBSTITUTE(Table1[[#This Row],[total_potential_revenue]], ",", ""))),
        "OK",
        "NOT OK"
    )
)</f>
        <v>OK</v>
      </c>
      <c r="S223" t="s">
        <v>9571</v>
      </c>
      <c r="T223" t="s">
        <v>9572</v>
      </c>
      <c r="U223" t="s">
        <v>9573</v>
      </c>
      <c r="V223" t="s">
        <v>9574</v>
      </c>
      <c r="W223" t="s">
        <v>9575</v>
      </c>
      <c r="X223" t="s">
        <v>9576</v>
      </c>
      <c r="Y223" t="s">
        <v>9577</v>
      </c>
      <c r="Z223" t="s">
        <v>9578</v>
      </c>
    </row>
    <row r="224" spans="1:26" ht="16" x14ac:dyDescent="0.35">
      <c r="A224" t="s">
        <v>1928</v>
      </c>
      <c r="B224" t="s">
        <v>1929</v>
      </c>
      <c r="C224" t="s">
        <v>13080</v>
      </c>
      <c r="D224" t="s">
        <v>13229</v>
      </c>
      <c r="E224" t="s">
        <v>13089</v>
      </c>
      <c r="F224" t="s">
        <v>13230</v>
      </c>
      <c r="H224">
        <v>209</v>
      </c>
      <c r="I224" s="2">
        <v>600</v>
      </c>
      <c r="J224" s="1">
        <v>0.65</v>
      </c>
      <c r="K224" s="10" t="str" cm="1">
        <f t="array" ref="K2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24">
        <v>4.4000000000000004</v>
      </c>
      <c r="M224" s="8">
        <v>18872</v>
      </c>
      <c r="N224" s="8">
        <f>Table1[[#This Row],[rating]]*LOG10(Table1[[#This Row],[rating_count]]+1)</f>
        <v>18.813700135580543</v>
      </c>
      <c r="O224" s="4" t="str">
        <f>IF(Table1[[#This Row],[discount_percentage]] &gt;= 0.5, "Yes", "No")</f>
        <v>Yes</v>
      </c>
      <c r="P224" s="4" t="str" cm="1">
        <f t="array" ref="P224">_xlfn.IFS(
  Table1[[#This Row],[discounted_price]] &lt; 200, "&lt;₹200",
  Table1[[#This Row],[discounted_price]] &lt;= 500, "₹200–₹500",
  Table1[[#This Row],[discounted_price]] &gt; 500, "&gt;₹500"
)</f>
        <v>₹200–₹500</v>
      </c>
      <c r="Q224" s="9">
        <f>Table1[[#This Row],[actual_price]]*Table1[[#This Row],[rating_count]]</f>
        <v>11323200</v>
      </c>
      <c r="R224" s="9" t="str">
        <f>IF(
    OR(TRIM(Table1[[#This Row],[total_potential_revenue]])="-", TRIM(Table1[[#This Row],[total_potential_revenue]])=""),
    "NOT OK",
    IF(
        ISNUMBER(VALUE(SUBSTITUTE(Table1[[#This Row],[total_potential_revenue]], ",", ""))),
        "OK",
        "NOT OK"
    )
)</f>
        <v>OK</v>
      </c>
      <c r="S224" t="s">
        <v>1931</v>
      </c>
      <c r="T224" t="s">
        <v>1932</v>
      </c>
      <c r="U224" t="s">
        <v>1933</v>
      </c>
      <c r="V224" t="s">
        <v>1934</v>
      </c>
      <c r="W224" t="s">
        <v>1935</v>
      </c>
      <c r="X224" t="s">
        <v>1936</v>
      </c>
      <c r="Y224" t="s">
        <v>1937</v>
      </c>
      <c r="Z224" t="s">
        <v>1938</v>
      </c>
    </row>
    <row r="225" spans="1:26" ht="16" x14ac:dyDescent="0.35">
      <c r="A225" t="s">
        <v>5838</v>
      </c>
      <c r="B225" t="s">
        <v>5839</v>
      </c>
      <c r="C225" t="s">
        <v>13080</v>
      </c>
      <c r="D225" t="s">
        <v>13185</v>
      </c>
      <c r="E225" t="s">
        <v>13186</v>
      </c>
      <c r="F225" t="s">
        <v>13187</v>
      </c>
      <c r="G225" t="s">
        <v>13231</v>
      </c>
      <c r="H225">
        <v>571</v>
      </c>
      <c r="I225" s="2">
        <v>999</v>
      </c>
      <c r="J225" s="1">
        <v>0.43</v>
      </c>
      <c r="K225" s="10" t="str" cm="1">
        <f t="array" ref="K2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25">
        <v>4.3</v>
      </c>
      <c r="M225" s="8">
        <v>38221</v>
      </c>
      <c r="N225" s="8">
        <f>Table1[[#This Row],[rating]]*LOG10(Table1[[#This Row],[rating_count]]+1)</f>
        <v>19.703947655074874</v>
      </c>
      <c r="O225" s="4" t="str">
        <f>IF(Table1[[#This Row],[discount_percentage]] &gt;= 0.5, "Yes", "No")</f>
        <v>No</v>
      </c>
      <c r="P225" s="4" t="str" cm="1">
        <f t="array" ref="P225">_xlfn.IFS(
  Table1[[#This Row],[discounted_price]] &lt; 200, "&lt;₹200",
  Table1[[#This Row],[discounted_price]] &lt;= 500, "₹200–₹500",
  Table1[[#This Row],[discounted_price]] &gt; 500, "&gt;₹500"
)</f>
        <v>&gt;₹500</v>
      </c>
      <c r="Q225" s="9">
        <f>Table1[[#This Row],[actual_price]]*Table1[[#This Row],[rating_count]]</f>
        <v>38182779</v>
      </c>
      <c r="R225" s="9" t="str">
        <f>IF(
    OR(TRIM(Table1[[#This Row],[total_potential_revenue]])="-", TRIM(Table1[[#This Row],[total_potential_revenue]])=""),
    "NOT OK",
    IF(
        ISNUMBER(VALUE(SUBSTITUTE(Table1[[#This Row],[total_potential_revenue]], ",", ""))),
        "OK",
        "NOT OK"
    )
)</f>
        <v>OK</v>
      </c>
      <c r="S225" t="s">
        <v>5840</v>
      </c>
      <c r="T225" t="s">
        <v>5841</v>
      </c>
      <c r="U225" t="s">
        <v>5842</v>
      </c>
      <c r="V225" t="s">
        <v>5843</v>
      </c>
      <c r="W225" t="s">
        <v>5844</v>
      </c>
      <c r="X225" t="s">
        <v>5845</v>
      </c>
      <c r="Y225" t="s">
        <v>5846</v>
      </c>
      <c r="Z225" t="s">
        <v>5847</v>
      </c>
    </row>
    <row r="226" spans="1:26" ht="16" x14ac:dyDescent="0.35">
      <c r="A226" t="s">
        <v>12462</v>
      </c>
      <c r="B226" t="s">
        <v>12463</v>
      </c>
      <c r="C226" t="s">
        <v>13093</v>
      </c>
      <c r="D226" t="s">
        <v>13094</v>
      </c>
      <c r="E226" t="s">
        <v>13106</v>
      </c>
      <c r="F226" t="s">
        <v>13207</v>
      </c>
      <c r="G226" t="s">
        <v>13208</v>
      </c>
      <c r="H226">
        <v>149</v>
      </c>
      <c r="I226" s="2">
        <v>300</v>
      </c>
      <c r="J226" s="1">
        <v>0.5</v>
      </c>
      <c r="K226" s="10" t="str" cm="1">
        <f t="array" ref="K2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26">
        <v>4.0999999999999996</v>
      </c>
      <c r="M226" s="8">
        <v>4074</v>
      </c>
      <c r="N226" s="8">
        <f>Table1[[#This Row],[rating]]*LOG10(Table1[[#This Row],[rating_count]]+1)</f>
        <v>14.801523213611581</v>
      </c>
      <c r="O226" s="4" t="str">
        <f>IF(Table1[[#This Row],[discount_percentage]] &gt;= 0.5, "Yes", "No")</f>
        <v>Yes</v>
      </c>
      <c r="P226" s="4" t="str" cm="1">
        <f t="array" ref="P226">_xlfn.IFS(
  Table1[[#This Row],[discounted_price]] &lt; 200, "&lt;₹200",
  Table1[[#This Row],[discounted_price]] &lt;= 500, "₹200–₹500",
  Table1[[#This Row],[discounted_price]] &gt; 500, "&gt;₹500"
)</f>
        <v>&lt;₹200</v>
      </c>
      <c r="Q226" s="9">
        <f>Table1[[#This Row],[actual_price]]*Table1[[#This Row],[rating_count]]</f>
        <v>1222200</v>
      </c>
      <c r="R226" s="9" t="str">
        <f>IF(
    OR(TRIM(Table1[[#This Row],[total_potential_revenue]])="-", TRIM(Table1[[#This Row],[total_potential_revenue]])=""),
    "NOT OK",
    IF(
        ISNUMBER(VALUE(SUBSTITUTE(Table1[[#This Row],[total_potential_revenue]], ",", ""))),
        "OK",
        "NOT OK"
    )
)</f>
        <v>OK</v>
      </c>
      <c r="S226" t="s">
        <v>12464</v>
      </c>
      <c r="T226" t="s">
        <v>12465</v>
      </c>
      <c r="U226" t="s">
        <v>12466</v>
      </c>
      <c r="V226" t="s">
        <v>12467</v>
      </c>
      <c r="W226" t="s">
        <v>12468</v>
      </c>
      <c r="X226" t="s">
        <v>12469</v>
      </c>
      <c r="Y226" t="s">
        <v>12470</v>
      </c>
      <c r="Z226" t="s">
        <v>12471</v>
      </c>
    </row>
    <row r="227" spans="1:26" ht="16" x14ac:dyDescent="0.35">
      <c r="A227" t="s">
        <v>10799</v>
      </c>
      <c r="B227" t="s">
        <v>10800</v>
      </c>
      <c r="C227" t="s">
        <v>13093</v>
      </c>
      <c r="D227" t="s">
        <v>13094</v>
      </c>
      <c r="E227" t="s">
        <v>13095</v>
      </c>
      <c r="F227" t="s">
        <v>13181</v>
      </c>
      <c r="H227" s="2">
        <v>5890</v>
      </c>
      <c r="I227" s="2">
        <v>7506</v>
      </c>
      <c r="J227" s="1">
        <v>0.22</v>
      </c>
      <c r="K227" s="10" t="str" cm="1">
        <f t="array" ref="K2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27">
        <v>4.5</v>
      </c>
      <c r="M227" s="8">
        <v>7241</v>
      </c>
      <c r="N227" s="8">
        <f>Table1[[#This Row],[rating]]*LOG10(Table1[[#This Row],[rating_count]]+1)</f>
        <v>17.369363342164469</v>
      </c>
      <c r="O227" s="4" t="str">
        <f>IF(Table1[[#This Row],[discount_percentage]] &gt;= 0.5, "Yes", "No")</f>
        <v>No</v>
      </c>
      <c r="P227" s="4" t="str" cm="1">
        <f t="array" ref="P227">_xlfn.IFS(
  Table1[[#This Row],[discounted_price]] &lt; 200, "&lt;₹200",
  Table1[[#This Row],[discounted_price]] &lt;= 500, "₹200–₹500",
  Table1[[#This Row],[discounted_price]] &gt; 500, "&gt;₹500"
)</f>
        <v>&gt;₹500</v>
      </c>
      <c r="Q227" s="9">
        <f>Table1[[#This Row],[actual_price]]*Table1[[#This Row],[rating_count]]</f>
        <v>54350946</v>
      </c>
      <c r="R227" s="9" t="str">
        <f>IF(
    OR(TRIM(Table1[[#This Row],[total_potential_revenue]])="-", TRIM(Table1[[#This Row],[total_potential_revenue]])=""),
    "NOT OK",
    IF(
        ISNUMBER(VALUE(SUBSTITUTE(Table1[[#This Row],[total_potential_revenue]], ",", ""))),
        "OK",
        "NOT OK"
    )
)</f>
        <v>OK</v>
      </c>
      <c r="S227" t="s">
        <v>10801</v>
      </c>
      <c r="T227" t="s">
        <v>10802</v>
      </c>
      <c r="U227" t="s">
        <v>10803</v>
      </c>
      <c r="V227" t="s">
        <v>10804</v>
      </c>
      <c r="W227" t="s">
        <v>10805</v>
      </c>
      <c r="X227" t="s">
        <v>10806</v>
      </c>
      <c r="Y227" t="s">
        <v>10807</v>
      </c>
      <c r="Z227" t="s">
        <v>10808</v>
      </c>
    </row>
    <row r="228" spans="1:26" ht="16" x14ac:dyDescent="0.35">
      <c r="A228" t="s">
        <v>491</v>
      </c>
      <c r="B228" t="s">
        <v>492</v>
      </c>
      <c r="C228" t="s">
        <v>13076</v>
      </c>
      <c r="D228" t="s">
        <v>13083</v>
      </c>
      <c r="E228" t="s">
        <v>13101</v>
      </c>
      <c r="F228" t="s">
        <v>13090</v>
      </c>
      <c r="G228" t="s">
        <v>13102</v>
      </c>
      <c r="H228">
        <v>179</v>
      </c>
      <c r="I228" s="2">
        <v>500</v>
      </c>
      <c r="J228" s="1">
        <v>0.64</v>
      </c>
      <c r="K228" s="10" t="str" cm="1">
        <f t="array" ref="K2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28">
        <v>4.2</v>
      </c>
      <c r="M228" s="8">
        <v>92595</v>
      </c>
      <c r="N228" s="8">
        <f>Table1[[#This Row],[rating]]*LOG10(Table1[[#This Row],[rating_count]]+1)</f>
        <v>20.859687350274871</v>
      </c>
      <c r="O228" s="4" t="str">
        <f>IF(Table1[[#This Row],[discount_percentage]] &gt;= 0.5, "Yes", "No")</f>
        <v>Yes</v>
      </c>
      <c r="P228" s="4" t="str" cm="1">
        <f t="array" ref="P228">_xlfn.IFS(
  Table1[[#This Row],[discounted_price]] &lt; 200, "&lt;₹200",
  Table1[[#This Row],[discounted_price]] &lt;= 500, "₹200–₹500",
  Table1[[#This Row],[discounted_price]] &gt; 500, "&gt;₹500"
)</f>
        <v>&lt;₹200</v>
      </c>
      <c r="Q228" s="9">
        <f>Table1[[#This Row],[actual_price]]*Table1[[#This Row],[rating_count]]</f>
        <v>46297500</v>
      </c>
      <c r="R228" s="9" t="str">
        <f>IF(
    OR(TRIM(Table1[[#This Row],[total_potential_revenue]])="-", TRIM(Table1[[#This Row],[total_potential_revenue]])=""),
    "NOT OK",
    IF(
        ISNUMBER(VALUE(SUBSTITUTE(Table1[[#This Row],[total_potential_revenue]], ",", ""))),
        "OK",
        "NOT OK"
    )
)</f>
        <v>OK</v>
      </c>
      <c r="S228" t="s">
        <v>493</v>
      </c>
      <c r="T228" t="s">
        <v>474</v>
      </c>
      <c r="U228" t="s">
        <v>475</v>
      </c>
      <c r="V228" t="s">
        <v>476</v>
      </c>
      <c r="W228" t="s">
        <v>477</v>
      </c>
      <c r="X228" t="s">
        <v>478</v>
      </c>
      <c r="Y228" t="s">
        <v>494</v>
      </c>
      <c r="Z228" t="s">
        <v>495</v>
      </c>
    </row>
    <row r="229" spans="1:26" ht="16" x14ac:dyDescent="0.35">
      <c r="A229" t="s">
        <v>2014</v>
      </c>
      <c r="B229" t="s">
        <v>2015</v>
      </c>
      <c r="C229" t="s">
        <v>13080</v>
      </c>
      <c r="D229" t="s">
        <v>13088</v>
      </c>
      <c r="E229" t="s">
        <v>13089</v>
      </c>
      <c r="F229" t="s">
        <v>13090</v>
      </c>
      <c r="G229" t="s">
        <v>13139</v>
      </c>
      <c r="H229">
        <v>598</v>
      </c>
      <c r="I229" s="2">
        <v>4999</v>
      </c>
      <c r="J229" s="1">
        <v>0.88</v>
      </c>
      <c r="K229" s="10" t="str" cm="1">
        <f t="array" ref="K2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229">
        <v>4.2</v>
      </c>
      <c r="M229" s="8">
        <v>910</v>
      </c>
      <c r="N229" s="8">
        <f>Table1[[#This Row],[rating]]*LOG10(Table1[[#This Row],[rating_count]]+1)</f>
        <v>12.429977183286594</v>
      </c>
      <c r="O229" s="4" t="str">
        <f>IF(Table1[[#This Row],[discount_percentage]] &gt;= 0.5, "Yes", "No")</f>
        <v>Yes</v>
      </c>
      <c r="P229" s="4" t="str" cm="1">
        <f t="array" ref="P229">_xlfn.IFS(
  Table1[[#This Row],[discounted_price]] &lt; 200, "&lt;₹200",
  Table1[[#This Row],[discounted_price]] &lt;= 500, "₹200–₹500",
  Table1[[#This Row],[discounted_price]] &gt; 500, "&gt;₹500"
)</f>
        <v>&gt;₹500</v>
      </c>
      <c r="Q229" s="9">
        <f>Table1[[#This Row],[actual_price]]*Table1[[#This Row],[rating_count]]</f>
        <v>4549090</v>
      </c>
      <c r="R229" s="9" t="str">
        <f>IF(
    OR(TRIM(Table1[[#This Row],[total_potential_revenue]])="-", TRIM(Table1[[#This Row],[total_potential_revenue]])=""),
    "NOT OK",
    IF(
        ISNUMBER(VALUE(SUBSTITUTE(Table1[[#This Row],[total_potential_revenue]], ",", ""))),
        "OK",
        "NOT OK"
    )
)</f>
        <v>OK</v>
      </c>
      <c r="S229" t="s">
        <v>2016</v>
      </c>
      <c r="T229" t="s">
        <v>2017</v>
      </c>
      <c r="U229" t="s">
        <v>2018</v>
      </c>
      <c r="V229" t="s">
        <v>2019</v>
      </c>
      <c r="W229" t="s">
        <v>2020</v>
      </c>
      <c r="X229" t="s">
        <v>2021</v>
      </c>
      <c r="Y229" t="s">
        <v>2022</v>
      </c>
      <c r="Z229" t="s">
        <v>2023</v>
      </c>
    </row>
    <row r="230" spans="1:26" ht="16" x14ac:dyDescent="0.35">
      <c r="A230" t="s">
        <v>10760</v>
      </c>
      <c r="B230" t="s">
        <v>10761</v>
      </c>
      <c r="C230" t="s">
        <v>13093</v>
      </c>
      <c r="D230" t="s">
        <v>13094</v>
      </c>
      <c r="E230" t="s">
        <v>13095</v>
      </c>
      <c r="F230" t="s">
        <v>13142</v>
      </c>
      <c r="H230" s="2">
        <v>2899</v>
      </c>
      <c r="I230" s="2">
        <v>5500</v>
      </c>
      <c r="J230" s="1">
        <v>0.47</v>
      </c>
      <c r="K230" s="10" t="str" cm="1">
        <f t="array" ref="K2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30">
        <v>3.8</v>
      </c>
      <c r="M230" s="8">
        <v>8958</v>
      </c>
      <c r="N230" s="8">
        <f>Table1[[#This Row],[rating]]*LOG10(Table1[[#This Row],[rating_count]]+1)</f>
        <v>15.018586239045117</v>
      </c>
      <c r="O230" s="4" t="str">
        <f>IF(Table1[[#This Row],[discount_percentage]] &gt;= 0.5, "Yes", "No")</f>
        <v>No</v>
      </c>
      <c r="P230" s="4" t="str" cm="1">
        <f t="array" ref="P230">_xlfn.IFS(
  Table1[[#This Row],[discounted_price]] &lt; 200, "&lt;₹200",
  Table1[[#This Row],[discounted_price]] &lt;= 500, "₹200–₹500",
  Table1[[#This Row],[discounted_price]] &gt; 500, "&gt;₹500"
)</f>
        <v>&gt;₹500</v>
      </c>
      <c r="Q230" s="9">
        <f>Table1[[#This Row],[actual_price]]*Table1[[#This Row],[rating_count]]</f>
        <v>49269000</v>
      </c>
      <c r="R230" s="9" t="str">
        <f>IF(
    OR(TRIM(Table1[[#This Row],[total_potential_revenue]])="-", TRIM(Table1[[#This Row],[total_potential_revenue]])=""),
    "NOT OK",
    IF(
        ISNUMBER(VALUE(SUBSTITUTE(Table1[[#This Row],[total_potential_revenue]], ",", ""))),
        "OK",
        "NOT OK"
    )
)</f>
        <v>OK</v>
      </c>
      <c r="S230" t="s">
        <v>10762</v>
      </c>
      <c r="T230" t="s">
        <v>10763</v>
      </c>
      <c r="U230" t="s">
        <v>10764</v>
      </c>
      <c r="V230" t="s">
        <v>10765</v>
      </c>
      <c r="W230" t="s">
        <v>10766</v>
      </c>
      <c r="X230" t="s">
        <v>10767</v>
      </c>
      <c r="Y230" t="s">
        <v>10768</v>
      </c>
      <c r="Z230" t="s">
        <v>10769</v>
      </c>
    </row>
    <row r="231" spans="1:26" ht="16" x14ac:dyDescent="0.35">
      <c r="A231" t="s">
        <v>1257</v>
      </c>
      <c r="B231" t="s">
        <v>1258</v>
      </c>
      <c r="C231" t="s">
        <v>13076</v>
      </c>
      <c r="D231" t="s">
        <v>13083</v>
      </c>
      <c r="E231" t="s">
        <v>13101</v>
      </c>
      <c r="F231" t="s">
        <v>13090</v>
      </c>
      <c r="G231" t="s">
        <v>13102</v>
      </c>
      <c r="H231">
        <v>349</v>
      </c>
      <c r="I231" s="2">
        <v>699</v>
      </c>
      <c r="J231" s="1">
        <v>0.5</v>
      </c>
      <c r="K231" s="10" t="str" cm="1">
        <f t="array" ref="K2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31">
        <v>4.3</v>
      </c>
      <c r="M231" s="8">
        <v>20850</v>
      </c>
      <c r="N231" s="8">
        <f>Table1[[#This Row],[rating]]*LOG10(Table1[[#This Row],[rating_count]]+1)</f>
        <v>18.572245619611905</v>
      </c>
      <c r="O231" s="4" t="str">
        <f>IF(Table1[[#This Row],[discount_percentage]] &gt;= 0.5, "Yes", "No")</f>
        <v>Yes</v>
      </c>
      <c r="P231" s="4" t="str" cm="1">
        <f t="array" ref="P231">_xlfn.IFS(
  Table1[[#This Row],[discounted_price]] &lt; 200, "&lt;₹200",
  Table1[[#This Row],[discounted_price]] &lt;= 500, "₹200–₹500",
  Table1[[#This Row],[discounted_price]] &gt; 500, "&gt;₹500"
)</f>
        <v>₹200–₹500</v>
      </c>
      <c r="Q231" s="9">
        <f>Table1[[#This Row],[actual_price]]*Table1[[#This Row],[rating_count]]</f>
        <v>14574150</v>
      </c>
      <c r="R231" s="9" t="str">
        <f>IF(
    OR(TRIM(Table1[[#This Row],[total_potential_revenue]])="-", TRIM(Table1[[#This Row],[total_potential_revenue]])=""),
    "NOT OK",
    IF(
        ISNUMBER(VALUE(SUBSTITUTE(Table1[[#This Row],[total_potential_revenue]], ",", ""))),
        "OK",
        "NOT OK"
    )
)</f>
        <v>OK</v>
      </c>
      <c r="S231" t="s">
        <v>1259</v>
      </c>
      <c r="T231" t="s">
        <v>295</v>
      </c>
      <c r="U231" t="s">
        <v>296</v>
      </c>
      <c r="V231" t="s">
        <v>297</v>
      </c>
      <c r="W231" t="s">
        <v>298</v>
      </c>
      <c r="X231" t="s">
        <v>299</v>
      </c>
      <c r="Y231" t="s">
        <v>1260</v>
      </c>
      <c r="Z231" t="s">
        <v>1261</v>
      </c>
    </row>
    <row r="232" spans="1:26" ht="16" x14ac:dyDescent="0.35">
      <c r="A232" t="s">
        <v>1247</v>
      </c>
      <c r="B232" t="s">
        <v>1248</v>
      </c>
      <c r="C232" t="s">
        <v>13080</v>
      </c>
      <c r="D232" t="s">
        <v>13088</v>
      </c>
      <c r="E232" t="s">
        <v>13089</v>
      </c>
      <c r="F232" t="s">
        <v>13172</v>
      </c>
      <c r="H232">
        <v>399</v>
      </c>
      <c r="I232" s="2">
        <v>399</v>
      </c>
      <c r="J232" s="1">
        <v>0</v>
      </c>
      <c r="K232" s="10" t="str" cm="1">
        <f t="array" ref="K2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32">
        <v>3.9</v>
      </c>
      <c r="M232" s="8">
        <v>1951</v>
      </c>
      <c r="N232" s="8">
        <f>Table1[[#This Row],[rating]]*LOG10(Table1[[#This Row],[rating_count]]+1)</f>
        <v>12.832871271989625</v>
      </c>
      <c r="O232" s="4" t="str">
        <f>IF(Table1[[#This Row],[discount_percentage]] &gt;= 0.5, "Yes", "No")</f>
        <v>No</v>
      </c>
      <c r="P232" s="4" t="str" cm="1">
        <f t="array" ref="P232">_xlfn.IFS(
  Table1[[#This Row],[discounted_price]] &lt; 200, "&lt;₹200",
  Table1[[#This Row],[discounted_price]] &lt;= 500, "₹200–₹500",
  Table1[[#This Row],[discounted_price]] &gt; 500, "&gt;₹500"
)</f>
        <v>₹200–₹500</v>
      </c>
      <c r="Q232" s="9">
        <f>Table1[[#This Row],[actual_price]]*Table1[[#This Row],[rating_count]]</f>
        <v>778449</v>
      </c>
      <c r="R232" s="9" t="str">
        <f>IF(
    OR(TRIM(Table1[[#This Row],[total_potential_revenue]])="-", TRIM(Table1[[#This Row],[total_potential_revenue]])=""),
    "NOT OK",
    IF(
        ISNUMBER(VALUE(SUBSTITUTE(Table1[[#This Row],[total_potential_revenue]], ",", ""))),
        "OK",
        "NOT OK"
    )
)</f>
        <v>OK</v>
      </c>
      <c r="S232" t="s">
        <v>1249</v>
      </c>
      <c r="T232" t="s">
        <v>1250</v>
      </c>
      <c r="U232" t="s">
        <v>1251</v>
      </c>
      <c r="V232" t="s">
        <v>1252</v>
      </c>
      <c r="W232" t="s">
        <v>1253</v>
      </c>
      <c r="X232" t="s">
        <v>1254</v>
      </c>
      <c r="Y232" t="s">
        <v>1255</v>
      </c>
      <c r="Z232" t="s">
        <v>1256</v>
      </c>
    </row>
    <row r="233" spans="1:26" ht="16" x14ac:dyDescent="0.35">
      <c r="A233" t="s">
        <v>9456</v>
      </c>
      <c r="B233" t="s">
        <v>9457</v>
      </c>
      <c r="C233" t="s">
        <v>13093</v>
      </c>
      <c r="D233" t="s">
        <v>13094</v>
      </c>
      <c r="E233" t="s">
        <v>13095</v>
      </c>
      <c r="F233" t="s">
        <v>13096</v>
      </c>
      <c r="H233" s="2">
        <v>2095</v>
      </c>
      <c r="I233" s="2">
        <v>2095</v>
      </c>
      <c r="J233" s="1">
        <v>0</v>
      </c>
      <c r="K233" s="10" t="str" cm="1">
        <f t="array" ref="K2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33">
        <v>4.5</v>
      </c>
      <c r="M233" s="8">
        <v>7949</v>
      </c>
      <c r="N233" s="8">
        <f>Table1[[#This Row],[rating]]*LOG10(Table1[[#This Row],[rating_count]]+1)</f>
        <v>17.551652078954117</v>
      </c>
      <c r="O233" s="4" t="str">
        <f>IF(Table1[[#This Row],[discount_percentage]] &gt;= 0.5, "Yes", "No")</f>
        <v>No</v>
      </c>
      <c r="P233" s="4" t="str" cm="1">
        <f t="array" ref="P233">_xlfn.IFS(
  Table1[[#This Row],[discounted_price]] &lt; 200, "&lt;₹200",
  Table1[[#This Row],[discounted_price]] &lt;= 500, "₹200–₹500",
  Table1[[#This Row],[discounted_price]] &gt; 500, "&gt;₹500"
)</f>
        <v>&gt;₹500</v>
      </c>
      <c r="Q233" s="9">
        <f>Table1[[#This Row],[actual_price]]*Table1[[#This Row],[rating_count]]</f>
        <v>16653155</v>
      </c>
      <c r="R233" s="9" t="str">
        <f>IF(
    OR(TRIM(Table1[[#This Row],[total_potential_revenue]])="-", TRIM(Table1[[#This Row],[total_potential_revenue]])=""),
    "NOT OK",
    IF(
        ISNUMBER(VALUE(SUBSTITUTE(Table1[[#This Row],[total_potential_revenue]], ",", ""))),
        "OK",
        "NOT OK"
    )
)</f>
        <v>OK</v>
      </c>
      <c r="S233" t="s">
        <v>9459</v>
      </c>
      <c r="T233" t="s">
        <v>9460</v>
      </c>
      <c r="U233" t="s">
        <v>9461</v>
      </c>
      <c r="V233" t="s">
        <v>9462</v>
      </c>
      <c r="W233" t="s">
        <v>9463</v>
      </c>
      <c r="X233" t="s">
        <v>9464</v>
      </c>
      <c r="Y233" t="s">
        <v>9465</v>
      </c>
      <c r="Z233" t="s">
        <v>9466</v>
      </c>
    </row>
    <row r="234" spans="1:26" ht="16" x14ac:dyDescent="0.35">
      <c r="A234" t="s">
        <v>4814</v>
      </c>
      <c r="B234" t="s">
        <v>4815</v>
      </c>
      <c r="C234" t="s">
        <v>13080</v>
      </c>
      <c r="D234" t="s">
        <v>13182</v>
      </c>
      <c r="E234" t="s">
        <v>13183</v>
      </c>
      <c r="F234" t="s">
        <v>13203</v>
      </c>
      <c r="H234">
        <v>365</v>
      </c>
      <c r="I234" s="2">
        <v>999</v>
      </c>
      <c r="J234" s="1">
        <v>0.63</v>
      </c>
      <c r="K234" s="10" t="str" cm="1">
        <f t="array" ref="K2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34">
        <v>4.0999999999999996</v>
      </c>
      <c r="M234" s="8">
        <v>363711</v>
      </c>
      <c r="N234" s="8">
        <f>Table1[[#This Row],[rating]]*LOG10(Table1[[#This Row],[rating_count]]+1)</f>
        <v>22.799106283117329</v>
      </c>
      <c r="O234" s="4" t="str">
        <f>IF(Table1[[#This Row],[discount_percentage]] &gt;= 0.5, "Yes", "No")</f>
        <v>Yes</v>
      </c>
      <c r="P234" s="4" t="str" cm="1">
        <f t="array" ref="P234">_xlfn.IFS(
  Table1[[#This Row],[discounted_price]] &lt; 200, "&lt;₹200",
  Table1[[#This Row],[discounted_price]] &lt;= 500, "₹200–₹500",
  Table1[[#This Row],[discounted_price]] &gt; 500, "&gt;₹500"
)</f>
        <v>₹200–₹500</v>
      </c>
      <c r="Q234" s="9">
        <f>Table1[[#This Row],[actual_price]]*Table1[[#This Row],[rating_count]]</f>
        <v>363347289</v>
      </c>
      <c r="R234" s="9" t="str">
        <f>IF(
    OR(TRIM(Table1[[#This Row],[total_potential_revenue]])="-", TRIM(Table1[[#This Row],[total_potential_revenue]])=""),
    "NOT OK",
    IF(
        ISNUMBER(VALUE(SUBSTITUTE(Table1[[#This Row],[total_potential_revenue]], ",", ""))),
        "OK",
        "NOT OK"
    )
)</f>
        <v>OK</v>
      </c>
      <c r="S234" t="s">
        <v>3468</v>
      </c>
      <c r="T234" t="s">
        <v>3119</v>
      </c>
      <c r="U234" t="s">
        <v>3120</v>
      </c>
      <c r="V234" t="s">
        <v>3121</v>
      </c>
      <c r="W234" t="s">
        <v>3122</v>
      </c>
      <c r="X234" t="s">
        <v>3123</v>
      </c>
      <c r="Y234" t="s">
        <v>4816</v>
      </c>
      <c r="Z234" t="s">
        <v>4817</v>
      </c>
    </row>
    <row r="235" spans="1:26" ht="16" x14ac:dyDescent="0.35">
      <c r="A235" t="s">
        <v>8051</v>
      </c>
      <c r="B235" t="s">
        <v>8052</v>
      </c>
      <c r="C235" t="s">
        <v>13076</v>
      </c>
      <c r="D235" t="s">
        <v>13086</v>
      </c>
      <c r="E235" t="s">
        <v>13226</v>
      </c>
      <c r="H235">
        <v>657</v>
      </c>
      <c r="I235" s="2">
        <v>999</v>
      </c>
      <c r="J235" s="1">
        <v>0.34</v>
      </c>
      <c r="K235" s="10" t="str" cm="1">
        <f t="array" ref="K2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35">
        <v>4.3</v>
      </c>
      <c r="M235" s="8">
        <v>13944</v>
      </c>
      <c r="N235" s="8">
        <f>Table1[[#This Row],[rating]]*LOG10(Table1[[#This Row],[rating_count]]+1)</f>
        <v>17.820999629988894</v>
      </c>
      <c r="O235" s="4" t="str">
        <f>IF(Table1[[#This Row],[discount_percentage]] &gt;= 0.5, "Yes", "No")</f>
        <v>No</v>
      </c>
      <c r="P235" s="4" t="str" cm="1">
        <f t="array" ref="P235">_xlfn.IFS(
  Table1[[#This Row],[discounted_price]] &lt; 200, "&lt;₹200",
  Table1[[#This Row],[discounted_price]] &lt;= 500, "₹200–₹500",
  Table1[[#This Row],[discounted_price]] &gt; 500, "&gt;₹500"
)</f>
        <v>&gt;₹500</v>
      </c>
      <c r="Q235" s="9">
        <f>Table1[[#This Row],[actual_price]]*Table1[[#This Row],[rating_count]]</f>
        <v>13930056</v>
      </c>
      <c r="R235" s="9" t="str">
        <f>IF(
    OR(TRIM(Table1[[#This Row],[total_potential_revenue]])="-", TRIM(Table1[[#This Row],[total_potential_revenue]])=""),
    "NOT OK",
    IF(
        ISNUMBER(VALUE(SUBSTITUTE(Table1[[#This Row],[total_potential_revenue]], ",", ""))),
        "OK",
        "NOT OK"
    )
)</f>
        <v>OK</v>
      </c>
      <c r="S235" t="s">
        <v>8053</v>
      </c>
      <c r="T235" t="s">
        <v>8054</v>
      </c>
      <c r="U235" t="s">
        <v>8055</v>
      </c>
      <c r="V235" t="s">
        <v>8056</v>
      </c>
      <c r="W235" t="s">
        <v>8057</v>
      </c>
      <c r="X235" t="s">
        <v>8058</v>
      </c>
      <c r="Y235" t="s">
        <v>8059</v>
      </c>
      <c r="Z235" t="s">
        <v>8060</v>
      </c>
    </row>
    <row r="236" spans="1:26" ht="16" x14ac:dyDescent="0.35">
      <c r="A236" t="s">
        <v>471</v>
      </c>
      <c r="B236" t="s">
        <v>472</v>
      </c>
      <c r="C236" t="s">
        <v>13076</v>
      </c>
      <c r="D236" t="s">
        <v>13083</v>
      </c>
      <c r="E236" t="s">
        <v>13101</v>
      </c>
      <c r="F236" t="s">
        <v>13090</v>
      </c>
      <c r="G236" t="s">
        <v>13102</v>
      </c>
      <c r="H236">
        <v>199</v>
      </c>
      <c r="I236" s="2">
        <v>395</v>
      </c>
      <c r="J236" s="1">
        <v>0.5</v>
      </c>
      <c r="K236" s="10" t="str" cm="1">
        <f t="array" ref="K2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36">
        <v>4.2</v>
      </c>
      <c r="M236" s="8">
        <v>92595</v>
      </c>
      <c r="N236" s="8">
        <f>Table1[[#This Row],[rating]]*LOG10(Table1[[#This Row],[rating_count]]+1)</f>
        <v>20.859687350274871</v>
      </c>
      <c r="O236" s="4" t="str">
        <f>IF(Table1[[#This Row],[discount_percentage]] &gt;= 0.5, "Yes", "No")</f>
        <v>Yes</v>
      </c>
      <c r="P236" s="4" t="str" cm="1">
        <f t="array" ref="P236">_xlfn.IFS(
  Table1[[#This Row],[discounted_price]] &lt; 200, "&lt;₹200",
  Table1[[#This Row],[discounted_price]] &lt;= 500, "₹200–₹500",
  Table1[[#This Row],[discounted_price]] &gt; 500, "&gt;₹500"
)</f>
        <v>&lt;₹200</v>
      </c>
      <c r="Q236" s="9">
        <f>Table1[[#This Row],[actual_price]]*Table1[[#This Row],[rating_count]]</f>
        <v>36575025</v>
      </c>
      <c r="R236" s="9" t="str">
        <f>IF(
    OR(TRIM(Table1[[#This Row],[total_potential_revenue]])="-", TRIM(Table1[[#This Row],[total_potential_revenue]])=""),
    "NOT OK",
    IF(
        ISNUMBER(VALUE(SUBSTITUTE(Table1[[#This Row],[total_potential_revenue]], ",", ""))),
        "OK",
        "NOT OK"
    )
)</f>
        <v>OK</v>
      </c>
      <c r="S236" t="s">
        <v>473</v>
      </c>
      <c r="T236" t="s">
        <v>474</v>
      </c>
      <c r="U236" t="s">
        <v>475</v>
      </c>
      <c r="V236" t="s">
        <v>476</v>
      </c>
      <c r="W236" t="s">
        <v>477</v>
      </c>
      <c r="X236" t="s">
        <v>478</v>
      </c>
      <c r="Y236" t="s">
        <v>479</v>
      </c>
      <c r="Z236" t="s">
        <v>480</v>
      </c>
    </row>
    <row r="237" spans="1:26" ht="16" x14ac:dyDescent="0.35">
      <c r="A237" t="s">
        <v>9764</v>
      </c>
      <c r="B237" t="s">
        <v>9765</v>
      </c>
      <c r="C237" t="s">
        <v>13093</v>
      </c>
      <c r="D237" t="s">
        <v>13094</v>
      </c>
      <c r="E237" t="s">
        <v>13103</v>
      </c>
      <c r="F237" t="s">
        <v>13149</v>
      </c>
      <c r="G237" t="s">
        <v>13150</v>
      </c>
      <c r="H237" s="2">
        <v>8999</v>
      </c>
      <c r="I237" s="2">
        <v>9995</v>
      </c>
      <c r="J237" s="1">
        <v>0.1</v>
      </c>
      <c r="K237" s="10" t="str" cm="1">
        <f t="array" ref="K2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37">
        <v>4.4000000000000004</v>
      </c>
      <c r="M237" s="8">
        <v>17994</v>
      </c>
      <c r="N237" s="8">
        <f>Table1[[#This Row],[rating]]*LOG10(Table1[[#This Row],[rating_count]]+1)</f>
        <v>18.722668144351292</v>
      </c>
      <c r="O237" s="4" t="str">
        <f>IF(Table1[[#This Row],[discount_percentage]] &gt;= 0.5, "Yes", "No")</f>
        <v>No</v>
      </c>
      <c r="P237" s="4" t="str" cm="1">
        <f t="array" ref="P237">_xlfn.IFS(
  Table1[[#This Row],[discounted_price]] &lt; 200, "&lt;₹200",
  Table1[[#This Row],[discounted_price]] &lt;= 500, "₹200–₹500",
  Table1[[#This Row],[discounted_price]] &gt; 500, "&gt;₹500"
)</f>
        <v>&gt;₹500</v>
      </c>
      <c r="Q237" s="9">
        <f>Table1[[#This Row],[actual_price]]*Table1[[#This Row],[rating_count]]</f>
        <v>179850030</v>
      </c>
      <c r="R237" s="9" t="str">
        <f>IF(
    OR(TRIM(Table1[[#This Row],[total_potential_revenue]])="-", TRIM(Table1[[#This Row],[total_potential_revenue]])=""),
    "NOT OK",
    IF(
        ISNUMBER(VALUE(SUBSTITUTE(Table1[[#This Row],[total_potential_revenue]], ",", ""))),
        "OK",
        "NOT OK"
    )
)</f>
        <v>OK</v>
      </c>
      <c r="S237" t="s">
        <v>9766</v>
      </c>
      <c r="T237" t="s">
        <v>9767</v>
      </c>
      <c r="U237" t="s">
        <v>9768</v>
      </c>
      <c r="V237" t="s">
        <v>9769</v>
      </c>
      <c r="W237" t="s">
        <v>9770</v>
      </c>
      <c r="X237" t="s">
        <v>9771</v>
      </c>
      <c r="Y237" t="s">
        <v>9772</v>
      </c>
      <c r="Z237" t="s">
        <v>9773</v>
      </c>
    </row>
    <row r="238" spans="1:26" ht="16" x14ac:dyDescent="0.35">
      <c r="A238" t="s">
        <v>11335</v>
      </c>
      <c r="B238" t="s">
        <v>11336</v>
      </c>
      <c r="C238" t="s">
        <v>13093</v>
      </c>
      <c r="D238" t="s">
        <v>13094</v>
      </c>
      <c r="E238" t="s">
        <v>13103</v>
      </c>
      <c r="F238" t="s">
        <v>13149</v>
      </c>
      <c r="G238" t="s">
        <v>13150</v>
      </c>
      <c r="H238" s="2">
        <v>8886</v>
      </c>
      <c r="I238" s="2">
        <v>11850</v>
      </c>
      <c r="J238" s="1">
        <v>0.25</v>
      </c>
      <c r="K238" s="10" t="str" cm="1">
        <f t="array" ref="K2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38">
        <v>4.2</v>
      </c>
      <c r="M238" s="8">
        <v>3065</v>
      </c>
      <c r="N238" s="8">
        <f>Table1[[#This Row],[rating]]*LOG10(Table1[[#This Row],[rating_count]]+1)</f>
        <v>14.643603032177097</v>
      </c>
      <c r="O238" s="4" t="str">
        <f>IF(Table1[[#This Row],[discount_percentage]] &gt;= 0.5, "Yes", "No")</f>
        <v>No</v>
      </c>
      <c r="P238" s="4" t="str" cm="1">
        <f t="array" ref="P238">_xlfn.IFS(
  Table1[[#This Row],[discounted_price]] &lt; 200, "&lt;₹200",
  Table1[[#This Row],[discounted_price]] &lt;= 500, "₹200–₹500",
  Table1[[#This Row],[discounted_price]] &gt; 500, "&gt;₹500"
)</f>
        <v>&gt;₹500</v>
      </c>
      <c r="Q238" s="9">
        <f>Table1[[#This Row],[actual_price]]*Table1[[#This Row],[rating_count]]</f>
        <v>36320250</v>
      </c>
      <c r="R238" s="9" t="str">
        <f>IF(
    OR(TRIM(Table1[[#This Row],[total_potential_revenue]])="-", TRIM(Table1[[#This Row],[total_potential_revenue]])=""),
    "NOT OK",
    IF(
        ISNUMBER(VALUE(SUBSTITUTE(Table1[[#This Row],[total_potential_revenue]], ",", ""))),
        "OK",
        "NOT OK"
    )
)</f>
        <v>OK</v>
      </c>
      <c r="S238" t="s">
        <v>11337</v>
      </c>
      <c r="T238" t="s">
        <v>11338</v>
      </c>
      <c r="U238" t="s">
        <v>11339</v>
      </c>
      <c r="V238" t="s">
        <v>11340</v>
      </c>
      <c r="W238" t="s">
        <v>11341</v>
      </c>
      <c r="X238" t="s">
        <v>11342</v>
      </c>
      <c r="Y238" t="s">
        <v>11343</v>
      </c>
      <c r="Z238" t="s">
        <v>11344</v>
      </c>
    </row>
    <row r="239" spans="1:26" ht="16" x14ac:dyDescent="0.35">
      <c r="A239" t="s">
        <v>6545</v>
      </c>
      <c r="B239" t="s">
        <v>6546</v>
      </c>
      <c r="C239" t="s">
        <v>13076</v>
      </c>
      <c r="D239" t="s">
        <v>13083</v>
      </c>
      <c r="E239" t="s">
        <v>13084</v>
      </c>
      <c r="F239" t="s">
        <v>13085</v>
      </c>
      <c r="H239">
        <v>289</v>
      </c>
      <c r="I239" s="2">
        <v>590</v>
      </c>
      <c r="J239" s="1">
        <v>0.51</v>
      </c>
      <c r="K239" s="10" t="str" cm="1">
        <f t="array" ref="K2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39">
        <v>4.4000000000000004</v>
      </c>
      <c r="M239" s="8">
        <v>25886</v>
      </c>
      <c r="N239" s="8">
        <f>Table1[[#This Row],[rating]]*LOG10(Table1[[#This Row],[rating_count]]+1)</f>
        <v>19.417559584318848</v>
      </c>
      <c r="O239" s="4" t="str">
        <f>IF(Table1[[#This Row],[discount_percentage]] &gt;= 0.5, "Yes", "No")</f>
        <v>Yes</v>
      </c>
      <c r="P239" s="4" t="str" cm="1">
        <f t="array" ref="P239">_xlfn.IFS(
  Table1[[#This Row],[discounted_price]] &lt; 200, "&lt;₹200",
  Table1[[#This Row],[discounted_price]] &lt;= 500, "₹200–₹500",
  Table1[[#This Row],[discounted_price]] &gt; 500, "&gt;₹500"
)</f>
        <v>₹200–₹500</v>
      </c>
      <c r="Q239" s="9">
        <f>Table1[[#This Row],[actual_price]]*Table1[[#This Row],[rating_count]]</f>
        <v>15272740</v>
      </c>
      <c r="R239" s="9" t="str">
        <f>IF(
    OR(TRIM(Table1[[#This Row],[total_potential_revenue]])="-", TRIM(Table1[[#This Row],[total_potential_revenue]])=""),
    "NOT OK",
    IF(
        ISNUMBER(VALUE(SUBSTITUTE(Table1[[#This Row],[total_potential_revenue]], ",", ""))),
        "OK",
        "NOT OK"
    )
)</f>
        <v>OK</v>
      </c>
      <c r="S239" t="s">
        <v>6547</v>
      </c>
      <c r="T239" t="s">
        <v>6548</v>
      </c>
      <c r="U239" t="s">
        <v>6549</v>
      </c>
      <c r="V239" t="s">
        <v>6550</v>
      </c>
      <c r="W239" t="s">
        <v>6551</v>
      </c>
      <c r="X239" t="s">
        <v>6552</v>
      </c>
      <c r="Y239" t="s">
        <v>6553</v>
      </c>
      <c r="Z239" t="s">
        <v>6554</v>
      </c>
    </row>
    <row r="240" spans="1:26" ht="16" x14ac:dyDescent="0.35">
      <c r="A240" t="s">
        <v>3149</v>
      </c>
      <c r="B240" t="s">
        <v>3150</v>
      </c>
      <c r="C240" t="s">
        <v>13080</v>
      </c>
      <c r="D240" t="s">
        <v>13185</v>
      </c>
      <c r="E240" t="s">
        <v>13186</v>
      </c>
      <c r="F240" t="s">
        <v>13232</v>
      </c>
      <c r="G240" t="s">
        <v>13233</v>
      </c>
      <c r="H240">
        <v>349</v>
      </c>
      <c r="I240" s="2">
        <v>999</v>
      </c>
      <c r="J240" s="1">
        <v>0.65</v>
      </c>
      <c r="K240" s="10" t="str" cm="1">
        <f t="array" ref="K2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40">
        <v>3.9</v>
      </c>
      <c r="M240" s="8">
        <v>46399</v>
      </c>
      <c r="N240" s="8">
        <f>Table1[[#This Row],[rating]]*LOG10(Table1[[#This Row],[rating_count]]+1)</f>
        <v>18.199420124164035</v>
      </c>
      <c r="O240" s="4" t="str">
        <f>IF(Table1[[#This Row],[discount_percentage]] &gt;= 0.5, "Yes", "No")</f>
        <v>Yes</v>
      </c>
      <c r="P240" s="4" t="str" cm="1">
        <f t="array" ref="P240">_xlfn.IFS(
  Table1[[#This Row],[discounted_price]] &lt; 200, "&lt;₹200",
  Table1[[#This Row],[discounted_price]] &lt;= 500, "₹200–₹500",
  Table1[[#This Row],[discounted_price]] &gt; 500, "&gt;₹500"
)</f>
        <v>₹200–₹500</v>
      </c>
      <c r="Q240" s="9">
        <f>Table1[[#This Row],[actual_price]]*Table1[[#This Row],[rating_count]]</f>
        <v>46352601</v>
      </c>
      <c r="R240" s="9" t="str">
        <f>IF(
    OR(TRIM(Table1[[#This Row],[total_potential_revenue]])="-", TRIM(Table1[[#This Row],[total_potential_revenue]])=""),
    "NOT OK",
    IF(
        ISNUMBER(VALUE(SUBSTITUTE(Table1[[#This Row],[total_potential_revenue]], ",", ""))),
        "OK",
        "NOT OK"
    )
)</f>
        <v>OK</v>
      </c>
      <c r="S240" t="s">
        <v>3152</v>
      </c>
      <c r="T240" t="s">
        <v>3153</v>
      </c>
      <c r="U240" t="s">
        <v>3154</v>
      </c>
      <c r="V240" t="s">
        <v>3155</v>
      </c>
      <c r="W240" t="s">
        <v>3156</v>
      </c>
      <c r="X240" t="s">
        <v>3157</v>
      </c>
      <c r="Y240" t="s">
        <v>3158</v>
      </c>
      <c r="Z240" t="s">
        <v>3159</v>
      </c>
    </row>
    <row r="241" spans="1:26" ht="16" x14ac:dyDescent="0.35">
      <c r="A241" t="s">
        <v>7995</v>
      </c>
      <c r="B241" t="s">
        <v>7996</v>
      </c>
      <c r="C241" t="s">
        <v>13124</v>
      </c>
      <c r="D241" t="s">
        <v>13143</v>
      </c>
      <c r="E241" t="s">
        <v>13144</v>
      </c>
      <c r="F241" t="s">
        <v>13145</v>
      </c>
      <c r="G241" t="s">
        <v>13155</v>
      </c>
      <c r="H241">
        <v>341</v>
      </c>
      <c r="I241" s="2">
        <v>450</v>
      </c>
      <c r="J241" s="1">
        <v>0.24</v>
      </c>
      <c r="K241" s="10" t="str" cm="1">
        <f t="array" ref="K2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41">
        <v>4.3</v>
      </c>
      <c r="M241" s="8">
        <v>2493</v>
      </c>
      <c r="N241" s="8">
        <f>Table1[[#This Row],[rating]]*LOG10(Table1[[#This Row],[rating_count]]+1)</f>
        <v>14.606654731312853</v>
      </c>
      <c r="O241" s="4" t="str">
        <f>IF(Table1[[#This Row],[discount_percentage]] &gt;= 0.5, "Yes", "No")</f>
        <v>No</v>
      </c>
      <c r="P241" s="4" t="str" cm="1">
        <f t="array" ref="P241">_xlfn.IFS(
  Table1[[#This Row],[discounted_price]] &lt; 200, "&lt;₹200",
  Table1[[#This Row],[discounted_price]] &lt;= 500, "₹200–₹500",
  Table1[[#This Row],[discounted_price]] &gt; 500, "&gt;₹500"
)</f>
        <v>₹200–₹500</v>
      </c>
      <c r="Q241" s="9">
        <f>Table1[[#This Row],[actual_price]]*Table1[[#This Row],[rating_count]]</f>
        <v>1121850</v>
      </c>
      <c r="R241" s="9" t="str">
        <f>IF(
    OR(TRIM(Table1[[#This Row],[total_potential_revenue]])="-", TRIM(Table1[[#This Row],[total_potential_revenue]])=""),
    "NOT OK",
    IF(
        ISNUMBER(VALUE(SUBSTITUTE(Table1[[#This Row],[total_potential_revenue]], ",", ""))),
        "OK",
        "NOT OK"
    )
)</f>
        <v>OK</v>
      </c>
      <c r="S241" t="s">
        <v>7997</v>
      </c>
      <c r="T241" t="s">
        <v>7998</v>
      </c>
      <c r="U241" t="s">
        <v>7999</v>
      </c>
      <c r="V241" t="s">
        <v>8000</v>
      </c>
      <c r="W241" t="s">
        <v>8001</v>
      </c>
      <c r="X241" t="s">
        <v>8002</v>
      </c>
      <c r="Y241" t="s">
        <v>8003</v>
      </c>
      <c r="Z241" t="s">
        <v>8004</v>
      </c>
    </row>
    <row r="242" spans="1:26" ht="16" x14ac:dyDescent="0.35">
      <c r="A242" t="s">
        <v>10860</v>
      </c>
      <c r="B242" t="s">
        <v>10861</v>
      </c>
      <c r="C242" t="s">
        <v>13093</v>
      </c>
      <c r="D242" t="s">
        <v>13094</v>
      </c>
      <c r="E242" t="s">
        <v>13095</v>
      </c>
      <c r="F242" t="s">
        <v>13100</v>
      </c>
      <c r="H242" s="2">
        <v>2742</v>
      </c>
      <c r="I242" s="2">
        <v>3995</v>
      </c>
      <c r="J242" s="1">
        <v>0.31</v>
      </c>
      <c r="K242" s="10" t="str" cm="1">
        <f t="array" ref="K2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42">
        <v>4.4000000000000004</v>
      </c>
      <c r="M242" s="8">
        <v>11148</v>
      </c>
      <c r="N242" s="8">
        <f>Table1[[#This Row],[rating]]*LOG10(Table1[[#This Row],[rating_count]]+1)</f>
        <v>17.807838028022598</v>
      </c>
      <c r="O242" s="4" t="str">
        <f>IF(Table1[[#This Row],[discount_percentage]] &gt;= 0.5, "Yes", "No")</f>
        <v>No</v>
      </c>
      <c r="P242" s="4" t="str" cm="1">
        <f t="array" ref="P242">_xlfn.IFS(
  Table1[[#This Row],[discounted_price]] &lt; 200, "&lt;₹200",
  Table1[[#This Row],[discounted_price]] &lt;= 500, "₹200–₹500",
  Table1[[#This Row],[discounted_price]] &gt; 500, "&gt;₹500"
)</f>
        <v>&gt;₹500</v>
      </c>
      <c r="Q242" s="9">
        <f>Table1[[#This Row],[actual_price]]*Table1[[#This Row],[rating_count]]</f>
        <v>44536260</v>
      </c>
      <c r="R242" s="9" t="str">
        <f>IF(
    OR(TRIM(Table1[[#This Row],[total_potential_revenue]])="-", TRIM(Table1[[#This Row],[total_potential_revenue]])=""),
    "NOT OK",
    IF(
        ISNUMBER(VALUE(SUBSTITUTE(Table1[[#This Row],[total_potential_revenue]], ",", ""))),
        "OK",
        "NOT OK"
    )
)</f>
        <v>OK</v>
      </c>
      <c r="S242" t="s">
        <v>10862</v>
      </c>
      <c r="T242" t="s">
        <v>10863</v>
      </c>
      <c r="U242" t="s">
        <v>10864</v>
      </c>
      <c r="V242" t="s">
        <v>10865</v>
      </c>
      <c r="W242" t="s">
        <v>10866</v>
      </c>
      <c r="X242" t="s">
        <v>10867</v>
      </c>
      <c r="Y242" t="s">
        <v>10868</v>
      </c>
      <c r="Z242" t="s">
        <v>10869</v>
      </c>
    </row>
    <row r="243" spans="1:26" ht="16" x14ac:dyDescent="0.35">
      <c r="A243" t="s">
        <v>5727</v>
      </c>
      <c r="B243" t="s">
        <v>5728</v>
      </c>
      <c r="C243" t="s">
        <v>13080</v>
      </c>
      <c r="D243" t="s">
        <v>13161</v>
      </c>
      <c r="E243" t="s">
        <v>13089</v>
      </c>
      <c r="F243" t="s">
        <v>13234</v>
      </c>
      <c r="G243" t="s">
        <v>13235</v>
      </c>
      <c r="H243" s="2">
        <v>1549</v>
      </c>
      <c r="I243" s="2">
        <v>2495</v>
      </c>
      <c r="J243" s="1">
        <v>0.38</v>
      </c>
      <c r="K243" s="10" t="str" cm="1">
        <f t="array" ref="K2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43">
        <v>4.4000000000000004</v>
      </c>
      <c r="M243" s="8">
        <v>15137</v>
      </c>
      <c r="N243" s="8">
        <f>Table1[[#This Row],[rating]]*LOG10(Table1[[#This Row],[rating_count]]+1)</f>
        <v>18.392301403965362</v>
      </c>
      <c r="O243" s="4" t="str">
        <f>IF(Table1[[#This Row],[discount_percentage]] &gt;= 0.5, "Yes", "No")</f>
        <v>No</v>
      </c>
      <c r="P243" s="4" t="str" cm="1">
        <f t="array" ref="P243">_xlfn.IFS(
  Table1[[#This Row],[discounted_price]] &lt; 200, "&lt;₹200",
  Table1[[#This Row],[discounted_price]] &lt;= 500, "₹200–₹500",
  Table1[[#This Row],[discounted_price]] &gt; 500, "&gt;₹500"
)</f>
        <v>&gt;₹500</v>
      </c>
      <c r="Q243" s="9">
        <f>Table1[[#This Row],[actual_price]]*Table1[[#This Row],[rating_count]]</f>
        <v>37766815</v>
      </c>
      <c r="R243" s="9" t="str">
        <f>IF(
    OR(TRIM(Table1[[#This Row],[total_potential_revenue]])="-", TRIM(Table1[[#This Row],[total_potential_revenue]])=""),
    "NOT OK",
    IF(
        ISNUMBER(VALUE(SUBSTITUTE(Table1[[#This Row],[total_potential_revenue]], ",", ""))),
        "OK",
        "NOT OK"
    )
)</f>
        <v>OK</v>
      </c>
      <c r="S243" t="s">
        <v>5730</v>
      </c>
      <c r="T243" t="s">
        <v>5731</v>
      </c>
      <c r="U243" t="s">
        <v>5732</v>
      </c>
      <c r="V243" t="s">
        <v>5733</v>
      </c>
      <c r="W243" t="s">
        <v>5734</v>
      </c>
      <c r="X243" t="s">
        <v>5735</v>
      </c>
      <c r="Y243" t="s">
        <v>5736</v>
      </c>
      <c r="Z243" t="s">
        <v>5737</v>
      </c>
    </row>
    <row r="244" spans="1:26" ht="16" x14ac:dyDescent="0.35">
      <c r="A244" t="s">
        <v>6058</v>
      </c>
      <c r="B244" t="s">
        <v>6059</v>
      </c>
      <c r="C244" t="s">
        <v>13124</v>
      </c>
      <c r="D244" t="s">
        <v>13125</v>
      </c>
      <c r="E244" t="s">
        <v>13126</v>
      </c>
      <c r="F244" t="s">
        <v>13236</v>
      </c>
      <c r="H244">
        <v>440</v>
      </c>
      <c r="I244" s="2">
        <v>440</v>
      </c>
      <c r="J244" s="1">
        <v>0</v>
      </c>
      <c r="K244" s="10" t="str" cm="1">
        <f t="array" ref="K2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44">
        <v>4.5</v>
      </c>
      <c r="M244" s="8">
        <v>8610</v>
      </c>
      <c r="N244" s="8">
        <f>Table1[[#This Row],[rating]]*LOG10(Table1[[#This Row],[rating_count]]+1)</f>
        <v>17.707741151539793</v>
      </c>
      <c r="O244" s="4" t="str">
        <f>IF(Table1[[#This Row],[discount_percentage]] &gt;= 0.5, "Yes", "No")</f>
        <v>No</v>
      </c>
      <c r="P244" s="4" t="str" cm="1">
        <f t="array" ref="P244">_xlfn.IFS(
  Table1[[#This Row],[discounted_price]] &lt; 200, "&lt;₹200",
  Table1[[#This Row],[discounted_price]] &lt;= 500, "₹200–₹500",
  Table1[[#This Row],[discounted_price]] &gt; 500, "&gt;₹500"
)</f>
        <v>₹200–₹500</v>
      </c>
      <c r="Q244" s="9">
        <f>Table1[[#This Row],[actual_price]]*Table1[[#This Row],[rating_count]]</f>
        <v>3788400</v>
      </c>
      <c r="R244" s="9" t="str">
        <f>IF(
    OR(TRIM(Table1[[#This Row],[total_potential_revenue]])="-", TRIM(Table1[[#This Row],[total_potential_revenue]])=""),
    "NOT OK",
    IF(
        ISNUMBER(VALUE(SUBSTITUTE(Table1[[#This Row],[total_potential_revenue]], ",", ""))),
        "OK",
        "NOT OK"
    )
)</f>
        <v>OK</v>
      </c>
      <c r="S244" t="s">
        <v>6061</v>
      </c>
      <c r="T244" t="s">
        <v>6062</v>
      </c>
      <c r="U244" t="s">
        <v>6063</v>
      </c>
      <c r="V244" t="s">
        <v>6064</v>
      </c>
      <c r="W244" t="s">
        <v>6065</v>
      </c>
      <c r="X244" t="s">
        <v>6066</v>
      </c>
      <c r="Y244" t="s">
        <v>6067</v>
      </c>
      <c r="Z244" t="s">
        <v>6068</v>
      </c>
    </row>
    <row r="245" spans="1:26" ht="16" x14ac:dyDescent="0.35">
      <c r="A245" t="s">
        <v>6005</v>
      </c>
      <c r="B245" t="s">
        <v>6006</v>
      </c>
      <c r="C245" t="s">
        <v>13076</v>
      </c>
      <c r="D245" t="s">
        <v>13083</v>
      </c>
      <c r="E245" t="s">
        <v>13164</v>
      </c>
      <c r="F245" t="s">
        <v>13212</v>
      </c>
      <c r="H245" s="2">
        <v>1699</v>
      </c>
      <c r="I245" s="2">
        <v>3999</v>
      </c>
      <c r="J245" s="1">
        <v>0.57999999999999996</v>
      </c>
      <c r="K245" s="10" t="str" cm="1">
        <f t="array" ref="K2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45">
        <v>4.2</v>
      </c>
      <c r="M245" s="8">
        <v>25488</v>
      </c>
      <c r="N245" s="8">
        <f>Table1[[#This Row],[rating]]*LOG10(Table1[[#This Row],[rating_count]]+1)</f>
        <v>18.506681748649058</v>
      </c>
      <c r="O245" s="4" t="str">
        <f>IF(Table1[[#This Row],[discount_percentage]] &gt;= 0.5, "Yes", "No")</f>
        <v>Yes</v>
      </c>
      <c r="P245" s="4" t="str" cm="1">
        <f t="array" ref="P245">_xlfn.IFS(
  Table1[[#This Row],[discounted_price]] &lt; 200, "&lt;₹200",
  Table1[[#This Row],[discounted_price]] &lt;= 500, "₹200–₹500",
  Table1[[#This Row],[discounted_price]] &gt; 500, "&gt;₹500"
)</f>
        <v>&gt;₹500</v>
      </c>
      <c r="Q245" s="9">
        <f>Table1[[#This Row],[actual_price]]*Table1[[#This Row],[rating_count]]</f>
        <v>101926512</v>
      </c>
      <c r="R245" s="9" t="str">
        <f>IF(
    OR(TRIM(Table1[[#This Row],[total_potential_revenue]])="-", TRIM(Table1[[#This Row],[total_potential_revenue]])=""),
    "NOT OK",
    IF(
        ISNUMBER(VALUE(SUBSTITUTE(Table1[[#This Row],[total_potential_revenue]], ",", ""))),
        "OK",
        "NOT OK"
    )
)</f>
        <v>OK</v>
      </c>
      <c r="S245" t="s">
        <v>6008</v>
      </c>
      <c r="T245" t="s">
        <v>6009</v>
      </c>
      <c r="U245" t="s">
        <v>6010</v>
      </c>
      <c r="V245" t="s">
        <v>6011</v>
      </c>
      <c r="W245" t="s">
        <v>6012</v>
      </c>
      <c r="X245" t="s">
        <v>6013</v>
      </c>
      <c r="Y245" t="s">
        <v>6014</v>
      </c>
      <c r="Z245" t="s">
        <v>6015</v>
      </c>
    </row>
    <row r="246" spans="1:26" ht="16" x14ac:dyDescent="0.35">
      <c r="A246" t="s">
        <v>9653</v>
      </c>
      <c r="B246" t="s">
        <v>9654</v>
      </c>
      <c r="C246" t="s">
        <v>13093</v>
      </c>
      <c r="D246" t="s">
        <v>13094</v>
      </c>
      <c r="E246" t="s">
        <v>13095</v>
      </c>
      <c r="F246" t="s">
        <v>13142</v>
      </c>
      <c r="H246" s="2">
        <v>3249</v>
      </c>
      <c r="I246" s="2">
        <v>6295</v>
      </c>
      <c r="J246" s="1">
        <v>0.48</v>
      </c>
      <c r="K246" s="10" t="str" cm="1">
        <f t="array" ref="K2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46">
        <v>3.9</v>
      </c>
      <c r="M246" s="8">
        <v>43070</v>
      </c>
      <c r="N246" s="8">
        <f>Table1[[#This Row],[rating]]*LOG10(Table1[[#This Row],[rating_count]]+1)</f>
        <v>18.073321324898913</v>
      </c>
      <c r="O246" s="4" t="str">
        <f>IF(Table1[[#This Row],[discount_percentage]] &gt;= 0.5, "Yes", "No")</f>
        <v>No</v>
      </c>
      <c r="P246" s="4" t="str" cm="1">
        <f t="array" ref="P246">_xlfn.IFS(
  Table1[[#This Row],[discounted_price]] &lt; 200, "&lt;₹200",
  Table1[[#This Row],[discounted_price]] &lt;= 500, "₹200–₹500",
  Table1[[#This Row],[discounted_price]] &gt; 500, "&gt;₹500"
)</f>
        <v>&gt;₹500</v>
      </c>
      <c r="Q246" s="9">
        <f>Table1[[#This Row],[actual_price]]*Table1[[#This Row],[rating_count]]</f>
        <v>271125650</v>
      </c>
      <c r="R246" s="9" t="str">
        <f>IF(
    OR(TRIM(Table1[[#This Row],[total_potential_revenue]])="-", TRIM(Table1[[#This Row],[total_potential_revenue]])=""),
    "NOT OK",
    IF(
        ISNUMBER(VALUE(SUBSTITUTE(Table1[[#This Row],[total_potential_revenue]], ",", ""))),
        "OK",
        "NOT OK"
    )
)</f>
        <v>OK</v>
      </c>
      <c r="S246" t="s">
        <v>9655</v>
      </c>
      <c r="T246" t="s">
        <v>9656</v>
      </c>
      <c r="U246" t="s">
        <v>9657</v>
      </c>
      <c r="V246" t="s">
        <v>9658</v>
      </c>
      <c r="W246" t="s">
        <v>9659</v>
      </c>
      <c r="X246" t="s">
        <v>9660</v>
      </c>
      <c r="Y246" t="s">
        <v>9661</v>
      </c>
      <c r="Z246" t="s">
        <v>9662</v>
      </c>
    </row>
    <row r="247" spans="1:26" ht="16" x14ac:dyDescent="0.35">
      <c r="A247" t="s">
        <v>12522</v>
      </c>
      <c r="B247" t="s">
        <v>12523</v>
      </c>
      <c r="C247" t="s">
        <v>13093</v>
      </c>
      <c r="D247" t="s">
        <v>13094</v>
      </c>
      <c r="E247" t="s">
        <v>13095</v>
      </c>
      <c r="F247" t="s">
        <v>13138</v>
      </c>
      <c r="H247" s="2">
        <v>3180</v>
      </c>
      <c r="I247" s="2">
        <v>5295</v>
      </c>
      <c r="J247" s="1">
        <v>0.4</v>
      </c>
      <c r="K247" s="10" t="str" cm="1">
        <f t="array" ref="K2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47">
        <v>4.2</v>
      </c>
      <c r="M247" s="8">
        <v>6919</v>
      </c>
      <c r="N247" s="8">
        <f>Table1[[#This Row],[rating]]*LOG10(Table1[[#This Row],[rating_count]]+1)</f>
        <v>16.128445596718386</v>
      </c>
      <c r="O247" s="4" t="str">
        <f>IF(Table1[[#This Row],[discount_percentage]] &gt;= 0.5, "Yes", "No")</f>
        <v>No</v>
      </c>
      <c r="P247" s="4" t="str" cm="1">
        <f t="array" ref="P247">_xlfn.IFS(
  Table1[[#This Row],[discounted_price]] &lt; 200, "&lt;₹200",
  Table1[[#This Row],[discounted_price]] &lt;= 500, "₹200–₹500",
  Table1[[#This Row],[discounted_price]] &gt; 500, "&gt;₹500"
)</f>
        <v>&gt;₹500</v>
      </c>
      <c r="Q247" s="9">
        <f>Table1[[#This Row],[actual_price]]*Table1[[#This Row],[rating_count]]</f>
        <v>36636105</v>
      </c>
      <c r="R247" s="9" t="str">
        <f>IF(
    OR(TRIM(Table1[[#This Row],[total_potential_revenue]])="-", TRIM(Table1[[#This Row],[total_potential_revenue]])=""),
    "NOT OK",
    IF(
        ISNUMBER(VALUE(SUBSTITUTE(Table1[[#This Row],[total_potential_revenue]], ",", ""))),
        "OK",
        "NOT OK"
    )
)</f>
        <v>OK</v>
      </c>
      <c r="S247" t="s">
        <v>12524</v>
      </c>
      <c r="T247" t="s">
        <v>12525</v>
      </c>
      <c r="U247" t="s">
        <v>12526</v>
      </c>
      <c r="V247" t="s">
        <v>12527</v>
      </c>
      <c r="W247" t="s">
        <v>12528</v>
      </c>
      <c r="X247" t="s">
        <v>12529</v>
      </c>
      <c r="Y247" t="s">
        <v>12530</v>
      </c>
      <c r="Z247" t="s">
        <v>12531</v>
      </c>
    </row>
    <row r="248" spans="1:26" ht="16" x14ac:dyDescent="0.35">
      <c r="A248" t="s">
        <v>2147</v>
      </c>
      <c r="B248" t="s">
        <v>2148</v>
      </c>
      <c r="C248" t="s">
        <v>13080</v>
      </c>
      <c r="D248" t="s">
        <v>13088</v>
      </c>
      <c r="E248" t="s">
        <v>13089</v>
      </c>
      <c r="F248" t="s">
        <v>13237</v>
      </c>
      <c r="G248" t="s">
        <v>13238</v>
      </c>
      <c r="H248">
        <v>399</v>
      </c>
      <c r="I248" s="2">
        <v>999</v>
      </c>
      <c r="J248" s="1">
        <v>0.6</v>
      </c>
      <c r="K248" s="10" t="str" cm="1">
        <f t="array" ref="K2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48">
        <v>4</v>
      </c>
      <c r="M248" s="8">
        <v>1236</v>
      </c>
      <c r="N248" s="8">
        <f>Table1[[#This Row],[rating]]*LOG10(Table1[[#This Row],[rating_count]]+1)</f>
        <v>12.369478798516482</v>
      </c>
      <c r="O248" s="4" t="str">
        <f>IF(Table1[[#This Row],[discount_percentage]] &gt;= 0.5, "Yes", "No")</f>
        <v>Yes</v>
      </c>
      <c r="P248" s="4" t="str" cm="1">
        <f t="array" ref="P248">_xlfn.IFS(
  Table1[[#This Row],[discounted_price]] &lt; 200, "&lt;₹200",
  Table1[[#This Row],[discounted_price]] &lt;= 500, "₹200–₹500",
  Table1[[#This Row],[discounted_price]] &gt; 500, "&gt;₹500"
)</f>
        <v>₹200–₹500</v>
      </c>
      <c r="Q248" s="9">
        <f>Table1[[#This Row],[actual_price]]*Table1[[#This Row],[rating_count]]</f>
        <v>1234764</v>
      </c>
      <c r="R248" s="9" t="str">
        <f>IF(
    OR(TRIM(Table1[[#This Row],[total_potential_revenue]])="-", TRIM(Table1[[#This Row],[total_potential_revenue]])=""),
    "NOT OK",
    IF(
        ISNUMBER(VALUE(SUBSTITUTE(Table1[[#This Row],[total_potential_revenue]], ",", ""))),
        "OK",
        "NOT OK"
    )
)</f>
        <v>OK</v>
      </c>
      <c r="S248" t="s">
        <v>2149</v>
      </c>
      <c r="T248" t="s">
        <v>2150</v>
      </c>
      <c r="U248" t="s">
        <v>2151</v>
      </c>
      <c r="V248" t="s">
        <v>2152</v>
      </c>
      <c r="W248" t="s">
        <v>2153</v>
      </c>
      <c r="X248" t="s">
        <v>2154</v>
      </c>
      <c r="Y248" t="s">
        <v>2155</v>
      </c>
      <c r="Z248" t="s">
        <v>2156</v>
      </c>
    </row>
    <row r="249" spans="1:26" ht="16" x14ac:dyDescent="0.35">
      <c r="A249" t="s">
        <v>6220</v>
      </c>
      <c r="B249" t="s">
        <v>6221</v>
      </c>
      <c r="C249" t="s">
        <v>13076</v>
      </c>
      <c r="D249" t="s">
        <v>13077</v>
      </c>
      <c r="E249" t="s">
        <v>13099</v>
      </c>
      <c r="H249" s="2">
        <v>1529</v>
      </c>
      <c r="I249" s="2">
        <v>2399</v>
      </c>
      <c r="J249" s="1">
        <v>0.36</v>
      </c>
      <c r="K249" s="10" t="str" cm="1">
        <f t="array" ref="K2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49">
        <v>4.3</v>
      </c>
      <c r="M249" s="8">
        <v>68409</v>
      </c>
      <c r="N249" s="8">
        <f>Table1[[#This Row],[rating]]*LOG10(Table1[[#This Row],[rating_count]]+1)</f>
        <v>20.791014238825564</v>
      </c>
      <c r="O249" s="4" t="str">
        <f>IF(Table1[[#This Row],[discount_percentage]] &gt;= 0.5, "Yes", "No")</f>
        <v>No</v>
      </c>
      <c r="P249" s="4" t="str" cm="1">
        <f t="array" ref="P249">_xlfn.IFS(
  Table1[[#This Row],[discounted_price]] &lt; 200, "&lt;₹200",
  Table1[[#This Row],[discounted_price]] &lt;= 500, "₹200–₹500",
  Table1[[#This Row],[discounted_price]] &gt; 500, "&gt;₹500"
)</f>
        <v>&gt;₹500</v>
      </c>
      <c r="Q249" s="9">
        <f>Table1[[#This Row],[actual_price]]*Table1[[#This Row],[rating_count]]</f>
        <v>164113191</v>
      </c>
      <c r="R249" s="9" t="str">
        <f>IF(
    OR(TRIM(Table1[[#This Row],[total_potential_revenue]])="-", TRIM(Table1[[#This Row],[total_potential_revenue]])=""),
    "NOT OK",
    IF(
        ISNUMBER(VALUE(SUBSTITUTE(Table1[[#This Row],[total_potential_revenue]], ",", ""))),
        "OK",
        "NOT OK"
    )
)</f>
        <v>OK</v>
      </c>
      <c r="S249" t="s">
        <v>6222</v>
      </c>
      <c r="T249" t="s">
        <v>6223</v>
      </c>
      <c r="U249" t="s">
        <v>6224</v>
      </c>
      <c r="V249" t="s">
        <v>6225</v>
      </c>
      <c r="W249" t="s">
        <v>6226</v>
      </c>
      <c r="X249" t="s">
        <v>6227</v>
      </c>
      <c r="Y249" t="s">
        <v>6228</v>
      </c>
      <c r="Z249" t="s">
        <v>6229</v>
      </c>
    </row>
    <row r="250" spans="1:26" ht="16" x14ac:dyDescent="0.35">
      <c r="A250" t="s">
        <v>8071</v>
      </c>
      <c r="B250" t="s">
        <v>8072</v>
      </c>
      <c r="C250" t="s">
        <v>13080</v>
      </c>
      <c r="D250" t="s">
        <v>13081</v>
      </c>
      <c r="H250" s="2">
        <v>1500</v>
      </c>
      <c r="I250" s="2">
        <v>1500</v>
      </c>
      <c r="J250" s="1">
        <v>0</v>
      </c>
      <c r="K250" s="10" t="str" cm="1">
        <f t="array" ref="K2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50">
        <v>4.4000000000000004</v>
      </c>
      <c r="M250" s="8">
        <v>25996</v>
      </c>
      <c r="N250" s="8">
        <f>Table1[[#This Row],[rating]]*LOG10(Table1[[#This Row],[rating_count]]+1)</f>
        <v>19.425662230382425</v>
      </c>
      <c r="O250" s="4" t="str">
        <f>IF(Table1[[#This Row],[discount_percentage]] &gt;= 0.5, "Yes", "No")</f>
        <v>No</v>
      </c>
      <c r="P250" s="4" t="str" cm="1">
        <f t="array" ref="P250">_xlfn.IFS(
  Table1[[#This Row],[discounted_price]] &lt; 200, "&lt;₹200",
  Table1[[#This Row],[discounted_price]] &lt;= 500, "₹200–₹500",
  Table1[[#This Row],[discounted_price]] &gt; 500, "&gt;₹500"
)</f>
        <v>&gt;₹500</v>
      </c>
      <c r="Q250" s="9">
        <f>Table1[[#This Row],[actual_price]]*Table1[[#This Row],[rating_count]]</f>
        <v>38994000</v>
      </c>
      <c r="R250" s="9" t="str">
        <f>IF(
    OR(TRIM(Table1[[#This Row],[total_potential_revenue]])="-", TRIM(Table1[[#This Row],[total_potential_revenue]])=""),
    "NOT OK",
    IF(
        ISNUMBER(VALUE(SUBSTITUTE(Table1[[#This Row],[total_potential_revenue]], ",", ""))),
        "OK",
        "NOT OK"
    )
)</f>
        <v>OK</v>
      </c>
      <c r="S250" t="s">
        <v>8073</v>
      </c>
      <c r="T250" t="s">
        <v>8074</v>
      </c>
      <c r="U250" t="s">
        <v>8075</v>
      </c>
      <c r="V250" t="s">
        <v>8076</v>
      </c>
      <c r="W250" t="s">
        <v>8077</v>
      </c>
      <c r="X250" t="s">
        <v>8078</v>
      </c>
      <c r="Y250" t="s">
        <v>8079</v>
      </c>
      <c r="Z250" t="s">
        <v>8080</v>
      </c>
    </row>
    <row r="251" spans="1:26" ht="16" x14ac:dyDescent="0.35">
      <c r="A251" t="s">
        <v>9683</v>
      </c>
      <c r="B251" t="s">
        <v>9684</v>
      </c>
      <c r="C251" t="s">
        <v>13093</v>
      </c>
      <c r="D251" t="s">
        <v>13094</v>
      </c>
      <c r="E251" t="s">
        <v>13095</v>
      </c>
      <c r="F251" t="s">
        <v>13142</v>
      </c>
      <c r="H251" s="2">
        <v>3199</v>
      </c>
      <c r="I251" s="2">
        <v>4999</v>
      </c>
      <c r="J251" s="1">
        <v>0.36</v>
      </c>
      <c r="K251" s="10" t="str" cm="1">
        <f t="array" ref="K2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51">
        <v>4</v>
      </c>
      <c r="M251" s="8">
        <v>20869</v>
      </c>
      <c r="N251" s="8">
        <f>Table1[[#This Row],[rating]]*LOG10(Table1[[#This Row],[rating_count]]+1)</f>
        <v>17.278089796261817</v>
      </c>
      <c r="O251" s="4" t="str">
        <f>IF(Table1[[#This Row],[discount_percentage]] &gt;= 0.5, "Yes", "No")</f>
        <v>No</v>
      </c>
      <c r="P251" s="4" t="str" cm="1">
        <f t="array" ref="P251">_xlfn.IFS(
  Table1[[#This Row],[discounted_price]] &lt; 200, "&lt;₹200",
  Table1[[#This Row],[discounted_price]] &lt;= 500, "₹200–₹500",
  Table1[[#This Row],[discounted_price]] &gt; 500, "&gt;₹500"
)</f>
        <v>&gt;₹500</v>
      </c>
      <c r="Q251" s="9">
        <f>Table1[[#This Row],[actual_price]]*Table1[[#This Row],[rating_count]]</f>
        <v>104324131</v>
      </c>
      <c r="R251" s="9" t="str">
        <f>IF(
    OR(TRIM(Table1[[#This Row],[total_potential_revenue]])="-", TRIM(Table1[[#This Row],[total_potential_revenue]])=""),
    "NOT OK",
    IF(
        ISNUMBER(VALUE(SUBSTITUTE(Table1[[#This Row],[total_potential_revenue]], ",", ""))),
        "OK",
        "NOT OK"
    )
)</f>
        <v>OK</v>
      </c>
      <c r="S251" t="s">
        <v>9685</v>
      </c>
      <c r="T251" t="s">
        <v>9686</v>
      </c>
      <c r="U251" t="s">
        <v>9687</v>
      </c>
      <c r="V251" t="s">
        <v>9688</v>
      </c>
      <c r="W251" t="s">
        <v>9689</v>
      </c>
      <c r="X251" t="s">
        <v>9690</v>
      </c>
      <c r="Y251" t="s">
        <v>9691</v>
      </c>
      <c r="Z251" t="s">
        <v>9692</v>
      </c>
    </row>
    <row r="252" spans="1:26" ht="16" x14ac:dyDescent="0.35">
      <c r="A252" t="s">
        <v>11796</v>
      </c>
      <c r="B252" t="s">
        <v>11797</v>
      </c>
      <c r="C252" t="s">
        <v>13093</v>
      </c>
      <c r="D252" t="s">
        <v>13094</v>
      </c>
      <c r="E252" t="s">
        <v>13095</v>
      </c>
      <c r="F252" t="s">
        <v>13197</v>
      </c>
      <c r="H252">
        <v>979</v>
      </c>
      <c r="I252" s="2">
        <v>1395</v>
      </c>
      <c r="J252" s="1">
        <v>0.3</v>
      </c>
      <c r="K252" s="10" t="str" cm="1">
        <f t="array" ref="K2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52">
        <v>4.2</v>
      </c>
      <c r="M252" s="8">
        <v>15252</v>
      </c>
      <c r="N252" s="8">
        <f>Table1[[#This Row],[rating]]*LOG10(Table1[[#This Row],[rating_count]]+1)</f>
        <v>17.570092135094153</v>
      </c>
      <c r="O252" s="4" t="str">
        <f>IF(Table1[[#This Row],[discount_percentage]] &gt;= 0.5, "Yes", "No")</f>
        <v>No</v>
      </c>
      <c r="P252" s="4" t="str" cm="1">
        <f t="array" ref="P252">_xlfn.IFS(
  Table1[[#This Row],[discounted_price]] &lt; 200, "&lt;₹200",
  Table1[[#This Row],[discounted_price]] &lt;= 500, "₹200–₹500",
  Table1[[#This Row],[discounted_price]] &gt; 500, "&gt;₹500"
)</f>
        <v>&gt;₹500</v>
      </c>
      <c r="Q252" s="9">
        <f>Table1[[#This Row],[actual_price]]*Table1[[#This Row],[rating_count]]</f>
        <v>21276540</v>
      </c>
      <c r="R252" s="9" t="str">
        <f>IF(
    OR(TRIM(Table1[[#This Row],[total_potential_revenue]])="-", TRIM(Table1[[#This Row],[total_potential_revenue]])=""),
    "NOT OK",
    IF(
        ISNUMBER(VALUE(SUBSTITUTE(Table1[[#This Row],[total_potential_revenue]], ",", ""))),
        "OK",
        "NOT OK"
    )
)</f>
        <v>OK</v>
      </c>
      <c r="S252" t="s">
        <v>11798</v>
      </c>
      <c r="T252" t="s">
        <v>11799</v>
      </c>
      <c r="U252" t="s">
        <v>11800</v>
      </c>
      <c r="V252" t="s">
        <v>11801</v>
      </c>
      <c r="W252" t="s">
        <v>11802</v>
      </c>
      <c r="X252" t="s">
        <v>11803</v>
      </c>
      <c r="Y252" t="s">
        <v>11804</v>
      </c>
      <c r="Z252" t="s">
        <v>11805</v>
      </c>
    </row>
    <row r="253" spans="1:26" ht="16" x14ac:dyDescent="0.35">
      <c r="A253" t="s">
        <v>12472</v>
      </c>
      <c r="B253" t="s">
        <v>12473</v>
      </c>
      <c r="C253" t="s">
        <v>13093</v>
      </c>
      <c r="D253" t="s">
        <v>13094</v>
      </c>
      <c r="E253" t="s">
        <v>13095</v>
      </c>
      <c r="F253" t="s">
        <v>13142</v>
      </c>
      <c r="H253" s="2">
        <v>5490</v>
      </c>
      <c r="I253" s="2">
        <v>7200</v>
      </c>
      <c r="J253" s="1">
        <v>0.24</v>
      </c>
      <c r="K253" s="10" t="str" cm="1">
        <f t="array" ref="K2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53">
        <v>4.5</v>
      </c>
      <c r="M253" s="8">
        <v>1408</v>
      </c>
      <c r="N253" s="8">
        <f>Table1[[#This Row],[rating]]*LOG10(Table1[[#This Row],[rating_count]]+1)</f>
        <v>14.170099468992104</v>
      </c>
      <c r="O253" s="4" t="str">
        <f>IF(Table1[[#This Row],[discount_percentage]] &gt;= 0.5, "Yes", "No")</f>
        <v>No</v>
      </c>
      <c r="P253" s="4" t="str" cm="1">
        <f t="array" ref="P253">_xlfn.IFS(
  Table1[[#This Row],[discounted_price]] &lt; 200, "&lt;₹200",
  Table1[[#This Row],[discounted_price]] &lt;= 500, "₹200–₹500",
  Table1[[#This Row],[discounted_price]] &gt; 500, "&gt;₹500"
)</f>
        <v>&gt;₹500</v>
      </c>
      <c r="Q253" s="9">
        <f>Table1[[#This Row],[actual_price]]*Table1[[#This Row],[rating_count]]</f>
        <v>10137600</v>
      </c>
      <c r="R253" s="9" t="str">
        <f>IF(
    OR(TRIM(Table1[[#This Row],[total_potential_revenue]])="-", TRIM(Table1[[#This Row],[total_potential_revenue]])=""),
    "NOT OK",
    IF(
        ISNUMBER(VALUE(SUBSTITUTE(Table1[[#This Row],[total_potential_revenue]], ",", ""))),
        "OK",
        "NOT OK"
    )
)</f>
        <v>OK</v>
      </c>
      <c r="S253" t="s">
        <v>12474</v>
      </c>
      <c r="T253" t="s">
        <v>12475</v>
      </c>
      <c r="U253" t="s">
        <v>12476</v>
      </c>
      <c r="V253" t="s">
        <v>12477</v>
      </c>
      <c r="W253" t="s">
        <v>12478</v>
      </c>
      <c r="X253" t="s">
        <v>12479</v>
      </c>
      <c r="Y253" t="s">
        <v>12480</v>
      </c>
      <c r="Z253" t="s">
        <v>12481</v>
      </c>
    </row>
    <row r="254" spans="1:26" ht="16" x14ac:dyDescent="0.35">
      <c r="A254" t="s">
        <v>2407</v>
      </c>
      <c r="B254" t="s">
        <v>2408</v>
      </c>
      <c r="C254" t="s">
        <v>13080</v>
      </c>
      <c r="D254" t="s">
        <v>13088</v>
      </c>
      <c r="E254" t="s">
        <v>13239</v>
      </c>
      <c r="F254" t="s">
        <v>13240</v>
      </c>
      <c r="H254">
        <v>917</v>
      </c>
      <c r="I254" s="2">
        <v>2299</v>
      </c>
      <c r="J254" s="1">
        <v>0.6</v>
      </c>
      <c r="K254" s="10" t="str" cm="1">
        <f t="array" ref="K2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54">
        <v>4.2</v>
      </c>
      <c r="M254" s="8">
        <v>3300</v>
      </c>
      <c r="N254" s="8">
        <f>Table1[[#This Row],[rating]]*LOG10(Table1[[#This Row],[rating_count]]+1)</f>
        <v>14.778311202187309</v>
      </c>
      <c r="O254" s="4" t="str">
        <f>IF(Table1[[#This Row],[discount_percentage]] &gt;= 0.5, "Yes", "No")</f>
        <v>Yes</v>
      </c>
      <c r="P254" s="4" t="str" cm="1">
        <f t="array" ref="P254">_xlfn.IFS(
  Table1[[#This Row],[discounted_price]] &lt; 200, "&lt;₹200",
  Table1[[#This Row],[discounted_price]] &lt;= 500, "₹200–₹500",
  Table1[[#This Row],[discounted_price]] &gt; 500, "&gt;₹500"
)</f>
        <v>&gt;₹500</v>
      </c>
      <c r="Q254" s="9">
        <f>Table1[[#This Row],[actual_price]]*Table1[[#This Row],[rating_count]]</f>
        <v>7586700</v>
      </c>
      <c r="R254" s="9" t="str">
        <f>IF(
    OR(TRIM(Table1[[#This Row],[total_potential_revenue]])="-", TRIM(Table1[[#This Row],[total_potential_revenue]])=""),
    "NOT OK",
    IF(
        ISNUMBER(VALUE(SUBSTITUTE(Table1[[#This Row],[total_potential_revenue]], ",", ""))),
        "OK",
        "NOT OK"
    )
)</f>
        <v>OK</v>
      </c>
      <c r="S254" t="s">
        <v>2409</v>
      </c>
      <c r="T254" t="s">
        <v>2410</v>
      </c>
      <c r="U254" t="s">
        <v>2411</v>
      </c>
      <c r="V254" t="s">
        <v>2412</v>
      </c>
      <c r="W254" t="s">
        <v>2413</v>
      </c>
      <c r="X254" t="s">
        <v>2414</v>
      </c>
      <c r="Y254" t="s">
        <v>2415</v>
      </c>
      <c r="Z254" t="s">
        <v>2416</v>
      </c>
    </row>
    <row r="255" spans="1:26" ht="16" x14ac:dyDescent="0.35">
      <c r="A255" t="s">
        <v>2345</v>
      </c>
      <c r="B255" t="s">
        <v>2346</v>
      </c>
      <c r="C255" t="s">
        <v>13080</v>
      </c>
      <c r="D255" t="s">
        <v>13088</v>
      </c>
      <c r="E255" t="s">
        <v>13089</v>
      </c>
      <c r="F255" t="s">
        <v>13090</v>
      </c>
      <c r="G255" t="s">
        <v>13139</v>
      </c>
      <c r="H255">
        <v>269</v>
      </c>
      <c r="I255" s="2">
        <v>650</v>
      </c>
      <c r="J255" s="1">
        <v>0.59</v>
      </c>
      <c r="K255" s="10" t="str" cm="1">
        <f t="array" ref="K2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55">
        <v>4.4000000000000004</v>
      </c>
      <c r="M255" s="8">
        <v>35877</v>
      </c>
      <c r="N255" s="8">
        <f>Table1[[#This Row],[rating]]*LOG10(Table1[[#This Row],[rating_count]]+1)</f>
        <v>20.041244192341818</v>
      </c>
      <c r="O255" s="4" t="str">
        <f>IF(Table1[[#This Row],[discount_percentage]] &gt;= 0.5, "Yes", "No")</f>
        <v>Yes</v>
      </c>
      <c r="P255" s="4" t="str" cm="1">
        <f t="array" ref="P255">_xlfn.IFS(
  Table1[[#This Row],[discounted_price]] &lt; 200, "&lt;₹200",
  Table1[[#This Row],[discounted_price]] &lt;= 500, "₹200–₹500",
  Table1[[#This Row],[discounted_price]] &gt; 500, "&gt;₹500"
)</f>
        <v>₹200–₹500</v>
      </c>
      <c r="Q255" s="9">
        <f>Table1[[#This Row],[actual_price]]*Table1[[#This Row],[rating_count]]</f>
        <v>23320050</v>
      </c>
      <c r="R255" s="9" t="str">
        <f>IF(
    OR(TRIM(Table1[[#This Row],[total_potential_revenue]])="-", TRIM(Table1[[#This Row],[total_potential_revenue]])=""),
    "NOT OK",
    IF(
        ISNUMBER(VALUE(SUBSTITUTE(Table1[[#This Row],[total_potential_revenue]], ",", ""))),
        "OK",
        "NOT OK"
    )
)</f>
        <v>OK</v>
      </c>
      <c r="S255" t="s">
        <v>2347</v>
      </c>
      <c r="T255" t="s">
        <v>2348</v>
      </c>
      <c r="U255" t="s">
        <v>2349</v>
      </c>
      <c r="V255" t="s">
        <v>2350</v>
      </c>
      <c r="W255" t="s">
        <v>2351</v>
      </c>
      <c r="X255" t="s">
        <v>2352</v>
      </c>
      <c r="Y255" t="s">
        <v>2353</v>
      </c>
      <c r="Z255" t="s">
        <v>2354</v>
      </c>
    </row>
    <row r="256" spans="1:26" ht="16" x14ac:dyDescent="0.35">
      <c r="A256" t="s">
        <v>12171</v>
      </c>
      <c r="B256" t="s">
        <v>12172</v>
      </c>
      <c r="C256" t="s">
        <v>13093</v>
      </c>
      <c r="D256" t="s">
        <v>13094</v>
      </c>
      <c r="E256" t="s">
        <v>13113</v>
      </c>
      <c r="F256" t="s">
        <v>13114</v>
      </c>
      <c r="H256" s="2">
        <v>1799</v>
      </c>
      <c r="I256" s="2">
        <v>1950</v>
      </c>
      <c r="J256" s="1">
        <v>0.08</v>
      </c>
      <c r="K256" s="10" t="str" cm="1">
        <f t="array" ref="K2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56">
        <v>3.9</v>
      </c>
      <c r="M256" s="8">
        <v>1888</v>
      </c>
      <c r="N256" s="8">
        <f>Table1[[#This Row],[rating]]*LOG10(Table1[[#This Row],[rating_count]]+1)</f>
        <v>12.777304635895151</v>
      </c>
      <c r="O256" s="4" t="str">
        <f>IF(Table1[[#This Row],[discount_percentage]] &gt;= 0.5, "Yes", "No")</f>
        <v>No</v>
      </c>
      <c r="P256" s="4" t="str" cm="1">
        <f t="array" ref="P256">_xlfn.IFS(
  Table1[[#This Row],[discounted_price]] &lt; 200, "&lt;₹200",
  Table1[[#This Row],[discounted_price]] &lt;= 500, "₹200–₹500",
  Table1[[#This Row],[discounted_price]] &gt; 500, "&gt;₹500"
)</f>
        <v>&gt;₹500</v>
      </c>
      <c r="Q256" s="9">
        <f>Table1[[#This Row],[actual_price]]*Table1[[#This Row],[rating_count]]</f>
        <v>3681600</v>
      </c>
      <c r="R256" s="9" t="str">
        <f>IF(
    OR(TRIM(Table1[[#This Row],[total_potential_revenue]])="-", TRIM(Table1[[#This Row],[total_potential_revenue]])=""),
    "NOT OK",
    IF(
        ISNUMBER(VALUE(SUBSTITUTE(Table1[[#This Row],[total_potential_revenue]], ",", ""))),
        "OK",
        "NOT OK"
    )
)</f>
        <v>OK</v>
      </c>
      <c r="S256" t="s">
        <v>12173</v>
      </c>
      <c r="T256" t="s">
        <v>12174</v>
      </c>
      <c r="U256" t="s">
        <v>12175</v>
      </c>
      <c r="V256" t="s">
        <v>12176</v>
      </c>
      <c r="W256" t="s">
        <v>12177</v>
      </c>
      <c r="X256" t="s">
        <v>12178</v>
      </c>
      <c r="Y256" t="s">
        <v>12179</v>
      </c>
      <c r="Z256" t="s">
        <v>12180</v>
      </c>
    </row>
    <row r="257" spans="1:26" ht="16" x14ac:dyDescent="0.35">
      <c r="A257" t="s">
        <v>11656</v>
      </c>
      <c r="B257" t="s">
        <v>11657</v>
      </c>
      <c r="C257" t="s">
        <v>13093</v>
      </c>
      <c r="D257" t="s">
        <v>13094</v>
      </c>
      <c r="E257" t="s">
        <v>13106</v>
      </c>
      <c r="F257" t="s">
        <v>13241</v>
      </c>
      <c r="H257" s="2">
        <v>1099</v>
      </c>
      <c r="I257" s="2">
        <v>1499</v>
      </c>
      <c r="J257" s="1">
        <v>0.27</v>
      </c>
      <c r="K257" s="10" t="str" cm="1">
        <f t="array" ref="K2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57">
        <v>4.0999999999999996</v>
      </c>
      <c r="M257" s="8">
        <v>4401</v>
      </c>
      <c r="N257" s="8">
        <f>Table1[[#This Row],[rating]]*LOG10(Table1[[#This Row],[rating_count]]+1)</f>
        <v>14.938965156691049</v>
      </c>
      <c r="O257" s="4" t="str">
        <f>IF(Table1[[#This Row],[discount_percentage]] &gt;= 0.5, "Yes", "No")</f>
        <v>No</v>
      </c>
      <c r="P257" s="4" t="str" cm="1">
        <f t="array" ref="P257">_xlfn.IFS(
  Table1[[#This Row],[discounted_price]] &lt; 200, "&lt;₹200",
  Table1[[#This Row],[discounted_price]] &lt;= 500, "₹200–₹500",
  Table1[[#This Row],[discounted_price]] &gt; 500, "&gt;₹500"
)</f>
        <v>&gt;₹500</v>
      </c>
      <c r="Q257" s="9">
        <f>Table1[[#This Row],[actual_price]]*Table1[[#This Row],[rating_count]]</f>
        <v>6597099</v>
      </c>
      <c r="R257" s="9" t="str">
        <f>IF(
    OR(TRIM(Table1[[#This Row],[total_potential_revenue]])="-", TRIM(Table1[[#This Row],[total_potential_revenue]])=""),
    "NOT OK",
    IF(
        ISNUMBER(VALUE(SUBSTITUTE(Table1[[#This Row],[total_potential_revenue]], ",", ""))),
        "OK",
        "NOT OK"
    )
)</f>
        <v>OK</v>
      </c>
      <c r="S257" t="s">
        <v>11658</v>
      </c>
      <c r="T257" t="s">
        <v>11659</v>
      </c>
      <c r="U257" t="s">
        <v>11660</v>
      </c>
      <c r="V257" t="s">
        <v>11661</v>
      </c>
      <c r="W257" t="s">
        <v>11662</v>
      </c>
      <c r="X257" t="s">
        <v>11663</v>
      </c>
      <c r="Y257" t="s">
        <v>11664</v>
      </c>
      <c r="Z257" t="s">
        <v>11665</v>
      </c>
    </row>
    <row r="258" spans="1:26" ht="16" x14ac:dyDescent="0.35">
      <c r="A258" t="s">
        <v>5367</v>
      </c>
      <c r="B258" t="s">
        <v>5368</v>
      </c>
      <c r="C258" t="s">
        <v>13076</v>
      </c>
      <c r="D258" t="s">
        <v>13083</v>
      </c>
      <c r="E258" t="s">
        <v>13166</v>
      </c>
      <c r="H258">
        <v>199</v>
      </c>
      <c r="I258" s="2">
        <v>599</v>
      </c>
      <c r="J258" s="1">
        <v>0.67</v>
      </c>
      <c r="K258" s="10" t="str" cm="1">
        <f t="array" ref="K2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58">
        <v>4.5</v>
      </c>
      <c r="M258" s="8">
        <v>13568</v>
      </c>
      <c r="N258" s="8">
        <f>Table1[[#This Row],[rating]]*LOG10(Table1[[#This Row],[rating_count]]+1)</f>
        <v>18.596465291095118</v>
      </c>
      <c r="O258" s="4" t="str">
        <f>IF(Table1[[#This Row],[discount_percentage]] &gt;= 0.5, "Yes", "No")</f>
        <v>Yes</v>
      </c>
      <c r="P258" s="4" t="str" cm="1">
        <f t="array" ref="P258">_xlfn.IFS(
  Table1[[#This Row],[discounted_price]] &lt; 200, "&lt;₹200",
  Table1[[#This Row],[discounted_price]] &lt;= 500, "₹200–₹500",
  Table1[[#This Row],[discounted_price]] &gt; 500, "&gt;₹500"
)</f>
        <v>&lt;₹200</v>
      </c>
      <c r="Q258" s="9">
        <f>Table1[[#This Row],[actual_price]]*Table1[[#This Row],[rating_count]]</f>
        <v>8127232</v>
      </c>
      <c r="R258" s="9" t="str">
        <f>IF(
    OR(TRIM(Table1[[#This Row],[total_potential_revenue]])="-", TRIM(Table1[[#This Row],[total_potential_revenue]])=""),
    "NOT OK",
    IF(
        ISNUMBER(VALUE(SUBSTITUTE(Table1[[#This Row],[total_potential_revenue]], ",", ""))),
        "OK",
        "NOT OK"
    )
)</f>
        <v>OK</v>
      </c>
      <c r="S258" t="s">
        <v>5370</v>
      </c>
      <c r="T258" t="s">
        <v>5371</v>
      </c>
      <c r="U258" t="s">
        <v>5372</v>
      </c>
      <c r="V258" t="s">
        <v>5373</v>
      </c>
      <c r="W258" t="s">
        <v>5374</v>
      </c>
      <c r="X258" t="s">
        <v>5375</v>
      </c>
      <c r="Y258" t="s">
        <v>5376</v>
      </c>
      <c r="Z258" t="s">
        <v>5377</v>
      </c>
    </row>
    <row r="259" spans="1:26" ht="16" x14ac:dyDescent="0.35">
      <c r="A259" t="s">
        <v>5032</v>
      </c>
      <c r="B259" t="s">
        <v>5033</v>
      </c>
      <c r="C259" t="s">
        <v>13242</v>
      </c>
      <c r="D259" t="s">
        <v>13243</v>
      </c>
      <c r="E259" t="s">
        <v>13244</v>
      </c>
      <c r="H259">
        <v>798</v>
      </c>
      <c r="I259" s="2">
        <v>1995</v>
      </c>
      <c r="J259" s="1">
        <v>0.6</v>
      </c>
      <c r="K259" s="10" t="str" cm="1">
        <f t="array" ref="K2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59">
        <v>4</v>
      </c>
      <c r="M259" s="8">
        <v>68664</v>
      </c>
      <c r="N259" s="8">
        <f>Table1[[#This Row],[rating]]*LOG10(Table1[[#This Row],[rating_count]]+1)</f>
        <v>19.346941697573445</v>
      </c>
      <c r="O259" s="4" t="str">
        <f>IF(Table1[[#This Row],[discount_percentage]] &gt;= 0.5, "Yes", "No")</f>
        <v>Yes</v>
      </c>
      <c r="P259" s="4" t="str" cm="1">
        <f t="array" ref="P259">_xlfn.IFS(
  Table1[[#This Row],[discounted_price]] &lt; 200, "&lt;₹200",
  Table1[[#This Row],[discounted_price]] &lt;= 500, "₹200–₹500",
  Table1[[#This Row],[discounted_price]] &gt; 500, "&gt;₹500"
)</f>
        <v>&gt;₹500</v>
      </c>
      <c r="Q259" s="9">
        <f>Table1[[#This Row],[actual_price]]*Table1[[#This Row],[rating_count]]</f>
        <v>136984680</v>
      </c>
      <c r="R259" s="9" t="str">
        <f>IF(
    OR(TRIM(Table1[[#This Row],[total_potential_revenue]])="-", TRIM(Table1[[#This Row],[total_potential_revenue]])=""),
    "NOT OK",
    IF(
        ISNUMBER(VALUE(SUBSTITUTE(Table1[[#This Row],[total_potential_revenue]], ",", ""))),
        "OK",
        "NOT OK"
    )
)</f>
        <v>OK</v>
      </c>
      <c r="S259" t="s">
        <v>5035</v>
      </c>
      <c r="T259" t="s">
        <v>5036</v>
      </c>
      <c r="U259" t="s">
        <v>5037</v>
      </c>
      <c r="V259" t="s">
        <v>5038</v>
      </c>
      <c r="W259" t="s">
        <v>5039</v>
      </c>
      <c r="X259" t="s">
        <v>5040</v>
      </c>
      <c r="Y259" t="s">
        <v>5041</v>
      </c>
      <c r="Z259" t="s">
        <v>5042</v>
      </c>
    </row>
    <row r="260" spans="1:26" ht="16" x14ac:dyDescent="0.35">
      <c r="A260" t="s">
        <v>12844</v>
      </c>
      <c r="B260" t="s">
        <v>12845</v>
      </c>
      <c r="C260" t="s">
        <v>13093</v>
      </c>
      <c r="D260" t="s">
        <v>13094</v>
      </c>
      <c r="E260" t="s">
        <v>13103</v>
      </c>
      <c r="F260" t="s">
        <v>13104</v>
      </c>
      <c r="G260" t="s">
        <v>13105</v>
      </c>
      <c r="H260">
        <v>457</v>
      </c>
      <c r="I260" s="2">
        <v>799</v>
      </c>
      <c r="J260" s="1">
        <v>0.43</v>
      </c>
      <c r="K260" s="10" t="str" cm="1">
        <f t="array" ref="K2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60">
        <v>4.3</v>
      </c>
      <c r="M260" s="8">
        <v>1868</v>
      </c>
      <c r="N260" s="8">
        <f>Table1[[#This Row],[rating]]*LOG10(Table1[[#This Row],[rating_count]]+1)</f>
        <v>14.067919995928976</v>
      </c>
      <c r="O260" s="4" t="str">
        <f>IF(Table1[[#This Row],[discount_percentage]] &gt;= 0.5, "Yes", "No")</f>
        <v>No</v>
      </c>
      <c r="P260" s="4" t="str" cm="1">
        <f t="array" ref="P260">_xlfn.IFS(
  Table1[[#This Row],[discounted_price]] &lt; 200, "&lt;₹200",
  Table1[[#This Row],[discounted_price]] &lt;= 500, "₹200–₹500",
  Table1[[#This Row],[discounted_price]] &gt; 500, "&gt;₹500"
)</f>
        <v>₹200–₹500</v>
      </c>
      <c r="Q260" s="9">
        <f>Table1[[#This Row],[actual_price]]*Table1[[#This Row],[rating_count]]</f>
        <v>1492532</v>
      </c>
      <c r="R260" s="9" t="str">
        <f>IF(
    OR(TRIM(Table1[[#This Row],[total_potential_revenue]])="-", TRIM(Table1[[#This Row],[total_potential_revenue]])=""),
    "NOT OK",
    IF(
        ISNUMBER(VALUE(SUBSTITUTE(Table1[[#This Row],[total_potential_revenue]], ",", ""))),
        "OK",
        "NOT OK"
    )
)</f>
        <v>OK</v>
      </c>
      <c r="S260" t="s">
        <v>12846</v>
      </c>
      <c r="T260" t="s">
        <v>12847</v>
      </c>
      <c r="U260" t="s">
        <v>12848</v>
      </c>
      <c r="V260" t="s">
        <v>12849</v>
      </c>
      <c r="W260" t="s">
        <v>12850</v>
      </c>
      <c r="X260" t="s">
        <v>12851</v>
      </c>
      <c r="Y260" t="s">
        <v>12852</v>
      </c>
      <c r="Z260" t="s">
        <v>12853</v>
      </c>
    </row>
    <row r="261" spans="1:26" ht="16" x14ac:dyDescent="0.35">
      <c r="A261" t="s">
        <v>11866</v>
      </c>
      <c r="B261" t="s">
        <v>11867</v>
      </c>
      <c r="C261" t="s">
        <v>13093</v>
      </c>
      <c r="D261" t="s">
        <v>13116</v>
      </c>
      <c r="E261" t="s">
        <v>13122</v>
      </c>
      <c r="F261" t="s">
        <v>13192</v>
      </c>
      <c r="H261" s="2">
        <v>2790</v>
      </c>
      <c r="I261" s="2">
        <v>4890</v>
      </c>
      <c r="J261" s="1">
        <v>0.43</v>
      </c>
      <c r="K261" s="10" t="str" cm="1">
        <f t="array" ref="K2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61">
        <v>3.9</v>
      </c>
      <c r="M261" s="8">
        <v>588</v>
      </c>
      <c r="N261" s="8">
        <f>Table1[[#This Row],[rating]]*LOG10(Table1[[#This Row],[rating_count]]+1)</f>
        <v>10.803449649669696</v>
      </c>
      <c r="O261" s="4" t="str">
        <f>IF(Table1[[#This Row],[discount_percentage]] &gt;= 0.5, "Yes", "No")</f>
        <v>No</v>
      </c>
      <c r="P261" s="4" t="str" cm="1">
        <f t="array" ref="P261">_xlfn.IFS(
  Table1[[#This Row],[discounted_price]] &lt; 200, "&lt;₹200",
  Table1[[#This Row],[discounted_price]] &lt;= 500, "₹200–₹500",
  Table1[[#This Row],[discounted_price]] &gt; 500, "&gt;₹500"
)</f>
        <v>&gt;₹500</v>
      </c>
      <c r="Q261" s="9">
        <f>Table1[[#This Row],[actual_price]]*Table1[[#This Row],[rating_count]]</f>
        <v>2875320</v>
      </c>
      <c r="R261" s="9" t="str">
        <f>IF(
    OR(TRIM(Table1[[#This Row],[total_potential_revenue]])="-", TRIM(Table1[[#This Row],[total_potential_revenue]])=""),
    "NOT OK",
    IF(
        ISNUMBER(VALUE(SUBSTITUTE(Table1[[#This Row],[total_potential_revenue]], ",", ""))),
        "OK",
        "NOT OK"
    )
)</f>
        <v>OK</v>
      </c>
      <c r="S261" t="s">
        <v>11868</v>
      </c>
      <c r="T261" t="s">
        <v>11869</v>
      </c>
      <c r="U261" t="s">
        <v>11870</v>
      </c>
      <c r="V261" t="s">
        <v>11871</v>
      </c>
      <c r="W261" t="s">
        <v>11872</v>
      </c>
      <c r="X261" t="s">
        <v>11873</v>
      </c>
      <c r="Y261" t="s">
        <v>11874</v>
      </c>
      <c r="Z261" t="s">
        <v>11875</v>
      </c>
    </row>
    <row r="262" spans="1:26" ht="16" x14ac:dyDescent="0.35">
      <c r="A262" t="s">
        <v>5482</v>
      </c>
      <c r="B262" t="s">
        <v>5483</v>
      </c>
      <c r="C262" t="s">
        <v>13076</v>
      </c>
      <c r="D262" t="s">
        <v>13083</v>
      </c>
      <c r="E262" t="s">
        <v>13084</v>
      </c>
      <c r="F262" t="s">
        <v>13158</v>
      </c>
      <c r="H262">
        <v>329</v>
      </c>
      <c r="I262" s="2">
        <v>399</v>
      </c>
      <c r="J262" s="1">
        <v>0.18</v>
      </c>
      <c r="K262" s="10" t="str" cm="1">
        <f t="array" ref="K2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262">
        <v>3.6</v>
      </c>
      <c r="M262" s="8">
        <v>33735</v>
      </c>
      <c r="N262" s="8">
        <f>Table1[[#This Row],[rating]]*LOG10(Table1[[#This Row],[rating_count]]+1)</f>
        <v>16.301136916824504</v>
      </c>
      <c r="O262" s="4" t="str">
        <f>IF(Table1[[#This Row],[discount_percentage]] &gt;= 0.5, "Yes", "No")</f>
        <v>No</v>
      </c>
      <c r="P262" s="4" t="str" cm="1">
        <f t="array" ref="P262">_xlfn.IFS(
  Table1[[#This Row],[discounted_price]] &lt; 200, "&lt;₹200",
  Table1[[#This Row],[discounted_price]] &lt;= 500, "₹200–₹500",
  Table1[[#This Row],[discounted_price]] &gt; 500, "&gt;₹500"
)</f>
        <v>₹200–₹500</v>
      </c>
      <c r="Q262" s="9">
        <f>Table1[[#This Row],[actual_price]]*Table1[[#This Row],[rating_count]]</f>
        <v>13460265</v>
      </c>
      <c r="R262" s="9" t="str">
        <f>IF(
    OR(TRIM(Table1[[#This Row],[total_potential_revenue]])="-", TRIM(Table1[[#This Row],[total_potential_revenue]])=""),
    "NOT OK",
    IF(
        ISNUMBER(VALUE(SUBSTITUTE(Table1[[#This Row],[total_potential_revenue]], ",", ""))),
        "OK",
        "NOT OK"
    )
)</f>
        <v>OK</v>
      </c>
      <c r="S262" t="s">
        <v>5484</v>
      </c>
      <c r="T262" t="s">
        <v>5485</v>
      </c>
      <c r="U262" t="s">
        <v>5486</v>
      </c>
      <c r="V262" t="s">
        <v>5487</v>
      </c>
      <c r="W262" t="s">
        <v>5488</v>
      </c>
      <c r="X262" t="s">
        <v>5489</v>
      </c>
      <c r="Y262" t="s">
        <v>5490</v>
      </c>
      <c r="Z262" t="s">
        <v>5491</v>
      </c>
    </row>
    <row r="263" spans="1:26" ht="16" x14ac:dyDescent="0.35">
      <c r="A263" t="s">
        <v>292</v>
      </c>
      <c r="B263" t="s">
        <v>293</v>
      </c>
      <c r="C263" t="s">
        <v>13076</v>
      </c>
      <c r="D263" t="s">
        <v>13083</v>
      </c>
      <c r="E263" t="s">
        <v>13101</v>
      </c>
      <c r="F263" t="s">
        <v>13090</v>
      </c>
      <c r="G263" t="s">
        <v>13102</v>
      </c>
      <c r="H263">
        <v>299</v>
      </c>
      <c r="I263" s="2">
        <v>999</v>
      </c>
      <c r="J263" s="1">
        <v>0.7</v>
      </c>
      <c r="K263" s="10" t="str" cm="1">
        <f t="array" ref="K2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63">
        <v>4.3</v>
      </c>
      <c r="M263" s="8">
        <v>20850</v>
      </c>
      <c r="N263" s="8">
        <f>Table1[[#This Row],[rating]]*LOG10(Table1[[#This Row],[rating_count]]+1)</f>
        <v>18.572245619611905</v>
      </c>
      <c r="O263" s="4" t="str">
        <f>IF(Table1[[#This Row],[discount_percentage]] &gt;= 0.5, "Yes", "No")</f>
        <v>Yes</v>
      </c>
      <c r="P263" s="4" t="str" cm="1">
        <f t="array" ref="P263">_xlfn.IFS(
  Table1[[#This Row],[discounted_price]] &lt; 200, "&lt;₹200",
  Table1[[#This Row],[discounted_price]] &lt;= 500, "₹200–₹500",
  Table1[[#This Row],[discounted_price]] &gt; 500, "&gt;₹500"
)</f>
        <v>₹200–₹500</v>
      </c>
      <c r="Q263" s="9">
        <f>Table1[[#This Row],[actual_price]]*Table1[[#This Row],[rating_count]]</f>
        <v>20829150</v>
      </c>
      <c r="R263" s="9" t="str">
        <f>IF(
    OR(TRIM(Table1[[#This Row],[total_potential_revenue]])="-", TRIM(Table1[[#This Row],[total_potential_revenue]])=""),
    "NOT OK",
    IF(
        ISNUMBER(VALUE(SUBSTITUTE(Table1[[#This Row],[total_potential_revenue]], ",", ""))),
        "OK",
        "NOT OK"
    )
)</f>
        <v>OK</v>
      </c>
      <c r="S263" t="s">
        <v>294</v>
      </c>
      <c r="T263" t="s">
        <v>295</v>
      </c>
      <c r="U263" t="s">
        <v>296</v>
      </c>
      <c r="V263" t="s">
        <v>297</v>
      </c>
      <c r="W263" t="s">
        <v>298</v>
      </c>
      <c r="X263" t="s">
        <v>299</v>
      </c>
      <c r="Y263" t="s">
        <v>300</v>
      </c>
      <c r="Z263" t="s">
        <v>301</v>
      </c>
    </row>
    <row r="264" spans="1:26" ht="16" x14ac:dyDescent="0.35">
      <c r="A264" t="s">
        <v>122</v>
      </c>
      <c r="B264" t="s">
        <v>123</v>
      </c>
      <c r="C264" t="s">
        <v>13076</v>
      </c>
      <c r="D264" t="s">
        <v>13083</v>
      </c>
      <c r="E264" t="s">
        <v>13101</v>
      </c>
      <c r="F264" t="s">
        <v>13090</v>
      </c>
      <c r="G264" t="s">
        <v>13102</v>
      </c>
      <c r="H264">
        <v>299</v>
      </c>
      <c r="I264" s="2">
        <v>799</v>
      </c>
      <c r="J264" s="1">
        <v>0.63</v>
      </c>
      <c r="K264" s="10" t="str" cm="1">
        <f t="array" ref="K2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64">
        <v>4.2</v>
      </c>
      <c r="M264" s="8">
        <v>94363</v>
      </c>
      <c r="N264" s="8">
        <f>Table1[[#This Row],[rating]]*LOG10(Table1[[#This Row],[rating_count]]+1)</f>
        <v>20.894186636117791</v>
      </c>
      <c r="O264" s="4" t="str">
        <f>IF(Table1[[#This Row],[discount_percentage]] &gt;= 0.5, "Yes", "No")</f>
        <v>Yes</v>
      </c>
      <c r="P264" s="4" t="str" cm="1">
        <f t="array" ref="P264">_xlfn.IFS(
  Table1[[#This Row],[discounted_price]] &lt; 200, "&lt;₹200",
  Table1[[#This Row],[discounted_price]] &lt;= 500, "₹200–₹500",
  Table1[[#This Row],[discounted_price]] &gt; 500, "&gt;₹500"
)</f>
        <v>₹200–₹500</v>
      </c>
      <c r="Q264" s="9">
        <f>Table1[[#This Row],[actual_price]]*Table1[[#This Row],[rating_count]]</f>
        <v>75396037</v>
      </c>
      <c r="R264" s="9" t="str">
        <f>IF(
    OR(TRIM(Table1[[#This Row],[total_potential_revenue]])="-", TRIM(Table1[[#This Row],[total_potential_revenue]])=""),
    "NOT OK",
    IF(
        ISNUMBER(VALUE(SUBSTITUTE(Table1[[#This Row],[total_potential_revenue]], ",", ""))),
        "OK",
        "NOT OK"
    )
)</f>
        <v>OK</v>
      </c>
      <c r="S264" t="s">
        <v>124</v>
      </c>
      <c r="T264" t="s">
        <v>50</v>
      </c>
      <c r="U264" t="s">
        <v>51</v>
      </c>
      <c r="V264" t="s">
        <v>52</v>
      </c>
      <c r="W264" t="s">
        <v>53</v>
      </c>
      <c r="X264" t="s">
        <v>54</v>
      </c>
      <c r="Y264" t="s">
        <v>125</v>
      </c>
      <c r="Z264" t="s">
        <v>126</v>
      </c>
    </row>
    <row r="265" spans="1:26" ht="16" x14ac:dyDescent="0.35">
      <c r="A265" t="s">
        <v>4604</v>
      </c>
      <c r="B265" t="s">
        <v>4605</v>
      </c>
      <c r="C265" t="s">
        <v>13080</v>
      </c>
      <c r="D265" t="s">
        <v>13185</v>
      </c>
      <c r="E265" t="s">
        <v>13186</v>
      </c>
      <c r="F265" t="s">
        <v>13187</v>
      </c>
      <c r="G265" t="s">
        <v>13188</v>
      </c>
      <c r="H265">
        <v>699</v>
      </c>
      <c r="I265" s="2">
        <v>1199</v>
      </c>
      <c r="J265" s="1">
        <v>0.42</v>
      </c>
      <c r="K265" s="10" t="str" cm="1">
        <f t="array" ref="K2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65">
        <v>4</v>
      </c>
      <c r="M265" s="8">
        <v>14404</v>
      </c>
      <c r="N265" s="8">
        <f>Table1[[#This Row],[rating]]*LOG10(Table1[[#This Row],[rating_count]]+1)</f>
        <v>16.634053050465727</v>
      </c>
      <c r="O265" s="4" t="str">
        <f>IF(Table1[[#This Row],[discount_percentage]] &gt;= 0.5, "Yes", "No")</f>
        <v>No</v>
      </c>
      <c r="P265" s="4" t="str" cm="1">
        <f t="array" ref="P265">_xlfn.IFS(
  Table1[[#This Row],[discounted_price]] &lt; 200, "&lt;₹200",
  Table1[[#This Row],[discounted_price]] &lt;= 500, "₹200–₹500",
  Table1[[#This Row],[discounted_price]] &gt; 500, "&gt;₹500"
)</f>
        <v>&gt;₹500</v>
      </c>
      <c r="Q265" s="9">
        <f>Table1[[#This Row],[actual_price]]*Table1[[#This Row],[rating_count]]</f>
        <v>17270396</v>
      </c>
      <c r="R265" s="9" t="str">
        <f>IF(
    OR(TRIM(Table1[[#This Row],[total_potential_revenue]])="-", TRIM(Table1[[#This Row],[total_potential_revenue]])=""),
    "NOT OK",
    IF(
        ISNUMBER(VALUE(SUBSTITUTE(Table1[[#This Row],[total_potential_revenue]], ",", ""))),
        "OK",
        "NOT OK"
    )
)</f>
        <v>OK</v>
      </c>
      <c r="S265" t="s">
        <v>4606</v>
      </c>
      <c r="T265" t="s">
        <v>3666</v>
      </c>
      <c r="U265" t="s">
        <v>3667</v>
      </c>
      <c r="V265" t="s">
        <v>3668</v>
      </c>
      <c r="W265" t="s">
        <v>3669</v>
      </c>
      <c r="X265" t="s">
        <v>3670</v>
      </c>
      <c r="Y265" t="s">
        <v>4607</v>
      </c>
      <c r="Z265" t="s">
        <v>4608</v>
      </c>
    </row>
    <row r="266" spans="1:26" ht="16" x14ac:dyDescent="0.35">
      <c r="A266" t="s">
        <v>10407</v>
      </c>
      <c r="B266" t="s">
        <v>10408</v>
      </c>
      <c r="C266" t="s">
        <v>13093</v>
      </c>
      <c r="D266" t="s">
        <v>13094</v>
      </c>
      <c r="E266" t="s">
        <v>13095</v>
      </c>
      <c r="F266" t="s">
        <v>13245</v>
      </c>
      <c r="G266" t="s">
        <v>13246</v>
      </c>
      <c r="H266" s="3">
        <v>3657.66</v>
      </c>
      <c r="I266" s="2">
        <v>5156</v>
      </c>
      <c r="J266" s="1">
        <v>0.28999999999999998</v>
      </c>
      <c r="K266" s="10" t="str" cm="1">
        <f t="array" ref="K2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66">
        <v>3.9</v>
      </c>
      <c r="M266" s="8">
        <v>12837</v>
      </c>
      <c r="N266" s="8">
        <f>Table1[[#This Row],[rating]]*LOG10(Table1[[#This Row],[rating_count]]+1)</f>
        <v>16.023139748258213</v>
      </c>
      <c r="O266" s="4" t="str">
        <f>IF(Table1[[#This Row],[discount_percentage]] &gt;= 0.5, "Yes", "No")</f>
        <v>No</v>
      </c>
      <c r="P266" s="4" t="str" cm="1">
        <f t="array" ref="P266">_xlfn.IFS(
  Table1[[#This Row],[discounted_price]] &lt; 200, "&lt;₹200",
  Table1[[#This Row],[discounted_price]] &lt;= 500, "₹200–₹500",
  Table1[[#This Row],[discounted_price]] &gt; 500, "&gt;₹500"
)</f>
        <v>&gt;₹500</v>
      </c>
      <c r="Q266" s="9">
        <f>Table1[[#This Row],[actual_price]]*Table1[[#This Row],[rating_count]]</f>
        <v>66187572</v>
      </c>
      <c r="R266" s="9" t="str">
        <f>IF(
    OR(TRIM(Table1[[#This Row],[total_potential_revenue]])="-", TRIM(Table1[[#This Row],[total_potential_revenue]])=""),
    "NOT OK",
    IF(
        ISNUMBER(VALUE(SUBSTITUTE(Table1[[#This Row],[total_potential_revenue]], ",", ""))),
        "OK",
        "NOT OK"
    )
)</f>
        <v>OK</v>
      </c>
      <c r="S266" t="s">
        <v>10410</v>
      </c>
      <c r="T266" t="s">
        <v>10411</v>
      </c>
      <c r="U266" t="s">
        <v>10412</v>
      </c>
      <c r="V266" t="s">
        <v>10413</v>
      </c>
      <c r="W266" t="s">
        <v>10414</v>
      </c>
      <c r="X266" t="s">
        <v>10415</v>
      </c>
      <c r="Y266" t="s">
        <v>10416</v>
      </c>
      <c r="Z266" t="s">
        <v>10417</v>
      </c>
    </row>
    <row r="267" spans="1:26" ht="16" x14ac:dyDescent="0.35">
      <c r="A267" t="s">
        <v>7315</v>
      </c>
      <c r="B267" t="s">
        <v>7316</v>
      </c>
      <c r="C267" t="s">
        <v>13076</v>
      </c>
      <c r="D267" t="s">
        <v>13083</v>
      </c>
      <c r="E267" t="s">
        <v>13084</v>
      </c>
      <c r="F267" t="s">
        <v>13247</v>
      </c>
      <c r="H267" s="2">
        <v>3303</v>
      </c>
      <c r="I267" s="2">
        <v>4699</v>
      </c>
      <c r="J267" s="1">
        <v>0.3</v>
      </c>
      <c r="K267" s="10" t="str" cm="1">
        <f t="array" ref="K2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67">
        <v>4.4000000000000004</v>
      </c>
      <c r="M267" s="8">
        <v>13544</v>
      </c>
      <c r="N267" s="8">
        <f>Table1[[#This Row],[rating]]*LOG10(Table1[[#This Row],[rating_count]]+1)</f>
        <v>18.179827641224424</v>
      </c>
      <c r="O267" s="4" t="str">
        <f>IF(Table1[[#This Row],[discount_percentage]] &gt;= 0.5, "Yes", "No")</f>
        <v>No</v>
      </c>
      <c r="P267" s="4" t="str" cm="1">
        <f t="array" ref="P267">_xlfn.IFS(
  Table1[[#This Row],[discounted_price]] &lt; 200, "&lt;₹200",
  Table1[[#This Row],[discounted_price]] &lt;= 500, "₹200–₹500",
  Table1[[#This Row],[discounted_price]] &gt; 500, "&gt;₹500"
)</f>
        <v>&gt;₹500</v>
      </c>
      <c r="Q267" s="9">
        <f>Table1[[#This Row],[actual_price]]*Table1[[#This Row],[rating_count]]</f>
        <v>63643256</v>
      </c>
      <c r="R267" s="9" t="str">
        <f>IF(
    OR(TRIM(Table1[[#This Row],[total_potential_revenue]])="-", TRIM(Table1[[#This Row],[total_potential_revenue]])=""),
    "NOT OK",
    IF(
        ISNUMBER(VALUE(SUBSTITUTE(Table1[[#This Row],[total_potential_revenue]], ",", ""))),
        "OK",
        "NOT OK"
    )
)</f>
        <v>OK</v>
      </c>
      <c r="S267" t="s">
        <v>7317</v>
      </c>
      <c r="T267" t="s">
        <v>7318</v>
      </c>
      <c r="U267" t="s">
        <v>7319</v>
      </c>
      <c r="V267" t="s">
        <v>7320</v>
      </c>
      <c r="W267" t="s">
        <v>7321</v>
      </c>
      <c r="X267" t="s">
        <v>7322</v>
      </c>
      <c r="Y267" t="s">
        <v>7323</v>
      </c>
      <c r="Z267" t="s">
        <v>7324</v>
      </c>
    </row>
    <row r="268" spans="1:26" ht="16" x14ac:dyDescent="0.35">
      <c r="A268" t="s">
        <v>10651</v>
      </c>
      <c r="B268" t="s">
        <v>10652</v>
      </c>
      <c r="C268" t="s">
        <v>13093</v>
      </c>
      <c r="D268" t="s">
        <v>13116</v>
      </c>
      <c r="E268" t="s">
        <v>13122</v>
      </c>
      <c r="F268" t="s">
        <v>13192</v>
      </c>
      <c r="H268" s="2">
        <v>2599</v>
      </c>
      <c r="I268" s="2">
        <v>4560</v>
      </c>
      <c r="J268" s="1">
        <v>0.43</v>
      </c>
      <c r="K268" s="10" t="str" cm="1">
        <f t="array" ref="K2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68">
        <v>4.4000000000000004</v>
      </c>
      <c r="M268" s="8">
        <v>646</v>
      </c>
      <c r="N268" s="8">
        <f>Table1[[#This Row],[rating]]*LOG10(Table1[[#This Row],[rating_count]]+1)</f>
        <v>12.367978834942283</v>
      </c>
      <c r="O268" s="4" t="str">
        <f>IF(Table1[[#This Row],[discount_percentage]] &gt;= 0.5, "Yes", "No")</f>
        <v>No</v>
      </c>
      <c r="P268" s="4" t="str" cm="1">
        <f t="array" ref="P268">_xlfn.IFS(
  Table1[[#This Row],[discounted_price]] &lt; 200, "&lt;₹200",
  Table1[[#This Row],[discounted_price]] &lt;= 500, "₹200–₹500",
  Table1[[#This Row],[discounted_price]] &gt; 500, "&gt;₹500"
)</f>
        <v>&gt;₹500</v>
      </c>
      <c r="Q268" s="9">
        <f>Table1[[#This Row],[actual_price]]*Table1[[#This Row],[rating_count]]</f>
        <v>2945760</v>
      </c>
      <c r="R268" s="9" t="str">
        <f>IF(
    OR(TRIM(Table1[[#This Row],[total_potential_revenue]])="-", TRIM(Table1[[#This Row],[total_potential_revenue]])=""),
    "NOT OK",
    IF(
        ISNUMBER(VALUE(SUBSTITUTE(Table1[[#This Row],[total_potential_revenue]], ",", ""))),
        "OK",
        "NOT OK"
    )
)</f>
        <v>OK</v>
      </c>
      <c r="S268" t="s">
        <v>10653</v>
      </c>
      <c r="T268" t="s">
        <v>10654</v>
      </c>
      <c r="U268" t="s">
        <v>10655</v>
      </c>
      <c r="V268" t="s">
        <v>10656</v>
      </c>
      <c r="W268" t="s">
        <v>10657</v>
      </c>
      <c r="X268" t="s">
        <v>10658</v>
      </c>
      <c r="Y268" t="s">
        <v>8728</v>
      </c>
      <c r="Z268" t="s">
        <v>10659</v>
      </c>
    </row>
    <row r="269" spans="1:26" ht="16" x14ac:dyDescent="0.35">
      <c r="A269" t="s">
        <v>8719</v>
      </c>
      <c r="B269" t="s">
        <v>8720</v>
      </c>
      <c r="C269" t="s">
        <v>13093</v>
      </c>
      <c r="D269" t="s">
        <v>13116</v>
      </c>
      <c r="E269" t="s">
        <v>13122</v>
      </c>
      <c r="F269" t="s">
        <v>13192</v>
      </c>
      <c r="H269" s="2">
        <v>3600</v>
      </c>
      <c r="I269" s="2">
        <v>6190</v>
      </c>
      <c r="J269" s="1">
        <v>0.42</v>
      </c>
      <c r="K269" s="10" t="str" cm="1">
        <f t="array" ref="K2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69">
        <v>4.3</v>
      </c>
      <c r="M269" s="8">
        <v>11924</v>
      </c>
      <c r="N269" s="8">
        <f>Table1[[#This Row],[rating]]*LOG10(Table1[[#This Row],[rating_count]]+1)</f>
        <v>17.528771067162253</v>
      </c>
      <c r="O269" s="4" t="str">
        <f>IF(Table1[[#This Row],[discount_percentage]] &gt;= 0.5, "Yes", "No")</f>
        <v>No</v>
      </c>
      <c r="P269" s="4" t="str" cm="1">
        <f t="array" ref="P269">_xlfn.IFS(
  Table1[[#This Row],[discounted_price]] &lt; 200, "&lt;₹200",
  Table1[[#This Row],[discounted_price]] &lt;= 500, "₹200–₹500",
  Table1[[#This Row],[discounted_price]] &gt; 500, "&gt;₹500"
)</f>
        <v>&gt;₹500</v>
      </c>
      <c r="Q269" s="9">
        <f>Table1[[#This Row],[actual_price]]*Table1[[#This Row],[rating_count]]</f>
        <v>73809560</v>
      </c>
      <c r="R269" s="9" t="str">
        <f>IF(
    OR(TRIM(Table1[[#This Row],[total_potential_revenue]])="-", TRIM(Table1[[#This Row],[total_potential_revenue]])=""),
    "NOT OK",
    IF(
        ISNUMBER(VALUE(SUBSTITUTE(Table1[[#This Row],[total_potential_revenue]], ",", ""))),
        "OK",
        "NOT OK"
    )
)</f>
        <v>OK</v>
      </c>
      <c r="S269" t="s">
        <v>8722</v>
      </c>
      <c r="T269" t="s">
        <v>8723</v>
      </c>
      <c r="U269" t="s">
        <v>8724</v>
      </c>
      <c r="V269" t="s">
        <v>8725</v>
      </c>
      <c r="W269" t="s">
        <v>8726</v>
      </c>
      <c r="X269" t="s">
        <v>8727</v>
      </c>
      <c r="Y269" t="s">
        <v>8728</v>
      </c>
      <c r="Z269" t="s">
        <v>8729</v>
      </c>
    </row>
    <row r="270" spans="1:26" ht="16" x14ac:dyDescent="0.35">
      <c r="A270" t="s">
        <v>11626</v>
      </c>
      <c r="B270" t="s">
        <v>11627</v>
      </c>
      <c r="C270" t="s">
        <v>13093</v>
      </c>
      <c r="D270" t="s">
        <v>13116</v>
      </c>
      <c r="E270" t="s">
        <v>13122</v>
      </c>
      <c r="F270" t="s">
        <v>13192</v>
      </c>
      <c r="H270" s="2">
        <v>3645</v>
      </c>
      <c r="I270" s="2">
        <v>6070</v>
      </c>
      <c r="J270" s="1">
        <v>0.4</v>
      </c>
      <c r="K270" s="10" t="str" cm="1">
        <f t="array" ref="K2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70">
        <v>4.2</v>
      </c>
      <c r="M270" s="8">
        <v>561</v>
      </c>
      <c r="N270" s="8">
        <f>Table1[[#This Row],[rating]]*LOG10(Table1[[#This Row],[rating_count]]+1)</f>
        <v>11.548892525390057</v>
      </c>
      <c r="O270" s="4" t="str">
        <f>IF(Table1[[#This Row],[discount_percentage]] &gt;= 0.5, "Yes", "No")</f>
        <v>No</v>
      </c>
      <c r="P270" s="4" t="str" cm="1">
        <f t="array" ref="P270">_xlfn.IFS(
  Table1[[#This Row],[discounted_price]] &lt; 200, "&lt;₹200",
  Table1[[#This Row],[discounted_price]] &lt;= 500, "₹200–₹500",
  Table1[[#This Row],[discounted_price]] &gt; 500, "&gt;₹500"
)</f>
        <v>&gt;₹500</v>
      </c>
      <c r="Q270" s="9">
        <f>Table1[[#This Row],[actual_price]]*Table1[[#This Row],[rating_count]]</f>
        <v>3405270</v>
      </c>
      <c r="R270" s="9" t="str">
        <f>IF(
    OR(TRIM(Table1[[#This Row],[total_potential_revenue]])="-", TRIM(Table1[[#This Row],[total_potential_revenue]])=""),
    "NOT OK",
    IF(
        ISNUMBER(VALUE(SUBSTITUTE(Table1[[#This Row],[total_potential_revenue]], ",", ""))),
        "OK",
        "NOT OK"
    )
)</f>
        <v>OK</v>
      </c>
      <c r="S270" t="s">
        <v>11628</v>
      </c>
      <c r="T270" t="s">
        <v>11629</v>
      </c>
      <c r="U270" t="s">
        <v>11630</v>
      </c>
      <c r="V270" t="s">
        <v>11631</v>
      </c>
      <c r="W270" t="s">
        <v>11632</v>
      </c>
      <c r="X270" t="s">
        <v>11633</v>
      </c>
      <c r="Y270" t="s">
        <v>11634</v>
      </c>
      <c r="Z270" t="s">
        <v>11635</v>
      </c>
    </row>
    <row r="271" spans="1:26" ht="16" x14ac:dyDescent="0.35">
      <c r="A271" t="s">
        <v>12653</v>
      </c>
      <c r="B271" t="s">
        <v>12654</v>
      </c>
      <c r="C271" t="s">
        <v>13093</v>
      </c>
      <c r="D271" t="s">
        <v>13094</v>
      </c>
      <c r="E271" t="s">
        <v>13095</v>
      </c>
      <c r="F271" t="s">
        <v>13142</v>
      </c>
      <c r="H271" s="2">
        <v>6120</v>
      </c>
      <c r="I271" s="2">
        <v>8073</v>
      </c>
      <c r="J271" s="1">
        <v>0.24</v>
      </c>
      <c r="K271" s="10" t="str" cm="1">
        <f t="array" ref="K2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71">
        <v>4.5999999999999996</v>
      </c>
      <c r="M271" s="8">
        <v>2751</v>
      </c>
      <c r="N271" s="8">
        <f>Table1[[#This Row],[rating]]*LOG10(Table1[[#This Row],[rating_count]]+1)</f>
        <v>15.822382775991978</v>
      </c>
      <c r="O271" s="4" t="str">
        <f>IF(Table1[[#This Row],[discount_percentage]] &gt;= 0.5, "Yes", "No")</f>
        <v>No</v>
      </c>
      <c r="P271" s="4" t="str" cm="1">
        <f t="array" ref="P271">_xlfn.IFS(
  Table1[[#This Row],[discounted_price]] &lt; 200, "&lt;₹200",
  Table1[[#This Row],[discounted_price]] &lt;= 500, "₹200–₹500",
  Table1[[#This Row],[discounted_price]] &gt; 500, "&gt;₹500"
)</f>
        <v>&gt;₹500</v>
      </c>
      <c r="Q271" s="9">
        <f>Table1[[#This Row],[actual_price]]*Table1[[#This Row],[rating_count]]</f>
        <v>22208823</v>
      </c>
      <c r="R271" s="9" t="str">
        <f>IF(
    OR(TRIM(Table1[[#This Row],[total_potential_revenue]])="-", TRIM(Table1[[#This Row],[total_potential_revenue]])=""),
    "NOT OK",
    IF(
        ISNUMBER(VALUE(SUBSTITUTE(Table1[[#This Row],[total_potential_revenue]], ",", ""))),
        "OK",
        "NOT OK"
    )
)</f>
        <v>OK</v>
      </c>
      <c r="S271" t="s">
        <v>12655</v>
      </c>
      <c r="T271" t="s">
        <v>12656</v>
      </c>
      <c r="U271" t="s">
        <v>12657</v>
      </c>
      <c r="V271" t="s">
        <v>12658</v>
      </c>
      <c r="W271" t="s">
        <v>12659</v>
      </c>
      <c r="X271" t="s">
        <v>12660</v>
      </c>
      <c r="Y271" t="s">
        <v>12661</v>
      </c>
      <c r="Z271" t="s">
        <v>12662</v>
      </c>
    </row>
    <row r="272" spans="1:26" ht="16" x14ac:dyDescent="0.35">
      <c r="A272" t="s">
        <v>8957</v>
      </c>
      <c r="B272" t="s">
        <v>8958</v>
      </c>
      <c r="C272" t="s">
        <v>13093</v>
      </c>
      <c r="D272" t="s">
        <v>13116</v>
      </c>
      <c r="E272" t="s">
        <v>13117</v>
      </c>
      <c r="F272" t="s">
        <v>13119</v>
      </c>
      <c r="H272" s="2">
        <v>2499</v>
      </c>
      <c r="I272" s="2">
        <v>3945</v>
      </c>
      <c r="J272" s="1">
        <v>0.37</v>
      </c>
      <c r="K272" s="10" t="str" cm="1">
        <f t="array" ref="K2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72">
        <v>3.8</v>
      </c>
      <c r="M272" s="8">
        <v>2732</v>
      </c>
      <c r="N272" s="8">
        <f>Table1[[#This Row],[rating]]*LOG10(Table1[[#This Row],[rating_count]]+1)</f>
        <v>13.059230600432111</v>
      </c>
      <c r="O272" s="4" t="str">
        <f>IF(Table1[[#This Row],[discount_percentage]] &gt;= 0.5, "Yes", "No")</f>
        <v>No</v>
      </c>
      <c r="P272" s="4" t="str" cm="1">
        <f t="array" ref="P272">_xlfn.IFS(
  Table1[[#This Row],[discounted_price]] &lt; 200, "&lt;₹200",
  Table1[[#This Row],[discounted_price]] &lt;= 500, "₹200–₹500",
  Table1[[#This Row],[discounted_price]] &gt; 500, "&gt;₹500"
)</f>
        <v>&gt;₹500</v>
      </c>
      <c r="Q272" s="9">
        <f>Table1[[#This Row],[actual_price]]*Table1[[#This Row],[rating_count]]</f>
        <v>10777740</v>
      </c>
      <c r="R272" s="9" t="str">
        <f>IF(
    OR(TRIM(Table1[[#This Row],[total_potential_revenue]])="-", TRIM(Table1[[#This Row],[total_potential_revenue]])=""),
    "NOT OK",
    IF(
        ISNUMBER(VALUE(SUBSTITUTE(Table1[[#This Row],[total_potential_revenue]], ",", ""))),
        "OK",
        "NOT OK"
    )
)</f>
        <v>OK</v>
      </c>
      <c r="S272" t="s">
        <v>8959</v>
      </c>
      <c r="T272" t="s">
        <v>8960</v>
      </c>
      <c r="U272" t="s">
        <v>8961</v>
      </c>
      <c r="V272" t="s">
        <v>8962</v>
      </c>
      <c r="W272" t="s">
        <v>8963</v>
      </c>
      <c r="X272" t="s">
        <v>8964</v>
      </c>
      <c r="Y272" t="s">
        <v>8965</v>
      </c>
      <c r="Z272" t="s">
        <v>8966</v>
      </c>
    </row>
    <row r="273" spans="1:26" ht="16" x14ac:dyDescent="0.35">
      <c r="A273" t="s">
        <v>9170</v>
      </c>
      <c r="B273" t="s">
        <v>9171</v>
      </c>
      <c r="C273" t="s">
        <v>13093</v>
      </c>
      <c r="D273" t="s">
        <v>13094</v>
      </c>
      <c r="E273" t="s">
        <v>13095</v>
      </c>
      <c r="F273" t="s">
        <v>13167</v>
      </c>
      <c r="G273" t="s">
        <v>13248</v>
      </c>
      <c r="H273">
        <v>749</v>
      </c>
      <c r="I273" s="2">
        <v>1111</v>
      </c>
      <c r="J273" s="1">
        <v>0.33</v>
      </c>
      <c r="K273" s="10" t="str" cm="1">
        <f t="array" ref="K2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73">
        <v>4.2</v>
      </c>
      <c r="M273" s="8">
        <v>35693</v>
      </c>
      <c r="N273" s="8">
        <f>Table1[[#This Row],[rating]]*LOG10(Table1[[#This Row],[rating_count]]+1)</f>
        <v>19.120899921096157</v>
      </c>
      <c r="O273" s="4" t="str">
        <f>IF(Table1[[#This Row],[discount_percentage]] &gt;= 0.5, "Yes", "No")</f>
        <v>No</v>
      </c>
      <c r="P273" s="4" t="str" cm="1">
        <f t="array" ref="P273">_xlfn.IFS(
  Table1[[#This Row],[discounted_price]] &lt; 200, "&lt;₹200",
  Table1[[#This Row],[discounted_price]] &lt;= 500, "₹200–₹500",
  Table1[[#This Row],[discounted_price]] &gt; 500, "&gt;₹500"
)</f>
        <v>&gt;₹500</v>
      </c>
      <c r="Q273" s="9">
        <f>Table1[[#This Row],[actual_price]]*Table1[[#This Row],[rating_count]]</f>
        <v>39654923</v>
      </c>
      <c r="R273" s="9" t="str">
        <f>IF(
    OR(TRIM(Table1[[#This Row],[total_potential_revenue]])="-", TRIM(Table1[[#This Row],[total_potential_revenue]])=""),
    "NOT OK",
    IF(
        ISNUMBER(VALUE(SUBSTITUTE(Table1[[#This Row],[total_potential_revenue]], ",", ""))),
        "OK",
        "NOT OK"
    )
)</f>
        <v>OK</v>
      </c>
      <c r="S273" t="s">
        <v>9172</v>
      </c>
      <c r="T273" t="s">
        <v>9173</v>
      </c>
      <c r="U273" t="s">
        <v>9174</v>
      </c>
      <c r="V273" t="s">
        <v>9175</v>
      </c>
      <c r="W273" t="s">
        <v>9176</v>
      </c>
      <c r="X273" t="s">
        <v>9177</v>
      </c>
      <c r="Y273" t="s">
        <v>9178</v>
      </c>
      <c r="Z273" t="s">
        <v>9179</v>
      </c>
    </row>
    <row r="274" spans="1:26" ht="16" x14ac:dyDescent="0.35">
      <c r="A274" t="s">
        <v>8494</v>
      </c>
      <c r="B274" t="s">
        <v>8495</v>
      </c>
      <c r="C274" t="s">
        <v>13080</v>
      </c>
      <c r="D274" t="s">
        <v>13182</v>
      </c>
      <c r="E274" t="s">
        <v>13183</v>
      </c>
      <c r="F274" t="s">
        <v>13184</v>
      </c>
      <c r="H274">
        <v>849</v>
      </c>
      <c r="I274" s="2">
        <v>2490</v>
      </c>
      <c r="J274" s="1">
        <v>0.66</v>
      </c>
      <c r="K274" s="10" t="str" cm="1">
        <f t="array" ref="K2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74">
        <v>4.2</v>
      </c>
      <c r="M274" s="8">
        <v>91188</v>
      </c>
      <c r="N274" s="8">
        <f>Table1[[#This Row],[rating]]*LOG10(Table1[[#This Row],[rating_count]]+1)</f>
        <v>20.83175830326898</v>
      </c>
      <c r="O274" s="4" t="str">
        <f>IF(Table1[[#This Row],[discount_percentage]] &gt;= 0.5, "Yes", "No")</f>
        <v>Yes</v>
      </c>
      <c r="P274" s="4" t="str" cm="1">
        <f t="array" ref="P274">_xlfn.IFS(
  Table1[[#This Row],[discounted_price]] &lt; 200, "&lt;₹200",
  Table1[[#This Row],[discounted_price]] &lt;= 500, "₹200–₹500",
  Table1[[#This Row],[discounted_price]] &gt; 500, "&gt;₹500"
)</f>
        <v>&gt;₹500</v>
      </c>
      <c r="Q274" s="9">
        <f>Table1[[#This Row],[actual_price]]*Table1[[#This Row],[rating_count]]</f>
        <v>227058120</v>
      </c>
      <c r="R274" s="9" t="str">
        <f>IF(
    OR(TRIM(Table1[[#This Row],[total_potential_revenue]])="-", TRIM(Table1[[#This Row],[total_potential_revenue]])=""),
    "NOT OK",
    IF(
        ISNUMBER(VALUE(SUBSTITUTE(Table1[[#This Row],[total_potential_revenue]], ",", ""))),
        "OK",
        "NOT OK"
    )
)</f>
        <v>OK</v>
      </c>
      <c r="S274" t="s">
        <v>8496</v>
      </c>
      <c r="T274" t="s">
        <v>8497</v>
      </c>
      <c r="U274" t="s">
        <v>8498</v>
      </c>
      <c r="V274" t="s">
        <v>8499</v>
      </c>
      <c r="W274" t="s">
        <v>8500</v>
      </c>
      <c r="X274" t="s">
        <v>8501</v>
      </c>
      <c r="Y274" t="s">
        <v>8502</v>
      </c>
      <c r="Z274" t="s">
        <v>8503</v>
      </c>
    </row>
    <row r="275" spans="1:26" ht="16" x14ac:dyDescent="0.35">
      <c r="A275" t="s">
        <v>12241</v>
      </c>
      <c r="B275" t="s">
        <v>12242</v>
      </c>
      <c r="C275" t="s">
        <v>13093</v>
      </c>
      <c r="D275" t="s">
        <v>13094</v>
      </c>
      <c r="E275" t="s">
        <v>13103</v>
      </c>
      <c r="F275" t="s">
        <v>13104</v>
      </c>
      <c r="G275" t="s">
        <v>13105</v>
      </c>
      <c r="H275" s="2">
        <v>1110</v>
      </c>
      <c r="I275" s="2">
        <v>1599</v>
      </c>
      <c r="J275" s="1">
        <v>0.31</v>
      </c>
      <c r="K275" s="10" t="str" cm="1">
        <f t="array" ref="K2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75">
        <v>4.3</v>
      </c>
      <c r="M275" s="8">
        <v>4022</v>
      </c>
      <c r="N275" s="8">
        <f>Table1[[#This Row],[rating]]*LOG10(Table1[[#This Row],[rating_count]]+1)</f>
        <v>15.499565140056424</v>
      </c>
      <c r="O275" s="4" t="str">
        <f>IF(Table1[[#This Row],[discount_percentage]] &gt;= 0.5, "Yes", "No")</f>
        <v>No</v>
      </c>
      <c r="P275" s="4" t="str" cm="1">
        <f t="array" ref="P275">_xlfn.IFS(
  Table1[[#This Row],[discounted_price]] &lt; 200, "&lt;₹200",
  Table1[[#This Row],[discounted_price]] &lt;= 500, "₹200–₹500",
  Table1[[#This Row],[discounted_price]] &gt; 500, "&gt;₹500"
)</f>
        <v>&gt;₹500</v>
      </c>
      <c r="Q275" s="9">
        <f>Table1[[#This Row],[actual_price]]*Table1[[#This Row],[rating_count]]</f>
        <v>6431178</v>
      </c>
      <c r="R275" s="9" t="str">
        <f>IF(
    OR(TRIM(Table1[[#This Row],[total_potential_revenue]])="-", TRIM(Table1[[#This Row],[total_potential_revenue]])=""),
    "NOT OK",
    IF(
        ISNUMBER(VALUE(SUBSTITUTE(Table1[[#This Row],[total_potential_revenue]], ",", ""))),
        "OK",
        "NOT OK"
    )
)</f>
        <v>OK</v>
      </c>
      <c r="S275" t="s">
        <v>12243</v>
      </c>
      <c r="T275" t="s">
        <v>12244</v>
      </c>
      <c r="U275" t="s">
        <v>12245</v>
      </c>
      <c r="V275" t="s">
        <v>12246</v>
      </c>
      <c r="W275" t="s">
        <v>12247</v>
      </c>
      <c r="X275" t="s">
        <v>12248</v>
      </c>
      <c r="Y275" t="s">
        <v>12249</v>
      </c>
      <c r="Z275" t="s">
        <v>12250</v>
      </c>
    </row>
    <row r="276" spans="1:26" ht="16" x14ac:dyDescent="0.35">
      <c r="A276" t="s">
        <v>11012</v>
      </c>
      <c r="B276" t="s">
        <v>11013</v>
      </c>
      <c r="C276" t="s">
        <v>13093</v>
      </c>
      <c r="D276" t="s">
        <v>13094</v>
      </c>
      <c r="E276" t="s">
        <v>13113</v>
      </c>
      <c r="F276" t="s">
        <v>13141</v>
      </c>
      <c r="H276">
        <v>600</v>
      </c>
      <c r="I276" s="2">
        <v>640</v>
      </c>
      <c r="J276" s="1">
        <v>0.06</v>
      </c>
      <c r="K276" s="10" t="str" cm="1">
        <f t="array" ref="K2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76">
        <v>3.8</v>
      </c>
      <c r="M276" s="8">
        <v>2593</v>
      </c>
      <c r="N276" s="8">
        <f>Table1[[#This Row],[rating]]*LOG10(Table1[[#This Row],[rating_count]]+1)</f>
        <v>12.973085892642633</v>
      </c>
      <c r="O276" s="4" t="str">
        <f>IF(Table1[[#This Row],[discount_percentage]] &gt;= 0.5, "Yes", "No")</f>
        <v>No</v>
      </c>
      <c r="P276" s="4" t="str" cm="1">
        <f t="array" ref="P276">_xlfn.IFS(
  Table1[[#This Row],[discounted_price]] &lt; 200, "&lt;₹200",
  Table1[[#This Row],[discounted_price]] &lt;= 500, "₹200–₹500",
  Table1[[#This Row],[discounted_price]] &gt; 500, "&gt;₹500"
)</f>
        <v>&gt;₹500</v>
      </c>
      <c r="Q276" s="9">
        <f>Table1[[#This Row],[actual_price]]*Table1[[#This Row],[rating_count]]</f>
        <v>1659520</v>
      </c>
      <c r="R276" s="9" t="str">
        <f>IF(
    OR(TRIM(Table1[[#This Row],[total_potential_revenue]])="-", TRIM(Table1[[#This Row],[total_potential_revenue]])=""),
    "NOT OK",
    IF(
        ISNUMBER(VALUE(SUBSTITUTE(Table1[[#This Row],[total_potential_revenue]], ",", ""))),
        "OK",
        "NOT OK"
    )
)</f>
        <v>OK</v>
      </c>
      <c r="S276" t="s">
        <v>11014</v>
      </c>
      <c r="T276" t="s">
        <v>11015</v>
      </c>
      <c r="U276" t="s">
        <v>11016</v>
      </c>
      <c r="V276" t="s">
        <v>11017</v>
      </c>
      <c r="W276" t="s">
        <v>11018</v>
      </c>
      <c r="X276" t="s">
        <v>11019</v>
      </c>
      <c r="Y276" t="s">
        <v>11020</v>
      </c>
      <c r="Z276" t="s">
        <v>11021</v>
      </c>
    </row>
    <row r="277" spans="1:26" ht="16" x14ac:dyDescent="0.35">
      <c r="A277" t="s">
        <v>2231</v>
      </c>
      <c r="B277" t="s">
        <v>2232</v>
      </c>
      <c r="C277" t="s">
        <v>13076</v>
      </c>
      <c r="D277" t="s">
        <v>13083</v>
      </c>
      <c r="E277" t="s">
        <v>13101</v>
      </c>
      <c r="F277" t="s">
        <v>13090</v>
      </c>
      <c r="G277" t="s">
        <v>13102</v>
      </c>
      <c r="H277">
        <v>299</v>
      </c>
      <c r="I277" s="2">
        <v>799</v>
      </c>
      <c r="J277" s="1">
        <v>0.63</v>
      </c>
      <c r="K277" s="10" t="str" cm="1">
        <f t="array" ref="K2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77">
        <v>4.2</v>
      </c>
      <c r="M277" s="8">
        <v>2117</v>
      </c>
      <c r="N277" s="8">
        <f>Table1[[#This Row],[rating]]*LOG10(Table1[[#This Row],[rating_count]]+1)</f>
        <v>13.968889014240158</v>
      </c>
      <c r="O277" s="4" t="str">
        <f>IF(Table1[[#This Row],[discount_percentage]] &gt;= 0.5, "Yes", "No")</f>
        <v>Yes</v>
      </c>
      <c r="P277" s="4" t="str" cm="1">
        <f t="array" ref="P277">_xlfn.IFS(
  Table1[[#This Row],[discounted_price]] &lt; 200, "&lt;₹200",
  Table1[[#This Row],[discounted_price]] &lt;= 500, "₹200–₹500",
  Table1[[#This Row],[discounted_price]] &gt; 500, "&gt;₹500"
)</f>
        <v>₹200–₹500</v>
      </c>
      <c r="Q277" s="9">
        <f>Table1[[#This Row],[actual_price]]*Table1[[#This Row],[rating_count]]</f>
        <v>1691483</v>
      </c>
      <c r="R277" s="9" t="str">
        <f>IF(
    OR(TRIM(Table1[[#This Row],[total_potential_revenue]])="-", TRIM(Table1[[#This Row],[total_potential_revenue]])=""),
    "NOT OK",
    IF(
        ISNUMBER(VALUE(SUBSTITUTE(Table1[[#This Row],[total_potential_revenue]], ",", ""))),
        "OK",
        "NOT OK"
    )
)</f>
        <v>OK</v>
      </c>
      <c r="S277" t="s">
        <v>2233</v>
      </c>
      <c r="T277" t="s">
        <v>2234</v>
      </c>
      <c r="U277" t="s">
        <v>2235</v>
      </c>
      <c r="V277" t="s">
        <v>2236</v>
      </c>
      <c r="W277" t="s">
        <v>2237</v>
      </c>
      <c r="X277" t="s">
        <v>2238</v>
      </c>
      <c r="Y277" t="s">
        <v>2239</v>
      </c>
      <c r="Z277" t="s">
        <v>2240</v>
      </c>
    </row>
    <row r="278" spans="1:26" ht="16" x14ac:dyDescent="0.35">
      <c r="A278" t="s">
        <v>641</v>
      </c>
      <c r="B278" t="s">
        <v>642</v>
      </c>
      <c r="C278" t="s">
        <v>13080</v>
      </c>
      <c r="D278" t="s">
        <v>13088</v>
      </c>
      <c r="E278" t="s">
        <v>13089</v>
      </c>
      <c r="F278" t="s">
        <v>13237</v>
      </c>
      <c r="G278" t="s">
        <v>13238</v>
      </c>
      <c r="H278" s="2">
        <v>1599</v>
      </c>
      <c r="I278" s="2">
        <v>2999</v>
      </c>
      <c r="J278" s="1">
        <v>0.47</v>
      </c>
      <c r="K278" s="10" t="str" cm="1">
        <f t="array" ref="K2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78">
        <v>4.2</v>
      </c>
      <c r="M278" s="8">
        <v>2727</v>
      </c>
      <c r="N278" s="8">
        <f>Table1[[#This Row],[rating]]*LOG10(Table1[[#This Row],[rating_count]]+1)</f>
        <v>14.430546337134654</v>
      </c>
      <c r="O278" s="4" t="str">
        <f>IF(Table1[[#This Row],[discount_percentage]] &gt;= 0.5, "Yes", "No")</f>
        <v>No</v>
      </c>
      <c r="P278" s="4" t="str" cm="1">
        <f t="array" ref="P278">_xlfn.IFS(
  Table1[[#This Row],[discounted_price]] &lt; 200, "&lt;₹200",
  Table1[[#This Row],[discounted_price]] &lt;= 500, "₹200–₹500",
  Table1[[#This Row],[discounted_price]] &gt; 500, "&gt;₹500"
)</f>
        <v>&gt;₹500</v>
      </c>
      <c r="Q278" s="9">
        <f>Table1[[#This Row],[actual_price]]*Table1[[#This Row],[rating_count]]</f>
        <v>8178273</v>
      </c>
      <c r="R278" s="9" t="str">
        <f>IF(
    OR(TRIM(Table1[[#This Row],[total_potential_revenue]])="-", TRIM(Table1[[#This Row],[total_potential_revenue]])=""),
    "NOT OK",
    IF(
        ISNUMBER(VALUE(SUBSTITUTE(Table1[[#This Row],[total_potential_revenue]], ",", ""))),
        "OK",
        "NOT OK"
    )
)</f>
        <v>OK</v>
      </c>
      <c r="S278" t="s">
        <v>644</v>
      </c>
      <c r="T278" t="s">
        <v>645</v>
      </c>
      <c r="U278" t="s">
        <v>646</v>
      </c>
      <c r="V278" t="s">
        <v>647</v>
      </c>
      <c r="W278" t="s">
        <v>648</v>
      </c>
      <c r="X278" t="s">
        <v>649</v>
      </c>
      <c r="Y278" t="s">
        <v>650</v>
      </c>
      <c r="Z278" t="s">
        <v>651</v>
      </c>
    </row>
    <row r="279" spans="1:26" ht="16" x14ac:dyDescent="0.35">
      <c r="A279" t="s">
        <v>10275</v>
      </c>
      <c r="B279" t="s">
        <v>10276</v>
      </c>
      <c r="C279" t="s">
        <v>13093</v>
      </c>
      <c r="D279" t="s">
        <v>13094</v>
      </c>
      <c r="E279" t="s">
        <v>13103</v>
      </c>
      <c r="F279" t="s">
        <v>13104</v>
      </c>
      <c r="G279" t="s">
        <v>13105</v>
      </c>
      <c r="H279">
        <v>999</v>
      </c>
      <c r="I279" s="2">
        <v>1560</v>
      </c>
      <c r="J279" s="1">
        <v>0.36</v>
      </c>
      <c r="K279" s="10" t="str" cm="1">
        <f t="array" ref="K2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79">
        <v>3.6</v>
      </c>
      <c r="M279" s="8">
        <v>4881</v>
      </c>
      <c r="N279" s="8">
        <f>Table1[[#This Row],[rating]]*LOG10(Table1[[#This Row],[rating_count]]+1)</f>
        <v>13.27895199029221</v>
      </c>
      <c r="O279" s="4" t="str">
        <f>IF(Table1[[#This Row],[discount_percentage]] &gt;= 0.5, "Yes", "No")</f>
        <v>No</v>
      </c>
      <c r="P279" s="4" t="str" cm="1">
        <f t="array" ref="P279">_xlfn.IFS(
  Table1[[#This Row],[discounted_price]] &lt; 200, "&lt;₹200",
  Table1[[#This Row],[discounted_price]] &lt;= 500, "₹200–₹500",
  Table1[[#This Row],[discounted_price]] &gt; 500, "&gt;₹500"
)</f>
        <v>&gt;₹500</v>
      </c>
      <c r="Q279" s="9">
        <f>Table1[[#This Row],[actual_price]]*Table1[[#This Row],[rating_count]]</f>
        <v>7614360</v>
      </c>
      <c r="R279" s="9" t="str">
        <f>IF(
    OR(TRIM(Table1[[#This Row],[total_potential_revenue]])="-", TRIM(Table1[[#This Row],[total_potential_revenue]])=""),
    "NOT OK",
    IF(
        ISNUMBER(VALUE(SUBSTITUTE(Table1[[#This Row],[total_potential_revenue]], ",", ""))),
        "OK",
        "NOT OK"
    )
)</f>
        <v>OK</v>
      </c>
      <c r="S279" t="s">
        <v>10277</v>
      </c>
      <c r="T279" t="s">
        <v>10278</v>
      </c>
      <c r="U279" t="s">
        <v>10279</v>
      </c>
      <c r="V279" t="s">
        <v>10280</v>
      </c>
      <c r="W279" t="s">
        <v>10281</v>
      </c>
      <c r="X279" t="s">
        <v>10282</v>
      </c>
      <c r="Y279" t="s">
        <v>10283</v>
      </c>
      <c r="Z279" t="s">
        <v>10284</v>
      </c>
    </row>
    <row r="280" spans="1:26" ht="16" x14ac:dyDescent="0.35">
      <c r="A280" t="s">
        <v>6752</v>
      </c>
      <c r="B280" t="s">
        <v>6753</v>
      </c>
      <c r="C280" t="s">
        <v>13076</v>
      </c>
      <c r="D280" t="s">
        <v>13083</v>
      </c>
      <c r="E280" t="s">
        <v>13129</v>
      </c>
      <c r="F280" t="s">
        <v>13249</v>
      </c>
      <c r="H280" s="2">
        <v>1889</v>
      </c>
      <c r="I280" s="2">
        <v>2699</v>
      </c>
      <c r="J280" s="1">
        <v>0.3</v>
      </c>
      <c r="K280" s="10" t="str" cm="1">
        <f t="array" ref="K2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80">
        <v>4.3</v>
      </c>
      <c r="M280" s="8">
        <v>17394</v>
      </c>
      <c r="N280" s="8">
        <f>Table1[[#This Row],[rating]]*LOG10(Table1[[#This Row],[rating_count]]+1)</f>
        <v>18.233825062259513</v>
      </c>
      <c r="O280" s="4" t="str">
        <f>IF(Table1[[#This Row],[discount_percentage]] &gt;= 0.5, "Yes", "No")</f>
        <v>No</v>
      </c>
      <c r="P280" s="4" t="str" cm="1">
        <f t="array" ref="P280">_xlfn.IFS(
  Table1[[#This Row],[discounted_price]] &lt; 200, "&lt;₹200",
  Table1[[#This Row],[discounted_price]] &lt;= 500, "₹200–₹500",
  Table1[[#This Row],[discounted_price]] &gt; 500, "&gt;₹500"
)</f>
        <v>&gt;₹500</v>
      </c>
      <c r="Q280" s="9">
        <f>Table1[[#This Row],[actual_price]]*Table1[[#This Row],[rating_count]]</f>
        <v>46946406</v>
      </c>
      <c r="R280" s="9" t="str">
        <f>IF(
    OR(TRIM(Table1[[#This Row],[total_potential_revenue]])="-", TRIM(Table1[[#This Row],[total_potential_revenue]])=""),
    "NOT OK",
    IF(
        ISNUMBER(VALUE(SUBSTITUTE(Table1[[#This Row],[total_potential_revenue]], ",", ""))),
        "OK",
        "NOT OK"
    )
)</f>
        <v>OK</v>
      </c>
      <c r="S280" t="s">
        <v>6754</v>
      </c>
      <c r="T280" t="s">
        <v>6755</v>
      </c>
      <c r="U280" t="s">
        <v>6756</v>
      </c>
      <c r="V280" t="s">
        <v>6757</v>
      </c>
      <c r="W280" t="s">
        <v>6758</v>
      </c>
      <c r="X280" t="s">
        <v>6759</v>
      </c>
      <c r="Y280" t="s">
        <v>6760</v>
      </c>
      <c r="Z280" t="s">
        <v>6761</v>
      </c>
    </row>
    <row r="281" spans="1:26" ht="16" x14ac:dyDescent="0.35">
      <c r="A281" t="s">
        <v>8102</v>
      </c>
      <c r="B281" t="s">
        <v>8103</v>
      </c>
      <c r="C281" t="s">
        <v>13076</v>
      </c>
      <c r="D281" t="s">
        <v>13083</v>
      </c>
      <c r="E281" t="s">
        <v>13164</v>
      </c>
      <c r="F281" t="s">
        <v>13250</v>
      </c>
      <c r="H281" s="2">
        <v>1990</v>
      </c>
      <c r="I281" s="2">
        <v>2999</v>
      </c>
      <c r="J281" s="1">
        <v>0.34</v>
      </c>
      <c r="K281" s="10" t="str" cm="1">
        <f t="array" ref="K2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81">
        <v>4.3</v>
      </c>
      <c r="M281" s="8">
        <v>14237</v>
      </c>
      <c r="N281" s="8">
        <f>Table1[[#This Row],[rating]]*LOG10(Table1[[#This Row],[rating_count]]+1)</f>
        <v>17.859830650984225</v>
      </c>
      <c r="O281" s="4" t="str">
        <f>IF(Table1[[#This Row],[discount_percentage]] &gt;= 0.5, "Yes", "No")</f>
        <v>No</v>
      </c>
      <c r="P281" s="4" t="str" cm="1">
        <f t="array" ref="P281">_xlfn.IFS(
  Table1[[#This Row],[discounted_price]] &lt; 200, "&lt;₹200",
  Table1[[#This Row],[discounted_price]] &lt;= 500, "₹200–₹500",
  Table1[[#This Row],[discounted_price]] &gt; 500, "&gt;₹500"
)</f>
        <v>&gt;₹500</v>
      </c>
      <c r="Q281" s="9">
        <f>Table1[[#This Row],[actual_price]]*Table1[[#This Row],[rating_count]]</f>
        <v>42696763</v>
      </c>
      <c r="R281" s="9" t="str">
        <f>IF(
    OR(TRIM(Table1[[#This Row],[total_potential_revenue]])="-", TRIM(Table1[[#This Row],[total_potential_revenue]])=""),
    "NOT OK",
    IF(
        ISNUMBER(VALUE(SUBSTITUTE(Table1[[#This Row],[total_potential_revenue]], ",", ""))),
        "OK",
        "NOT OK"
    )
)</f>
        <v>OK</v>
      </c>
      <c r="S281" t="s">
        <v>8104</v>
      </c>
      <c r="T281" t="s">
        <v>8105</v>
      </c>
      <c r="U281" t="s">
        <v>8106</v>
      </c>
      <c r="V281" t="s">
        <v>8107</v>
      </c>
      <c r="W281" t="s">
        <v>8108</v>
      </c>
      <c r="X281" t="s">
        <v>13063</v>
      </c>
      <c r="Y281" t="s">
        <v>8109</v>
      </c>
      <c r="Z281" t="s">
        <v>8110</v>
      </c>
    </row>
    <row r="282" spans="1:26" ht="16" x14ac:dyDescent="0.35">
      <c r="A282" t="s">
        <v>5493</v>
      </c>
      <c r="B282" t="s">
        <v>5494</v>
      </c>
      <c r="C282" t="s">
        <v>13076</v>
      </c>
      <c r="D282" t="s">
        <v>13083</v>
      </c>
      <c r="E282" t="s">
        <v>13084</v>
      </c>
      <c r="F282" t="s">
        <v>13085</v>
      </c>
      <c r="H282">
        <v>139</v>
      </c>
      <c r="I282" s="2">
        <v>299</v>
      </c>
      <c r="J282" s="1">
        <v>0.54</v>
      </c>
      <c r="K282" s="10" t="str" cm="1">
        <f t="array" ref="K2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82">
        <v>3.8</v>
      </c>
      <c r="M282" s="8">
        <v>3044</v>
      </c>
      <c r="N282" s="8">
        <f>Table1[[#This Row],[rating]]*LOG10(Table1[[#This Row],[rating_count]]+1)</f>
        <v>13.237631728481798</v>
      </c>
      <c r="O282" s="4" t="str">
        <f>IF(Table1[[#This Row],[discount_percentage]] &gt;= 0.5, "Yes", "No")</f>
        <v>Yes</v>
      </c>
      <c r="P282" s="4" t="str" cm="1">
        <f t="array" ref="P282">_xlfn.IFS(
  Table1[[#This Row],[discounted_price]] &lt; 200, "&lt;₹200",
  Table1[[#This Row],[discounted_price]] &lt;= 500, "₹200–₹500",
  Table1[[#This Row],[discounted_price]] &gt; 500, "&gt;₹500"
)</f>
        <v>&lt;₹200</v>
      </c>
      <c r="Q282" s="9">
        <f>Table1[[#This Row],[actual_price]]*Table1[[#This Row],[rating_count]]</f>
        <v>910156</v>
      </c>
      <c r="R282" s="9" t="str">
        <f>IF(
    OR(TRIM(Table1[[#This Row],[total_potential_revenue]])="-", TRIM(Table1[[#This Row],[total_potential_revenue]])=""),
    "NOT OK",
    IF(
        ISNUMBER(VALUE(SUBSTITUTE(Table1[[#This Row],[total_potential_revenue]], ",", ""))),
        "OK",
        "NOT OK"
    )
)</f>
        <v>OK</v>
      </c>
      <c r="S282" t="s">
        <v>5495</v>
      </c>
      <c r="T282" t="s">
        <v>5496</v>
      </c>
      <c r="U282" t="s">
        <v>5497</v>
      </c>
      <c r="V282" t="s">
        <v>5498</v>
      </c>
      <c r="W282" t="s">
        <v>5499</v>
      </c>
      <c r="X282" t="s">
        <v>5500</v>
      </c>
      <c r="Y282" t="s">
        <v>5501</v>
      </c>
      <c r="Z282" t="s">
        <v>5502</v>
      </c>
    </row>
    <row r="283" spans="1:26" ht="16" x14ac:dyDescent="0.35">
      <c r="A283" t="s">
        <v>566</v>
      </c>
      <c r="B283" t="s">
        <v>567</v>
      </c>
      <c r="C283" t="s">
        <v>13080</v>
      </c>
      <c r="D283" t="s">
        <v>13088</v>
      </c>
      <c r="E283" t="s">
        <v>13089</v>
      </c>
      <c r="F283" t="s">
        <v>13172</v>
      </c>
      <c r="H283">
        <v>179</v>
      </c>
      <c r="I283" s="2">
        <v>799</v>
      </c>
      <c r="J283" s="1">
        <v>0.78</v>
      </c>
      <c r="K283" s="10" t="str" cm="1">
        <f t="array" ref="K2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283">
        <v>3.7</v>
      </c>
      <c r="M283" s="8">
        <v>2201</v>
      </c>
      <c r="N283" s="8">
        <f>Table1[[#This Row],[rating]]*LOG10(Table1[[#This Row],[rating_count]]+1)</f>
        <v>12.368424064152213</v>
      </c>
      <c r="O283" s="4" t="str">
        <f>IF(Table1[[#This Row],[discount_percentage]] &gt;= 0.5, "Yes", "No")</f>
        <v>Yes</v>
      </c>
      <c r="P283" s="4" t="str" cm="1">
        <f t="array" ref="P283">_xlfn.IFS(
  Table1[[#This Row],[discounted_price]] &lt; 200, "&lt;₹200",
  Table1[[#This Row],[discounted_price]] &lt;= 500, "₹200–₹500",
  Table1[[#This Row],[discounted_price]] &gt; 500, "&gt;₹500"
)</f>
        <v>&lt;₹200</v>
      </c>
      <c r="Q283" s="9">
        <f>Table1[[#This Row],[actual_price]]*Table1[[#This Row],[rating_count]]</f>
        <v>1758599</v>
      </c>
      <c r="R283" s="9" t="str">
        <f>IF(
    OR(TRIM(Table1[[#This Row],[total_potential_revenue]])="-", TRIM(Table1[[#This Row],[total_potential_revenue]])=""),
    "NOT OK",
    IF(
        ISNUMBER(VALUE(SUBSTITUTE(Table1[[#This Row],[total_potential_revenue]], ",", ""))),
        "OK",
        "NOT OK"
    )
)</f>
        <v>OK</v>
      </c>
      <c r="S283" t="s">
        <v>568</v>
      </c>
      <c r="T283" t="s">
        <v>569</v>
      </c>
      <c r="U283" t="s">
        <v>570</v>
      </c>
      <c r="V283" t="s">
        <v>571</v>
      </c>
      <c r="W283" t="s">
        <v>572</v>
      </c>
      <c r="X283" t="s">
        <v>573</v>
      </c>
      <c r="Y283" t="s">
        <v>574</v>
      </c>
      <c r="Z283" t="s">
        <v>575</v>
      </c>
    </row>
    <row r="284" spans="1:26" ht="16" x14ac:dyDescent="0.35">
      <c r="A284" t="s">
        <v>12402</v>
      </c>
      <c r="B284" t="s">
        <v>12403</v>
      </c>
      <c r="C284" t="s">
        <v>13093</v>
      </c>
      <c r="D284" t="s">
        <v>13094</v>
      </c>
      <c r="E284" t="s">
        <v>13095</v>
      </c>
      <c r="F284" t="s">
        <v>13167</v>
      </c>
      <c r="G284" t="s">
        <v>13168</v>
      </c>
      <c r="H284" s="2">
        <v>1456</v>
      </c>
      <c r="I284" s="2">
        <v>3190</v>
      </c>
      <c r="J284" s="1">
        <v>0.54</v>
      </c>
      <c r="K284" s="10" t="str" cm="1">
        <f t="array" ref="K2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84">
        <v>4.0999999999999996</v>
      </c>
      <c r="M284" s="8">
        <v>1776</v>
      </c>
      <c r="N284" s="8">
        <f>Table1[[#This Row],[rating]]*LOG10(Table1[[#This Row],[rating_count]]+1)</f>
        <v>13.323718454001735</v>
      </c>
      <c r="O284" s="4" t="str">
        <f>IF(Table1[[#This Row],[discount_percentage]] &gt;= 0.5, "Yes", "No")</f>
        <v>Yes</v>
      </c>
      <c r="P284" s="4" t="str" cm="1">
        <f t="array" ref="P284">_xlfn.IFS(
  Table1[[#This Row],[discounted_price]] &lt; 200, "&lt;₹200",
  Table1[[#This Row],[discounted_price]] &lt;= 500, "₹200–₹500",
  Table1[[#This Row],[discounted_price]] &gt; 500, "&gt;₹500"
)</f>
        <v>&gt;₹500</v>
      </c>
      <c r="Q284" s="9">
        <f>Table1[[#This Row],[actual_price]]*Table1[[#This Row],[rating_count]]</f>
        <v>5665440</v>
      </c>
      <c r="R284" s="9" t="str">
        <f>IF(
    OR(TRIM(Table1[[#This Row],[total_potential_revenue]])="-", TRIM(Table1[[#This Row],[total_potential_revenue]])=""),
    "NOT OK",
    IF(
        ISNUMBER(VALUE(SUBSTITUTE(Table1[[#This Row],[total_potential_revenue]], ",", ""))),
        "OK",
        "NOT OK"
    )
)</f>
        <v>OK</v>
      </c>
      <c r="S284" t="s">
        <v>12404</v>
      </c>
      <c r="T284" t="s">
        <v>12405</v>
      </c>
      <c r="U284" t="s">
        <v>12406</v>
      </c>
      <c r="V284" t="s">
        <v>12407</v>
      </c>
      <c r="W284" t="s">
        <v>12408</v>
      </c>
      <c r="X284" t="s">
        <v>12409</v>
      </c>
      <c r="Y284" t="s">
        <v>12410</v>
      </c>
      <c r="Z284" t="s">
        <v>12411</v>
      </c>
    </row>
    <row r="285" spans="1:26" ht="16" x14ac:dyDescent="0.35">
      <c r="A285" t="s">
        <v>5983</v>
      </c>
      <c r="B285" t="s">
        <v>5984</v>
      </c>
      <c r="C285" t="s">
        <v>13080</v>
      </c>
      <c r="D285" t="s">
        <v>13229</v>
      </c>
      <c r="E285" t="s">
        <v>13251</v>
      </c>
      <c r="F285" t="s">
        <v>13252</v>
      </c>
      <c r="H285" s="2">
        <v>1999</v>
      </c>
      <c r="I285" s="2">
        <v>2999</v>
      </c>
      <c r="J285" s="1">
        <v>0.33</v>
      </c>
      <c r="K285" s="10" t="str" cm="1">
        <f t="array" ref="K2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85">
        <v>4.3</v>
      </c>
      <c r="M285" s="8">
        <v>63899</v>
      </c>
      <c r="N285" s="8">
        <f>Table1[[#This Row],[rating]]*LOG10(Table1[[#This Row],[rating_count]]+1)</f>
        <v>20.663653690081119</v>
      </c>
      <c r="O285" s="4" t="str">
        <f>IF(Table1[[#This Row],[discount_percentage]] &gt;= 0.5, "Yes", "No")</f>
        <v>No</v>
      </c>
      <c r="P285" s="4" t="str" cm="1">
        <f t="array" ref="P285">_xlfn.IFS(
  Table1[[#This Row],[discounted_price]] &lt; 200, "&lt;₹200",
  Table1[[#This Row],[discounted_price]] &lt;= 500, "₹200–₹500",
  Table1[[#This Row],[discounted_price]] &gt; 500, "&gt;₹500"
)</f>
        <v>&gt;₹500</v>
      </c>
      <c r="Q285" s="9">
        <f>Table1[[#This Row],[actual_price]]*Table1[[#This Row],[rating_count]]</f>
        <v>191633101</v>
      </c>
      <c r="R285" s="9" t="str">
        <f>IF(
    OR(TRIM(Table1[[#This Row],[total_potential_revenue]])="-", TRIM(Table1[[#This Row],[total_potential_revenue]])=""),
    "NOT OK",
    IF(
        ISNUMBER(VALUE(SUBSTITUTE(Table1[[#This Row],[total_potential_revenue]], ",", ""))),
        "OK",
        "NOT OK"
    )
)</f>
        <v>OK</v>
      </c>
      <c r="S285" t="s">
        <v>5985</v>
      </c>
      <c r="T285" t="s">
        <v>5986</v>
      </c>
      <c r="U285" t="s">
        <v>5987</v>
      </c>
      <c r="V285" t="s">
        <v>5988</v>
      </c>
      <c r="W285" t="s">
        <v>5989</v>
      </c>
      <c r="X285" t="s">
        <v>5990</v>
      </c>
      <c r="Y285" t="s">
        <v>5991</v>
      </c>
      <c r="Z285" t="s">
        <v>5992</v>
      </c>
    </row>
    <row r="286" spans="1:26" ht="16" x14ac:dyDescent="0.35">
      <c r="A286" t="s">
        <v>10829</v>
      </c>
      <c r="B286" t="s">
        <v>10830</v>
      </c>
      <c r="C286" t="s">
        <v>13253</v>
      </c>
      <c r="D286" t="s">
        <v>13254</v>
      </c>
      <c r="E286" t="s">
        <v>13255</v>
      </c>
      <c r="F286" t="s">
        <v>13256</v>
      </c>
      <c r="G286" t="s">
        <v>13257</v>
      </c>
      <c r="H286">
        <v>899</v>
      </c>
      <c r="I286" s="2">
        <v>1900</v>
      </c>
      <c r="J286" s="1">
        <v>0.53</v>
      </c>
      <c r="K286" s="10" t="str" cm="1">
        <f t="array" ref="K2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86">
        <v>4</v>
      </c>
      <c r="M286" s="8">
        <v>3663</v>
      </c>
      <c r="N286" s="8">
        <f>Table1[[#This Row],[rating]]*LOG10(Table1[[#This Row],[rating_count]]+1)</f>
        <v>14.255821859983252</v>
      </c>
      <c r="O286" s="4" t="str">
        <f>IF(Table1[[#This Row],[discount_percentage]] &gt;= 0.5, "Yes", "No")</f>
        <v>Yes</v>
      </c>
      <c r="P286" s="4" t="str" cm="1">
        <f t="array" ref="P286">_xlfn.IFS(
  Table1[[#This Row],[discounted_price]] &lt; 200, "&lt;₹200",
  Table1[[#This Row],[discounted_price]] &lt;= 500, "₹200–₹500",
  Table1[[#This Row],[discounted_price]] &gt; 500, "&gt;₹500"
)</f>
        <v>&gt;₹500</v>
      </c>
      <c r="Q286" s="9">
        <f>Table1[[#This Row],[actual_price]]*Table1[[#This Row],[rating_count]]</f>
        <v>6959700</v>
      </c>
      <c r="R286" s="9" t="str">
        <f>IF(
    OR(TRIM(Table1[[#This Row],[total_potential_revenue]])="-", TRIM(Table1[[#This Row],[total_potential_revenue]])=""),
    "NOT OK",
    IF(
        ISNUMBER(VALUE(SUBSTITUTE(Table1[[#This Row],[total_potential_revenue]], ",", ""))),
        "OK",
        "NOT OK"
    )
)</f>
        <v>OK</v>
      </c>
      <c r="S286" t="s">
        <v>10832</v>
      </c>
      <c r="T286" t="s">
        <v>10833</v>
      </c>
      <c r="U286" t="s">
        <v>10834</v>
      </c>
      <c r="V286" t="s">
        <v>10835</v>
      </c>
      <c r="W286" t="s">
        <v>10836</v>
      </c>
      <c r="X286" t="s">
        <v>10837</v>
      </c>
      <c r="Y286" t="s">
        <v>10838</v>
      </c>
      <c r="Z286" t="s">
        <v>10839</v>
      </c>
    </row>
    <row r="287" spans="1:26" ht="16" x14ac:dyDescent="0.35">
      <c r="A287" t="s">
        <v>6292</v>
      </c>
      <c r="B287" t="s">
        <v>6293</v>
      </c>
      <c r="C287" t="s">
        <v>13076</v>
      </c>
      <c r="D287" t="s">
        <v>13083</v>
      </c>
      <c r="E287" t="s">
        <v>13084</v>
      </c>
      <c r="F287" t="s">
        <v>13132</v>
      </c>
      <c r="H287" s="2">
        <v>1299</v>
      </c>
      <c r="I287" s="2">
        <v>1599</v>
      </c>
      <c r="J287" s="1">
        <v>0.19</v>
      </c>
      <c r="K287" s="10" t="str" cm="1">
        <f t="array" ref="K2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287">
        <v>4.3</v>
      </c>
      <c r="M287" s="8">
        <v>27223</v>
      </c>
      <c r="N287" s="8">
        <f>Table1[[#This Row],[rating]]*LOG10(Table1[[#This Row],[rating_count]]+1)</f>
        <v>19.070293325177335</v>
      </c>
      <c r="O287" s="4" t="str">
        <f>IF(Table1[[#This Row],[discount_percentage]] &gt;= 0.5, "Yes", "No")</f>
        <v>No</v>
      </c>
      <c r="P287" s="4" t="str" cm="1">
        <f t="array" ref="P287">_xlfn.IFS(
  Table1[[#This Row],[discounted_price]] &lt; 200, "&lt;₹200",
  Table1[[#This Row],[discounted_price]] &lt;= 500, "₹200–₹500",
  Table1[[#This Row],[discounted_price]] &gt; 500, "&gt;₹500"
)</f>
        <v>&gt;₹500</v>
      </c>
      <c r="Q287" s="9">
        <f>Table1[[#This Row],[actual_price]]*Table1[[#This Row],[rating_count]]</f>
        <v>43529577</v>
      </c>
      <c r="R287" s="9" t="str">
        <f>IF(
    OR(TRIM(Table1[[#This Row],[total_potential_revenue]])="-", TRIM(Table1[[#This Row],[total_potential_revenue]])=""),
    "NOT OK",
    IF(
        ISNUMBER(VALUE(SUBSTITUTE(Table1[[#This Row],[total_potential_revenue]], ",", ""))),
        "OK",
        "NOT OK"
    )
)</f>
        <v>OK</v>
      </c>
      <c r="S287" t="s">
        <v>6294</v>
      </c>
      <c r="T287" t="s">
        <v>6295</v>
      </c>
      <c r="U287" t="s">
        <v>6296</v>
      </c>
      <c r="V287" t="s">
        <v>6297</v>
      </c>
      <c r="W287" t="s">
        <v>6298</v>
      </c>
      <c r="X287" t="s">
        <v>6299</v>
      </c>
      <c r="Y287" t="s">
        <v>6300</v>
      </c>
      <c r="Z287" t="s">
        <v>6301</v>
      </c>
    </row>
    <row r="288" spans="1:26" ht="16" x14ac:dyDescent="0.35">
      <c r="A288" t="s">
        <v>5463</v>
      </c>
      <c r="B288" t="s">
        <v>5464</v>
      </c>
      <c r="C288" t="s">
        <v>13080</v>
      </c>
      <c r="D288" t="s">
        <v>13182</v>
      </c>
      <c r="E288" t="s">
        <v>13183</v>
      </c>
      <c r="F288" t="s">
        <v>13203</v>
      </c>
      <c r="H288">
        <v>429</v>
      </c>
      <c r="I288" s="2">
        <v>599</v>
      </c>
      <c r="J288" s="1">
        <v>0.28000000000000003</v>
      </c>
      <c r="K288" s="10" t="str" cm="1">
        <f t="array" ref="K2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88">
        <v>4.0999999999999996</v>
      </c>
      <c r="M288" s="8">
        <v>119466</v>
      </c>
      <c r="N288" s="8">
        <f>Table1[[#This Row],[rating]]*LOG10(Table1[[#This Row],[rating_count]]+1)</f>
        <v>20.816716627914353</v>
      </c>
      <c r="O288" s="4" t="str">
        <f>IF(Table1[[#This Row],[discount_percentage]] &gt;= 0.5, "Yes", "No")</f>
        <v>No</v>
      </c>
      <c r="P288" s="4" t="str" cm="1">
        <f t="array" ref="P288">_xlfn.IFS(
  Table1[[#This Row],[discounted_price]] &lt; 200, "&lt;₹200",
  Table1[[#This Row],[discounted_price]] &lt;= 500, "₹200–₹500",
  Table1[[#This Row],[discounted_price]] &gt; 500, "&gt;₹500"
)</f>
        <v>₹200–₹500</v>
      </c>
      <c r="Q288" s="9">
        <f>Table1[[#This Row],[actual_price]]*Table1[[#This Row],[rating_count]]</f>
        <v>71560134</v>
      </c>
      <c r="R288" s="9" t="str">
        <f>IF(
    OR(TRIM(Table1[[#This Row],[total_potential_revenue]])="-", TRIM(Table1[[#This Row],[total_potential_revenue]])=""),
    "NOT OK",
    IF(
        ISNUMBER(VALUE(SUBSTITUTE(Table1[[#This Row],[total_potential_revenue]], ",", ""))),
        "OK",
        "NOT OK"
    )
)</f>
        <v>OK</v>
      </c>
      <c r="S288" t="s">
        <v>5465</v>
      </c>
      <c r="T288" t="s">
        <v>5466</v>
      </c>
      <c r="U288" t="s">
        <v>5467</v>
      </c>
      <c r="V288" t="s">
        <v>5468</v>
      </c>
      <c r="W288" t="s">
        <v>5469</v>
      </c>
      <c r="X288" t="s">
        <v>13049</v>
      </c>
      <c r="Y288" t="s">
        <v>5470</v>
      </c>
      <c r="Z288" t="s">
        <v>5471</v>
      </c>
    </row>
    <row r="289" spans="1:26" ht="16" x14ac:dyDescent="0.35">
      <c r="A289" t="s">
        <v>2274</v>
      </c>
      <c r="B289" t="s">
        <v>2275</v>
      </c>
      <c r="C289" t="s">
        <v>13076</v>
      </c>
      <c r="D289" t="s">
        <v>13083</v>
      </c>
      <c r="E289" t="s">
        <v>13101</v>
      </c>
      <c r="F289" t="s">
        <v>13090</v>
      </c>
      <c r="G289" t="s">
        <v>13102</v>
      </c>
      <c r="H289">
        <v>299</v>
      </c>
      <c r="I289" s="2">
        <v>799</v>
      </c>
      <c r="J289" s="1">
        <v>0.63</v>
      </c>
      <c r="K289" s="10" t="str" cm="1">
        <f t="array" ref="K2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89">
        <v>4.2</v>
      </c>
      <c r="M289" s="8">
        <v>94363</v>
      </c>
      <c r="N289" s="8">
        <f>Table1[[#This Row],[rating]]*LOG10(Table1[[#This Row],[rating_count]]+1)</f>
        <v>20.894186636117791</v>
      </c>
      <c r="O289" s="4" t="str">
        <f>IF(Table1[[#This Row],[discount_percentage]] &gt;= 0.5, "Yes", "No")</f>
        <v>Yes</v>
      </c>
      <c r="P289" s="4" t="str" cm="1">
        <f t="array" ref="P289">_xlfn.IFS(
  Table1[[#This Row],[discounted_price]] &lt; 200, "&lt;₹200",
  Table1[[#This Row],[discounted_price]] &lt;= 500, "₹200–₹500",
  Table1[[#This Row],[discounted_price]] &gt; 500, "&gt;₹500"
)</f>
        <v>₹200–₹500</v>
      </c>
      <c r="Q289" s="9">
        <f>Table1[[#This Row],[actual_price]]*Table1[[#This Row],[rating_count]]</f>
        <v>75396037</v>
      </c>
      <c r="R289" s="9" t="str">
        <f>IF(
    OR(TRIM(Table1[[#This Row],[total_potential_revenue]])="-", TRIM(Table1[[#This Row],[total_potential_revenue]])=""),
    "NOT OK",
    IF(
        ISNUMBER(VALUE(SUBSTITUTE(Table1[[#This Row],[total_potential_revenue]], ",", ""))),
        "OK",
        "NOT OK"
    )
)</f>
        <v>OK</v>
      </c>
      <c r="S289" t="s">
        <v>2276</v>
      </c>
      <c r="T289" t="s">
        <v>50</v>
      </c>
      <c r="U289" t="s">
        <v>51</v>
      </c>
      <c r="V289" t="s">
        <v>52</v>
      </c>
      <c r="W289" t="s">
        <v>53</v>
      </c>
      <c r="X289" t="s">
        <v>54</v>
      </c>
      <c r="Y289" t="s">
        <v>2277</v>
      </c>
      <c r="Z289" t="s">
        <v>2278</v>
      </c>
    </row>
    <row r="290" spans="1:26" ht="16" x14ac:dyDescent="0.35">
      <c r="A290" t="s">
        <v>10890</v>
      </c>
      <c r="B290" t="s">
        <v>10891</v>
      </c>
      <c r="C290" t="s">
        <v>13093</v>
      </c>
      <c r="D290" t="s">
        <v>13094</v>
      </c>
      <c r="E290" t="s">
        <v>13095</v>
      </c>
      <c r="F290" t="s">
        <v>13224</v>
      </c>
      <c r="H290" s="2">
        <v>1656</v>
      </c>
      <c r="I290" s="2">
        <v>2695</v>
      </c>
      <c r="J290" s="1">
        <v>0.39</v>
      </c>
      <c r="K290" s="10" t="str" cm="1">
        <f t="array" ref="K2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90">
        <v>4.4000000000000004</v>
      </c>
      <c r="M290" s="8">
        <v>6027</v>
      </c>
      <c r="N290" s="8">
        <f>Table1[[#This Row],[rating]]*LOG10(Table1[[#This Row],[rating_count]]+1)</f>
        <v>16.632762272027417</v>
      </c>
      <c r="O290" s="4" t="str">
        <f>IF(Table1[[#This Row],[discount_percentage]] &gt;= 0.5, "Yes", "No")</f>
        <v>No</v>
      </c>
      <c r="P290" s="4" t="str" cm="1">
        <f t="array" ref="P290">_xlfn.IFS(
  Table1[[#This Row],[discounted_price]] &lt; 200, "&lt;₹200",
  Table1[[#This Row],[discounted_price]] &lt;= 500, "₹200–₹500",
  Table1[[#This Row],[discounted_price]] &gt; 500, "&gt;₹500"
)</f>
        <v>&gt;₹500</v>
      </c>
      <c r="Q290" s="9">
        <f>Table1[[#This Row],[actual_price]]*Table1[[#This Row],[rating_count]]</f>
        <v>16242765</v>
      </c>
      <c r="R290" s="9" t="str">
        <f>IF(
    OR(TRIM(Table1[[#This Row],[total_potential_revenue]])="-", TRIM(Table1[[#This Row],[total_potential_revenue]])=""),
    "NOT OK",
    IF(
        ISNUMBER(VALUE(SUBSTITUTE(Table1[[#This Row],[total_potential_revenue]], ",", ""))),
        "OK",
        "NOT OK"
    )
)</f>
        <v>OK</v>
      </c>
      <c r="S290" t="s">
        <v>10892</v>
      </c>
      <c r="T290" t="s">
        <v>10893</v>
      </c>
      <c r="U290" t="s">
        <v>10894</v>
      </c>
      <c r="V290" t="s">
        <v>10895</v>
      </c>
      <c r="W290" t="s">
        <v>10896</v>
      </c>
      <c r="X290" t="s">
        <v>10897</v>
      </c>
      <c r="Y290" t="s">
        <v>10898</v>
      </c>
      <c r="Z290" t="s">
        <v>10899</v>
      </c>
    </row>
    <row r="291" spans="1:26" ht="16" x14ac:dyDescent="0.35">
      <c r="A291" t="s">
        <v>2536</v>
      </c>
      <c r="B291" t="s">
        <v>2537</v>
      </c>
      <c r="C291" t="s">
        <v>13076</v>
      </c>
      <c r="D291" t="s">
        <v>13083</v>
      </c>
      <c r="E291" t="s">
        <v>13101</v>
      </c>
      <c r="F291" t="s">
        <v>13090</v>
      </c>
      <c r="G291" t="s">
        <v>13102</v>
      </c>
      <c r="H291">
        <v>649</v>
      </c>
      <c r="I291" s="2">
        <v>1600</v>
      </c>
      <c r="J291" s="1">
        <v>0.59</v>
      </c>
      <c r="K291" s="10" t="str" cm="1">
        <f t="array" ref="K2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91">
        <v>4.3</v>
      </c>
      <c r="M291" s="8">
        <v>5451</v>
      </c>
      <c r="N291" s="8">
        <f>Table1[[#This Row],[rating]]*LOG10(Table1[[#This Row],[rating_count]]+1)</f>
        <v>16.067190142799333</v>
      </c>
      <c r="O291" s="4" t="str">
        <f>IF(Table1[[#This Row],[discount_percentage]] &gt;= 0.5, "Yes", "No")</f>
        <v>Yes</v>
      </c>
      <c r="P291" s="4" t="str" cm="1">
        <f t="array" ref="P291">_xlfn.IFS(
  Table1[[#This Row],[discounted_price]] &lt; 200, "&lt;₹200",
  Table1[[#This Row],[discounted_price]] &lt;= 500, "₹200–₹500",
  Table1[[#This Row],[discounted_price]] &gt; 500, "&gt;₹500"
)</f>
        <v>&gt;₹500</v>
      </c>
      <c r="Q291" s="9">
        <f>Table1[[#This Row],[actual_price]]*Table1[[#This Row],[rating_count]]</f>
        <v>8721600</v>
      </c>
      <c r="R291" s="9" t="str">
        <f>IF(
    OR(TRIM(Table1[[#This Row],[total_potential_revenue]])="-", TRIM(Table1[[#This Row],[total_potential_revenue]])=""),
    "NOT OK",
    IF(
        ISNUMBER(VALUE(SUBSTITUTE(Table1[[#This Row],[total_potential_revenue]], ",", ""))),
        "OK",
        "NOT OK"
    )
)</f>
        <v>OK</v>
      </c>
      <c r="S291" t="s">
        <v>2538</v>
      </c>
      <c r="T291" t="s">
        <v>1634</v>
      </c>
      <c r="U291" t="s">
        <v>1635</v>
      </c>
      <c r="V291" t="s">
        <v>1636</v>
      </c>
      <c r="W291" t="s">
        <v>1637</v>
      </c>
      <c r="X291" t="s">
        <v>1638</v>
      </c>
      <c r="Y291" t="s">
        <v>2539</v>
      </c>
      <c r="Z291" t="s">
        <v>2540</v>
      </c>
    </row>
    <row r="292" spans="1:26" ht="16" x14ac:dyDescent="0.35">
      <c r="A292" t="s">
        <v>1631</v>
      </c>
      <c r="B292" t="s">
        <v>1632</v>
      </c>
      <c r="C292" t="s">
        <v>13076</v>
      </c>
      <c r="D292" t="s">
        <v>13083</v>
      </c>
      <c r="E292" t="s">
        <v>13101</v>
      </c>
      <c r="F292" t="s">
        <v>13090</v>
      </c>
      <c r="G292" t="s">
        <v>13102</v>
      </c>
      <c r="H292">
        <v>499</v>
      </c>
      <c r="I292" s="2">
        <v>1200</v>
      </c>
      <c r="J292" s="1">
        <v>0.57999999999999996</v>
      </c>
      <c r="K292" s="10" t="str" cm="1">
        <f t="array" ref="K2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92">
        <v>4.3</v>
      </c>
      <c r="M292" s="8">
        <v>5451</v>
      </c>
      <c r="N292" s="8">
        <f>Table1[[#This Row],[rating]]*LOG10(Table1[[#This Row],[rating_count]]+1)</f>
        <v>16.067190142799333</v>
      </c>
      <c r="O292" s="4" t="str">
        <f>IF(Table1[[#This Row],[discount_percentage]] &gt;= 0.5, "Yes", "No")</f>
        <v>Yes</v>
      </c>
      <c r="P292" s="4" t="str" cm="1">
        <f t="array" ref="P292">_xlfn.IFS(
  Table1[[#This Row],[discounted_price]] &lt; 200, "&lt;₹200",
  Table1[[#This Row],[discounted_price]] &lt;= 500, "₹200–₹500",
  Table1[[#This Row],[discounted_price]] &gt; 500, "&gt;₹500"
)</f>
        <v>₹200–₹500</v>
      </c>
      <c r="Q292" s="9">
        <f>Table1[[#This Row],[actual_price]]*Table1[[#This Row],[rating_count]]</f>
        <v>6541200</v>
      </c>
      <c r="R292" s="9" t="str">
        <f>IF(
    OR(TRIM(Table1[[#This Row],[total_potential_revenue]])="-", TRIM(Table1[[#This Row],[total_potential_revenue]])=""),
    "NOT OK",
    IF(
        ISNUMBER(VALUE(SUBSTITUTE(Table1[[#This Row],[total_potential_revenue]], ",", ""))),
        "OK",
        "NOT OK"
    )
)</f>
        <v>OK</v>
      </c>
      <c r="S292" t="s">
        <v>1633</v>
      </c>
      <c r="T292" t="s">
        <v>1634</v>
      </c>
      <c r="U292" t="s">
        <v>1635</v>
      </c>
      <c r="V292" t="s">
        <v>1636</v>
      </c>
      <c r="W292" t="s">
        <v>1637</v>
      </c>
      <c r="X292" t="s">
        <v>1638</v>
      </c>
      <c r="Y292" t="s">
        <v>1639</v>
      </c>
      <c r="Z292" t="s">
        <v>1640</v>
      </c>
    </row>
    <row r="293" spans="1:26" ht="16" x14ac:dyDescent="0.35">
      <c r="A293" t="s">
        <v>11786</v>
      </c>
      <c r="B293" t="s">
        <v>11787</v>
      </c>
      <c r="C293" t="s">
        <v>13093</v>
      </c>
      <c r="D293" t="s">
        <v>13094</v>
      </c>
      <c r="E293" t="s">
        <v>13103</v>
      </c>
      <c r="F293" t="s">
        <v>13104</v>
      </c>
      <c r="G293" t="s">
        <v>13105</v>
      </c>
      <c r="H293" s="2">
        <v>3199</v>
      </c>
      <c r="I293" s="2">
        <v>3500</v>
      </c>
      <c r="J293" s="1">
        <v>0.09</v>
      </c>
      <c r="K293" s="10" t="str" cm="1">
        <f t="array" ref="K2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293">
        <v>4.2</v>
      </c>
      <c r="M293" s="8">
        <v>1899</v>
      </c>
      <c r="N293" s="8">
        <f>Table1[[#This Row],[rating]]*LOG10(Table1[[#This Row],[rating_count]]+1)</f>
        <v>13.770765124001882</v>
      </c>
      <c r="O293" s="4" t="str">
        <f>IF(Table1[[#This Row],[discount_percentage]] &gt;= 0.5, "Yes", "No")</f>
        <v>No</v>
      </c>
      <c r="P293" s="4" t="str" cm="1">
        <f t="array" ref="P293">_xlfn.IFS(
  Table1[[#This Row],[discounted_price]] &lt; 200, "&lt;₹200",
  Table1[[#This Row],[discounted_price]] &lt;= 500, "₹200–₹500",
  Table1[[#This Row],[discounted_price]] &gt; 500, "&gt;₹500"
)</f>
        <v>&gt;₹500</v>
      </c>
      <c r="Q293" s="9">
        <f>Table1[[#This Row],[actual_price]]*Table1[[#This Row],[rating_count]]</f>
        <v>6646500</v>
      </c>
      <c r="R293" s="9" t="str">
        <f>IF(
    OR(TRIM(Table1[[#This Row],[total_potential_revenue]])="-", TRIM(Table1[[#This Row],[total_potential_revenue]])=""),
    "NOT OK",
    IF(
        ISNUMBER(VALUE(SUBSTITUTE(Table1[[#This Row],[total_potential_revenue]], ",", ""))),
        "OK",
        "NOT OK"
    )
)</f>
        <v>OK</v>
      </c>
      <c r="S293" t="s">
        <v>11788</v>
      </c>
      <c r="T293" t="s">
        <v>11789</v>
      </c>
      <c r="U293" t="s">
        <v>11790</v>
      </c>
      <c r="V293" t="s">
        <v>11791</v>
      </c>
      <c r="W293" t="s">
        <v>11792</v>
      </c>
      <c r="X293" t="s">
        <v>11793</v>
      </c>
      <c r="Y293" t="s">
        <v>11794</v>
      </c>
      <c r="Z293" t="s">
        <v>11795</v>
      </c>
    </row>
    <row r="294" spans="1:26" ht="16" x14ac:dyDescent="0.35">
      <c r="A294" t="s">
        <v>12341</v>
      </c>
      <c r="B294" t="s">
        <v>12342</v>
      </c>
      <c r="C294" t="s">
        <v>13093</v>
      </c>
      <c r="D294" t="s">
        <v>13094</v>
      </c>
      <c r="E294" t="s">
        <v>13095</v>
      </c>
      <c r="F294" t="s">
        <v>13181</v>
      </c>
      <c r="H294" s="2">
        <v>5865</v>
      </c>
      <c r="I294" s="2">
        <v>7776</v>
      </c>
      <c r="J294" s="1">
        <v>0.25</v>
      </c>
      <c r="K294" s="10" t="str" cm="1">
        <f t="array" ref="K2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294">
        <v>4.4000000000000004</v>
      </c>
      <c r="M294" s="8">
        <v>2737</v>
      </c>
      <c r="N294" s="8">
        <f>Table1[[#This Row],[rating]]*LOG10(Table1[[#This Row],[rating_count]]+1)</f>
        <v>15.124707152711075</v>
      </c>
      <c r="O294" s="4" t="str">
        <f>IF(Table1[[#This Row],[discount_percentage]] &gt;= 0.5, "Yes", "No")</f>
        <v>No</v>
      </c>
      <c r="P294" s="4" t="str" cm="1">
        <f t="array" ref="P294">_xlfn.IFS(
  Table1[[#This Row],[discounted_price]] &lt; 200, "&lt;₹200",
  Table1[[#This Row],[discounted_price]] &lt;= 500, "₹200–₹500",
  Table1[[#This Row],[discounted_price]] &gt; 500, "&gt;₹500"
)</f>
        <v>&gt;₹500</v>
      </c>
      <c r="Q294" s="9">
        <f>Table1[[#This Row],[actual_price]]*Table1[[#This Row],[rating_count]]</f>
        <v>21282912</v>
      </c>
      <c r="R294" s="9" t="str">
        <f>IF(
    OR(TRIM(Table1[[#This Row],[total_potential_revenue]])="-", TRIM(Table1[[#This Row],[total_potential_revenue]])=""),
    "NOT OK",
    IF(
        ISNUMBER(VALUE(SUBSTITUTE(Table1[[#This Row],[total_potential_revenue]], ",", ""))),
        "OK",
        "NOT OK"
    )
)</f>
        <v>OK</v>
      </c>
      <c r="S294" t="s">
        <v>12343</v>
      </c>
      <c r="T294" t="s">
        <v>12344</v>
      </c>
      <c r="U294" t="s">
        <v>12345</v>
      </c>
      <c r="V294" t="s">
        <v>12346</v>
      </c>
      <c r="W294" t="s">
        <v>12347</v>
      </c>
      <c r="X294" t="s">
        <v>12348</v>
      </c>
      <c r="Y294" t="s">
        <v>12349</v>
      </c>
      <c r="Z294" t="s">
        <v>12350</v>
      </c>
    </row>
    <row r="295" spans="1:26" ht="16" x14ac:dyDescent="0.35">
      <c r="A295" t="s">
        <v>1681</v>
      </c>
      <c r="B295" t="s">
        <v>1682</v>
      </c>
      <c r="C295" t="s">
        <v>13076</v>
      </c>
      <c r="D295" t="s">
        <v>13083</v>
      </c>
      <c r="E295" t="s">
        <v>13101</v>
      </c>
      <c r="F295" t="s">
        <v>13090</v>
      </c>
      <c r="G295" t="s">
        <v>13102</v>
      </c>
      <c r="H295">
        <v>709</v>
      </c>
      <c r="I295" s="2">
        <v>1999</v>
      </c>
      <c r="J295" s="1">
        <v>0.65</v>
      </c>
      <c r="K295" s="10" t="str" cm="1">
        <f t="array" ref="K2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295">
        <v>4.0999999999999996</v>
      </c>
      <c r="M295" s="8">
        <v>178817</v>
      </c>
      <c r="N295" s="8">
        <f>Table1[[#This Row],[rating]]*LOG10(Table1[[#This Row],[rating_count]]+1)</f>
        <v>21.534886056039333</v>
      </c>
      <c r="O295" s="4" t="str">
        <f>IF(Table1[[#This Row],[discount_percentage]] &gt;= 0.5, "Yes", "No")</f>
        <v>Yes</v>
      </c>
      <c r="P295" s="4" t="str" cm="1">
        <f t="array" ref="P295">_xlfn.IFS(
  Table1[[#This Row],[discounted_price]] &lt; 200, "&lt;₹200",
  Table1[[#This Row],[discounted_price]] &lt;= 500, "₹200–₹500",
  Table1[[#This Row],[discounted_price]] &gt; 500, "&gt;₹500"
)</f>
        <v>&gt;₹500</v>
      </c>
      <c r="Q295" s="9">
        <f>Table1[[#This Row],[actual_price]]*Table1[[#This Row],[rating_count]]</f>
        <v>357455183</v>
      </c>
      <c r="R295" s="9" t="str">
        <f>IF(
    OR(TRIM(Table1[[#This Row],[total_potential_revenue]])="-", TRIM(Table1[[#This Row],[total_potential_revenue]])=""),
    "NOT OK",
    IF(
        ISNUMBER(VALUE(SUBSTITUTE(Table1[[#This Row],[total_potential_revenue]], ",", ""))),
        "OK",
        "NOT OK"
    )
)</f>
        <v>OK</v>
      </c>
      <c r="S295" t="s">
        <v>1683</v>
      </c>
      <c r="T295" t="s">
        <v>1684</v>
      </c>
      <c r="U295" t="s">
        <v>1685</v>
      </c>
      <c r="V295" t="s">
        <v>1686</v>
      </c>
      <c r="W295" t="s">
        <v>1687</v>
      </c>
      <c r="X295" t="s">
        <v>13033</v>
      </c>
      <c r="Y295" t="s">
        <v>1688</v>
      </c>
      <c r="Z295" t="s">
        <v>1689</v>
      </c>
    </row>
    <row r="296" spans="1:26" ht="16" x14ac:dyDescent="0.35">
      <c r="A296" t="s">
        <v>5806</v>
      </c>
      <c r="B296" t="s">
        <v>5807</v>
      </c>
      <c r="C296" t="s">
        <v>13080</v>
      </c>
      <c r="D296" t="s">
        <v>13182</v>
      </c>
      <c r="E296" t="s">
        <v>13183</v>
      </c>
      <c r="F296" t="s">
        <v>13203</v>
      </c>
      <c r="H296">
        <v>799</v>
      </c>
      <c r="I296" s="2">
        <v>1499</v>
      </c>
      <c r="J296" s="1">
        <v>0.47</v>
      </c>
      <c r="K296" s="10" t="str" cm="1">
        <f t="array" ref="K2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296">
        <v>4.0999999999999996</v>
      </c>
      <c r="M296" s="8">
        <v>53648</v>
      </c>
      <c r="N296" s="8">
        <f>Table1[[#This Row],[rating]]*LOG10(Table1[[#This Row],[rating_count]]+1)</f>
        <v>19.391202688202085</v>
      </c>
      <c r="O296" s="4" t="str">
        <f>IF(Table1[[#This Row],[discount_percentage]] &gt;= 0.5, "Yes", "No")</f>
        <v>No</v>
      </c>
      <c r="P296" s="4" t="str" cm="1">
        <f t="array" ref="P296">_xlfn.IFS(
  Table1[[#This Row],[discounted_price]] &lt; 200, "&lt;₹200",
  Table1[[#This Row],[discounted_price]] &lt;= 500, "₹200–₹500",
  Table1[[#This Row],[discounted_price]] &gt; 500, "&gt;₹500"
)</f>
        <v>&gt;₹500</v>
      </c>
      <c r="Q296" s="9">
        <f>Table1[[#This Row],[actual_price]]*Table1[[#This Row],[rating_count]]</f>
        <v>80418352</v>
      </c>
      <c r="R296" s="9" t="str">
        <f>IF(
    OR(TRIM(Table1[[#This Row],[total_potential_revenue]])="-", TRIM(Table1[[#This Row],[total_potential_revenue]])=""),
    "NOT OK",
    IF(
        ISNUMBER(VALUE(SUBSTITUTE(Table1[[#This Row],[total_potential_revenue]], ",", ""))),
        "OK",
        "NOT OK"
    )
)</f>
        <v>OK</v>
      </c>
      <c r="S296" t="s">
        <v>5808</v>
      </c>
      <c r="T296" t="s">
        <v>5809</v>
      </c>
      <c r="U296" t="s">
        <v>5810</v>
      </c>
      <c r="V296" t="s">
        <v>5811</v>
      </c>
      <c r="W296" t="s">
        <v>5812</v>
      </c>
      <c r="X296" t="s">
        <v>5813</v>
      </c>
      <c r="Y296" t="s">
        <v>5814</v>
      </c>
      <c r="Z296" t="s">
        <v>5815</v>
      </c>
    </row>
    <row r="297" spans="1:26" ht="16" x14ac:dyDescent="0.35">
      <c r="A297" t="s">
        <v>9018</v>
      </c>
      <c r="B297" t="s">
        <v>9019</v>
      </c>
      <c r="C297" t="s">
        <v>13093</v>
      </c>
      <c r="D297" t="s">
        <v>13094</v>
      </c>
      <c r="E297" t="s">
        <v>13095</v>
      </c>
      <c r="F297" t="s">
        <v>13142</v>
      </c>
      <c r="H297" s="2">
        <v>3499</v>
      </c>
      <c r="I297" s="2">
        <v>5795</v>
      </c>
      <c r="J297" s="1">
        <v>0.4</v>
      </c>
      <c r="K297" s="10" t="str" cm="1">
        <f t="array" ref="K2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297">
        <v>3.9</v>
      </c>
      <c r="M297" s="8">
        <v>25340</v>
      </c>
      <c r="N297" s="8">
        <f>Table1[[#This Row],[rating]]*LOG10(Table1[[#This Row],[rating_count]]+1)</f>
        <v>17.174912620718999</v>
      </c>
      <c r="O297" s="4" t="str">
        <f>IF(Table1[[#This Row],[discount_percentage]] &gt;= 0.5, "Yes", "No")</f>
        <v>No</v>
      </c>
      <c r="P297" s="4" t="str" cm="1">
        <f t="array" ref="P297">_xlfn.IFS(
  Table1[[#This Row],[discounted_price]] &lt; 200, "&lt;₹200",
  Table1[[#This Row],[discounted_price]] &lt;= 500, "₹200–₹500",
  Table1[[#This Row],[discounted_price]] &gt; 500, "&gt;₹500"
)</f>
        <v>&gt;₹500</v>
      </c>
      <c r="Q297" s="9">
        <f>Table1[[#This Row],[actual_price]]*Table1[[#This Row],[rating_count]]</f>
        <v>146845300</v>
      </c>
      <c r="R297" s="9" t="str">
        <f>IF(
    OR(TRIM(Table1[[#This Row],[total_potential_revenue]])="-", TRIM(Table1[[#This Row],[total_potential_revenue]])=""),
    "NOT OK",
    IF(
        ISNUMBER(VALUE(SUBSTITUTE(Table1[[#This Row],[total_potential_revenue]], ",", ""))),
        "OK",
        "NOT OK"
    )
)</f>
        <v>OK</v>
      </c>
      <c r="S297" t="s">
        <v>9020</v>
      </c>
      <c r="T297" t="s">
        <v>9021</v>
      </c>
      <c r="U297" t="s">
        <v>9022</v>
      </c>
      <c r="V297" t="s">
        <v>9023</v>
      </c>
      <c r="W297" t="s">
        <v>9024</v>
      </c>
      <c r="X297" t="s">
        <v>9025</v>
      </c>
      <c r="Y297" t="s">
        <v>9026</v>
      </c>
      <c r="Z297" t="s">
        <v>9027</v>
      </c>
    </row>
    <row r="298" spans="1:26" ht="16" x14ac:dyDescent="0.35">
      <c r="A298" t="s">
        <v>7559</v>
      </c>
      <c r="B298" t="s">
        <v>7560</v>
      </c>
      <c r="C298" t="s">
        <v>13076</v>
      </c>
      <c r="D298" t="s">
        <v>13083</v>
      </c>
      <c r="E298" t="s">
        <v>13129</v>
      </c>
      <c r="F298" t="s">
        <v>13211</v>
      </c>
      <c r="H298" s="2">
        <v>1249</v>
      </c>
      <c r="I298" s="2">
        <v>2796</v>
      </c>
      <c r="J298" s="1">
        <v>0.55000000000000004</v>
      </c>
      <c r="K298" s="10" t="str" cm="1">
        <f t="array" ref="K2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298">
        <v>4.4000000000000004</v>
      </c>
      <c r="M298" s="8">
        <v>4598</v>
      </c>
      <c r="N298" s="8">
        <f>Table1[[#This Row],[rating]]*LOG10(Table1[[#This Row],[rating_count]]+1)</f>
        <v>16.115719002125768</v>
      </c>
      <c r="O298" s="4" t="str">
        <f>IF(Table1[[#This Row],[discount_percentage]] &gt;= 0.5, "Yes", "No")</f>
        <v>Yes</v>
      </c>
      <c r="P298" s="4" t="str" cm="1">
        <f t="array" ref="P298">_xlfn.IFS(
  Table1[[#This Row],[discounted_price]] &lt; 200, "&lt;₹200",
  Table1[[#This Row],[discounted_price]] &lt;= 500, "₹200–₹500",
  Table1[[#This Row],[discounted_price]] &gt; 500, "&gt;₹500"
)</f>
        <v>&gt;₹500</v>
      </c>
      <c r="Q298" s="9">
        <f>Table1[[#This Row],[actual_price]]*Table1[[#This Row],[rating_count]]</f>
        <v>12856008</v>
      </c>
      <c r="R298" s="9" t="str">
        <f>IF(
    OR(TRIM(Table1[[#This Row],[total_potential_revenue]])="-", TRIM(Table1[[#This Row],[total_potential_revenue]])=""),
    "NOT OK",
    IF(
        ISNUMBER(VALUE(SUBSTITUTE(Table1[[#This Row],[total_potential_revenue]], ",", ""))),
        "OK",
        "NOT OK"
    )
)</f>
        <v>OK</v>
      </c>
      <c r="S298" t="s">
        <v>7561</v>
      </c>
      <c r="T298" t="s">
        <v>7562</v>
      </c>
      <c r="U298" t="s">
        <v>7563</v>
      </c>
      <c r="V298" t="s">
        <v>7564</v>
      </c>
      <c r="W298" t="s">
        <v>7565</v>
      </c>
      <c r="X298" t="s">
        <v>7566</v>
      </c>
      <c r="Y298" t="s">
        <v>7567</v>
      </c>
      <c r="Z298" t="s">
        <v>7568</v>
      </c>
    </row>
    <row r="299" spans="1:26" ht="16" x14ac:dyDescent="0.35">
      <c r="A299" t="s">
        <v>3693</v>
      </c>
      <c r="B299" t="s">
        <v>3694</v>
      </c>
      <c r="C299" t="s">
        <v>13080</v>
      </c>
      <c r="D299" t="s">
        <v>13089</v>
      </c>
      <c r="E299" t="s">
        <v>13258</v>
      </c>
      <c r="F299" t="s">
        <v>13259</v>
      </c>
      <c r="H299">
        <v>369</v>
      </c>
      <c r="I299" s="2">
        <v>1600</v>
      </c>
      <c r="J299" s="1">
        <v>0.77</v>
      </c>
      <c r="K299" s="10" t="str" cm="1">
        <f t="array" ref="K2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299">
        <v>4</v>
      </c>
      <c r="M299" s="8">
        <v>32625</v>
      </c>
      <c r="N299" s="8">
        <f>Table1[[#This Row],[rating]]*LOG10(Table1[[#This Row],[rating_count]]+1)</f>
        <v>18.054255327402352</v>
      </c>
      <c r="O299" s="4" t="str">
        <f>IF(Table1[[#This Row],[discount_percentage]] &gt;= 0.5, "Yes", "No")</f>
        <v>Yes</v>
      </c>
      <c r="P299" s="4" t="str" cm="1">
        <f t="array" ref="P299">_xlfn.IFS(
  Table1[[#This Row],[discounted_price]] &lt; 200, "&lt;₹200",
  Table1[[#This Row],[discounted_price]] &lt;= 500, "₹200–₹500",
  Table1[[#This Row],[discounted_price]] &gt; 500, "&gt;₹500"
)</f>
        <v>₹200–₹500</v>
      </c>
      <c r="Q299" s="9">
        <f>Table1[[#This Row],[actual_price]]*Table1[[#This Row],[rating_count]]</f>
        <v>52200000</v>
      </c>
      <c r="R299" s="9" t="str">
        <f>IF(
    OR(TRIM(Table1[[#This Row],[total_potential_revenue]])="-", TRIM(Table1[[#This Row],[total_potential_revenue]])=""),
    "NOT OK",
    IF(
        ISNUMBER(VALUE(SUBSTITUTE(Table1[[#This Row],[total_potential_revenue]], ",", ""))),
        "OK",
        "NOT OK"
    )
)</f>
        <v>OK</v>
      </c>
      <c r="S299" t="s">
        <v>3695</v>
      </c>
      <c r="T299" t="s">
        <v>3696</v>
      </c>
      <c r="U299" t="s">
        <v>3697</v>
      </c>
      <c r="V299" t="s">
        <v>3698</v>
      </c>
      <c r="W299" t="s">
        <v>3699</v>
      </c>
      <c r="X299" t="s">
        <v>3700</v>
      </c>
      <c r="Y299" t="s">
        <v>3701</v>
      </c>
      <c r="Z299" t="s">
        <v>3702</v>
      </c>
    </row>
    <row r="300" spans="1:26" ht="16" x14ac:dyDescent="0.35">
      <c r="A300" t="s">
        <v>6502</v>
      </c>
      <c r="B300" t="s">
        <v>6503</v>
      </c>
      <c r="C300" t="s">
        <v>13080</v>
      </c>
      <c r="D300" t="s">
        <v>13182</v>
      </c>
      <c r="E300" t="s">
        <v>13260</v>
      </c>
      <c r="H300">
        <v>119</v>
      </c>
      <c r="I300" s="2">
        <v>499</v>
      </c>
      <c r="J300" s="1">
        <v>0.76</v>
      </c>
      <c r="K300" s="10" t="str" cm="1">
        <f t="array" ref="K3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00">
        <v>4.3</v>
      </c>
      <c r="M300" s="8">
        <v>15032</v>
      </c>
      <c r="N300" s="8">
        <f>Table1[[#This Row],[rating]]*LOG10(Table1[[#This Row],[rating_count]]+1)</f>
        <v>17.961296327087201</v>
      </c>
      <c r="O300" s="4" t="str">
        <f>IF(Table1[[#This Row],[discount_percentage]] &gt;= 0.5, "Yes", "No")</f>
        <v>Yes</v>
      </c>
      <c r="P300" s="4" t="str" cm="1">
        <f t="array" ref="P300">_xlfn.IFS(
  Table1[[#This Row],[discounted_price]] &lt; 200, "&lt;₹200",
  Table1[[#This Row],[discounted_price]] &lt;= 500, "₹200–₹500",
  Table1[[#This Row],[discounted_price]] &gt; 500, "&gt;₹500"
)</f>
        <v>&lt;₹200</v>
      </c>
      <c r="Q300" s="9">
        <f>Table1[[#This Row],[actual_price]]*Table1[[#This Row],[rating_count]]</f>
        <v>7500968</v>
      </c>
      <c r="R300" s="9" t="str">
        <f>IF(
    OR(TRIM(Table1[[#This Row],[total_potential_revenue]])="-", TRIM(Table1[[#This Row],[total_potential_revenue]])=""),
    "NOT OK",
    IF(
        ISNUMBER(VALUE(SUBSTITUTE(Table1[[#This Row],[total_potential_revenue]], ",", ""))),
        "OK",
        "NOT OK"
    )
)</f>
        <v>OK</v>
      </c>
      <c r="S300" t="s">
        <v>6505</v>
      </c>
      <c r="T300" t="s">
        <v>6506</v>
      </c>
      <c r="U300" t="s">
        <v>6507</v>
      </c>
      <c r="V300" t="s">
        <v>6508</v>
      </c>
      <c r="W300" t="s">
        <v>6509</v>
      </c>
      <c r="X300" t="s">
        <v>6510</v>
      </c>
      <c r="Y300" t="s">
        <v>6511</v>
      </c>
      <c r="Z300" t="s">
        <v>6512</v>
      </c>
    </row>
    <row r="301" spans="1:26" ht="16" x14ac:dyDescent="0.35">
      <c r="A301" t="s">
        <v>935</v>
      </c>
      <c r="B301" t="s">
        <v>936</v>
      </c>
      <c r="C301" t="s">
        <v>13080</v>
      </c>
      <c r="D301" t="s">
        <v>13088</v>
      </c>
      <c r="E301" t="s">
        <v>13089</v>
      </c>
      <c r="F301" t="s">
        <v>13172</v>
      </c>
      <c r="H301">
        <v>299</v>
      </c>
      <c r="I301" s="2">
        <v>899</v>
      </c>
      <c r="J301" s="1">
        <v>0.67</v>
      </c>
      <c r="K301" s="10" t="str" cm="1">
        <f t="array" ref="K3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01">
        <v>4</v>
      </c>
      <c r="M301" s="8">
        <v>1588</v>
      </c>
      <c r="N301" s="8">
        <f>Table1[[#This Row],[rating]]*LOG10(Table1[[#This Row],[rating_count]]+1)</f>
        <v>12.804495588829518</v>
      </c>
      <c r="O301" s="4" t="str">
        <f>IF(Table1[[#This Row],[discount_percentage]] &gt;= 0.5, "Yes", "No")</f>
        <v>Yes</v>
      </c>
      <c r="P301" s="4" t="str" cm="1">
        <f t="array" ref="P301">_xlfn.IFS(
  Table1[[#This Row],[discounted_price]] &lt; 200, "&lt;₹200",
  Table1[[#This Row],[discounted_price]] &lt;= 500, "₹200–₹500",
  Table1[[#This Row],[discounted_price]] &gt; 500, "&gt;₹500"
)</f>
        <v>₹200–₹500</v>
      </c>
      <c r="Q301" s="9">
        <f>Table1[[#This Row],[actual_price]]*Table1[[#This Row],[rating_count]]</f>
        <v>1427612</v>
      </c>
      <c r="R301" s="9" t="str">
        <f>IF(
    OR(TRIM(Table1[[#This Row],[total_potential_revenue]])="-", TRIM(Table1[[#This Row],[total_potential_revenue]])=""),
    "NOT OK",
    IF(
        ISNUMBER(VALUE(SUBSTITUTE(Table1[[#This Row],[total_potential_revenue]], ",", ""))),
        "OK",
        "NOT OK"
    )
)</f>
        <v>OK</v>
      </c>
      <c r="S301" t="s">
        <v>937</v>
      </c>
      <c r="T301" t="s">
        <v>938</v>
      </c>
      <c r="U301" t="s">
        <v>939</v>
      </c>
      <c r="V301" t="s">
        <v>940</v>
      </c>
      <c r="W301" t="s">
        <v>941</v>
      </c>
      <c r="X301" t="s">
        <v>942</v>
      </c>
      <c r="Y301" t="s">
        <v>943</v>
      </c>
      <c r="Z301" t="s">
        <v>944</v>
      </c>
    </row>
    <row r="302" spans="1:26" ht="16" x14ac:dyDescent="0.35">
      <c r="A302" t="s">
        <v>2279</v>
      </c>
      <c r="B302" t="s">
        <v>2280</v>
      </c>
      <c r="C302" t="s">
        <v>13076</v>
      </c>
      <c r="D302" t="s">
        <v>13083</v>
      </c>
      <c r="E302" t="s">
        <v>13101</v>
      </c>
      <c r="F302" t="s">
        <v>13090</v>
      </c>
      <c r="G302" t="s">
        <v>13102</v>
      </c>
      <c r="H302">
        <v>789</v>
      </c>
      <c r="I302" s="2">
        <v>1999</v>
      </c>
      <c r="J302" s="1">
        <v>0.61</v>
      </c>
      <c r="K302" s="10" t="str" cm="1">
        <f t="array" ref="K3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02">
        <v>4.2</v>
      </c>
      <c r="M302" s="8">
        <v>34540</v>
      </c>
      <c r="N302" s="8">
        <f>Table1[[#This Row],[rating]]*LOG10(Table1[[#This Row],[rating_count]]+1)</f>
        <v>19.061006608211883</v>
      </c>
      <c r="O302" s="4" t="str">
        <f>IF(Table1[[#This Row],[discount_percentage]] &gt;= 0.5, "Yes", "No")</f>
        <v>Yes</v>
      </c>
      <c r="P302" s="4" t="str" cm="1">
        <f t="array" ref="P302">_xlfn.IFS(
  Table1[[#This Row],[discounted_price]] &lt; 200, "&lt;₹200",
  Table1[[#This Row],[discounted_price]] &lt;= 500, "₹200–₹500",
  Table1[[#This Row],[discounted_price]] &gt; 500, "&gt;₹500"
)</f>
        <v>&gt;₹500</v>
      </c>
      <c r="Q302" s="9">
        <f>Table1[[#This Row],[actual_price]]*Table1[[#This Row],[rating_count]]</f>
        <v>69045460</v>
      </c>
      <c r="R302" s="9" t="str">
        <f>IF(
    OR(TRIM(Table1[[#This Row],[total_potential_revenue]])="-", TRIM(Table1[[#This Row],[total_potential_revenue]])=""),
    "NOT OK",
    IF(
        ISNUMBER(VALUE(SUBSTITUTE(Table1[[#This Row],[total_potential_revenue]], ",", ""))),
        "OK",
        "NOT OK"
    )
)</f>
        <v>OK</v>
      </c>
      <c r="S302" t="s">
        <v>2281</v>
      </c>
      <c r="T302" t="s">
        <v>2282</v>
      </c>
      <c r="U302" t="s">
        <v>2283</v>
      </c>
      <c r="V302" t="s">
        <v>2284</v>
      </c>
      <c r="W302" t="s">
        <v>2285</v>
      </c>
      <c r="X302" t="s">
        <v>2286</v>
      </c>
      <c r="Y302" t="s">
        <v>2287</v>
      </c>
      <c r="Z302" t="s">
        <v>2288</v>
      </c>
    </row>
    <row r="303" spans="1:26" ht="16" x14ac:dyDescent="0.35">
      <c r="A303" t="s">
        <v>10315</v>
      </c>
      <c r="B303" t="s">
        <v>10316</v>
      </c>
      <c r="C303" t="s">
        <v>13093</v>
      </c>
      <c r="D303" t="s">
        <v>13094</v>
      </c>
      <c r="E303" t="s">
        <v>13103</v>
      </c>
      <c r="F303" t="s">
        <v>13104</v>
      </c>
      <c r="G303" t="s">
        <v>13105</v>
      </c>
      <c r="H303" s="2">
        <v>4280</v>
      </c>
      <c r="I303" s="2">
        <v>5995</v>
      </c>
      <c r="J303" s="1">
        <v>0.28999999999999998</v>
      </c>
      <c r="K303" s="10" t="str" cm="1">
        <f t="array" ref="K3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03">
        <v>3.8</v>
      </c>
      <c r="M303" s="8">
        <v>2112</v>
      </c>
      <c r="N303" s="8">
        <f>Table1[[#This Row],[rating]]*LOG10(Table1[[#This Row],[rating_count]]+1)</f>
        <v>12.63461808879879</v>
      </c>
      <c r="O303" s="4" t="str">
        <f>IF(Table1[[#This Row],[discount_percentage]] &gt;= 0.5, "Yes", "No")</f>
        <v>No</v>
      </c>
      <c r="P303" s="4" t="str" cm="1">
        <f t="array" ref="P303">_xlfn.IFS(
  Table1[[#This Row],[discounted_price]] &lt; 200, "&lt;₹200",
  Table1[[#This Row],[discounted_price]] &lt;= 500, "₹200–₹500",
  Table1[[#This Row],[discounted_price]] &gt; 500, "&gt;₹500"
)</f>
        <v>&gt;₹500</v>
      </c>
      <c r="Q303" s="9">
        <f>Table1[[#This Row],[actual_price]]*Table1[[#This Row],[rating_count]]</f>
        <v>12661440</v>
      </c>
      <c r="R303" s="9" t="str">
        <f>IF(
    OR(TRIM(Table1[[#This Row],[total_potential_revenue]])="-", TRIM(Table1[[#This Row],[total_potential_revenue]])=""),
    "NOT OK",
    IF(
        ISNUMBER(VALUE(SUBSTITUTE(Table1[[#This Row],[total_potential_revenue]], ",", ""))),
        "OK",
        "NOT OK"
    )
)</f>
        <v>OK</v>
      </c>
      <c r="S303" t="s">
        <v>10317</v>
      </c>
      <c r="T303" t="s">
        <v>10318</v>
      </c>
      <c r="U303" t="s">
        <v>10319</v>
      </c>
      <c r="V303" t="s">
        <v>10320</v>
      </c>
      <c r="W303" t="s">
        <v>10321</v>
      </c>
      <c r="X303" t="s">
        <v>10322</v>
      </c>
      <c r="Y303" t="s">
        <v>10323</v>
      </c>
      <c r="Z303" t="s">
        <v>10324</v>
      </c>
    </row>
    <row r="304" spans="1:26" ht="16" x14ac:dyDescent="0.35">
      <c r="A304" t="s">
        <v>10740</v>
      </c>
      <c r="B304" t="s">
        <v>10741</v>
      </c>
      <c r="C304" t="s">
        <v>13093</v>
      </c>
      <c r="D304" t="s">
        <v>13094</v>
      </c>
      <c r="E304" t="s">
        <v>13103</v>
      </c>
      <c r="F304" t="s">
        <v>13104</v>
      </c>
      <c r="G304" t="s">
        <v>13105</v>
      </c>
      <c r="H304" s="2">
        <v>7799</v>
      </c>
      <c r="I304" s="2">
        <v>8995</v>
      </c>
      <c r="J304" s="1">
        <v>0.13</v>
      </c>
      <c r="K304" s="10" t="str" cm="1">
        <f t="array" ref="K3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04">
        <v>4</v>
      </c>
      <c r="M304" s="8">
        <v>3160</v>
      </c>
      <c r="N304" s="8">
        <f>Table1[[#This Row],[rating]]*LOG10(Table1[[#This Row],[rating_count]]+1)</f>
        <v>13.99929798335832</v>
      </c>
      <c r="O304" s="4" t="str">
        <f>IF(Table1[[#This Row],[discount_percentage]] &gt;= 0.5, "Yes", "No")</f>
        <v>No</v>
      </c>
      <c r="P304" s="4" t="str" cm="1">
        <f t="array" ref="P304">_xlfn.IFS(
  Table1[[#This Row],[discounted_price]] &lt; 200, "&lt;₹200",
  Table1[[#This Row],[discounted_price]] &lt;= 500, "₹200–₹500",
  Table1[[#This Row],[discounted_price]] &gt; 500, "&gt;₹500"
)</f>
        <v>&gt;₹500</v>
      </c>
      <c r="Q304" s="9">
        <f>Table1[[#This Row],[actual_price]]*Table1[[#This Row],[rating_count]]</f>
        <v>28424200</v>
      </c>
      <c r="R304" s="9" t="str">
        <f>IF(
    OR(TRIM(Table1[[#This Row],[total_potential_revenue]])="-", TRIM(Table1[[#This Row],[total_potential_revenue]])=""),
    "NOT OK",
    IF(
        ISNUMBER(VALUE(SUBSTITUTE(Table1[[#This Row],[total_potential_revenue]], ",", ""))),
        "OK",
        "NOT OK"
    )
)</f>
        <v>OK</v>
      </c>
      <c r="S304" t="s">
        <v>10742</v>
      </c>
      <c r="T304" t="s">
        <v>10743</v>
      </c>
      <c r="U304" t="s">
        <v>10744</v>
      </c>
      <c r="V304" t="s">
        <v>10745</v>
      </c>
      <c r="W304" t="s">
        <v>10746</v>
      </c>
      <c r="X304" t="s">
        <v>10747</v>
      </c>
      <c r="Y304" t="s">
        <v>10748</v>
      </c>
      <c r="Z304" t="s">
        <v>10749</v>
      </c>
    </row>
    <row r="305" spans="1:26" ht="16" x14ac:dyDescent="0.35">
      <c r="A305" t="s">
        <v>2299</v>
      </c>
      <c r="B305" t="s">
        <v>2300</v>
      </c>
      <c r="C305" t="s">
        <v>13076</v>
      </c>
      <c r="D305" t="s">
        <v>13083</v>
      </c>
      <c r="E305" t="s">
        <v>13101</v>
      </c>
      <c r="F305" t="s">
        <v>13090</v>
      </c>
      <c r="G305" t="s">
        <v>13102</v>
      </c>
      <c r="H305">
        <v>325</v>
      </c>
      <c r="I305" s="2">
        <v>1099</v>
      </c>
      <c r="J305" s="1">
        <v>0.7</v>
      </c>
      <c r="K305" s="10" t="str" cm="1">
        <f t="array" ref="K3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05">
        <v>4.2</v>
      </c>
      <c r="M305" s="8">
        <v>10576</v>
      </c>
      <c r="N305" s="8">
        <f>Table1[[#This Row],[rating]]*LOG10(Table1[[#This Row],[rating_count]]+1)</f>
        <v>16.902322518283786</v>
      </c>
      <c r="O305" s="4" t="str">
        <f>IF(Table1[[#This Row],[discount_percentage]] &gt;= 0.5, "Yes", "No")</f>
        <v>Yes</v>
      </c>
      <c r="P305" s="4" t="str" cm="1">
        <f t="array" ref="P305">_xlfn.IFS(
  Table1[[#This Row],[discounted_price]] &lt; 200, "&lt;₹200",
  Table1[[#This Row],[discounted_price]] &lt;= 500, "₹200–₹500",
  Table1[[#This Row],[discounted_price]] &gt; 500, "&gt;₹500"
)</f>
        <v>₹200–₹500</v>
      </c>
      <c r="Q305" s="9">
        <f>Table1[[#This Row],[actual_price]]*Table1[[#This Row],[rating_count]]</f>
        <v>11623024</v>
      </c>
      <c r="R305" s="9" t="str">
        <f>IF(
    OR(TRIM(Table1[[#This Row],[total_potential_revenue]])="-", TRIM(Table1[[#This Row],[total_potential_revenue]])=""),
    "NOT OK",
    IF(
        ISNUMBER(VALUE(SUBSTITUTE(Table1[[#This Row],[total_potential_revenue]], ",", ""))),
        "OK",
        "NOT OK"
    )
)</f>
        <v>OK</v>
      </c>
      <c r="S305" t="s">
        <v>2301</v>
      </c>
      <c r="T305" t="s">
        <v>791</v>
      </c>
      <c r="U305" t="s">
        <v>792</v>
      </c>
      <c r="V305" t="s">
        <v>793</v>
      </c>
      <c r="W305" t="s">
        <v>794</v>
      </c>
      <c r="X305" t="s">
        <v>795</v>
      </c>
      <c r="Y305" t="s">
        <v>2302</v>
      </c>
      <c r="Z305" t="s">
        <v>2303</v>
      </c>
    </row>
    <row r="306" spans="1:26" ht="16" x14ac:dyDescent="0.35">
      <c r="A306" t="s">
        <v>12090</v>
      </c>
      <c r="B306" t="s">
        <v>12091</v>
      </c>
      <c r="C306" t="s">
        <v>13093</v>
      </c>
      <c r="D306" t="s">
        <v>13094</v>
      </c>
      <c r="E306" t="s">
        <v>13106</v>
      </c>
      <c r="F306" t="s">
        <v>13170</v>
      </c>
      <c r="H306">
        <v>249</v>
      </c>
      <c r="I306" s="2">
        <v>400</v>
      </c>
      <c r="J306" s="1">
        <v>0.38</v>
      </c>
      <c r="K306" s="10" t="str" cm="1">
        <f t="array" ref="K3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06">
        <v>4.0999999999999996</v>
      </c>
      <c r="M306" s="8">
        <v>693</v>
      </c>
      <c r="N306" s="8">
        <f>Table1[[#This Row],[rating]]*LOG10(Table1[[#This Row],[rating_count]]+1)</f>
        <v>11.649573828864904</v>
      </c>
      <c r="O306" s="4" t="str">
        <f>IF(Table1[[#This Row],[discount_percentage]] &gt;= 0.5, "Yes", "No")</f>
        <v>No</v>
      </c>
      <c r="P306" s="4" t="str" cm="1">
        <f t="array" ref="P306">_xlfn.IFS(
  Table1[[#This Row],[discounted_price]] &lt; 200, "&lt;₹200",
  Table1[[#This Row],[discounted_price]] &lt;= 500, "₹200–₹500",
  Table1[[#This Row],[discounted_price]] &gt; 500, "&gt;₹500"
)</f>
        <v>₹200–₹500</v>
      </c>
      <c r="Q306" s="9">
        <f>Table1[[#This Row],[actual_price]]*Table1[[#This Row],[rating_count]]</f>
        <v>277200</v>
      </c>
      <c r="R306" s="9" t="str">
        <f>IF(
    OR(TRIM(Table1[[#This Row],[total_potential_revenue]])="-", TRIM(Table1[[#This Row],[total_potential_revenue]])=""),
    "NOT OK",
    IF(
        ISNUMBER(VALUE(SUBSTITUTE(Table1[[#This Row],[total_potential_revenue]], ",", ""))),
        "OK",
        "NOT OK"
    )
)</f>
        <v>OK</v>
      </c>
      <c r="S306" t="s">
        <v>12092</v>
      </c>
      <c r="T306" t="s">
        <v>12093</v>
      </c>
      <c r="U306" t="s">
        <v>12094</v>
      </c>
      <c r="V306" t="s">
        <v>12095</v>
      </c>
      <c r="W306" t="s">
        <v>12096</v>
      </c>
      <c r="X306" t="s">
        <v>12097</v>
      </c>
      <c r="Y306" t="s">
        <v>12098</v>
      </c>
      <c r="Z306" t="s">
        <v>12099</v>
      </c>
    </row>
    <row r="307" spans="1:26" ht="16" x14ac:dyDescent="0.35">
      <c r="A307" t="s">
        <v>11856</v>
      </c>
      <c r="B307" t="s">
        <v>11857</v>
      </c>
      <c r="C307" t="s">
        <v>13093</v>
      </c>
      <c r="D307" t="s">
        <v>13094</v>
      </c>
      <c r="E307" t="s">
        <v>13095</v>
      </c>
      <c r="F307" t="s">
        <v>13167</v>
      </c>
      <c r="G307" t="s">
        <v>13168</v>
      </c>
      <c r="H307">
        <v>949</v>
      </c>
      <c r="I307" s="2">
        <v>2385</v>
      </c>
      <c r="J307" s="1">
        <v>0.6</v>
      </c>
      <c r="K307" s="10" t="str" cm="1">
        <f t="array" ref="K3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07">
        <v>4.0999999999999996</v>
      </c>
      <c r="M307" s="8">
        <v>2311</v>
      </c>
      <c r="N307" s="8">
        <f>Table1[[#This Row],[rating]]*LOG10(Table1[[#This Row],[rating_count]]+1)</f>
        <v>13.792350101968815</v>
      </c>
      <c r="O307" s="4" t="str">
        <f>IF(Table1[[#This Row],[discount_percentage]] &gt;= 0.5, "Yes", "No")</f>
        <v>Yes</v>
      </c>
      <c r="P307" s="4" t="str" cm="1">
        <f t="array" ref="P307">_xlfn.IFS(
  Table1[[#This Row],[discounted_price]] &lt; 200, "&lt;₹200",
  Table1[[#This Row],[discounted_price]] &lt;= 500, "₹200–₹500",
  Table1[[#This Row],[discounted_price]] &gt; 500, "&gt;₹500"
)</f>
        <v>&gt;₹500</v>
      </c>
      <c r="Q307" s="9">
        <f>Table1[[#This Row],[actual_price]]*Table1[[#This Row],[rating_count]]</f>
        <v>5511735</v>
      </c>
      <c r="R307" s="9" t="str">
        <f>IF(
    OR(TRIM(Table1[[#This Row],[total_potential_revenue]])="-", TRIM(Table1[[#This Row],[total_potential_revenue]])=""),
    "NOT OK",
    IF(
        ISNUMBER(VALUE(SUBSTITUTE(Table1[[#This Row],[total_potential_revenue]], ",", ""))),
        "OK",
        "NOT OK"
    )
)</f>
        <v>OK</v>
      </c>
      <c r="S307" t="s">
        <v>11858</v>
      </c>
      <c r="T307" t="s">
        <v>11859</v>
      </c>
      <c r="U307" t="s">
        <v>11860</v>
      </c>
      <c r="V307" t="s">
        <v>11861</v>
      </c>
      <c r="W307" t="s">
        <v>11862</v>
      </c>
      <c r="X307" t="s">
        <v>11863</v>
      </c>
      <c r="Y307" t="s">
        <v>11864</v>
      </c>
      <c r="Z307" t="s">
        <v>11865</v>
      </c>
    </row>
    <row r="308" spans="1:26" ht="16" x14ac:dyDescent="0.35">
      <c r="A308" t="s">
        <v>12813</v>
      </c>
      <c r="B308" t="s">
        <v>12814</v>
      </c>
      <c r="C308" t="s">
        <v>13093</v>
      </c>
      <c r="D308" t="s">
        <v>13094</v>
      </c>
      <c r="E308" t="s">
        <v>13103</v>
      </c>
      <c r="F308" t="s">
        <v>13149</v>
      </c>
      <c r="G308" t="s">
        <v>13261</v>
      </c>
      <c r="H308">
        <v>253</v>
      </c>
      <c r="I308" s="2">
        <v>500</v>
      </c>
      <c r="J308" s="1">
        <v>0.49</v>
      </c>
      <c r="K308" s="10" t="str" cm="1">
        <f t="array" ref="K3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08">
        <v>4.3</v>
      </c>
      <c r="M308" s="8">
        <v>2664</v>
      </c>
      <c r="N308" s="8">
        <f>Table1[[#This Row],[rating]]*LOG10(Table1[[#This Row],[rating_count]]+1)</f>
        <v>14.730498017459141</v>
      </c>
      <c r="O308" s="4" t="str">
        <f>IF(Table1[[#This Row],[discount_percentage]] &gt;= 0.5, "Yes", "No")</f>
        <v>No</v>
      </c>
      <c r="P308" s="4" t="str" cm="1">
        <f t="array" ref="P308">_xlfn.IFS(
  Table1[[#This Row],[discounted_price]] &lt; 200, "&lt;₹200",
  Table1[[#This Row],[discounted_price]] &lt;= 500, "₹200–₹500",
  Table1[[#This Row],[discounted_price]] &gt; 500, "&gt;₹500"
)</f>
        <v>₹200–₹500</v>
      </c>
      <c r="Q308" s="9">
        <f>Table1[[#This Row],[actual_price]]*Table1[[#This Row],[rating_count]]</f>
        <v>1332000</v>
      </c>
      <c r="R308" s="9" t="str">
        <f>IF(
    OR(TRIM(Table1[[#This Row],[total_potential_revenue]])="-", TRIM(Table1[[#This Row],[total_potential_revenue]])=""),
    "NOT OK",
    IF(
        ISNUMBER(VALUE(SUBSTITUTE(Table1[[#This Row],[total_potential_revenue]], ",", ""))),
        "OK",
        "NOT OK"
    )
)</f>
        <v>OK</v>
      </c>
      <c r="S308" t="s">
        <v>12816</v>
      </c>
      <c r="T308" t="s">
        <v>12817</v>
      </c>
      <c r="U308" t="s">
        <v>12818</v>
      </c>
      <c r="V308" t="s">
        <v>12819</v>
      </c>
      <c r="W308" t="s">
        <v>12820</v>
      </c>
      <c r="X308" t="s">
        <v>12821</v>
      </c>
      <c r="Y308" t="s">
        <v>12822</v>
      </c>
      <c r="Z308" t="s">
        <v>12823</v>
      </c>
    </row>
    <row r="309" spans="1:26" ht="16" x14ac:dyDescent="0.35">
      <c r="A309" t="s">
        <v>12492</v>
      </c>
      <c r="B309" t="s">
        <v>12493</v>
      </c>
      <c r="C309" t="s">
        <v>13093</v>
      </c>
      <c r="D309" t="s">
        <v>13094</v>
      </c>
      <c r="E309" t="s">
        <v>13113</v>
      </c>
      <c r="F309" t="s">
        <v>13114</v>
      </c>
      <c r="H309" s="2">
        <v>8699</v>
      </c>
      <c r="I309" s="2">
        <v>13049</v>
      </c>
      <c r="J309" s="1">
        <v>0.33</v>
      </c>
      <c r="K309" s="10" t="str" cm="1">
        <f t="array" ref="K3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09">
        <v>4.3</v>
      </c>
      <c r="M309" s="8">
        <v>5891</v>
      </c>
      <c r="N309" s="8">
        <f>Table1[[#This Row],[rating]]*LOG10(Table1[[#This Row],[rating_count]]+1)</f>
        <v>16.212129774133551</v>
      </c>
      <c r="O309" s="4" t="str">
        <f>IF(Table1[[#This Row],[discount_percentage]] &gt;= 0.5, "Yes", "No")</f>
        <v>No</v>
      </c>
      <c r="P309" s="4" t="str" cm="1">
        <f t="array" ref="P309">_xlfn.IFS(
  Table1[[#This Row],[discounted_price]] &lt; 200, "&lt;₹200",
  Table1[[#This Row],[discounted_price]] &lt;= 500, "₹200–₹500",
  Table1[[#This Row],[discounted_price]] &gt; 500, "&gt;₹500"
)</f>
        <v>&gt;₹500</v>
      </c>
      <c r="Q309" s="9">
        <f>Table1[[#This Row],[actual_price]]*Table1[[#This Row],[rating_count]]</f>
        <v>76871659</v>
      </c>
      <c r="R309" s="9" t="str">
        <f>IF(
    OR(TRIM(Table1[[#This Row],[total_potential_revenue]])="-", TRIM(Table1[[#This Row],[total_potential_revenue]])=""),
    "NOT OK",
    IF(
        ISNUMBER(VALUE(SUBSTITUTE(Table1[[#This Row],[total_potential_revenue]], ",", ""))),
        "OK",
        "NOT OK"
    )
)</f>
        <v>OK</v>
      </c>
      <c r="S309" t="s">
        <v>12494</v>
      </c>
      <c r="T309" t="s">
        <v>12495</v>
      </c>
      <c r="U309" t="s">
        <v>12496</v>
      </c>
      <c r="V309" t="s">
        <v>12497</v>
      </c>
      <c r="W309" t="s">
        <v>12498</v>
      </c>
      <c r="X309" t="s">
        <v>12499</v>
      </c>
      <c r="Y309" t="s">
        <v>12500</v>
      </c>
      <c r="Z309" t="s">
        <v>12501</v>
      </c>
    </row>
    <row r="310" spans="1:26" ht="16" x14ac:dyDescent="0.35">
      <c r="A310" t="s">
        <v>10285</v>
      </c>
      <c r="B310" t="s">
        <v>10286</v>
      </c>
      <c r="C310" t="s">
        <v>13093</v>
      </c>
      <c r="D310" t="s">
        <v>13094</v>
      </c>
      <c r="E310" t="s">
        <v>13095</v>
      </c>
      <c r="F310" t="s">
        <v>13181</v>
      </c>
      <c r="H310" s="2">
        <v>3299</v>
      </c>
      <c r="I310" s="2">
        <v>6500</v>
      </c>
      <c r="J310" s="1">
        <v>0.49</v>
      </c>
      <c r="K310" s="10" t="str" cm="1">
        <f t="array" ref="K3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10">
        <v>3.7</v>
      </c>
      <c r="M310" s="8">
        <v>11217</v>
      </c>
      <c r="N310" s="8">
        <f>Table1[[#This Row],[rating]]*LOG10(Table1[[#This Row],[rating_count]]+1)</f>
        <v>14.984687111991942</v>
      </c>
      <c r="O310" s="4" t="str">
        <f>IF(Table1[[#This Row],[discount_percentage]] &gt;= 0.5, "Yes", "No")</f>
        <v>No</v>
      </c>
      <c r="P310" s="4" t="str" cm="1">
        <f t="array" ref="P310">_xlfn.IFS(
  Table1[[#This Row],[discounted_price]] &lt; 200, "&lt;₹200",
  Table1[[#This Row],[discounted_price]] &lt;= 500, "₹200–₹500",
  Table1[[#This Row],[discounted_price]] &gt; 500, "&gt;₹500"
)</f>
        <v>&gt;₹500</v>
      </c>
      <c r="Q310" s="9">
        <f>Table1[[#This Row],[actual_price]]*Table1[[#This Row],[rating_count]]</f>
        <v>72910500</v>
      </c>
      <c r="R310" s="9" t="str">
        <f>IF(
    OR(TRIM(Table1[[#This Row],[total_potential_revenue]])="-", TRIM(Table1[[#This Row],[total_potential_revenue]])=""),
    "NOT OK",
    IF(
        ISNUMBER(VALUE(SUBSTITUTE(Table1[[#This Row],[total_potential_revenue]], ",", ""))),
        "OK",
        "NOT OK"
    )
)</f>
        <v>OK</v>
      </c>
      <c r="S310" t="s">
        <v>10287</v>
      </c>
      <c r="T310" t="s">
        <v>10288</v>
      </c>
      <c r="U310" t="s">
        <v>10289</v>
      </c>
      <c r="V310" t="s">
        <v>10290</v>
      </c>
      <c r="W310" t="s">
        <v>10291</v>
      </c>
      <c r="X310" t="s">
        <v>10292</v>
      </c>
      <c r="Y310" t="s">
        <v>10293</v>
      </c>
      <c r="Z310" t="s">
        <v>10294</v>
      </c>
    </row>
    <row r="311" spans="1:26" ht="16" x14ac:dyDescent="0.35">
      <c r="A311" t="s">
        <v>10092</v>
      </c>
      <c r="B311" t="s">
        <v>10093</v>
      </c>
      <c r="C311" t="s">
        <v>13093</v>
      </c>
      <c r="D311" t="s">
        <v>13094</v>
      </c>
      <c r="E311" t="s">
        <v>13113</v>
      </c>
      <c r="F311" t="s">
        <v>13114</v>
      </c>
      <c r="H311">
        <v>698</v>
      </c>
      <c r="I311" s="2">
        <v>699</v>
      </c>
      <c r="J311" s="1">
        <v>0</v>
      </c>
      <c r="K311" s="10" t="str" cm="1">
        <f t="array" ref="K3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311">
        <v>4.2</v>
      </c>
      <c r="M311" s="8">
        <v>3160</v>
      </c>
      <c r="N311" s="8">
        <f>Table1[[#This Row],[rating]]*LOG10(Table1[[#This Row],[rating_count]]+1)</f>
        <v>14.699262882526236</v>
      </c>
      <c r="O311" s="4" t="str">
        <f>IF(Table1[[#This Row],[discount_percentage]] &gt;= 0.5, "Yes", "No")</f>
        <v>No</v>
      </c>
      <c r="P311" s="4" t="str" cm="1">
        <f t="array" ref="P311">_xlfn.IFS(
  Table1[[#This Row],[discounted_price]] &lt; 200, "&lt;₹200",
  Table1[[#This Row],[discounted_price]] &lt;= 500, "₹200–₹500",
  Table1[[#This Row],[discounted_price]] &gt; 500, "&gt;₹500"
)</f>
        <v>&gt;₹500</v>
      </c>
      <c r="Q311" s="9">
        <f>Table1[[#This Row],[actual_price]]*Table1[[#This Row],[rating_count]]</f>
        <v>2208840</v>
      </c>
      <c r="R311" s="9" t="str">
        <f>IF(
    OR(TRIM(Table1[[#This Row],[total_potential_revenue]])="-", TRIM(Table1[[#This Row],[total_potential_revenue]])=""),
    "NOT OK",
    IF(
        ISNUMBER(VALUE(SUBSTITUTE(Table1[[#This Row],[total_potential_revenue]], ",", ""))),
        "OK",
        "NOT OK"
    )
)</f>
        <v>OK</v>
      </c>
      <c r="S311" t="s">
        <v>10095</v>
      </c>
      <c r="T311" t="s">
        <v>10096</v>
      </c>
      <c r="U311" t="s">
        <v>10097</v>
      </c>
      <c r="V311" t="s">
        <v>10098</v>
      </c>
      <c r="W311" t="s">
        <v>10099</v>
      </c>
      <c r="X311" t="s">
        <v>10100</v>
      </c>
      <c r="Y311" t="s">
        <v>10101</v>
      </c>
      <c r="Z311" t="s">
        <v>10102</v>
      </c>
    </row>
    <row r="312" spans="1:26" ht="16" x14ac:dyDescent="0.35">
      <c r="A312" t="s">
        <v>11978</v>
      </c>
      <c r="B312" t="s">
        <v>11979</v>
      </c>
      <c r="C312" t="s">
        <v>13093</v>
      </c>
      <c r="D312" t="s">
        <v>13116</v>
      </c>
      <c r="E312" t="s">
        <v>13122</v>
      </c>
      <c r="F312" t="s">
        <v>13192</v>
      </c>
      <c r="H312" s="2">
        <v>2699</v>
      </c>
      <c r="I312" s="2">
        <v>3799</v>
      </c>
      <c r="J312" s="1">
        <v>0.28999999999999998</v>
      </c>
      <c r="K312" s="10" t="str" cm="1">
        <f t="array" ref="K3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12">
        <v>4</v>
      </c>
      <c r="M312" s="8">
        <v>727</v>
      </c>
      <c r="N312" s="8">
        <f>Table1[[#This Row],[rating]]*LOG10(Table1[[#This Row],[rating_count]]+1)</f>
        <v>11.448525517252149</v>
      </c>
      <c r="O312" s="4" t="str">
        <f>IF(Table1[[#This Row],[discount_percentage]] &gt;= 0.5, "Yes", "No")</f>
        <v>No</v>
      </c>
      <c r="P312" s="4" t="str" cm="1">
        <f t="array" ref="P312">_xlfn.IFS(
  Table1[[#This Row],[discounted_price]] &lt; 200, "&lt;₹200",
  Table1[[#This Row],[discounted_price]] &lt;= 500, "₹200–₹500",
  Table1[[#This Row],[discounted_price]] &gt; 500, "&gt;₹500"
)</f>
        <v>&gt;₹500</v>
      </c>
      <c r="Q312" s="9">
        <f>Table1[[#This Row],[actual_price]]*Table1[[#This Row],[rating_count]]</f>
        <v>2761873</v>
      </c>
      <c r="R312" s="9" t="str">
        <f>IF(
    OR(TRIM(Table1[[#This Row],[total_potential_revenue]])="-", TRIM(Table1[[#This Row],[total_potential_revenue]])=""),
    "NOT OK",
    IF(
        ISNUMBER(VALUE(SUBSTITUTE(Table1[[#This Row],[total_potential_revenue]], ",", ""))),
        "OK",
        "NOT OK"
    )
)</f>
        <v>OK</v>
      </c>
      <c r="S312" t="s">
        <v>11980</v>
      </c>
      <c r="T312" t="s">
        <v>11981</v>
      </c>
      <c r="U312" t="s">
        <v>11982</v>
      </c>
      <c r="V312" t="s">
        <v>11983</v>
      </c>
      <c r="W312" t="s">
        <v>11984</v>
      </c>
      <c r="X312" t="s">
        <v>11985</v>
      </c>
      <c r="Y312" t="s">
        <v>11986</v>
      </c>
      <c r="Z312" t="s">
        <v>11987</v>
      </c>
    </row>
    <row r="313" spans="1:26" ht="16" x14ac:dyDescent="0.35">
      <c r="A313" t="s">
        <v>6731</v>
      </c>
      <c r="B313" t="s">
        <v>6732</v>
      </c>
      <c r="C313" t="s">
        <v>13076</v>
      </c>
      <c r="D313" t="s">
        <v>13262</v>
      </c>
      <c r="E313" t="s">
        <v>13263</v>
      </c>
      <c r="H313" s="2">
        <v>1815</v>
      </c>
      <c r="I313" s="2">
        <v>3100</v>
      </c>
      <c r="J313" s="1">
        <v>0.41</v>
      </c>
      <c r="K313" s="10" t="str" cm="1">
        <f t="array" ref="K3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13">
        <v>4.5</v>
      </c>
      <c r="M313" s="8">
        <v>92925</v>
      </c>
      <c r="N313" s="8">
        <f>Table1[[#This Row],[rating]]*LOG10(Table1[[#This Row],[rating_count]]+1)</f>
        <v>22.356617595051553</v>
      </c>
      <c r="O313" s="4" t="str">
        <f>IF(Table1[[#This Row],[discount_percentage]] &gt;= 0.5, "Yes", "No")</f>
        <v>No</v>
      </c>
      <c r="P313" s="4" t="str" cm="1">
        <f t="array" ref="P313">_xlfn.IFS(
  Table1[[#This Row],[discounted_price]] &lt; 200, "&lt;₹200",
  Table1[[#This Row],[discounted_price]] &lt;= 500, "₹200–₹500",
  Table1[[#This Row],[discounted_price]] &gt; 500, "&gt;₹500"
)</f>
        <v>&gt;₹500</v>
      </c>
      <c r="Q313" s="9">
        <f>Table1[[#This Row],[actual_price]]*Table1[[#This Row],[rating_count]]</f>
        <v>288067500</v>
      </c>
      <c r="R313" s="9" t="str">
        <f>IF(
    OR(TRIM(Table1[[#This Row],[total_potential_revenue]])="-", TRIM(Table1[[#This Row],[total_potential_revenue]])=""),
    "NOT OK",
    IF(
        ISNUMBER(VALUE(SUBSTITUTE(Table1[[#This Row],[total_potential_revenue]], ",", ""))),
        "OK",
        "NOT OK"
    )
)</f>
        <v>OK</v>
      </c>
      <c r="S313" t="s">
        <v>6734</v>
      </c>
      <c r="T313" t="s">
        <v>6735</v>
      </c>
      <c r="U313" t="s">
        <v>6736</v>
      </c>
      <c r="V313" t="s">
        <v>6737</v>
      </c>
      <c r="W313" t="s">
        <v>6738</v>
      </c>
      <c r="X313" t="s">
        <v>6739</v>
      </c>
      <c r="Y313" t="s">
        <v>6740</v>
      </c>
      <c r="Z313" t="s">
        <v>6741</v>
      </c>
    </row>
    <row r="314" spans="1:26" ht="16" x14ac:dyDescent="0.35">
      <c r="A314" t="s">
        <v>7649</v>
      </c>
      <c r="B314" t="s">
        <v>7650</v>
      </c>
      <c r="C314" t="s">
        <v>13076</v>
      </c>
      <c r="D314" t="s">
        <v>13083</v>
      </c>
      <c r="E314" t="s">
        <v>13264</v>
      </c>
      <c r="H314">
        <v>330</v>
      </c>
      <c r="I314" s="2">
        <v>499</v>
      </c>
      <c r="J314" s="1">
        <v>0.34</v>
      </c>
      <c r="K314" s="10" t="str" cm="1">
        <f t="array" ref="K3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14">
        <v>3.7</v>
      </c>
      <c r="M314" s="8">
        <v>8566</v>
      </c>
      <c r="N314" s="8">
        <f>Table1[[#This Row],[rating]]*LOG10(Table1[[#This Row],[rating_count]]+1)</f>
        <v>14.551466437533133</v>
      </c>
      <c r="O314" s="4" t="str">
        <f>IF(Table1[[#This Row],[discount_percentage]] &gt;= 0.5, "Yes", "No")</f>
        <v>No</v>
      </c>
      <c r="P314" s="4" t="str" cm="1">
        <f t="array" ref="P314">_xlfn.IFS(
  Table1[[#This Row],[discounted_price]] &lt; 200, "&lt;₹200",
  Table1[[#This Row],[discounted_price]] &lt;= 500, "₹200–₹500",
  Table1[[#This Row],[discounted_price]] &gt; 500, "&gt;₹500"
)</f>
        <v>₹200–₹500</v>
      </c>
      <c r="Q314" s="9">
        <f>Table1[[#This Row],[actual_price]]*Table1[[#This Row],[rating_count]]</f>
        <v>4274434</v>
      </c>
      <c r="R314" s="9" t="str">
        <f>IF(
    OR(TRIM(Table1[[#This Row],[total_potential_revenue]])="-", TRIM(Table1[[#This Row],[total_potential_revenue]])=""),
    "NOT OK",
    IF(
        ISNUMBER(VALUE(SUBSTITUTE(Table1[[#This Row],[total_potential_revenue]], ",", ""))),
        "OK",
        "NOT OK"
    )
)</f>
        <v>OK</v>
      </c>
      <c r="S314" t="s">
        <v>7651</v>
      </c>
      <c r="T314" t="s">
        <v>7652</v>
      </c>
      <c r="U314" t="s">
        <v>7653</v>
      </c>
      <c r="V314" t="s">
        <v>7654</v>
      </c>
      <c r="W314" t="s">
        <v>7655</v>
      </c>
      <c r="X314" t="s">
        <v>7656</v>
      </c>
      <c r="Y314" t="s">
        <v>7657</v>
      </c>
      <c r="Z314" t="s">
        <v>7658</v>
      </c>
    </row>
    <row r="315" spans="1:26" ht="16" x14ac:dyDescent="0.35">
      <c r="A315" t="s">
        <v>12432</v>
      </c>
      <c r="B315" t="s">
        <v>12433</v>
      </c>
      <c r="C315" t="s">
        <v>13093</v>
      </c>
      <c r="D315" t="s">
        <v>13094</v>
      </c>
      <c r="E315" t="s">
        <v>13095</v>
      </c>
      <c r="F315" t="s">
        <v>13167</v>
      </c>
      <c r="G315" t="s">
        <v>13248</v>
      </c>
      <c r="H315" s="2">
        <v>1199</v>
      </c>
      <c r="I315" s="2">
        <v>1899</v>
      </c>
      <c r="J315" s="1">
        <v>0.37</v>
      </c>
      <c r="K315" s="10" t="str" cm="1">
        <f t="array" ref="K3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15">
        <v>4.2</v>
      </c>
      <c r="M315" s="8">
        <v>3858</v>
      </c>
      <c r="N315" s="8">
        <f>Table1[[#This Row],[rating]]*LOG10(Table1[[#This Row],[rating_count]]+1)</f>
        <v>15.063194069999867</v>
      </c>
      <c r="O315" s="4" t="str">
        <f>IF(Table1[[#This Row],[discount_percentage]] &gt;= 0.5, "Yes", "No")</f>
        <v>No</v>
      </c>
      <c r="P315" s="4" t="str" cm="1">
        <f t="array" ref="P315">_xlfn.IFS(
  Table1[[#This Row],[discounted_price]] &lt; 200, "&lt;₹200",
  Table1[[#This Row],[discounted_price]] &lt;= 500, "₹200–₹500",
  Table1[[#This Row],[discounted_price]] &gt; 500, "&gt;₹500"
)</f>
        <v>&gt;₹500</v>
      </c>
      <c r="Q315" s="9">
        <f>Table1[[#This Row],[actual_price]]*Table1[[#This Row],[rating_count]]</f>
        <v>7326342</v>
      </c>
      <c r="R315" s="9" t="str">
        <f>IF(
    OR(TRIM(Table1[[#This Row],[total_potential_revenue]])="-", TRIM(Table1[[#This Row],[total_potential_revenue]])=""),
    "NOT OK",
    IF(
        ISNUMBER(VALUE(SUBSTITUTE(Table1[[#This Row],[total_potential_revenue]], ",", ""))),
        "OK",
        "NOT OK"
    )
)</f>
        <v>OK</v>
      </c>
      <c r="S315" t="s">
        <v>12434</v>
      </c>
      <c r="T315" t="s">
        <v>12435</v>
      </c>
      <c r="U315" t="s">
        <v>12436</v>
      </c>
      <c r="V315" t="s">
        <v>12437</v>
      </c>
      <c r="W315" t="s">
        <v>12438</v>
      </c>
      <c r="X315" t="s">
        <v>12439</v>
      </c>
      <c r="Y315" t="s">
        <v>12440</v>
      </c>
      <c r="Z315" t="s">
        <v>12441</v>
      </c>
    </row>
    <row r="316" spans="1:26" ht="16" x14ac:dyDescent="0.35">
      <c r="A316" t="s">
        <v>10041</v>
      </c>
      <c r="B316" t="s">
        <v>10042</v>
      </c>
      <c r="C316" t="s">
        <v>13093</v>
      </c>
      <c r="D316" t="s">
        <v>13094</v>
      </c>
      <c r="E316" t="s">
        <v>13095</v>
      </c>
      <c r="F316" t="s">
        <v>13167</v>
      </c>
      <c r="G316" t="s">
        <v>13248</v>
      </c>
      <c r="H316" s="2">
        <v>1199</v>
      </c>
      <c r="I316" s="2">
        <v>1950</v>
      </c>
      <c r="J316" s="1">
        <v>0.39</v>
      </c>
      <c r="K316" s="10" t="str" cm="1">
        <f t="array" ref="K3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16">
        <v>3.9</v>
      </c>
      <c r="M316" s="8">
        <v>2832</v>
      </c>
      <c r="N316" s="8">
        <f>Table1[[#This Row],[rating]]*LOG10(Table1[[#This Row],[rating_count]]+1)</f>
        <v>13.463761640629704</v>
      </c>
      <c r="O316" s="4" t="str">
        <f>IF(Table1[[#This Row],[discount_percentage]] &gt;= 0.5, "Yes", "No")</f>
        <v>No</v>
      </c>
      <c r="P316" s="4" t="str" cm="1">
        <f t="array" ref="P316">_xlfn.IFS(
  Table1[[#This Row],[discounted_price]] &lt; 200, "&lt;₹200",
  Table1[[#This Row],[discounted_price]] &lt;= 500, "₹200–₹500",
  Table1[[#This Row],[discounted_price]] &gt; 500, "&gt;₹500"
)</f>
        <v>&gt;₹500</v>
      </c>
      <c r="Q316" s="9">
        <f>Table1[[#This Row],[actual_price]]*Table1[[#This Row],[rating_count]]</f>
        <v>5522400</v>
      </c>
      <c r="R316" s="9" t="str">
        <f>IF(
    OR(TRIM(Table1[[#This Row],[total_potential_revenue]])="-", TRIM(Table1[[#This Row],[total_potential_revenue]])=""),
    "NOT OK",
    IF(
        ISNUMBER(VALUE(SUBSTITUTE(Table1[[#This Row],[total_potential_revenue]], ",", ""))),
        "OK",
        "NOT OK"
    )
)</f>
        <v>OK</v>
      </c>
      <c r="S316" t="s">
        <v>10043</v>
      </c>
      <c r="T316" t="s">
        <v>10044</v>
      </c>
      <c r="U316" t="s">
        <v>10045</v>
      </c>
      <c r="V316" t="s">
        <v>10046</v>
      </c>
      <c r="W316" t="s">
        <v>10047</v>
      </c>
      <c r="X316" t="s">
        <v>10048</v>
      </c>
      <c r="Y316" t="s">
        <v>10049</v>
      </c>
      <c r="Z316" t="s">
        <v>10050</v>
      </c>
    </row>
    <row r="317" spans="1:26" ht="16" x14ac:dyDescent="0.35">
      <c r="A317" t="s">
        <v>9028</v>
      </c>
      <c r="B317" t="s">
        <v>9029</v>
      </c>
      <c r="C317" t="s">
        <v>13093</v>
      </c>
      <c r="D317" t="s">
        <v>13094</v>
      </c>
      <c r="E317" t="s">
        <v>13095</v>
      </c>
      <c r="F317" t="s">
        <v>13265</v>
      </c>
      <c r="H317">
        <v>379</v>
      </c>
      <c r="I317" s="2">
        <v>999</v>
      </c>
      <c r="J317" s="1">
        <v>0.62</v>
      </c>
      <c r="K317" s="10" t="str" cm="1">
        <f t="array" ref="K3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17">
        <v>4.3</v>
      </c>
      <c r="M317" s="8">
        <v>3096</v>
      </c>
      <c r="N317" s="8">
        <f>Table1[[#This Row],[rating]]*LOG10(Table1[[#This Row],[rating_count]]+1)</f>
        <v>15.011047183034183</v>
      </c>
      <c r="O317" s="4" t="str">
        <f>IF(Table1[[#This Row],[discount_percentage]] &gt;= 0.5, "Yes", "No")</f>
        <v>Yes</v>
      </c>
      <c r="P317" s="4" t="str" cm="1">
        <f t="array" ref="P317">_xlfn.IFS(
  Table1[[#This Row],[discounted_price]] &lt; 200, "&lt;₹200",
  Table1[[#This Row],[discounted_price]] &lt;= 500, "₹200–₹500",
  Table1[[#This Row],[discounted_price]] &gt; 500, "&gt;₹500"
)</f>
        <v>₹200–₹500</v>
      </c>
      <c r="Q317" s="9">
        <f>Table1[[#This Row],[actual_price]]*Table1[[#This Row],[rating_count]]</f>
        <v>3092904</v>
      </c>
      <c r="R317" s="9" t="str">
        <f>IF(
    OR(TRIM(Table1[[#This Row],[total_potential_revenue]])="-", TRIM(Table1[[#This Row],[total_potential_revenue]])=""),
    "NOT OK",
    IF(
        ISNUMBER(VALUE(SUBSTITUTE(Table1[[#This Row],[total_potential_revenue]], ",", ""))),
        "OK",
        "NOT OK"
    )
)</f>
        <v>OK</v>
      </c>
      <c r="S317" t="s">
        <v>9031</v>
      </c>
      <c r="T317" t="s">
        <v>9032</v>
      </c>
      <c r="U317" t="s">
        <v>9033</v>
      </c>
      <c r="V317" t="s">
        <v>9034</v>
      </c>
      <c r="W317" t="s">
        <v>9035</v>
      </c>
      <c r="X317" t="s">
        <v>9036</v>
      </c>
      <c r="Y317" t="s">
        <v>9037</v>
      </c>
      <c r="Z317" t="s">
        <v>9038</v>
      </c>
    </row>
    <row r="318" spans="1:26" ht="16" x14ac:dyDescent="0.35">
      <c r="A318" t="s">
        <v>4102</v>
      </c>
      <c r="B318" t="s">
        <v>4103</v>
      </c>
      <c r="C318" t="s">
        <v>13080</v>
      </c>
      <c r="D318" t="s">
        <v>13185</v>
      </c>
      <c r="E318" t="s">
        <v>13186</v>
      </c>
      <c r="F318" t="s">
        <v>13232</v>
      </c>
      <c r="G318" t="s">
        <v>13233</v>
      </c>
      <c r="H318">
        <v>599</v>
      </c>
      <c r="I318" s="2">
        <v>999</v>
      </c>
      <c r="J318" s="1">
        <v>0.4</v>
      </c>
      <c r="K318" s="10" t="str" cm="1">
        <f t="array" ref="K3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18">
        <v>4</v>
      </c>
      <c r="M318" s="8">
        <v>18654</v>
      </c>
      <c r="N318" s="8">
        <f>Table1[[#This Row],[rating]]*LOG10(Table1[[#This Row],[rating_count]]+1)</f>
        <v>17.083181013507392</v>
      </c>
      <c r="O318" s="4" t="str">
        <f>IF(Table1[[#This Row],[discount_percentage]] &gt;= 0.5, "Yes", "No")</f>
        <v>No</v>
      </c>
      <c r="P318" s="4" t="str" cm="1">
        <f t="array" ref="P318">_xlfn.IFS(
  Table1[[#This Row],[discounted_price]] &lt; 200, "&lt;₹200",
  Table1[[#This Row],[discounted_price]] &lt;= 500, "₹200–₹500",
  Table1[[#This Row],[discounted_price]] &gt; 500, "&gt;₹500"
)</f>
        <v>&gt;₹500</v>
      </c>
      <c r="Q318" s="9">
        <f>Table1[[#This Row],[actual_price]]*Table1[[#This Row],[rating_count]]</f>
        <v>18635346</v>
      </c>
      <c r="R318" s="9" t="str">
        <f>IF(
    OR(TRIM(Table1[[#This Row],[total_potential_revenue]])="-", TRIM(Table1[[#This Row],[total_potential_revenue]])=""),
    "NOT OK",
    IF(
        ISNUMBER(VALUE(SUBSTITUTE(Table1[[#This Row],[total_potential_revenue]], ",", ""))),
        "OK",
        "NOT OK"
    )
)</f>
        <v>OK</v>
      </c>
      <c r="S318" t="s">
        <v>4104</v>
      </c>
      <c r="T318" t="s">
        <v>4105</v>
      </c>
      <c r="U318" t="s">
        <v>4106</v>
      </c>
      <c r="V318" t="s">
        <v>4107</v>
      </c>
      <c r="W318" t="s">
        <v>4108</v>
      </c>
      <c r="X318" t="s">
        <v>4109</v>
      </c>
      <c r="Y318" t="s">
        <v>4110</v>
      </c>
      <c r="Z318" t="s">
        <v>4111</v>
      </c>
    </row>
    <row r="319" spans="1:26" ht="16" x14ac:dyDescent="0.35">
      <c r="A319" t="s">
        <v>3116</v>
      </c>
      <c r="B319" t="s">
        <v>3117</v>
      </c>
      <c r="C319" t="s">
        <v>13080</v>
      </c>
      <c r="D319" t="s">
        <v>13182</v>
      </c>
      <c r="E319" t="s">
        <v>13183</v>
      </c>
      <c r="F319" t="s">
        <v>13203</v>
      </c>
      <c r="H319">
        <v>349</v>
      </c>
      <c r="I319" s="2">
        <v>999</v>
      </c>
      <c r="J319" s="1">
        <v>0.65</v>
      </c>
      <c r="K319" s="10" t="str" cm="1">
        <f t="array" ref="K3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19">
        <v>4.0999999999999996</v>
      </c>
      <c r="M319" s="8">
        <v>363713</v>
      </c>
      <c r="N319" s="8">
        <f>Table1[[#This Row],[rating]]*LOG10(Table1[[#This Row],[rating_count]]+1)</f>
        <v>22.799116074394387</v>
      </c>
      <c r="O319" s="4" t="str">
        <f>IF(Table1[[#This Row],[discount_percentage]] &gt;= 0.5, "Yes", "No")</f>
        <v>Yes</v>
      </c>
      <c r="P319" s="4" t="str" cm="1">
        <f t="array" ref="P319">_xlfn.IFS(
  Table1[[#This Row],[discounted_price]] &lt; 200, "&lt;₹200",
  Table1[[#This Row],[discounted_price]] &lt;= 500, "₹200–₹500",
  Table1[[#This Row],[discounted_price]] &gt; 500, "&gt;₹500"
)</f>
        <v>₹200–₹500</v>
      </c>
      <c r="Q319" s="9">
        <f>Table1[[#This Row],[actual_price]]*Table1[[#This Row],[rating_count]]</f>
        <v>363349287</v>
      </c>
      <c r="R319" s="9" t="str">
        <f>IF(
    OR(TRIM(Table1[[#This Row],[total_potential_revenue]])="-", TRIM(Table1[[#This Row],[total_potential_revenue]])=""),
    "NOT OK",
    IF(
        ISNUMBER(VALUE(SUBSTITUTE(Table1[[#This Row],[total_potential_revenue]], ",", ""))),
        "OK",
        "NOT OK"
    )
)</f>
        <v>OK</v>
      </c>
      <c r="S319" t="s">
        <v>3118</v>
      </c>
      <c r="T319" t="s">
        <v>3119</v>
      </c>
      <c r="U319" t="s">
        <v>3120</v>
      </c>
      <c r="V319" t="s">
        <v>3121</v>
      </c>
      <c r="W319" t="s">
        <v>3122</v>
      </c>
      <c r="X319" t="s">
        <v>3123</v>
      </c>
      <c r="Y319" t="s">
        <v>3124</v>
      </c>
      <c r="Z319" t="s">
        <v>3125</v>
      </c>
    </row>
    <row r="320" spans="1:26" ht="16" x14ac:dyDescent="0.35">
      <c r="A320" t="s">
        <v>3466</v>
      </c>
      <c r="B320" t="s">
        <v>3467</v>
      </c>
      <c r="C320" t="s">
        <v>13080</v>
      </c>
      <c r="D320" t="s">
        <v>13182</v>
      </c>
      <c r="E320" t="s">
        <v>13183</v>
      </c>
      <c r="F320" t="s">
        <v>13203</v>
      </c>
      <c r="H320">
        <v>379</v>
      </c>
      <c r="I320" s="2">
        <v>999</v>
      </c>
      <c r="J320" s="1">
        <v>0.62</v>
      </c>
      <c r="K320" s="10" t="str" cm="1">
        <f t="array" ref="K3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20">
        <v>4.0999999999999996</v>
      </c>
      <c r="M320" s="8">
        <v>363713</v>
      </c>
      <c r="N320" s="8">
        <f>Table1[[#This Row],[rating]]*LOG10(Table1[[#This Row],[rating_count]]+1)</f>
        <v>22.799116074394387</v>
      </c>
      <c r="O320" s="4" t="str">
        <f>IF(Table1[[#This Row],[discount_percentage]] &gt;= 0.5, "Yes", "No")</f>
        <v>Yes</v>
      </c>
      <c r="P320" s="4" t="str" cm="1">
        <f t="array" ref="P320">_xlfn.IFS(
  Table1[[#This Row],[discounted_price]] &lt; 200, "&lt;₹200",
  Table1[[#This Row],[discounted_price]] &lt;= 500, "₹200–₹500",
  Table1[[#This Row],[discounted_price]] &gt; 500, "&gt;₹500"
)</f>
        <v>₹200–₹500</v>
      </c>
      <c r="Q320" s="9">
        <f>Table1[[#This Row],[actual_price]]*Table1[[#This Row],[rating_count]]</f>
        <v>363349287</v>
      </c>
      <c r="R320" s="9" t="str">
        <f>IF(
    OR(TRIM(Table1[[#This Row],[total_potential_revenue]])="-", TRIM(Table1[[#This Row],[total_potential_revenue]])=""),
    "NOT OK",
    IF(
        ISNUMBER(VALUE(SUBSTITUTE(Table1[[#This Row],[total_potential_revenue]], ",", ""))),
        "OK",
        "NOT OK"
    )
)</f>
        <v>OK</v>
      </c>
      <c r="S320" t="s">
        <v>3468</v>
      </c>
      <c r="T320" t="s">
        <v>3119</v>
      </c>
      <c r="U320" t="s">
        <v>3120</v>
      </c>
      <c r="V320" t="s">
        <v>3121</v>
      </c>
      <c r="W320" t="s">
        <v>3122</v>
      </c>
      <c r="X320" t="s">
        <v>3123</v>
      </c>
      <c r="Y320" t="s">
        <v>3469</v>
      </c>
      <c r="Z320" t="s">
        <v>3470</v>
      </c>
    </row>
    <row r="321" spans="1:26" ht="16" x14ac:dyDescent="0.35">
      <c r="A321" t="s">
        <v>788</v>
      </c>
      <c r="B321" t="s">
        <v>789</v>
      </c>
      <c r="C321" t="s">
        <v>13076</v>
      </c>
      <c r="D321" t="s">
        <v>13083</v>
      </c>
      <c r="E321" t="s">
        <v>13101</v>
      </c>
      <c r="F321" t="s">
        <v>13090</v>
      </c>
      <c r="G321" t="s">
        <v>13102</v>
      </c>
      <c r="H321">
        <v>325</v>
      </c>
      <c r="I321" s="2">
        <v>1299</v>
      </c>
      <c r="J321" s="1">
        <v>0.75</v>
      </c>
      <c r="K321" s="10" t="str" cm="1">
        <f t="array" ref="K3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21">
        <v>4.2</v>
      </c>
      <c r="M321" s="8">
        <v>10576</v>
      </c>
      <c r="N321" s="8">
        <f>Table1[[#This Row],[rating]]*LOG10(Table1[[#This Row],[rating_count]]+1)</f>
        <v>16.902322518283786</v>
      </c>
      <c r="O321" s="4" t="str">
        <f>IF(Table1[[#This Row],[discount_percentage]] &gt;= 0.5, "Yes", "No")</f>
        <v>Yes</v>
      </c>
      <c r="P321" s="4" t="str" cm="1">
        <f t="array" ref="P321">_xlfn.IFS(
  Table1[[#This Row],[discounted_price]] &lt; 200, "&lt;₹200",
  Table1[[#This Row],[discounted_price]] &lt;= 500, "₹200–₹500",
  Table1[[#This Row],[discounted_price]] &gt; 500, "&gt;₹500"
)</f>
        <v>₹200–₹500</v>
      </c>
      <c r="Q321" s="9">
        <f>Table1[[#This Row],[actual_price]]*Table1[[#This Row],[rating_count]]</f>
        <v>13738224</v>
      </c>
      <c r="R321" s="9" t="str">
        <f>IF(
    OR(TRIM(Table1[[#This Row],[total_potential_revenue]])="-", TRIM(Table1[[#This Row],[total_potential_revenue]])=""),
    "NOT OK",
    IF(
        ISNUMBER(VALUE(SUBSTITUTE(Table1[[#This Row],[total_potential_revenue]], ",", ""))),
        "OK",
        "NOT OK"
    )
)</f>
        <v>OK</v>
      </c>
      <c r="S321" t="s">
        <v>790</v>
      </c>
      <c r="T321" t="s">
        <v>791</v>
      </c>
      <c r="U321" t="s">
        <v>792</v>
      </c>
      <c r="V321" t="s">
        <v>793</v>
      </c>
      <c r="W321" t="s">
        <v>794</v>
      </c>
      <c r="X321" t="s">
        <v>795</v>
      </c>
      <c r="Y321" t="s">
        <v>796</v>
      </c>
      <c r="Z321" t="s">
        <v>797</v>
      </c>
    </row>
    <row r="322" spans="1:26" ht="16" x14ac:dyDescent="0.35">
      <c r="A322" t="s">
        <v>5441</v>
      </c>
      <c r="B322" t="s">
        <v>5442</v>
      </c>
      <c r="C322" t="s">
        <v>13076</v>
      </c>
      <c r="D322" t="s">
        <v>13077</v>
      </c>
      <c r="E322" t="s">
        <v>13099</v>
      </c>
      <c r="H322" s="2">
        <v>2499</v>
      </c>
      <c r="I322" s="2">
        <v>4999</v>
      </c>
      <c r="J322" s="1">
        <v>0.5</v>
      </c>
      <c r="K322" s="10" t="str" cm="1">
        <f t="array" ref="K3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22">
        <v>4.4000000000000004</v>
      </c>
      <c r="M322" s="8">
        <v>35024</v>
      </c>
      <c r="N322" s="8">
        <f>Table1[[#This Row],[rating]]*LOG10(Table1[[#This Row],[rating_count]]+1)</f>
        <v>19.995263833414374</v>
      </c>
      <c r="O322" s="4" t="str">
        <f>IF(Table1[[#This Row],[discount_percentage]] &gt;= 0.5, "Yes", "No")</f>
        <v>Yes</v>
      </c>
      <c r="P322" s="4" t="str" cm="1">
        <f t="array" ref="P322">_xlfn.IFS(
  Table1[[#This Row],[discounted_price]] &lt; 200, "&lt;₹200",
  Table1[[#This Row],[discounted_price]] &lt;= 500, "₹200–₹500",
  Table1[[#This Row],[discounted_price]] &gt; 500, "&gt;₹500"
)</f>
        <v>&gt;₹500</v>
      </c>
      <c r="Q322" s="9">
        <f>Table1[[#This Row],[actual_price]]*Table1[[#This Row],[rating_count]]</f>
        <v>175084976</v>
      </c>
      <c r="R322" s="9" t="str">
        <f>IF(
    OR(TRIM(Table1[[#This Row],[total_potential_revenue]])="-", TRIM(Table1[[#This Row],[total_potential_revenue]])=""),
    "NOT OK",
    IF(
        ISNUMBER(VALUE(SUBSTITUTE(Table1[[#This Row],[total_potential_revenue]], ",", ""))),
        "OK",
        "NOT OK"
    )
)</f>
        <v>OK</v>
      </c>
      <c r="S322" t="s">
        <v>5444</v>
      </c>
      <c r="T322" t="s">
        <v>5445</v>
      </c>
      <c r="U322" t="s">
        <v>5446</v>
      </c>
      <c r="V322" t="s">
        <v>5447</v>
      </c>
      <c r="W322" t="s">
        <v>5448</v>
      </c>
      <c r="X322" t="s">
        <v>5449</v>
      </c>
      <c r="Y322" t="s">
        <v>5450</v>
      </c>
      <c r="Z322" t="s">
        <v>5451</v>
      </c>
    </row>
    <row r="323" spans="1:26" ht="16" x14ac:dyDescent="0.35">
      <c r="A323" t="s">
        <v>11165</v>
      </c>
      <c r="B323" t="s">
        <v>11166</v>
      </c>
      <c r="C323" t="s">
        <v>13093</v>
      </c>
      <c r="D323" t="s">
        <v>13094</v>
      </c>
      <c r="E323" t="s">
        <v>13095</v>
      </c>
      <c r="F323" t="s">
        <v>13112</v>
      </c>
      <c r="H323" s="2">
        <v>1699</v>
      </c>
      <c r="I323" s="2">
        <v>1975</v>
      </c>
      <c r="J323" s="1">
        <v>0.14000000000000001</v>
      </c>
      <c r="K323" s="10" t="str" cm="1">
        <f t="array" ref="K3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23">
        <v>4.0999999999999996</v>
      </c>
      <c r="M323" s="8">
        <v>4716</v>
      </c>
      <c r="N323" s="8">
        <f>Table1[[#This Row],[rating]]*LOG10(Table1[[#This Row],[rating_count]]+1)</f>
        <v>15.062030092607376</v>
      </c>
      <c r="O323" s="4" t="str">
        <f>IF(Table1[[#This Row],[discount_percentage]] &gt;= 0.5, "Yes", "No")</f>
        <v>No</v>
      </c>
      <c r="P323" s="4" t="str" cm="1">
        <f t="array" ref="P323">_xlfn.IFS(
  Table1[[#This Row],[discounted_price]] &lt; 200, "&lt;₹200",
  Table1[[#This Row],[discounted_price]] &lt;= 500, "₹200–₹500",
  Table1[[#This Row],[discounted_price]] &gt; 500, "&gt;₹500"
)</f>
        <v>&gt;₹500</v>
      </c>
      <c r="Q323" s="9">
        <f>Table1[[#This Row],[actual_price]]*Table1[[#This Row],[rating_count]]</f>
        <v>9314100</v>
      </c>
      <c r="R323" s="9" t="str">
        <f>IF(
    OR(TRIM(Table1[[#This Row],[total_potential_revenue]])="-", TRIM(Table1[[#This Row],[total_potential_revenue]])=""),
    "NOT OK",
    IF(
        ISNUMBER(VALUE(SUBSTITUTE(Table1[[#This Row],[total_potential_revenue]], ",", ""))),
        "OK",
        "NOT OK"
    )
)</f>
        <v>OK</v>
      </c>
      <c r="S323" t="s">
        <v>11167</v>
      </c>
      <c r="T323" t="s">
        <v>11168</v>
      </c>
      <c r="U323" t="s">
        <v>11169</v>
      </c>
      <c r="V323" t="s">
        <v>11170</v>
      </c>
      <c r="W323" t="s">
        <v>11171</v>
      </c>
      <c r="X323" t="s">
        <v>11172</v>
      </c>
      <c r="Y323" t="s">
        <v>11173</v>
      </c>
      <c r="Z323" t="s">
        <v>11174</v>
      </c>
    </row>
    <row r="324" spans="1:26" ht="16" x14ac:dyDescent="0.35">
      <c r="A324" t="s">
        <v>3493</v>
      </c>
      <c r="B324" t="s">
        <v>3494</v>
      </c>
      <c r="C324" t="s">
        <v>13080</v>
      </c>
      <c r="D324" t="s">
        <v>13185</v>
      </c>
      <c r="E324" t="s">
        <v>13186</v>
      </c>
      <c r="F324" t="s">
        <v>13196</v>
      </c>
      <c r="H324">
        <v>99</v>
      </c>
      <c r="I324" s="2">
        <v>499</v>
      </c>
      <c r="J324" s="1">
        <v>0.8</v>
      </c>
      <c r="K324" s="10" t="str" cm="1">
        <f t="array" ref="K3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24">
        <v>4.3</v>
      </c>
      <c r="M324" s="8">
        <v>42641</v>
      </c>
      <c r="N324" s="8">
        <f>Table1[[#This Row],[rating]]*LOG10(Table1[[#This Row],[rating_count]]+1)</f>
        <v>19.908301533052107</v>
      </c>
      <c r="O324" s="4" t="str">
        <f>IF(Table1[[#This Row],[discount_percentage]] &gt;= 0.5, "Yes", "No")</f>
        <v>Yes</v>
      </c>
      <c r="P324" s="4" t="str" cm="1">
        <f t="array" ref="P324">_xlfn.IFS(
  Table1[[#This Row],[discounted_price]] &lt; 200, "&lt;₹200",
  Table1[[#This Row],[discounted_price]] &lt;= 500, "₹200–₹500",
  Table1[[#This Row],[discounted_price]] &gt; 500, "&gt;₹500"
)</f>
        <v>&lt;₹200</v>
      </c>
      <c r="Q324" s="9">
        <f>Table1[[#This Row],[actual_price]]*Table1[[#This Row],[rating_count]]</f>
        <v>21277859</v>
      </c>
      <c r="R324" s="9" t="str">
        <f>IF(
    OR(TRIM(Table1[[#This Row],[total_potential_revenue]])="-", TRIM(Table1[[#This Row],[total_potential_revenue]])=""),
    "NOT OK",
    IF(
        ISNUMBER(VALUE(SUBSTITUTE(Table1[[#This Row],[total_potential_revenue]], ",", ""))),
        "OK",
        "NOT OK"
    )
)</f>
        <v>OK</v>
      </c>
      <c r="S324" t="s">
        <v>3496</v>
      </c>
      <c r="T324" t="s">
        <v>3497</v>
      </c>
      <c r="U324" t="s">
        <v>3498</v>
      </c>
      <c r="V324" t="s">
        <v>3499</v>
      </c>
      <c r="W324" t="s">
        <v>3500</v>
      </c>
      <c r="X324" t="s">
        <v>13038</v>
      </c>
      <c r="Y324" t="s">
        <v>3501</v>
      </c>
      <c r="Z324" t="s">
        <v>3502</v>
      </c>
    </row>
    <row r="325" spans="1:26" ht="16" x14ac:dyDescent="0.35">
      <c r="A325" t="s">
        <v>8686</v>
      </c>
      <c r="B325" t="s">
        <v>8687</v>
      </c>
      <c r="C325" t="s">
        <v>13093</v>
      </c>
      <c r="D325" t="s">
        <v>13094</v>
      </c>
      <c r="E325" t="s">
        <v>13095</v>
      </c>
      <c r="F325" t="s">
        <v>13100</v>
      </c>
      <c r="H325">
        <v>249</v>
      </c>
      <c r="I325" s="2">
        <v>499</v>
      </c>
      <c r="J325" s="1">
        <v>0.5</v>
      </c>
      <c r="K325" s="10" t="str" cm="1">
        <f t="array" ref="K3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25">
        <v>3.3</v>
      </c>
      <c r="M325" s="8">
        <v>8427</v>
      </c>
      <c r="N325" s="8">
        <f>Table1[[#This Row],[rating]]*LOG10(Table1[[#This Row],[rating_count]]+1)</f>
        <v>12.954890938889006</v>
      </c>
      <c r="O325" s="4" t="str">
        <f>IF(Table1[[#This Row],[discount_percentage]] &gt;= 0.5, "Yes", "No")</f>
        <v>Yes</v>
      </c>
      <c r="P325" s="4" t="str" cm="1">
        <f t="array" ref="P325">_xlfn.IFS(
  Table1[[#This Row],[discounted_price]] &lt; 200, "&lt;₹200",
  Table1[[#This Row],[discounted_price]] &lt;= 500, "₹200–₹500",
  Table1[[#This Row],[discounted_price]] &gt; 500, "&gt;₹500"
)</f>
        <v>₹200–₹500</v>
      </c>
      <c r="Q325" s="9">
        <f>Table1[[#This Row],[actual_price]]*Table1[[#This Row],[rating_count]]</f>
        <v>4205073</v>
      </c>
      <c r="R325" s="9" t="str">
        <f>IF(
    OR(TRIM(Table1[[#This Row],[total_potential_revenue]])="-", TRIM(Table1[[#This Row],[total_potential_revenue]])=""),
    "NOT OK",
    IF(
        ISNUMBER(VALUE(SUBSTITUTE(Table1[[#This Row],[total_potential_revenue]], ",", ""))),
        "OK",
        "NOT OK"
    )
)</f>
        <v>OK</v>
      </c>
      <c r="S325" t="s">
        <v>8689</v>
      </c>
      <c r="T325" t="s">
        <v>8690</v>
      </c>
      <c r="U325" t="s">
        <v>8691</v>
      </c>
      <c r="V325" t="s">
        <v>8692</v>
      </c>
      <c r="W325" t="s">
        <v>8693</v>
      </c>
      <c r="X325" t="s">
        <v>8694</v>
      </c>
      <c r="Y325" t="s">
        <v>8695</v>
      </c>
      <c r="Z325" t="s">
        <v>8696</v>
      </c>
    </row>
    <row r="326" spans="1:26" ht="16" x14ac:dyDescent="0.35">
      <c r="A326" t="s">
        <v>4765</v>
      </c>
      <c r="B326" t="s">
        <v>4766</v>
      </c>
      <c r="C326" t="s">
        <v>13080</v>
      </c>
      <c r="D326" t="s">
        <v>13185</v>
      </c>
      <c r="E326" t="s">
        <v>13186</v>
      </c>
      <c r="F326" t="s">
        <v>13266</v>
      </c>
      <c r="G326" t="s">
        <v>13267</v>
      </c>
      <c r="H326">
        <v>89</v>
      </c>
      <c r="I326" s="2">
        <v>499</v>
      </c>
      <c r="J326" s="1">
        <v>0.82</v>
      </c>
      <c r="K326" s="10" t="str" cm="1">
        <f t="array" ref="K3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326">
        <v>4.0999999999999996</v>
      </c>
      <c r="M326" s="8">
        <v>9340</v>
      </c>
      <c r="N326" s="8">
        <f>Table1[[#This Row],[rating]]*LOG10(Table1[[#This Row],[rating_count]]+1)</f>
        <v>16.278612825526359</v>
      </c>
      <c r="O326" s="4" t="str">
        <f>IF(Table1[[#This Row],[discount_percentage]] &gt;= 0.5, "Yes", "No")</f>
        <v>Yes</v>
      </c>
      <c r="P326" s="4" t="str" cm="1">
        <f t="array" ref="P326">_xlfn.IFS(
  Table1[[#This Row],[discounted_price]] &lt; 200, "&lt;₹200",
  Table1[[#This Row],[discounted_price]] &lt;= 500, "₹200–₹500",
  Table1[[#This Row],[discounted_price]] &gt; 500, "&gt;₹500"
)</f>
        <v>&lt;₹200</v>
      </c>
      <c r="Q326" s="9">
        <f>Table1[[#This Row],[actual_price]]*Table1[[#This Row],[rating_count]]</f>
        <v>4660660</v>
      </c>
      <c r="R326" s="9" t="str">
        <f>IF(
    OR(TRIM(Table1[[#This Row],[total_potential_revenue]])="-", TRIM(Table1[[#This Row],[total_potential_revenue]])=""),
    "NOT OK",
    IF(
        ISNUMBER(VALUE(SUBSTITUTE(Table1[[#This Row],[total_potential_revenue]], ",", ""))),
        "OK",
        "NOT OK"
    )
)</f>
        <v>OK</v>
      </c>
      <c r="S326" t="s">
        <v>4768</v>
      </c>
      <c r="T326" t="s">
        <v>4769</v>
      </c>
      <c r="U326" t="s">
        <v>4770</v>
      </c>
      <c r="V326" t="s">
        <v>4771</v>
      </c>
      <c r="W326" t="s">
        <v>4772</v>
      </c>
      <c r="X326" t="s">
        <v>4773</v>
      </c>
      <c r="Y326" t="s">
        <v>4774</v>
      </c>
      <c r="Z326" t="s">
        <v>4775</v>
      </c>
    </row>
    <row r="327" spans="1:26" ht="16" x14ac:dyDescent="0.35">
      <c r="A327" t="s">
        <v>11746</v>
      </c>
      <c r="B327" t="s">
        <v>11747</v>
      </c>
      <c r="C327" t="s">
        <v>13093</v>
      </c>
      <c r="D327" t="s">
        <v>13094</v>
      </c>
      <c r="E327" t="s">
        <v>13103</v>
      </c>
      <c r="F327" t="s">
        <v>13149</v>
      </c>
      <c r="G327" t="s">
        <v>13150</v>
      </c>
      <c r="H327" s="2">
        <v>3799</v>
      </c>
      <c r="I327" s="2">
        <v>6000</v>
      </c>
      <c r="J327" s="1">
        <v>0.37</v>
      </c>
      <c r="K327" s="10" t="str" cm="1">
        <f t="array" ref="K3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27">
        <v>4.2</v>
      </c>
      <c r="M327" s="8">
        <v>11935</v>
      </c>
      <c r="N327" s="8">
        <f>Table1[[#This Row],[rating]]*LOG10(Table1[[#This Row],[rating_count]]+1)</f>
        <v>17.122807002540092</v>
      </c>
      <c r="O327" s="4" t="str">
        <f>IF(Table1[[#This Row],[discount_percentage]] &gt;= 0.5, "Yes", "No")</f>
        <v>No</v>
      </c>
      <c r="P327" s="4" t="str" cm="1">
        <f t="array" ref="P327">_xlfn.IFS(
  Table1[[#This Row],[discounted_price]] &lt; 200, "&lt;₹200",
  Table1[[#This Row],[discounted_price]] &lt;= 500, "₹200–₹500",
  Table1[[#This Row],[discounted_price]] &gt; 500, "&gt;₹500"
)</f>
        <v>&gt;₹500</v>
      </c>
      <c r="Q327" s="9">
        <f>Table1[[#This Row],[actual_price]]*Table1[[#This Row],[rating_count]]</f>
        <v>71610000</v>
      </c>
      <c r="R327" s="9" t="str">
        <f>IF(
    OR(TRIM(Table1[[#This Row],[total_potential_revenue]])="-", TRIM(Table1[[#This Row],[total_potential_revenue]])=""),
    "NOT OK",
    IF(
        ISNUMBER(VALUE(SUBSTITUTE(Table1[[#This Row],[total_potential_revenue]], ",", ""))),
        "OK",
        "NOT OK"
    )
)</f>
        <v>OK</v>
      </c>
      <c r="S327" t="s">
        <v>11748</v>
      </c>
      <c r="T327" t="s">
        <v>11749</v>
      </c>
      <c r="U327" t="s">
        <v>11750</v>
      </c>
      <c r="V327" t="s">
        <v>11751</v>
      </c>
      <c r="W327" t="s">
        <v>11752</v>
      </c>
      <c r="X327" t="s">
        <v>11753</v>
      </c>
      <c r="Y327" t="s">
        <v>11754</v>
      </c>
      <c r="Z327" t="s">
        <v>11755</v>
      </c>
    </row>
    <row r="328" spans="1:26" ht="16" x14ac:dyDescent="0.35">
      <c r="A328" t="s">
        <v>9221</v>
      </c>
      <c r="B328" t="s">
        <v>9222</v>
      </c>
      <c r="C328" t="s">
        <v>13093</v>
      </c>
      <c r="D328" t="s">
        <v>13094</v>
      </c>
      <c r="E328" t="s">
        <v>13095</v>
      </c>
      <c r="F328" t="s">
        <v>13265</v>
      </c>
      <c r="H328">
        <v>349</v>
      </c>
      <c r="I328" s="2">
        <v>999</v>
      </c>
      <c r="J328" s="1">
        <v>0.65</v>
      </c>
      <c r="K328" s="10" t="str" cm="1">
        <f t="array" ref="K3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28">
        <v>4</v>
      </c>
      <c r="M328" s="8">
        <v>15646</v>
      </c>
      <c r="N328" s="8">
        <f>Table1[[#This Row],[rating]]*LOG10(Table1[[#This Row],[rating_count]]+1)</f>
        <v>16.777724330254809</v>
      </c>
      <c r="O328" s="4" t="str">
        <f>IF(Table1[[#This Row],[discount_percentage]] &gt;= 0.5, "Yes", "No")</f>
        <v>Yes</v>
      </c>
      <c r="P328" s="4" t="str" cm="1">
        <f t="array" ref="P328">_xlfn.IFS(
  Table1[[#This Row],[discounted_price]] &lt; 200, "&lt;₹200",
  Table1[[#This Row],[discounted_price]] &lt;= 500, "₹200–₹500",
  Table1[[#This Row],[discounted_price]] &gt; 500, "&gt;₹500"
)</f>
        <v>₹200–₹500</v>
      </c>
      <c r="Q328" s="9">
        <f>Table1[[#This Row],[actual_price]]*Table1[[#This Row],[rating_count]]</f>
        <v>15630354</v>
      </c>
      <c r="R328" s="9" t="str">
        <f>IF(
    OR(TRIM(Table1[[#This Row],[total_potential_revenue]])="-", TRIM(Table1[[#This Row],[total_potential_revenue]])=""),
    "NOT OK",
    IF(
        ISNUMBER(VALUE(SUBSTITUTE(Table1[[#This Row],[total_potential_revenue]], ",", ""))),
        "OK",
        "NOT OK"
    )
)</f>
        <v>OK</v>
      </c>
      <c r="S328" t="s">
        <v>9223</v>
      </c>
      <c r="T328" t="s">
        <v>9224</v>
      </c>
      <c r="U328" t="s">
        <v>9225</v>
      </c>
      <c r="V328" t="s">
        <v>9226</v>
      </c>
      <c r="W328" t="s">
        <v>9227</v>
      </c>
      <c r="X328" t="s">
        <v>9228</v>
      </c>
      <c r="Y328" t="s">
        <v>9229</v>
      </c>
      <c r="Z328" t="s">
        <v>9230</v>
      </c>
    </row>
    <row r="329" spans="1:26" ht="16" x14ac:dyDescent="0.35">
      <c r="A329" t="s">
        <v>10670</v>
      </c>
      <c r="B329" t="s">
        <v>10671</v>
      </c>
      <c r="C329" t="s">
        <v>13093</v>
      </c>
      <c r="D329" t="s">
        <v>13116</v>
      </c>
      <c r="E329" t="s">
        <v>13122</v>
      </c>
      <c r="F329" t="s">
        <v>13192</v>
      </c>
      <c r="H329">
        <v>999</v>
      </c>
      <c r="I329" s="2">
        <v>2600</v>
      </c>
      <c r="J329" s="1">
        <v>0.62</v>
      </c>
      <c r="K329" s="10" t="str" cm="1">
        <f t="array" ref="K3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29">
        <v>3.4</v>
      </c>
      <c r="M329" s="8">
        <v>252</v>
      </c>
      <c r="N329" s="8">
        <f>Table1[[#This Row],[rating]]*LOG10(Table1[[#This Row],[rating_count]]+1)</f>
        <v>8.1706097719977802</v>
      </c>
      <c r="O329" s="4" t="str">
        <f>IF(Table1[[#This Row],[discount_percentage]] &gt;= 0.5, "Yes", "No")</f>
        <v>Yes</v>
      </c>
      <c r="P329" s="4" t="str" cm="1">
        <f t="array" ref="P329">_xlfn.IFS(
  Table1[[#This Row],[discounted_price]] &lt; 200, "&lt;₹200",
  Table1[[#This Row],[discounted_price]] &lt;= 500, "₹200–₹500",
  Table1[[#This Row],[discounted_price]] &gt; 500, "&gt;₹500"
)</f>
        <v>&gt;₹500</v>
      </c>
      <c r="Q329" s="9">
        <f>Table1[[#This Row],[actual_price]]*Table1[[#This Row],[rating_count]]</f>
        <v>655200</v>
      </c>
      <c r="R329" s="9" t="str">
        <f>IF(
    OR(TRIM(Table1[[#This Row],[total_potential_revenue]])="-", TRIM(Table1[[#This Row],[total_potential_revenue]])=""),
    "NOT OK",
    IF(
        ISNUMBER(VALUE(SUBSTITUTE(Table1[[#This Row],[total_potential_revenue]], ",", ""))),
        "OK",
        "NOT OK"
    )
)</f>
        <v>OK</v>
      </c>
      <c r="S329" t="s">
        <v>10672</v>
      </c>
      <c r="T329" t="s">
        <v>10673</v>
      </c>
      <c r="U329" t="s">
        <v>10674</v>
      </c>
      <c r="V329" t="s">
        <v>10675</v>
      </c>
      <c r="W329" t="s">
        <v>10676</v>
      </c>
      <c r="X329" t="s">
        <v>10677</v>
      </c>
      <c r="Y329" t="s">
        <v>10678</v>
      </c>
      <c r="Z329" t="s">
        <v>10679</v>
      </c>
    </row>
    <row r="330" spans="1:26" ht="16" x14ac:dyDescent="0.35">
      <c r="A330" t="s">
        <v>7264</v>
      </c>
      <c r="B330" t="s">
        <v>7265</v>
      </c>
      <c r="C330" t="s">
        <v>13076</v>
      </c>
      <c r="D330" t="s">
        <v>13083</v>
      </c>
      <c r="E330" t="s">
        <v>13084</v>
      </c>
      <c r="F330" t="s">
        <v>13247</v>
      </c>
      <c r="H330">
        <v>175</v>
      </c>
      <c r="I330" s="2">
        <v>499</v>
      </c>
      <c r="J330" s="1">
        <v>0.65</v>
      </c>
      <c r="K330" s="10" t="str" cm="1">
        <f t="array" ref="K3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30">
        <v>4.0999999999999996</v>
      </c>
      <c r="M330" s="8">
        <v>21</v>
      </c>
      <c r="N330" s="8">
        <f>Table1[[#This Row],[rating]]*LOG10(Table1[[#This Row],[rating_count]]+1)</f>
        <v>5.5039329913710446</v>
      </c>
      <c r="O330" s="4" t="str">
        <f>IF(Table1[[#This Row],[discount_percentage]] &gt;= 0.5, "Yes", "No")</f>
        <v>Yes</v>
      </c>
      <c r="P330" s="4" t="str" cm="1">
        <f t="array" ref="P330">_xlfn.IFS(
  Table1[[#This Row],[discounted_price]] &lt; 200, "&lt;₹200",
  Table1[[#This Row],[discounted_price]] &lt;= 500, "₹200–₹500",
  Table1[[#This Row],[discounted_price]] &gt; 500, "&gt;₹500"
)</f>
        <v>&lt;₹200</v>
      </c>
      <c r="Q330" s="9">
        <f>Table1[[#This Row],[actual_price]]*Table1[[#This Row],[rating_count]]</f>
        <v>10479</v>
      </c>
      <c r="R330" s="9" t="str">
        <f>IF(
    OR(TRIM(Table1[[#This Row],[total_potential_revenue]])="-", TRIM(Table1[[#This Row],[total_potential_revenue]])=""),
    "NOT OK",
    IF(
        ISNUMBER(VALUE(SUBSTITUTE(Table1[[#This Row],[total_potential_revenue]], ",", ""))),
        "OK",
        "NOT OK"
    )
)</f>
        <v>OK</v>
      </c>
      <c r="S330" t="s">
        <v>7266</v>
      </c>
      <c r="T330" t="s">
        <v>7267</v>
      </c>
      <c r="U330" t="s">
        <v>7268</v>
      </c>
      <c r="V330" t="s">
        <v>7269</v>
      </c>
      <c r="W330" t="s">
        <v>7270</v>
      </c>
      <c r="X330" t="s">
        <v>7271</v>
      </c>
      <c r="Y330" t="s">
        <v>7272</v>
      </c>
      <c r="Z330" t="s">
        <v>7273</v>
      </c>
    </row>
    <row r="331" spans="1:26" ht="16" x14ac:dyDescent="0.35">
      <c r="A331" t="s">
        <v>12301</v>
      </c>
      <c r="B331" t="s">
        <v>12302</v>
      </c>
      <c r="C331" t="s">
        <v>13093</v>
      </c>
      <c r="D331" t="s">
        <v>13094</v>
      </c>
      <c r="E331" t="s">
        <v>13103</v>
      </c>
      <c r="F331" t="s">
        <v>13104</v>
      </c>
      <c r="G331" t="s">
        <v>13175</v>
      </c>
      <c r="H331">
        <v>279</v>
      </c>
      <c r="I331" s="2">
        <v>599</v>
      </c>
      <c r="J331" s="1">
        <v>0.53</v>
      </c>
      <c r="K331" s="10" t="str" cm="1">
        <f t="array" ref="K3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31">
        <v>3.5</v>
      </c>
      <c r="M331" s="8">
        <v>1367</v>
      </c>
      <c r="N331" s="8">
        <f>Table1[[#This Row],[rating]]*LOG10(Table1[[#This Row],[rating_count]]+1)</f>
        <v>10.976301340844341</v>
      </c>
      <c r="O331" s="4" t="str">
        <f>IF(Table1[[#This Row],[discount_percentage]] &gt;= 0.5, "Yes", "No")</f>
        <v>Yes</v>
      </c>
      <c r="P331" s="4" t="str" cm="1">
        <f t="array" ref="P331">_xlfn.IFS(
  Table1[[#This Row],[discounted_price]] &lt; 200, "&lt;₹200",
  Table1[[#This Row],[discounted_price]] &lt;= 500, "₹200–₹500",
  Table1[[#This Row],[discounted_price]] &gt; 500, "&gt;₹500"
)</f>
        <v>₹200–₹500</v>
      </c>
      <c r="Q331" s="9">
        <f>Table1[[#This Row],[actual_price]]*Table1[[#This Row],[rating_count]]</f>
        <v>818833</v>
      </c>
      <c r="R331" s="9" t="str">
        <f>IF(
    OR(TRIM(Table1[[#This Row],[total_potential_revenue]])="-", TRIM(Table1[[#This Row],[total_potential_revenue]])=""),
    "NOT OK",
    IF(
        ISNUMBER(VALUE(SUBSTITUTE(Table1[[#This Row],[total_potential_revenue]], ",", ""))),
        "OK",
        "NOT OK"
    )
)</f>
        <v>OK</v>
      </c>
      <c r="S331" t="s">
        <v>12303</v>
      </c>
      <c r="T331" t="s">
        <v>12304</v>
      </c>
      <c r="U331" t="s">
        <v>12305</v>
      </c>
      <c r="V331" t="s">
        <v>12306</v>
      </c>
      <c r="W331" t="s">
        <v>12307</v>
      </c>
      <c r="X331" t="s">
        <v>12308</v>
      </c>
      <c r="Y331" t="s">
        <v>12309</v>
      </c>
      <c r="Z331" t="s">
        <v>12310</v>
      </c>
    </row>
    <row r="332" spans="1:26" ht="16" x14ac:dyDescent="0.35">
      <c r="A332" t="s">
        <v>1823</v>
      </c>
      <c r="B332" t="s">
        <v>1824</v>
      </c>
      <c r="C332" t="s">
        <v>13076</v>
      </c>
      <c r="D332" t="s">
        <v>13083</v>
      </c>
      <c r="E332" t="s">
        <v>13101</v>
      </c>
      <c r="F332" t="s">
        <v>13090</v>
      </c>
      <c r="G332" t="s">
        <v>13102</v>
      </c>
      <c r="H332">
        <v>350</v>
      </c>
      <c r="I332" s="2">
        <v>599</v>
      </c>
      <c r="J332" s="1">
        <v>0.42</v>
      </c>
      <c r="K332" s="10" t="str" cm="1">
        <f t="array" ref="K3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32">
        <v>3.9</v>
      </c>
      <c r="M332" s="8">
        <v>8314</v>
      </c>
      <c r="N332" s="8">
        <f>Table1[[#This Row],[rating]]*LOG10(Table1[[#This Row],[rating_count]]+1)</f>
        <v>15.287462788866598</v>
      </c>
      <c r="O332" s="4" t="str">
        <f>IF(Table1[[#This Row],[discount_percentage]] &gt;= 0.5, "Yes", "No")</f>
        <v>No</v>
      </c>
      <c r="P332" s="4" t="str" cm="1">
        <f t="array" ref="P332">_xlfn.IFS(
  Table1[[#This Row],[discounted_price]] &lt; 200, "&lt;₹200",
  Table1[[#This Row],[discounted_price]] &lt;= 500, "₹200–₹500",
  Table1[[#This Row],[discounted_price]] &gt; 500, "&gt;₹500"
)</f>
        <v>₹200–₹500</v>
      </c>
      <c r="Q332" s="9">
        <f>Table1[[#This Row],[actual_price]]*Table1[[#This Row],[rating_count]]</f>
        <v>4980086</v>
      </c>
      <c r="R332" s="9" t="str">
        <f>IF(
    OR(TRIM(Table1[[#This Row],[total_potential_revenue]])="-", TRIM(Table1[[#This Row],[total_potential_revenue]])=""),
    "NOT OK",
    IF(
        ISNUMBER(VALUE(SUBSTITUTE(Table1[[#This Row],[total_potential_revenue]], ",", ""))),
        "OK",
        "NOT OK"
    )
)</f>
        <v>OK</v>
      </c>
      <c r="S332" t="s">
        <v>1825</v>
      </c>
      <c r="T332" t="s">
        <v>1826</v>
      </c>
      <c r="U332" t="s">
        <v>1827</v>
      </c>
      <c r="V332" t="s">
        <v>1828</v>
      </c>
      <c r="W332" t="s">
        <v>1829</v>
      </c>
      <c r="X332" t="s">
        <v>1830</v>
      </c>
      <c r="Y332" t="s">
        <v>1831</v>
      </c>
      <c r="Z332" t="s">
        <v>1832</v>
      </c>
    </row>
    <row r="333" spans="1:26" ht="16" x14ac:dyDescent="0.35">
      <c r="A333" t="s">
        <v>12291</v>
      </c>
      <c r="B333" t="s">
        <v>12292</v>
      </c>
      <c r="C333" t="s">
        <v>13093</v>
      </c>
      <c r="D333" t="s">
        <v>13221</v>
      </c>
      <c r="E333" t="s">
        <v>13222</v>
      </c>
      <c r="F333" t="s">
        <v>13223</v>
      </c>
      <c r="H333">
        <v>199</v>
      </c>
      <c r="I333" s="2">
        <v>399</v>
      </c>
      <c r="J333" s="1">
        <v>0.5</v>
      </c>
      <c r="K333" s="10" t="str" cm="1">
        <f t="array" ref="K3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33">
        <v>3.7</v>
      </c>
      <c r="M333" s="8">
        <v>7945</v>
      </c>
      <c r="N333" s="8">
        <f>Table1[[#This Row],[rating]]*LOG10(Table1[[#This Row],[rating_count]]+1)</f>
        <v>14.430549674661574</v>
      </c>
      <c r="O333" s="4" t="str">
        <f>IF(Table1[[#This Row],[discount_percentage]] &gt;= 0.5, "Yes", "No")</f>
        <v>Yes</v>
      </c>
      <c r="P333" s="4" t="str" cm="1">
        <f t="array" ref="P333">_xlfn.IFS(
  Table1[[#This Row],[discounted_price]] &lt; 200, "&lt;₹200",
  Table1[[#This Row],[discounted_price]] &lt;= 500, "₹200–₹500",
  Table1[[#This Row],[discounted_price]] &gt; 500, "&gt;₹500"
)</f>
        <v>&lt;₹200</v>
      </c>
      <c r="Q333" s="9">
        <f>Table1[[#This Row],[actual_price]]*Table1[[#This Row],[rating_count]]</f>
        <v>3170055</v>
      </c>
      <c r="R333" s="9" t="str">
        <f>IF(
    OR(TRIM(Table1[[#This Row],[total_potential_revenue]])="-", TRIM(Table1[[#This Row],[total_potential_revenue]])=""),
    "NOT OK",
    IF(
        ISNUMBER(VALUE(SUBSTITUTE(Table1[[#This Row],[total_potential_revenue]], ",", ""))),
        "OK",
        "NOT OK"
    )
)</f>
        <v>OK</v>
      </c>
      <c r="S333" t="s">
        <v>12293</v>
      </c>
      <c r="T333" t="s">
        <v>12294</v>
      </c>
      <c r="U333" t="s">
        <v>12295</v>
      </c>
      <c r="V333" t="s">
        <v>12296</v>
      </c>
      <c r="W333" t="s">
        <v>12297</v>
      </c>
      <c r="X333" t="s">
        <v>12298</v>
      </c>
      <c r="Y333" t="s">
        <v>12299</v>
      </c>
      <c r="Z333" t="s">
        <v>12300</v>
      </c>
    </row>
    <row r="334" spans="1:26" ht="16" x14ac:dyDescent="0.35">
      <c r="A334" t="s">
        <v>6833</v>
      </c>
      <c r="B334" t="s">
        <v>6834</v>
      </c>
      <c r="C334" t="s">
        <v>13076</v>
      </c>
      <c r="D334" t="s">
        <v>13083</v>
      </c>
      <c r="E334" t="s">
        <v>13084</v>
      </c>
      <c r="F334" t="s">
        <v>13085</v>
      </c>
      <c r="H334">
        <v>629</v>
      </c>
      <c r="I334" s="2">
        <v>1390</v>
      </c>
      <c r="J334" s="1">
        <v>0.55000000000000004</v>
      </c>
      <c r="K334" s="10" t="str" cm="1">
        <f t="array" ref="K3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34">
        <v>4.4000000000000004</v>
      </c>
      <c r="M334" s="8">
        <v>6301</v>
      </c>
      <c r="N334" s="8">
        <f>Table1[[#This Row],[rating]]*LOG10(Table1[[#This Row],[rating_count]]+1)</f>
        <v>16.717704954887118</v>
      </c>
      <c r="O334" s="4" t="str">
        <f>IF(Table1[[#This Row],[discount_percentage]] &gt;= 0.5, "Yes", "No")</f>
        <v>Yes</v>
      </c>
      <c r="P334" s="4" t="str" cm="1">
        <f t="array" ref="P334">_xlfn.IFS(
  Table1[[#This Row],[discounted_price]] &lt; 200, "&lt;₹200",
  Table1[[#This Row],[discounted_price]] &lt;= 500, "₹200–₹500",
  Table1[[#This Row],[discounted_price]] &gt; 500, "&gt;₹500"
)</f>
        <v>&gt;₹500</v>
      </c>
      <c r="Q334" s="9">
        <f>Table1[[#This Row],[actual_price]]*Table1[[#This Row],[rating_count]]</f>
        <v>8758390</v>
      </c>
      <c r="R334" s="9" t="str">
        <f>IF(
    OR(TRIM(Table1[[#This Row],[total_potential_revenue]])="-", TRIM(Table1[[#This Row],[total_potential_revenue]])=""),
    "NOT OK",
    IF(
        ISNUMBER(VALUE(SUBSTITUTE(Table1[[#This Row],[total_potential_revenue]], ",", ""))),
        "OK",
        "NOT OK"
    )
)</f>
        <v>OK</v>
      </c>
      <c r="S334" t="s">
        <v>6835</v>
      </c>
      <c r="T334" t="s">
        <v>6836</v>
      </c>
      <c r="U334" t="s">
        <v>6837</v>
      </c>
      <c r="V334" t="s">
        <v>6838</v>
      </c>
      <c r="W334" t="s">
        <v>6839</v>
      </c>
      <c r="X334" t="s">
        <v>6840</v>
      </c>
      <c r="Y334" t="s">
        <v>6841</v>
      </c>
      <c r="Z334" t="s">
        <v>6842</v>
      </c>
    </row>
    <row r="335" spans="1:26" ht="16" x14ac:dyDescent="0.35">
      <c r="A335" t="s">
        <v>12954</v>
      </c>
      <c r="B335" t="s">
        <v>12955</v>
      </c>
      <c r="C335" t="s">
        <v>13093</v>
      </c>
      <c r="D335" t="s">
        <v>13116</v>
      </c>
      <c r="E335" t="s">
        <v>13117</v>
      </c>
      <c r="F335" t="s">
        <v>13119</v>
      </c>
      <c r="H335">
        <v>949</v>
      </c>
      <c r="I335" s="2">
        <v>2299</v>
      </c>
      <c r="J335" s="1">
        <v>0.59</v>
      </c>
      <c r="K335" s="10" t="str" cm="1">
        <f t="array" ref="K3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35">
        <v>3.6</v>
      </c>
      <c r="M335" s="8">
        <v>550</v>
      </c>
      <c r="N335" s="8">
        <f>Table1[[#This Row],[rating]]*LOG10(Table1[[#This Row],[rating_count]]+1)</f>
        <v>9.8681457558664256</v>
      </c>
      <c r="O335" s="4" t="str">
        <f>IF(Table1[[#This Row],[discount_percentage]] &gt;= 0.5, "Yes", "No")</f>
        <v>Yes</v>
      </c>
      <c r="P335" s="4" t="str" cm="1">
        <f t="array" ref="P335">_xlfn.IFS(
  Table1[[#This Row],[discounted_price]] &lt; 200, "&lt;₹200",
  Table1[[#This Row],[discounted_price]] &lt;= 500, "₹200–₹500",
  Table1[[#This Row],[discounted_price]] &gt; 500, "&gt;₹500"
)</f>
        <v>&gt;₹500</v>
      </c>
      <c r="Q335" s="9">
        <f>Table1[[#This Row],[actual_price]]*Table1[[#This Row],[rating_count]]</f>
        <v>1264450</v>
      </c>
      <c r="R335" s="9" t="str">
        <f>IF(
    OR(TRIM(Table1[[#This Row],[total_potential_revenue]])="-", TRIM(Table1[[#This Row],[total_potential_revenue]])=""),
    "NOT OK",
    IF(
        ISNUMBER(VALUE(SUBSTITUTE(Table1[[#This Row],[total_potential_revenue]], ",", ""))),
        "OK",
        "NOT OK"
    )
)</f>
        <v>OK</v>
      </c>
      <c r="S335" t="s">
        <v>12956</v>
      </c>
      <c r="T335" t="s">
        <v>12957</v>
      </c>
      <c r="U335" t="s">
        <v>12958</v>
      </c>
      <c r="V335" t="s">
        <v>12959</v>
      </c>
      <c r="W335" t="s">
        <v>12960</v>
      </c>
      <c r="X335" t="s">
        <v>12961</v>
      </c>
      <c r="Y335" t="s">
        <v>12962</v>
      </c>
      <c r="Z335" t="s">
        <v>12963</v>
      </c>
    </row>
    <row r="336" spans="1:26" ht="16" x14ac:dyDescent="0.35">
      <c r="A336" t="s">
        <v>7470</v>
      </c>
      <c r="B336" t="s">
        <v>7471</v>
      </c>
      <c r="C336" t="s">
        <v>13093</v>
      </c>
      <c r="D336" t="s">
        <v>13152</v>
      </c>
      <c r="E336" t="s">
        <v>13178</v>
      </c>
      <c r="F336" t="s">
        <v>13179</v>
      </c>
      <c r="G336" t="s">
        <v>13268</v>
      </c>
      <c r="H336">
        <v>90</v>
      </c>
      <c r="I336" s="2">
        <v>100</v>
      </c>
      <c r="J336" s="1">
        <v>0.1</v>
      </c>
      <c r="K336" s="10" t="str" cm="1">
        <f t="array" ref="K3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336">
        <v>4.4000000000000004</v>
      </c>
      <c r="M336" s="8">
        <v>10718</v>
      </c>
      <c r="N336" s="8">
        <f>Table1[[#This Row],[rating]]*LOG10(Table1[[#This Row],[rating_count]]+1)</f>
        <v>17.73267879205725</v>
      </c>
      <c r="O336" s="4" t="str">
        <f>IF(Table1[[#This Row],[discount_percentage]] &gt;= 0.5, "Yes", "No")</f>
        <v>No</v>
      </c>
      <c r="P336" s="4" t="str" cm="1">
        <f t="array" ref="P336">_xlfn.IFS(
  Table1[[#This Row],[discounted_price]] &lt; 200, "&lt;₹200",
  Table1[[#This Row],[discounted_price]] &lt;= 500, "₹200–₹500",
  Table1[[#This Row],[discounted_price]] &gt; 500, "&gt;₹500"
)</f>
        <v>&lt;₹200</v>
      </c>
      <c r="Q336" s="9">
        <f>Table1[[#This Row],[actual_price]]*Table1[[#This Row],[rating_count]]</f>
        <v>1071800</v>
      </c>
      <c r="R336" s="9" t="str">
        <f>IF(
    OR(TRIM(Table1[[#This Row],[total_potential_revenue]])="-", TRIM(Table1[[#This Row],[total_potential_revenue]])=""),
    "NOT OK",
    IF(
        ISNUMBER(VALUE(SUBSTITUTE(Table1[[#This Row],[total_potential_revenue]], ",", ""))),
        "OK",
        "NOT OK"
    )
)</f>
        <v>OK</v>
      </c>
      <c r="S336" t="s">
        <v>7473</v>
      </c>
      <c r="T336" t="s">
        <v>7474</v>
      </c>
      <c r="U336" t="s">
        <v>7475</v>
      </c>
      <c r="V336" t="s">
        <v>7476</v>
      </c>
      <c r="W336" t="s">
        <v>7477</v>
      </c>
      <c r="X336" t="s">
        <v>7478</v>
      </c>
      <c r="Y336" t="s">
        <v>7479</v>
      </c>
      <c r="Z336" t="s">
        <v>7480</v>
      </c>
    </row>
    <row r="337" spans="1:26" ht="16" x14ac:dyDescent="0.35">
      <c r="A337" t="s">
        <v>6635</v>
      </c>
      <c r="B337" t="s">
        <v>6636</v>
      </c>
      <c r="C337" t="s">
        <v>13242</v>
      </c>
      <c r="D337" t="s">
        <v>13243</v>
      </c>
      <c r="E337" t="s">
        <v>13244</v>
      </c>
      <c r="H337">
        <v>478</v>
      </c>
      <c r="I337" s="2">
        <v>699</v>
      </c>
      <c r="J337" s="1">
        <v>0.32</v>
      </c>
      <c r="K337" s="10" t="str" cm="1">
        <f t="array" ref="K3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37">
        <v>3.8</v>
      </c>
      <c r="M337" s="8">
        <v>20218</v>
      </c>
      <c r="N337" s="8">
        <f>Table1[[#This Row],[rating]]*LOG10(Table1[[#This Row],[rating_count]]+1)</f>
        <v>16.361886754598721</v>
      </c>
      <c r="O337" s="4" t="str">
        <f>IF(Table1[[#This Row],[discount_percentage]] &gt;= 0.5, "Yes", "No")</f>
        <v>No</v>
      </c>
      <c r="P337" s="4" t="str" cm="1">
        <f t="array" ref="P337">_xlfn.IFS(
  Table1[[#This Row],[discounted_price]] &lt; 200, "&lt;₹200",
  Table1[[#This Row],[discounted_price]] &lt;= 500, "₹200–₹500",
  Table1[[#This Row],[discounted_price]] &gt; 500, "&gt;₹500"
)</f>
        <v>₹200–₹500</v>
      </c>
      <c r="Q337" s="9">
        <f>Table1[[#This Row],[actual_price]]*Table1[[#This Row],[rating_count]]</f>
        <v>14132382</v>
      </c>
      <c r="R337" s="9" t="str">
        <f>IF(
    OR(TRIM(Table1[[#This Row],[total_potential_revenue]])="-", TRIM(Table1[[#This Row],[total_potential_revenue]])=""),
    "NOT OK",
    IF(
        ISNUMBER(VALUE(SUBSTITUTE(Table1[[#This Row],[total_potential_revenue]], ",", ""))),
        "OK",
        "NOT OK"
    )
)</f>
        <v>OK</v>
      </c>
      <c r="S337" t="s">
        <v>6637</v>
      </c>
      <c r="T337" t="s">
        <v>6638</v>
      </c>
      <c r="U337" t="s">
        <v>6639</v>
      </c>
      <c r="V337" t="s">
        <v>6640</v>
      </c>
      <c r="W337" t="s">
        <v>6641</v>
      </c>
      <c r="X337" t="s">
        <v>6642</v>
      </c>
      <c r="Y337" t="s">
        <v>6643</v>
      </c>
      <c r="Z337" t="s">
        <v>6644</v>
      </c>
    </row>
    <row r="338" spans="1:26" ht="16" x14ac:dyDescent="0.35">
      <c r="A338" t="s">
        <v>11144</v>
      </c>
      <c r="B338" t="s">
        <v>11145</v>
      </c>
      <c r="C338" t="s">
        <v>13093</v>
      </c>
      <c r="D338" t="s">
        <v>13116</v>
      </c>
      <c r="E338" t="s">
        <v>13122</v>
      </c>
      <c r="F338" t="s">
        <v>13198</v>
      </c>
      <c r="H338" s="2">
        <v>6800</v>
      </c>
      <c r="I338" s="2">
        <v>11500</v>
      </c>
      <c r="J338" s="1">
        <v>0.41</v>
      </c>
      <c r="K338" s="10" t="str" cm="1">
        <f t="array" ref="K3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38">
        <v>4.0999999999999996</v>
      </c>
      <c r="M338" s="8">
        <v>10308</v>
      </c>
      <c r="N338" s="8">
        <f>Table1[[#This Row],[rating]]*LOG10(Table1[[#This Row],[rating_count]]+1)</f>
        <v>16.454187812460201</v>
      </c>
      <c r="O338" s="4" t="str">
        <f>IF(Table1[[#This Row],[discount_percentage]] &gt;= 0.5, "Yes", "No")</f>
        <v>No</v>
      </c>
      <c r="P338" s="4" t="str" cm="1">
        <f t="array" ref="P338">_xlfn.IFS(
  Table1[[#This Row],[discounted_price]] &lt; 200, "&lt;₹200",
  Table1[[#This Row],[discounted_price]] &lt;= 500, "₹200–₹500",
  Table1[[#This Row],[discounted_price]] &gt; 500, "&gt;₹500"
)</f>
        <v>&gt;₹500</v>
      </c>
      <c r="Q338" s="9">
        <f>Table1[[#This Row],[actual_price]]*Table1[[#This Row],[rating_count]]</f>
        <v>118542000</v>
      </c>
      <c r="R338" s="9" t="str">
        <f>IF(
    OR(TRIM(Table1[[#This Row],[total_potential_revenue]])="-", TRIM(Table1[[#This Row],[total_potential_revenue]])=""),
    "NOT OK",
    IF(
        ISNUMBER(VALUE(SUBSTITUTE(Table1[[#This Row],[total_potential_revenue]], ",", ""))),
        "OK",
        "NOT OK"
    )
)</f>
        <v>OK</v>
      </c>
      <c r="S338" t="s">
        <v>11146</v>
      </c>
      <c r="T338" t="s">
        <v>11147</v>
      </c>
      <c r="U338" t="s">
        <v>11148</v>
      </c>
      <c r="V338" t="s">
        <v>11149</v>
      </c>
      <c r="W338" t="s">
        <v>11150</v>
      </c>
      <c r="X338" t="s">
        <v>11151</v>
      </c>
      <c r="Y338" t="s">
        <v>11152</v>
      </c>
      <c r="Z338" t="s">
        <v>11153</v>
      </c>
    </row>
    <row r="339" spans="1:26" ht="16" x14ac:dyDescent="0.35">
      <c r="A339" t="s">
        <v>971</v>
      </c>
      <c r="B339" t="s">
        <v>972</v>
      </c>
      <c r="C339" t="s">
        <v>13076</v>
      </c>
      <c r="D339" t="s">
        <v>13083</v>
      </c>
      <c r="E339" t="s">
        <v>13101</v>
      </c>
      <c r="F339" t="s">
        <v>13090</v>
      </c>
      <c r="G339" t="s">
        <v>13102</v>
      </c>
      <c r="H339">
        <v>449</v>
      </c>
      <c r="I339" s="2">
        <v>1299</v>
      </c>
      <c r="J339" s="1">
        <v>0.65</v>
      </c>
      <c r="K339" s="10" t="str" cm="1">
        <f t="array" ref="K3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39">
        <v>4.2</v>
      </c>
      <c r="M339" s="8">
        <v>24269</v>
      </c>
      <c r="N339" s="8">
        <f>Table1[[#This Row],[rating]]*LOG10(Table1[[#This Row],[rating_count]]+1)</f>
        <v>18.417293060594126</v>
      </c>
      <c r="O339" s="4" t="str">
        <f>IF(Table1[[#This Row],[discount_percentage]] &gt;= 0.5, "Yes", "No")</f>
        <v>Yes</v>
      </c>
      <c r="P339" s="4" t="str" cm="1">
        <f t="array" ref="P339">_xlfn.IFS(
  Table1[[#This Row],[discounted_price]] &lt; 200, "&lt;₹200",
  Table1[[#This Row],[discounted_price]] &lt;= 500, "₹200–₹500",
  Table1[[#This Row],[discounted_price]] &gt; 500, "&gt;₹500"
)</f>
        <v>₹200–₹500</v>
      </c>
      <c r="Q339" s="9">
        <f>Table1[[#This Row],[actual_price]]*Table1[[#This Row],[rating_count]]</f>
        <v>31525431</v>
      </c>
      <c r="R339" s="9" t="str">
        <f>IF(
    OR(TRIM(Table1[[#This Row],[total_potential_revenue]])="-", TRIM(Table1[[#This Row],[total_potential_revenue]])=""),
    "NOT OK",
    IF(
        ISNUMBER(VALUE(SUBSTITUTE(Table1[[#This Row],[total_potential_revenue]], ",", ""))),
        "OK",
        "NOT OK"
    )
)</f>
        <v>OK</v>
      </c>
      <c r="S339" t="s">
        <v>973</v>
      </c>
      <c r="T339" t="s">
        <v>20</v>
      </c>
      <c r="U339" t="s">
        <v>21</v>
      </c>
      <c r="V339" t="s">
        <v>22</v>
      </c>
      <c r="W339" t="s">
        <v>23</v>
      </c>
      <c r="X339" t="s">
        <v>24</v>
      </c>
      <c r="Y339" t="s">
        <v>25</v>
      </c>
      <c r="Z339" t="s">
        <v>974</v>
      </c>
    </row>
    <row r="340" spans="1:26" ht="16" x14ac:dyDescent="0.35">
      <c r="A340" t="s">
        <v>823</v>
      </c>
      <c r="B340" t="s">
        <v>824</v>
      </c>
      <c r="C340" t="s">
        <v>13076</v>
      </c>
      <c r="D340" t="s">
        <v>13083</v>
      </c>
      <c r="E340" t="s">
        <v>13101</v>
      </c>
      <c r="F340" t="s">
        <v>13090</v>
      </c>
      <c r="G340" t="s">
        <v>13102</v>
      </c>
      <c r="H340">
        <v>649</v>
      </c>
      <c r="I340" s="2">
        <v>1999</v>
      </c>
      <c r="J340" s="1">
        <v>0.68</v>
      </c>
      <c r="K340" s="10" t="str" cm="1">
        <f t="array" ref="K3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40">
        <v>4.2</v>
      </c>
      <c r="M340" s="8">
        <v>24269</v>
      </c>
      <c r="N340" s="8">
        <f>Table1[[#This Row],[rating]]*LOG10(Table1[[#This Row],[rating_count]]+1)</f>
        <v>18.417293060594126</v>
      </c>
      <c r="O340" s="4" t="str">
        <f>IF(Table1[[#This Row],[discount_percentage]] &gt;= 0.5, "Yes", "No")</f>
        <v>Yes</v>
      </c>
      <c r="P340" s="4" t="str" cm="1">
        <f t="array" ref="P340">_xlfn.IFS(
  Table1[[#This Row],[discounted_price]] &lt; 200, "&lt;₹200",
  Table1[[#This Row],[discounted_price]] &lt;= 500, "₹200–₹500",
  Table1[[#This Row],[discounted_price]] &gt; 500, "&gt;₹500"
)</f>
        <v>&gt;₹500</v>
      </c>
      <c r="Q340" s="9">
        <f>Table1[[#This Row],[actual_price]]*Table1[[#This Row],[rating_count]]</f>
        <v>48513731</v>
      </c>
      <c r="R340" s="9" t="str">
        <f>IF(
    OR(TRIM(Table1[[#This Row],[total_potential_revenue]])="-", TRIM(Table1[[#This Row],[total_potential_revenue]])=""),
    "NOT OK",
    IF(
        ISNUMBER(VALUE(SUBSTITUTE(Table1[[#This Row],[total_potential_revenue]], ",", ""))),
        "OK",
        "NOT OK"
    )
)</f>
        <v>OK</v>
      </c>
      <c r="S340" t="s">
        <v>417</v>
      </c>
      <c r="T340" t="s">
        <v>20</v>
      </c>
      <c r="U340" t="s">
        <v>21</v>
      </c>
      <c r="V340" t="s">
        <v>22</v>
      </c>
      <c r="W340" t="s">
        <v>23</v>
      </c>
      <c r="X340" t="s">
        <v>825</v>
      </c>
      <c r="Y340" t="s">
        <v>826</v>
      </c>
      <c r="Z340" t="s">
        <v>827</v>
      </c>
    </row>
    <row r="341" spans="1:26" ht="16" x14ac:dyDescent="0.35">
      <c r="A341" t="s">
        <v>1949</v>
      </c>
      <c r="B341" t="s">
        <v>1950</v>
      </c>
      <c r="C341" t="s">
        <v>13076</v>
      </c>
      <c r="D341" t="s">
        <v>13083</v>
      </c>
      <c r="E341" t="s">
        <v>13101</v>
      </c>
      <c r="F341" t="s">
        <v>13090</v>
      </c>
      <c r="G341" t="s">
        <v>13102</v>
      </c>
      <c r="H341">
        <v>649</v>
      </c>
      <c r="I341" s="2">
        <v>1999</v>
      </c>
      <c r="J341" s="1">
        <v>0.68</v>
      </c>
      <c r="K341" s="10" t="str" cm="1">
        <f t="array" ref="K3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41">
        <v>4.2</v>
      </c>
      <c r="M341" s="8">
        <v>24269</v>
      </c>
      <c r="N341" s="8">
        <f>Table1[[#This Row],[rating]]*LOG10(Table1[[#This Row],[rating_count]]+1)</f>
        <v>18.417293060594126</v>
      </c>
      <c r="O341" s="4" t="str">
        <f>IF(Table1[[#This Row],[discount_percentage]] &gt;= 0.5, "Yes", "No")</f>
        <v>Yes</v>
      </c>
      <c r="P341" s="4" t="str" cm="1">
        <f t="array" ref="P341">_xlfn.IFS(
  Table1[[#This Row],[discounted_price]] &lt; 200, "&lt;₹200",
  Table1[[#This Row],[discounted_price]] &lt;= 500, "₹200–₹500",
  Table1[[#This Row],[discounted_price]] &gt; 500, "&gt;₹500"
)</f>
        <v>&gt;₹500</v>
      </c>
      <c r="Q341" s="9">
        <f>Table1[[#This Row],[actual_price]]*Table1[[#This Row],[rating_count]]</f>
        <v>48513731</v>
      </c>
      <c r="R341" s="9" t="str">
        <f>IF(
    OR(TRIM(Table1[[#This Row],[total_potential_revenue]])="-", TRIM(Table1[[#This Row],[total_potential_revenue]])=""),
    "NOT OK",
    IF(
        ISNUMBER(VALUE(SUBSTITUTE(Table1[[#This Row],[total_potential_revenue]], ",", ""))),
        "OK",
        "NOT OK"
    )
)</f>
        <v>OK</v>
      </c>
      <c r="S341" t="s">
        <v>1951</v>
      </c>
      <c r="T341" t="s">
        <v>20</v>
      </c>
      <c r="U341" t="s">
        <v>21</v>
      </c>
      <c r="V341" t="s">
        <v>22</v>
      </c>
      <c r="W341" t="s">
        <v>23</v>
      </c>
      <c r="X341" t="s">
        <v>825</v>
      </c>
      <c r="Y341" t="s">
        <v>1952</v>
      </c>
      <c r="Z341" t="s">
        <v>1953</v>
      </c>
    </row>
    <row r="342" spans="1:26" ht="16" x14ac:dyDescent="0.35">
      <c r="A342" t="s">
        <v>5284</v>
      </c>
      <c r="B342" t="s">
        <v>5285</v>
      </c>
      <c r="C342" t="s">
        <v>13076</v>
      </c>
      <c r="D342" t="s">
        <v>13086</v>
      </c>
      <c r="E342" t="s">
        <v>13087</v>
      </c>
      <c r="H342">
        <v>889</v>
      </c>
      <c r="I342" s="2">
        <v>2500</v>
      </c>
      <c r="J342" s="1">
        <v>0.64</v>
      </c>
      <c r="K342" s="10" t="str" cm="1">
        <f t="array" ref="K3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42">
        <v>4.3</v>
      </c>
      <c r="M342" s="8">
        <v>55747</v>
      </c>
      <c r="N342" s="8">
        <f>Table1[[#This Row],[rating]]*LOG10(Table1[[#This Row],[rating_count]]+1)</f>
        <v>20.408785952889403</v>
      </c>
      <c r="O342" s="4" t="str">
        <f>IF(Table1[[#This Row],[discount_percentage]] &gt;= 0.5, "Yes", "No")</f>
        <v>Yes</v>
      </c>
      <c r="P342" s="4" t="str" cm="1">
        <f t="array" ref="P342">_xlfn.IFS(
  Table1[[#This Row],[discounted_price]] &lt; 200, "&lt;₹200",
  Table1[[#This Row],[discounted_price]] &lt;= 500, "₹200–₹500",
  Table1[[#This Row],[discounted_price]] &gt; 500, "&gt;₹500"
)</f>
        <v>&gt;₹500</v>
      </c>
      <c r="Q342" s="9">
        <f>Table1[[#This Row],[actual_price]]*Table1[[#This Row],[rating_count]]</f>
        <v>139367500</v>
      </c>
      <c r="R342" s="9" t="str">
        <f>IF(
    OR(TRIM(Table1[[#This Row],[total_potential_revenue]])="-", TRIM(Table1[[#This Row],[total_potential_revenue]])=""),
    "NOT OK",
    IF(
        ISNUMBER(VALUE(SUBSTITUTE(Table1[[#This Row],[total_potential_revenue]], ",", ""))),
        "OK",
        "NOT OK"
    )
)</f>
        <v>OK</v>
      </c>
      <c r="S342" t="s">
        <v>5286</v>
      </c>
      <c r="T342" t="s">
        <v>5287</v>
      </c>
      <c r="U342" t="s">
        <v>5288</v>
      </c>
      <c r="V342" t="s">
        <v>5289</v>
      </c>
      <c r="W342" t="s">
        <v>5290</v>
      </c>
      <c r="X342" t="s">
        <v>5291</v>
      </c>
      <c r="Y342" t="s">
        <v>5292</v>
      </c>
      <c r="Z342" t="s">
        <v>5293</v>
      </c>
    </row>
    <row r="343" spans="1:26" ht="16" x14ac:dyDescent="0.35">
      <c r="A343" t="s">
        <v>951</v>
      </c>
      <c r="B343" t="s">
        <v>952</v>
      </c>
      <c r="C343" t="s">
        <v>13076</v>
      </c>
      <c r="D343" t="s">
        <v>13083</v>
      </c>
      <c r="E343" t="s">
        <v>13101</v>
      </c>
      <c r="F343" t="s">
        <v>13090</v>
      </c>
      <c r="G343" t="s">
        <v>13102</v>
      </c>
      <c r="H343">
        <v>349</v>
      </c>
      <c r="I343" s="2">
        <v>999</v>
      </c>
      <c r="J343" s="1">
        <v>0.65</v>
      </c>
      <c r="K343" s="10" t="str" cm="1">
        <f t="array" ref="K3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43">
        <v>4.2</v>
      </c>
      <c r="M343" s="8">
        <v>13120</v>
      </c>
      <c r="N343" s="8">
        <f>Table1[[#This Row],[rating]]*LOG10(Table1[[#This Row],[rating_count]]+1)</f>
        <v>17.295461129065423</v>
      </c>
      <c r="O343" s="4" t="str">
        <f>IF(Table1[[#This Row],[discount_percentage]] &gt;= 0.5, "Yes", "No")</f>
        <v>Yes</v>
      </c>
      <c r="P343" s="4" t="str" cm="1">
        <f t="array" ref="P343">_xlfn.IFS(
  Table1[[#This Row],[discounted_price]] &lt; 200, "&lt;₹200",
  Table1[[#This Row],[discounted_price]] &lt;= 500, "₹200–₹500",
  Table1[[#This Row],[discounted_price]] &gt; 500, "&gt;₹500"
)</f>
        <v>₹200–₹500</v>
      </c>
      <c r="Q343" s="9">
        <f>Table1[[#This Row],[actual_price]]*Table1[[#This Row],[rating_count]]</f>
        <v>13106880</v>
      </c>
      <c r="R343" s="9" t="str">
        <f>IF(
    OR(TRIM(Table1[[#This Row],[total_potential_revenue]])="-", TRIM(Table1[[#This Row],[total_potential_revenue]])=""),
    "NOT OK",
    IF(
        ISNUMBER(VALUE(SUBSTITUTE(Table1[[#This Row],[total_potential_revenue]], ",", ""))),
        "OK",
        "NOT OK"
    )
)</f>
        <v>OK</v>
      </c>
      <c r="S343" t="s">
        <v>953</v>
      </c>
      <c r="T343" t="s">
        <v>954</v>
      </c>
      <c r="U343" t="s">
        <v>955</v>
      </c>
      <c r="V343" t="s">
        <v>956</v>
      </c>
      <c r="W343" t="s">
        <v>957</v>
      </c>
      <c r="X343" t="s">
        <v>958</v>
      </c>
      <c r="Y343" t="s">
        <v>959</v>
      </c>
      <c r="Z343" t="s">
        <v>960</v>
      </c>
    </row>
    <row r="344" spans="1:26" ht="16" x14ac:dyDescent="0.35">
      <c r="A344" t="s">
        <v>1486</v>
      </c>
      <c r="B344" t="s">
        <v>1487</v>
      </c>
      <c r="C344" t="s">
        <v>13076</v>
      </c>
      <c r="D344" t="s">
        <v>13083</v>
      </c>
      <c r="E344" t="s">
        <v>13101</v>
      </c>
      <c r="F344" t="s">
        <v>13090</v>
      </c>
      <c r="G344" t="s">
        <v>13102</v>
      </c>
      <c r="H344">
        <v>399</v>
      </c>
      <c r="I344" s="2">
        <v>1299</v>
      </c>
      <c r="J344" s="1">
        <v>0.69</v>
      </c>
      <c r="K344" s="10" t="str" cm="1">
        <f t="array" ref="K3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44">
        <v>4.2</v>
      </c>
      <c r="M344" s="8">
        <v>13120</v>
      </c>
      <c r="N344" s="8">
        <f>Table1[[#This Row],[rating]]*LOG10(Table1[[#This Row],[rating_count]]+1)</f>
        <v>17.295461129065423</v>
      </c>
      <c r="O344" s="4" t="str">
        <f>IF(Table1[[#This Row],[discount_percentage]] &gt;= 0.5, "Yes", "No")</f>
        <v>Yes</v>
      </c>
      <c r="P344" s="4" t="str" cm="1">
        <f t="array" ref="P344">_xlfn.IFS(
  Table1[[#This Row],[discounted_price]] &lt; 200, "&lt;₹200",
  Table1[[#This Row],[discounted_price]] &lt;= 500, "₹200–₹500",
  Table1[[#This Row],[discounted_price]] &gt; 500, "&gt;₹500"
)</f>
        <v>₹200–₹500</v>
      </c>
      <c r="Q344" s="9">
        <f>Table1[[#This Row],[actual_price]]*Table1[[#This Row],[rating_count]]</f>
        <v>17042880</v>
      </c>
      <c r="R344" s="9" t="str">
        <f>IF(
    OR(TRIM(Table1[[#This Row],[total_potential_revenue]])="-", TRIM(Table1[[#This Row],[total_potential_revenue]])=""),
    "NOT OK",
    IF(
        ISNUMBER(VALUE(SUBSTITUTE(Table1[[#This Row],[total_potential_revenue]], ",", ""))),
        "OK",
        "NOT OK"
    )
)</f>
        <v>OK</v>
      </c>
      <c r="S344" t="s">
        <v>1488</v>
      </c>
      <c r="T344" t="s">
        <v>954</v>
      </c>
      <c r="U344" t="s">
        <v>955</v>
      </c>
      <c r="V344" t="s">
        <v>956</v>
      </c>
      <c r="W344" t="s">
        <v>957</v>
      </c>
      <c r="X344" t="s">
        <v>958</v>
      </c>
      <c r="Y344" t="s">
        <v>1489</v>
      </c>
      <c r="Z344" t="s">
        <v>1490</v>
      </c>
    </row>
    <row r="345" spans="1:26" ht="16" x14ac:dyDescent="0.35">
      <c r="A345" t="s">
        <v>5304</v>
      </c>
      <c r="B345" t="s">
        <v>5305</v>
      </c>
      <c r="C345" t="s">
        <v>13076</v>
      </c>
      <c r="D345" t="s">
        <v>13083</v>
      </c>
      <c r="E345" t="s">
        <v>13084</v>
      </c>
      <c r="F345" t="s">
        <v>13085</v>
      </c>
      <c r="H345">
        <v>569</v>
      </c>
      <c r="I345" s="2">
        <v>1299</v>
      </c>
      <c r="J345" s="1">
        <v>0.56000000000000005</v>
      </c>
      <c r="K345" s="10" t="str" cm="1">
        <f t="array" ref="K3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45">
        <v>4.4000000000000004</v>
      </c>
      <c r="M345" s="8">
        <v>9275</v>
      </c>
      <c r="N345" s="8">
        <f>Table1[[#This Row],[rating]]*LOG10(Table1[[#This Row],[rating_count]]+1)</f>
        <v>17.456387255850181</v>
      </c>
      <c r="O345" s="4" t="str">
        <f>IF(Table1[[#This Row],[discount_percentage]] &gt;= 0.5, "Yes", "No")</f>
        <v>Yes</v>
      </c>
      <c r="P345" s="4" t="str" cm="1">
        <f t="array" ref="P345">_xlfn.IFS(
  Table1[[#This Row],[discounted_price]] &lt; 200, "&lt;₹200",
  Table1[[#This Row],[discounted_price]] &lt;= 500, "₹200–₹500",
  Table1[[#This Row],[discounted_price]] &gt; 500, "&gt;₹500"
)</f>
        <v>&gt;₹500</v>
      </c>
      <c r="Q345" s="9">
        <f>Table1[[#This Row],[actual_price]]*Table1[[#This Row],[rating_count]]</f>
        <v>12048225</v>
      </c>
      <c r="R345" s="9" t="str">
        <f>IF(
    OR(TRIM(Table1[[#This Row],[total_potential_revenue]])="-", TRIM(Table1[[#This Row],[total_potential_revenue]])=""),
    "NOT OK",
    IF(
        ISNUMBER(VALUE(SUBSTITUTE(Table1[[#This Row],[total_potential_revenue]], ",", ""))),
        "OK",
        "NOT OK"
    )
)</f>
        <v>OK</v>
      </c>
      <c r="S345" t="s">
        <v>5306</v>
      </c>
      <c r="T345" t="s">
        <v>5307</v>
      </c>
      <c r="U345" t="s">
        <v>5308</v>
      </c>
      <c r="V345" t="s">
        <v>5309</v>
      </c>
      <c r="W345" t="s">
        <v>5310</v>
      </c>
      <c r="X345" t="s">
        <v>5311</v>
      </c>
      <c r="Y345" t="s">
        <v>5312</v>
      </c>
      <c r="Z345" t="s">
        <v>5313</v>
      </c>
    </row>
    <row r="346" spans="1:26" ht="16" x14ac:dyDescent="0.35">
      <c r="A346" t="s">
        <v>4939</v>
      </c>
      <c r="B346" t="s">
        <v>4940</v>
      </c>
      <c r="C346" t="s">
        <v>13080</v>
      </c>
      <c r="D346" t="s">
        <v>13182</v>
      </c>
      <c r="E346" t="s">
        <v>13183</v>
      </c>
      <c r="F346" t="s">
        <v>13203</v>
      </c>
      <c r="H346">
        <v>499</v>
      </c>
      <c r="I346" s="2">
        <v>999</v>
      </c>
      <c r="J346" s="1">
        <v>0.5</v>
      </c>
      <c r="K346" s="10" t="str" cm="1">
        <f t="array" ref="K3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46">
        <v>3.9</v>
      </c>
      <c r="M346" s="8">
        <v>92995</v>
      </c>
      <c r="N346" s="8">
        <f>Table1[[#This Row],[rating]]*LOG10(Table1[[#This Row],[rating_count]]+1)</f>
        <v>19.377010648396684</v>
      </c>
      <c r="O346" s="4" t="str">
        <f>IF(Table1[[#This Row],[discount_percentage]] &gt;= 0.5, "Yes", "No")</f>
        <v>Yes</v>
      </c>
      <c r="P346" s="4" t="str" cm="1">
        <f t="array" ref="P346">_xlfn.IFS(
  Table1[[#This Row],[discounted_price]] &lt; 200, "&lt;₹200",
  Table1[[#This Row],[discounted_price]] &lt;= 500, "₹200–₹500",
  Table1[[#This Row],[discounted_price]] &gt; 500, "&gt;₹500"
)</f>
        <v>₹200–₹500</v>
      </c>
      <c r="Q346" s="9">
        <f>Table1[[#This Row],[actual_price]]*Table1[[#This Row],[rating_count]]</f>
        <v>92902005</v>
      </c>
      <c r="R346" s="9" t="str">
        <f>IF(
    OR(TRIM(Table1[[#This Row],[total_potential_revenue]])="-", TRIM(Table1[[#This Row],[total_potential_revenue]])=""),
    "NOT OK",
    IF(
        ISNUMBER(VALUE(SUBSTITUTE(Table1[[#This Row],[total_potential_revenue]], ",", ""))),
        "OK",
        "NOT OK"
    )
)</f>
        <v>OK</v>
      </c>
      <c r="S346" t="s">
        <v>4941</v>
      </c>
      <c r="T346" t="s">
        <v>4942</v>
      </c>
      <c r="U346" t="s">
        <v>4943</v>
      </c>
      <c r="V346" t="s">
        <v>4944</v>
      </c>
      <c r="W346" t="s">
        <v>4945</v>
      </c>
      <c r="X346" t="s">
        <v>4946</v>
      </c>
      <c r="Y346" t="s">
        <v>4947</v>
      </c>
      <c r="Z346" t="s">
        <v>4948</v>
      </c>
    </row>
    <row r="347" spans="1:26" ht="16" x14ac:dyDescent="0.35">
      <c r="A347" t="s">
        <v>415</v>
      </c>
      <c r="B347" t="s">
        <v>416</v>
      </c>
      <c r="C347" t="s">
        <v>13076</v>
      </c>
      <c r="D347" t="s">
        <v>13083</v>
      </c>
      <c r="E347" t="s">
        <v>13101</v>
      </c>
      <c r="F347" t="s">
        <v>13090</v>
      </c>
      <c r="G347" t="s">
        <v>13102</v>
      </c>
      <c r="H347">
        <v>399</v>
      </c>
      <c r="I347" s="2">
        <v>1099</v>
      </c>
      <c r="J347" s="1">
        <v>0.64</v>
      </c>
      <c r="K347" s="10" t="str" cm="1">
        <f t="array" ref="K3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47">
        <v>4.2</v>
      </c>
      <c r="M347" s="8">
        <v>24269</v>
      </c>
      <c r="N347" s="8">
        <f>Table1[[#This Row],[rating]]*LOG10(Table1[[#This Row],[rating_count]]+1)</f>
        <v>18.417293060594126</v>
      </c>
      <c r="O347" s="4" t="str">
        <f>IF(Table1[[#This Row],[discount_percentage]] &gt;= 0.5, "Yes", "No")</f>
        <v>Yes</v>
      </c>
      <c r="P347" s="4" t="str" cm="1">
        <f t="array" ref="P347">_xlfn.IFS(
  Table1[[#This Row],[discounted_price]] &lt; 200, "&lt;₹200",
  Table1[[#This Row],[discounted_price]] &lt;= 500, "₹200–₹500",
  Table1[[#This Row],[discounted_price]] &gt; 500, "&gt;₹500"
)</f>
        <v>₹200–₹500</v>
      </c>
      <c r="Q347" s="9">
        <f>Table1[[#This Row],[actual_price]]*Table1[[#This Row],[rating_count]]</f>
        <v>26671631</v>
      </c>
      <c r="R347" s="9" t="str">
        <f>IF(
    OR(TRIM(Table1[[#This Row],[total_potential_revenue]])="-", TRIM(Table1[[#This Row],[total_potential_revenue]])=""),
    "NOT OK",
    IF(
        ISNUMBER(VALUE(SUBSTITUTE(Table1[[#This Row],[total_potential_revenue]], ",", ""))),
        "OK",
        "NOT OK"
    )
)</f>
        <v>OK</v>
      </c>
      <c r="S347" t="s">
        <v>417</v>
      </c>
      <c r="T347" t="s">
        <v>20</v>
      </c>
      <c r="U347" t="s">
        <v>21</v>
      </c>
      <c r="V347" t="s">
        <v>22</v>
      </c>
      <c r="W347" t="s">
        <v>23</v>
      </c>
      <c r="X347" t="s">
        <v>24</v>
      </c>
      <c r="Y347" t="s">
        <v>418</v>
      </c>
      <c r="Z347" t="s">
        <v>419</v>
      </c>
    </row>
    <row r="348" spans="1:26" ht="16" x14ac:dyDescent="0.35">
      <c r="A348" t="s">
        <v>16</v>
      </c>
      <c r="B348" t="s">
        <v>17</v>
      </c>
      <c r="C348" t="s">
        <v>13076</v>
      </c>
      <c r="D348" t="s">
        <v>13083</v>
      </c>
      <c r="E348" t="s">
        <v>13101</v>
      </c>
      <c r="F348" t="s">
        <v>13090</v>
      </c>
      <c r="G348" t="s">
        <v>13102</v>
      </c>
      <c r="H348">
        <v>399</v>
      </c>
      <c r="I348" s="2">
        <v>1099</v>
      </c>
      <c r="J348" s="1">
        <v>0.64</v>
      </c>
      <c r="K348" s="10" t="str" cm="1">
        <f t="array" ref="K3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48">
        <v>4.2</v>
      </c>
      <c r="M348" s="8">
        <v>24269</v>
      </c>
      <c r="N348" s="8">
        <f>Table1[[#This Row],[rating]]*LOG10(Table1[[#This Row],[rating_count]]+1)</f>
        <v>18.417293060594126</v>
      </c>
      <c r="O348" s="4" t="str">
        <f>IF(Table1[[#This Row],[discount_percentage]] &gt;= 0.5, "Yes", "No")</f>
        <v>Yes</v>
      </c>
      <c r="P348" s="4" t="str" cm="1">
        <f t="array" ref="P348">_xlfn.IFS(
  Table1[[#This Row],[discounted_price]] &lt; 200, "&lt;₹200",
  Table1[[#This Row],[discounted_price]] &lt;= 500, "₹200–₹500",
  Table1[[#This Row],[discounted_price]] &gt; 500, "&gt;₹500"
)</f>
        <v>₹200–₹500</v>
      </c>
      <c r="Q348" s="9">
        <f>Table1[[#This Row],[actual_price]]*Table1[[#This Row],[rating_count]]</f>
        <v>26671631</v>
      </c>
      <c r="R348" s="9" t="str">
        <f>IF(
    OR(TRIM(Table1[[#This Row],[total_potential_revenue]])="-", TRIM(Table1[[#This Row],[total_potential_revenue]])=""),
    "NOT OK",
    IF(
        ISNUMBER(VALUE(SUBSTITUTE(Table1[[#This Row],[total_potential_revenue]], ",", ""))),
        "OK",
        "NOT OK"
    )
)</f>
        <v>OK</v>
      </c>
      <c r="S348" t="s">
        <v>19</v>
      </c>
      <c r="T348" t="s">
        <v>20</v>
      </c>
      <c r="U348" t="s">
        <v>21</v>
      </c>
      <c r="V348" t="s">
        <v>22</v>
      </c>
      <c r="W348" t="s">
        <v>23</v>
      </c>
      <c r="X348" t="s">
        <v>24</v>
      </c>
      <c r="Y348" t="s">
        <v>25</v>
      </c>
      <c r="Z348" t="s">
        <v>26</v>
      </c>
    </row>
    <row r="349" spans="1:26" ht="16" x14ac:dyDescent="0.35">
      <c r="A349" t="s">
        <v>12372</v>
      </c>
      <c r="B349" t="s">
        <v>12373</v>
      </c>
      <c r="C349" t="s">
        <v>13093</v>
      </c>
      <c r="D349" t="s">
        <v>13094</v>
      </c>
      <c r="E349" t="s">
        <v>13095</v>
      </c>
      <c r="F349" t="s">
        <v>13112</v>
      </c>
      <c r="H349" s="2">
        <v>1928</v>
      </c>
      <c r="I349" s="2">
        <v>2590</v>
      </c>
      <c r="J349" s="1">
        <v>0.26</v>
      </c>
      <c r="K349" s="10" t="str" cm="1">
        <f t="array" ref="K3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49">
        <v>4</v>
      </c>
      <c r="M349" s="8">
        <v>2377</v>
      </c>
      <c r="N349" s="8">
        <f>Table1[[#This Row],[rating]]*LOG10(Table1[[#This Row],[rating_count]]+1)</f>
        <v>13.504847401130691</v>
      </c>
      <c r="O349" s="4" t="str">
        <f>IF(Table1[[#This Row],[discount_percentage]] &gt;= 0.5, "Yes", "No")</f>
        <v>No</v>
      </c>
      <c r="P349" s="4" t="str" cm="1">
        <f t="array" ref="P349">_xlfn.IFS(
  Table1[[#This Row],[discounted_price]] &lt; 200, "&lt;₹200",
  Table1[[#This Row],[discounted_price]] &lt;= 500, "₹200–₹500",
  Table1[[#This Row],[discounted_price]] &gt; 500, "&gt;₹500"
)</f>
        <v>&gt;₹500</v>
      </c>
      <c r="Q349" s="9">
        <f>Table1[[#This Row],[actual_price]]*Table1[[#This Row],[rating_count]]</f>
        <v>6156430</v>
      </c>
      <c r="R349" s="9" t="str">
        <f>IF(
    OR(TRIM(Table1[[#This Row],[total_potential_revenue]])="-", TRIM(Table1[[#This Row],[total_potential_revenue]])=""),
    "NOT OK",
    IF(
        ISNUMBER(VALUE(SUBSTITUTE(Table1[[#This Row],[total_potential_revenue]], ",", ""))),
        "OK",
        "NOT OK"
    )
)</f>
        <v>OK</v>
      </c>
      <c r="S349" t="s">
        <v>12374</v>
      </c>
      <c r="T349" t="s">
        <v>12375</v>
      </c>
      <c r="U349" t="s">
        <v>12376</v>
      </c>
      <c r="V349" t="s">
        <v>12377</v>
      </c>
      <c r="W349" t="s">
        <v>12378</v>
      </c>
      <c r="X349" t="s">
        <v>12379</v>
      </c>
      <c r="Y349" t="s">
        <v>12380</v>
      </c>
      <c r="Z349" t="s">
        <v>12381</v>
      </c>
    </row>
    <row r="350" spans="1:26" ht="16" x14ac:dyDescent="0.35">
      <c r="A350" t="s">
        <v>12904</v>
      </c>
      <c r="B350" t="s">
        <v>12905</v>
      </c>
      <c r="C350" t="s">
        <v>13093</v>
      </c>
      <c r="D350" t="s">
        <v>13116</v>
      </c>
      <c r="E350" t="s">
        <v>13117</v>
      </c>
      <c r="F350" t="s">
        <v>13169</v>
      </c>
      <c r="H350" s="2">
        <v>2320</v>
      </c>
      <c r="I350" s="2">
        <v>3290</v>
      </c>
      <c r="J350" s="1">
        <v>0.28999999999999998</v>
      </c>
      <c r="K350" s="10" t="str" cm="1">
        <f t="array" ref="K3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50">
        <v>3.8</v>
      </c>
      <c r="M350" s="8">
        <v>195</v>
      </c>
      <c r="N350" s="8">
        <f>Table1[[#This Row],[rating]]*LOG10(Table1[[#This Row],[rating_count]]+1)</f>
        <v>8.7105730711546077</v>
      </c>
      <c r="O350" s="4" t="str">
        <f>IF(Table1[[#This Row],[discount_percentage]] &gt;= 0.5, "Yes", "No")</f>
        <v>No</v>
      </c>
      <c r="P350" s="4" t="str" cm="1">
        <f t="array" ref="P350">_xlfn.IFS(
  Table1[[#This Row],[discounted_price]] &lt; 200, "&lt;₹200",
  Table1[[#This Row],[discounted_price]] &lt;= 500, "₹200–₹500",
  Table1[[#This Row],[discounted_price]] &gt; 500, "&gt;₹500"
)</f>
        <v>&gt;₹500</v>
      </c>
      <c r="Q350" s="9">
        <f>Table1[[#This Row],[actual_price]]*Table1[[#This Row],[rating_count]]</f>
        <v>641550</v>
      </c>
      <c r="R350" s="9" t="str">
        <f>IF(
    OR(TRIM(Table1[[#This Row],[total_potential_revenue]])="-", TRIM(Table1[[#This Row],[total_potential_revenue]])=""),
    "NOT OK",
    IF(
        ISNUMBER(VALUE(SUBSTITUTE(Table1[[#This Row],[total_potential_revenue]], ",", ""))),
        "OK",
        "NOT OK"
    )
)</f>
        <v>OK</v>
      </c>
      <c r="S350" t="s">
        <v>12906</v>
      </c>
      <c r="T350" t="s">
        <v>12907</v>
      </c>
      <c r="U350" t="s">
        <v>12908</v>
      </c>
      <c r="V350" t="s">
        <v>12909</v>
      </c>
      <c r="W350" t="s">
        <v>12910</v>
      </c>
      <c r="X350" t="s">
        <v>12911</v>
      </c>
      <c r="Y350" t="s">
        <v>12912</v>
      </c>
      <c r="Z350" t="s">
        <v>12913</v>
      </c>
    </row>
    <row r="351" spans="1:26" ht="16" x14ac:dyDescent="0.35">
      <c r="A351" t="s">
        <v>11756</v>
      </c>
      <c r="B351" t="s">
        <v>11757</v>
      </c>
      <c r="C351" t="s">
        <v>13093</v>
      </c>
      <c r="D351" t="s">
        <v>13116</v>
      </c>
      <c r="E351" t="s">
        <v>13122</v>
      </c>
      <c r="F351" t="s">
        <v>13123</v>
      </c>
      <c r="H351">
        <v>640</v>
      </c>
      <c r="I351" s="2">
        <v>1020</v>
      </c>
      <c r="J351" s="1">
        <v>0.37</v>
      </c>
      <c r="K351" s="10" t="str" cm="1">
        <f t="array" ref="K3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51">
        <v>4.0999999999999996</v>
      </c>
      <c r="M351" s="8">
        <v>5059</v>
      </c>
      <c r="N351" s="8">
        <f>Table1[[#This Row],[rating]]*LOG10(Table1[[#This Row],[rating_count]]+1)</f>
        <v>15.187017119043176</v>
      </c>
      <c r="O351" s="4" t="str">
        <f>IF(Table1[[#This Row],[discount_percentage]] &gt;= 0.5, "Yes", "No")</f>
        <v>No</v>
      </c>
      <c r="P351" s="4" t="str" cm="1">
        <f t="array" ref="P351">_xlfn.IFS(
  Table1[[#This Row],[discounted_price]] &lt; 200, "&lt;₹200",
  Table1[[#This Row],[discounted_price]] &lt;= 500, "₹200–₹500",
  Table1[[#This Row],[discounted_price]] &gt; 500, "&gt;₹500"
)</f>
        <v>&gt;₹500</v>
      </c>
      <c r="Q351" s="9">
        <f>Table1[[#This Row],[actual_price]]*Table1[[#This Row],[rating_count]]</f>
        <v>5160180</v>
      </c>
      <c r="R351" s="9" t="str">
        <f>IF(
    OR(TRIM(Table1[[#This Row],[total_potential_revenue]])="-", TRIM(Table1[[#This Row],[total_potential_revenue]])=""),
    "NOT OK",
    IF(
        ISNUMBER(VALUE(SUBSTITUTE(Table1[[#This Row],[total_potential_revenue]], ",", ""))),
        "OK",
        "NOT OK"
    )
)</f>
        <v>OK</v>
      </c>
      <c r="S351" t="s">
        <v>11758</v>
      </c>
      <c r="T351" t="s">
        <v>11759</v>
      </c>
      <c r="U351" t="s">
        <v>11760</v>
      </c>
      <c r="V351" t="s">
        <v>11761</v>
      </c>
      <c r="W351" t="s">
        <v>11762</v>
      </c>
      <c r="X351" t="s">
        <v>11763</v>
      </c>
      <c r="Y351" t="s">
        <v>11764</v>
      </c>
      <c r="Z351" t="s">
        <v>11765</v>
      </c>
    </row>
    <row r="352" spans="1:26" ht="16" x14ac:dyDescent="0.35">
      <c r="A352" t="s">
        <v>5056</v>
      </c>
      <c r="B352" t="s">
        <v>5057</v>
      </c>
      <c r="C352" t="s">
        <v>13124</v>
      </c>
      <c r="D352" t="s">
        <v>13143</v>
      </c>
      <c r="E352" t="s">
        <v>13144</v>
      </c>
      <c r="F352" t="s">
        <v>13145</v>
      </c>
      <c r="G352" t="s">
        <v>13155</v>
      </c>
      <c r="H352">
        <v>50</v>
      </c>
      <c r="I352" s="2">
        <v>50</v>
      </c>
      <c r="J352" s="1">
        <v>0</v>
      </c>
      <c r="K352" s="10" t="str" cm="1">
        <f t="array" ref="K3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352">
        <v>4.3</v>
      </c>
      <c r="M352" s="8">
        <v>5792</v>
      </c>
      <c r="N352" s="8">
        <f>Table1[[#This Row],[rating]]*LOG10(Table1[[#This Row],[rating_count]]+1)</f>
        <v>16.180485172545946</v>
      </c>
      <c r="O352" s="4" t="str">
        <f>IF(Table1[[#This Row],[discount_percentage]] &gt;= 0.5, "Yes", "No")</f>
        <v>No</v>
      </c>
      <c r="P352" s="4" t="str" cm="1">
        <f t="array" ref="P352">_xlfn.IFS(
  Table1[[#This Row],[discounted_price]] &lt; 200, "&lt;₹200",
  Table1[[#This Row],[discounted_price]] &lt;= 500, "₹200–₹500",
  Table1[[#This Row],[discounted_price]] &gt; 500, "&gt;₹500"
)</f>
        <v>&lt;₹200</v>
      </c>
      <c r="Q352" s="9">
        <f>Table1[[#This Row],[actual_price]]*Table1[[#This Row],[rating_count]]</f>
        <v>289600</v>
      </c>
      <c r="R352" s="9" t="str">
        <f>IF(
    OR(TRIM(Table1[[#This Row],[total_potential_revenue]])="-", TRIM(Table1[[#This Row],[total_potential_revenue]])=""),
    "NOT OK",
    IF(
        ISNUMBER(VALUE(SUBSTITUTE(Table1[[#This Row],[total_potential_revenue]], ",", ""))),
        "OK",
        "NOT OK"
    )
)</f>
        <v>OK</v>
      </c>
      <c r="S352" t="s">
        <v>5059</v>
      </c>
      <c r="T352" t="s">
        <v>5060</v>
      </c>
      <c r="U352" t="s">
        <v>5061</v>
      </c>
      <c r="V352" t="s">
        <v>5062</v>
      </c>
      <c r="W352" t="s">
        <v>5063</v>
      </c>
      <c r="X352" t="s">
        <v>5064</v>
      </c>
      <c r="Y352" t="s">
        <v>5065</v>
      </c>
      <c r="Z352" t="s">
        <v>5066</v>
      </c>
    </row>
    <row r="353" spans="1:26" ht="16" x14ac:dyDescent="0.35">
      <c r="A353" t="s">
        <v>10750</v>
      </c>
      <c r="B353" t="s">
        <v>10751</v>
      </c>
      <c r="C353" t="s">
        <v>13093</v>
      </c>
      <c r="D353" t="s">
        <v>13094</v>
      </c>
      <c r="E353" t="s">
        <v>13095</v>
      </c>
      <c r="F353" t="s">
        <v>13224</v>
      </c>
      <c r="H353" s="2">
        <v>1599</v>
      </c>
      <c r="I353" s="2">
        <v>1999</v>
      </c>
      <c r="J353" s="1">
        <v>0.2</v>
      </c>
      <c r="K353" s="10" t="str" cm="1">
        <f t="array" ref="K3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53">
        <v>4.4000000000000004</v>
      </c>
      <c r="M353" s="8">
        <v>1558</v>
      </c>
      <c r="N353" s="8">
        <f>Table1[[#This Row],[rating]]*LOG10(Table1[[#This Row],[rating_count]]+1)</f>
        <v>14.048522906830906</v>
      </c>
      <c r="O353" s="4" t="str">
        <f>IF(Table1[[#This Row],[discount_percentage]] &gt;= 0.5, "Yes", "No")</f>
        <v>No</v>
      </c>
      <c r="P353" s="4" t="str" cm="1">
        <f t="array" ref="P353">_xlfn.IFS(
  Table1[[#This Row],[discounted_price]] &lt; 200, "&lt;₹200",
  Table1[[#This Row],[discounted_price]] &lt;= 500, "₹200–₹500",
  Table1[[#This Row],[discounted_price]] &gt; 500, "&gt;₹500"
)</f>
        <v>&gt;₹500</v>
      </c>
      <c r="Q353" s="9">
        <f>Table1[[#This Row],[actual_price]]*Table1[[#This Row],[rating_count]]</f>
        <v>3114442</v>
      </c>
      <c r="R353" s="9" t="str">
        <f>IF(
    OR(TRIM(Table1[[#This Row],[total_potential_revenue]])="-", TRIM(Table1[[#This Row],[total_potential_revenue]])=""),
    "NOT OK",
    IF(
        ISNUMBER(VALUE(SUBSTITUTE(Table1[[#This Row],[total_potential_revenue]], ",", ""))),
        "OK",
        "NOT OK"
    )
)</f>
        <v>OK</v>
      </c>
      <c r="S353" t="s">
        <v>10752</v>
      </c>
      <c r="T353" t="s">
        <v>10753</v>
      </c>
      <c r="U353" t="s">
        <v>10754</v>
      </c>
      <c r="V353" t="s">
        <v>10755</v>
      </c>
      <c r="W353" t="s">
        <v>10756</v>
      </c>
      <c r="X353" t="s">
        <v>10757</v>
      </c>
      <c r="Y353" t="s">
        <v>10758</v>
      </c>
      <c r="Z353" t="s">
        <v>10759</v>
      </c>
    </row>
    <row r="354" spans="1:26" ht="16" x14ac:dyDescent="0.35">
      <c r="A354" t="s">
        <v>8251</v>
      </c>
      <c r="B354" t="s">
        <v>8252</v>
      </c>
      <c r="C354" t="s">
        <v>13076</v>
      </c>
      <c r="D354" t="s">
        <v>13204</v>
      </c>
      <c r="E354" t="s">
        <v>13269</v>
      </c>
      <c r="F354" t="s">
        <v>13270</v>
      </c>
      <c r="H354">
        <v>598</v>
      </c>
      <c r="I354" s="2">
        <v>1150</v>
      </c>
      <c r="J354" s="1">
        <v>0.48</v>
      </c>
      <c r="K354" s="10" t="str" cm="1">
        <f t="array" ref="K3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54">
        <v>4.0999999999999996</v>
      </c>
      <c r="M354" s="8">
        <v>2535</v>
      </c>
      <c r="N354" s="8">
        <f>Table1[[#This Row],[rating]]*LOG10(Table1[[#This Row],[rating_count]]+1)</f>
        <v>13.957011921759749</v>
      </c>
      <c r="O354" s="4" t="str">
        <f>IF(Table1[[#This Row],[discount_percentage]] &gt;= 0.5, "Yes", "No")</f>
        <v>No</v>
      </c>
      <c r="P354" s="4" t="str" cm="1">
        <f t="array" ref="P354">_xlfn.IFS(
  Table1[[#This Row],[discounted_price]] &lt; 200, "&lt;₹200",
  Table1[[#This Row],[discounted_price]] &lt;= 500, "₹200–₹500",
  Table1[[#This Row],[discounted_price]] &gt; 500, "&gt;₹500"
)</f>
        <v>&gt;₹500</v>
      </c>
      <c r="Q354" s="9">
        <f>Table1[[#This Row],[actual_price]]*Table1[[#This Row],[rating_count]]</f>
        <v>2915250</v>
      </c>
      <c r="R354" s="9" t="str">
        <f>IF(
    OR(TRIM(Table1[[#This Row],[total_potential_revenue]])="-", TRIM(Table1[[#This Row],[total_potential_revenue]])=""),
    "NOT OK",
    IF(
        ISNUMBER(VALUE(SUBSTITUTE(Table1[[#This Row],[total_potential_revenue]], ",", ""))),
        "OK",
        "NOT OK"
    )
)</f>
        <v>OK</v>
      </c>
      <c r="S354" t="s">
        <v>8254</v>
      </c>
      <c r="T354" t="s">
        <v>8255</v>
      </c>
      <c r="U354" t="s">
        <v>8256</v>
      </c>
      <c r="V354" t="s">
        <v>8257</v>
      </c>
      <c r="W354" t="s">
        <v>8258</v>
      </c>
      <c r="X354" t="s">
        <v>8259</v>
      </c>
      <c r="Y354" t="s">
        <v>8260</v>
      </c>
      <c r="Z354" t="s">
        <v>8261</v>
      </c>
    </row>
    <row r="355" spans="1:26" ht="16" x14ac:dyDescent="0.35">
      <c r="A355" t="s">
        <v>5861</v>
      </c>
      <c r="B355" t="s">
        <v>5862</v>
      </c>
      <c r="C355" t="s">
        <v>13076</v>
      </c>
      <c r="D355" t="s">
        <v>13083</v>
      </c>
      <c r="E355" t="s">
        <v>13084</v>
      </c>
      <c r="F355" t="s">
        <v>13132</v>
      </c>
      <c r="H355">
        <v>448</v>
      </c>
      <c r="I355" s="2">
        <v>699</v>
      </c>
      <c r="J355" s="1">
        <v>0.36</v>
      </c>
      <c r="K355" s="10" t="str" cm="1">
        <f t="array" ref="K3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55">
        <v>3.9</v>
      </c>
      <c r="M355" s="8">
        <v>17348</v>
      </c>
      <c r="N355" s="8">
        <f>Table1[[#This Row],[rating]]*LOG10(Table1[[#This Row],[rating_count]]+1)</f>
        <v>16.533170343390701</v>
      </c>
      <c r="O355" s="4" t="str">
        <f>IF(Table1[[#This Row],[discount_percentage]] &gt;= 0.5, "Yes", "No")</f>
        <v>No</v>
      </c>
      <c r="P355" s="4" t="str" cm="1">
        <f t="array" ref="P355">_xlfn.IFS(
  Table1[[#This Row],[discounted_price]] &lt; 200, "&lt;₹200",
  Table1[[#This Row],[discounted_price]] &lt;= 500, "₹200–₹500",
  Table1[[#This Row],[discounted_price]] &gt; 500, "&gt;₹500"
)</f>
        <v>₹200–₹500</v>
      </c>
      <c r="Q355" s="9">
        <f>Table1[[#This Row],[actual_price]]*Table1[[#This Row],[rating_count]]</f>
        <v>12126252</v>
      </c>
      <c r="R355" s="9" t="str">
        <f>IF(
    OR(TRIM(Table1[[#This Row],[total_potential_revenue]])="-", TRIM(Table1[[#This Row],[total_potential_revenue]])=""),
    "NOT OK",
    IF(
        ISNUMBER(VALUE(SUBSTITUTE(Table1[[#This Row],[total_potential_revenue]], ",", ""))),
        "OK",
        "NOT OK"
    )
)</f>
        <v>OK</v>
      </c>
      <c r="S355" t="s">
        <v>5863</v>
      </c>
      <c r="T355" t="s">
        <v>5864</v>
      </c>
      <c r="U355" t="s">
        <v>5865</v>
      </c>
      <c r="V355" t="s">
        <v>5866</v>
      </c>
      <c r="W355" t="s">
        <v>5867</v>
      </c>
      <c r="X355" t="s">
        <v>5868</v>
      </c>
      <c r="Y355" t="s">
        <v>5869</v>
      </c>
      <c r="Z355" t="s">
        <v>5870</v>
      </c>
    </row>
    <row r="356" spans="1:26" ht="16" x14ac:dyDescent="0.35">
      <c r="A356" t="s">
        <v>420</v>
      </c>
      <c r="B356" t="s">
        <v>421</v>
      </c>
      <c r="C356" t="s">
        <v>13076</v>
      </c>
      <c r="D356" t="s">
        <v>13077</v>
      </c>
      <c r="E356" t="s">
        <v>13078</v>
      </c>
      <c r="F356" t="s">
        <v>13079</v>
      </c>
      <c r="H356">
        <v>999</v>
      </c>
      <c r="I356" s="2">
        <v>1599</v>
      </c>
      <c r="J356" s="1">
        <v>0.38</v>
      </c>
      <c r="K356" s="10" t="str" cm="1">
        <f t="array" ref="K3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56">
        <v>4.3</v>
      </c>
      <c r="M356" s="8">
        <v>12093</v>
      </c>
      <c r="N356" s="8">
        <f>Table1[[#This Row],[rating]]*LOG10(Table1[[#This Row],[rating_count]]+1)</f>
        <v>17.555050846360668</v>
      </c>
      <c r="O356" s="4" t="str">
        <f>IF(Table1[[#This Row],[discount_percentage]] &gt;= 0.5, "Yes", "No")</f>
        <v>No</v>
      </c>
      <c r="P356" s="4" t="str" cm="1">
        <f t="array" ref="P356">_xlfn.IFS(
  Table1[[#This Row],[discounted_price]] &lt; 200, "&lt;₹200",
  Table1[[#This Row],[discounted_price]] &lt;= 500, "₹200–₹500",
  Table1[[#This Row],[discounted_price]] &gt; 500, "&gt;₹500"
)</f>
        <v>&gt;₹500</v>
      </c>
      <c r="Q356" s="9">
        <f>Table1[[#This Row],[actual_price]]*Table1[[#This Row],[rating_count]]</f>
        <v>19336707</v>
      </c>
      <c r="R356" s="9" t="str">
        <f>IF(
    OR(TRIM(Table1[[#This Row],[total_potential_revenue]])="-", TRIM(Table1[[#This Row],[total_potential_revenue]])=""),
    "NOT OK",
    IF(
        ISNUMBER(VALUE(SUBSTITUTE(Table1[[#This Row],[total_potential_revenue]], ",", ""))),
        "OK",
        "NOT OK"
    )
)</f>
        <v>OK</v>
      </c>
      <c r="S356" t="s">
        <v>422</v>
      </c>
      <c r="T356" t="s">
        <v>423</v>
      </c>
      <c r="U356" t="s">
        <v>424</v>
      </c>
      <c r="V356" t="s">
        <v>425</v>
      </c>
      <c r="W356" t="s">
        <v>426</v>
      </c>
      <c r="X356" t="s">
        <v>427</v>
      </c>
      <c r="Y356" t="s">
        <v>428</v>
      </c>
      <c r="Z356" t="s">
        <v>429</v>
      </c>
    </row>
    <row r="357" spans="1:26" ht="16" x14ac:dyDescent="0.35">
      <c r="A357" t="s">
        <v>1433</v>
      </c>
      <c r="B357" t="s">
        <v>1434</v>
      </c>
      <c r="C357" t="s">
        <v>13080</v>
      </c>
      <c r="D357" t="s">
        <v>13088</v>
      </c>
      <c r="E357" t="s">
        <v>13089</v>
      </c>
      <c r="F357" t="s">
        <v>13090</v>
      </c>
      <c r="G357" t="s">
        <v>13091</v>
      </c>
      <c r="H357" s="2">
        <v>1089</v>
      </c>
      <c r="I357" s="2">
        <v>1600</v>
      </c>
      <c r="J357" s="1">
        <v>0.32</v>
      </c>
      <c r="K357" s="10" t="str" cm="1">
        <f t="array" ref="K3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57">
        <v>4</v>
      </c>
      <c r="M357" s="8">
        <v>3565</v>
      </c>
      <c r="N357" s="8">
        <f>Table1[[#This Row],[rating]]*LOG10(Table1[[#This Row],[rating_count]]+1)</f>
        <v>14.208725355357343</v>
      </c>
      <c r="O357" s="4" t="str">
        <f>IF(Table1[[#This Row],[discount_percentage]] &gt;= 0.5, "Yes", "No")</f>
        <v>No</v>
      </c>
      <c r="P357" s="4" t="str" cm="1">
        <f t="array" ref="P357">_xlfn.IFS(
  Table1[[#This Row],[discounted_price]] &lt; 200, "&lt;₹200",
  Table1[[#This Row],[discounted_price]] &lt;= 500, "₹200–₹500",
  Table1[[#This Row],[discounted_price]] &gt; 500, "&gt;₹500"
)</f>
        <v>&gt;₹500</v>
      </c>
      <c r="Q357" s="9">
        <f>Table1[[#This Row],[actual_price]]*Table1[[#This Row],[rating_count]]</f>
        <v>5704000</v>
      </c>
      <c r="R357" s="9" t="str">
        <f>IF(
    OR(TRIM(Table1[[#This Row],[total_potential_revenue]])="-", TRIM(Table1[[#This Row],[total_potential_revenue]])=""),
    "NOT OK",
    IF(
        ISNUMBER(VALUE(SUBSTITUTE(Table1[[#This Row],[total_potential_revenue]], ",", ""))),
        "OK",
        "NOT OK"
    )
)</f>
        <v>OK</v>
      </c>
      <c r="S357" t="s">
        <v>1435</v>
      </c>
      <c r="T357" t="s">
        <v>1436</v>
      </c>
      <c r="U357" t="s">
        <v>1437</v>
      </c>
      <c r="V357" t="s">
        <v>1438</v>
      </c>
      <c r="W357" t="s">
        <v>1439</v>
      </c>
      <c r="X357" t="s">
        <v>1440</v>
      </c>
      <c r="Y357" t="s">
        <v>1441</v>
      </c>
      <c r="Z357" t="s">
        <v>1442</v>
      </c>
    </row>
    <row r="358" spans="1:26" ht="16" x14ac:dyDescent="0.35">
      <c r="A358" t="s">
        <v>127</v>
      </c>
      <c r="B358" t="s">
        <v>128</v>
      </c>
      <c r="C358" t="s">
        <v>13080</v>
      </c>
      <c r="D358" t="s">
        <v>13088</v>
      </c>
      <c r="E358" t="s">
        <v>13089</v>
      </c>
      <c r="F358" t="s">
        <v>13090</v>
      </c>
      <c r="G358" t="s">
        <v>13139</v>
      </c>
      <c r="H358">
        <v>219</v>
      </c>
      <c r="I358" s="2">
        <v>700</v>
      </c>
      <c r="J358" s="1">
        <v>0.69</v>
      </c>
      <c r="K358" s="10" t="str" cm="1">
        <f t="array" ref="K3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58">
        <v>4.4000000000000004</v>
      </c>
      <c r="M358" s="8">
        <v>426973</v>
      </c>
      <c r="N358" s="8">
        <f>Table1[[#This Row],[rating]]*LOG10(Table1[[#This Row],[rating_count]]+1)</f>
        <v>24.773766292261403</v>
      </c>
      <c r="O358" s="4" t="str">
        <f>IF(Table1[[#This Row],[discount_percentage]] &gt;= 0.5, "Yes", "No")</f>
        <v>Yes</v>
      </c>
      <c r="P358" s="4" t="str" cm="1">
        <f t="array" ref="P358">_xlfn.IFS(
  Table1[[#This Row],[discounted_price]] &lt; 200, "&lt;₹200",
  Table1[[#This Row],[discounted_price]] &lt;= 500, "₹200–₹500",
  Table1[[#This Row],[discounted_price]] &gt; 500, "&gt;₹500"
)</f>
        <v>₹200–₹500</v>
      </c>
      <c r="Q358" s="9">
        <f>Table1[[#This Row],[actual_price]]*Table1[[#This Row],[rating_count]]</f>
        <v>298881100</v>
      </c>
      <c r="R358" s="9" t="str">
        <f>IF(
    OR(TRIM(Table1[[#This Row],[total_potential_revenue]])="-", TRIM(Table1[[#This Row],[total_potential_revenue]])=""),
    "NOT OK",
    IF(
        ISNUMBER(VALUE(SUBSTITUTE(Table1[[#This Row],[total_potential_revenue]], ",", ""))),
        "OK",
        "NOT OK"
    )
)</f>
        <v>OK</v>
      </c>
      <c r="S358" t="s">
        <v>130</v>
      </c>
      <c r="T358" t="s">
        <v>131</v>
      </c>
      <c r="U358" t="s">
        <v>132</v>
      </c>
      <c r="V358" t="s">
        <v>133</v>
      </c>
      <c r="W358" t="s">
        <v>134</v>
      </c>
      <c r="X358" t="s">
        <v>135</v>
      </c>
      <c r="Y358" t="s">
        <v>136</v>
      </c>
      <c r="Z358" t="s">
        <v>137</v>
      </c>
    </row>
    <row r="359" spans="1:26" ht="16" x14ac:dyDescent="0.35">
      <c r="A359" t="s">
        <v>5078</v>
      </c>
      <c r="B359" t="s">
        <v>5079</v>
      </c>
      <c r="C359" t="s">
        <v>13080</v>
      </c>
      <c r="D359" t="s">
        <v>13182</v>
      </c>
      <c r="E359" t="s">
        <v>13183</v>
      </c>
      <c r="F359" t="s">
        <v>13203</v>
      </c>
      <c r="H359">
        <v>449</v>
      </c>
      <c r="I359" s="2">
        <v>1290</v>
      </c>
      <c r="J359" s="1">
        <v>0.65</v>
      </c>
      <c r="K359" s="10" t="str" cm="1">
        <f t="array" ref="K3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59">
        <v>4.0999999999999996</v>
      </c>
      <c r="M359" s="8">
        <v>91770</v>
      </c>
      <c r="N359" s="8">
        <f>Table1[[#This Row],[rating]]*LOG10(Table1[[#This Row],[rating_count]]+1)</f>
        <v>20.34709240281742</v>
      </c>
      <c r="O359" s="4" t="str">
        <f>IF(Table1[[#This Row],[discount_percentage]] &gt;= 0.5, "Yes", "No")</f>
        <v>Yes</v>
      </c>
      <c r="P359" s="4" t="str" cm="1">
        <f t="array" ref="P359">_xlfn.IFS(
  Table1[[#This Row],[discounted_price]] &lt; 200, "&lt;₹200",
  Table1[[#This Row],[discounted_price]] &lt;= 500, "₹200–₹500",
  Table1[[#This Row],[discounted_price]] &gt; 500, "&gt;₹500"
)</f>
        <v>₹200–₹500</v>
      </c>
      <c r="Q359" s="9">
        <f>Table1[[#This Row],[actual_price]]*Table1[[#This Row],[rating_count]]</f>
        <v>118383300</v>
      </c>
      <c r="R359" s="9" t="str">
        <f>IF(
    OR(TRIM(Table1[[#This Row],[total_potential_revenue]])="-", TRIM(Table1[[#This Row],[total_potential_revenue]])=""),
    "NOT OK",
    IF(
        ISNUMBER(VALUE(SUBSTITUTE(Table1[[#This Row],[total_potential_revenue]], ",", ""))),
        "OK",
        "NOT OK"
    )
)</f>
        <v>OK</v>
      </c>
      <c r="S359" t="s">
        <v>5080</v>
      </c>
      <c r="T359" t="s">
        <v>5081</v>
      </c>
      <c r="U359" t="s">
        <v>5082</v>
      </c>
      <c r="V359" t="s">
        <v>5083</v>
      </c>
      <c r="W359" t="s">
        <v>5084</v>
      </c>
      <c r="X359" t="s">
        <v>5085</v>
      </c>
      <c r="Y359" t="s">
        <v>5086</v>
      </c>
      <c r="Z359" t="s">
        <v>5087</v>
      </c>
    </row>
    <row r="360" spans="1:26" ht="16" x14ac:dyDescent="0.35">
      <c r="A360" t="s">
        <v>8132</v>
      </c>
      <c r="B360" t="s">
        <v>8133</v>
      </c>
      <c r="C360" t="s">
        <v>13076</v>
      </c>
      <c r="D360" t="s">
        <v>13083</v>
      </c>
      <c r="E360" t="s">
        <v>13129</v>
      </c>
      <c r="F360" t="s">
        <v>13211</v>
      </c>
      <c r="H360" s="2">
        <v>1699</v>
      </c>
      <c r="I360" s="2">
        <v>3499</v>
      </c>
      <c r="J360" s="1">
        <v>0.51</v>
      </c>
      <c r="K360" s="10" t="str" cm="1">
        <f t="array" ref="K3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60">
        <v>3.6</v>
      </c>
      <c r="M360" s="8">
        <v>7689</v>
      </c>
      <c r="N360" s="8">
        <f>Table1[[#This Row],[rating]]*LOG10(Table1[[#This Row],[rating_count]]+1)</f>
        <v>13.989334823285152</v>
      </c>
      <c r="O360" s="4" t="str">
        <f>IF(Table1[[#This Row],[discount_percentage]] &gt;= 0.5, "Yes", "No")</f>
        <v>Yes</v>
      </c>
      <c r="P360" s="4" t="str" cm="1">
        <f t="array" ref="P360">_xlfn.IFS(
  Table1[[#This Row],[discounted_price]] &lt; 200, "&lt;₹200",
  Table1[[#This Row],[discounted_price]] &lt;= 500, "₹200–₹500",
  Table1[[#This Row],[discounted_price]] &gt; 500, "&gt;₹500"
)</f>
        <v>&gt;₹500</v>
      </c>
      <c r="Q360" s="9">
        <f>Table1[[#This Row],[actual_price]]*Table1[[#This Row],[rating_count]]</f>
        <v>26903811</v>
      </c>
      <c r="R360" s="9" t="str">
        <f>IF(
    OR(TRIM(Table1[[#This Row],[total_potential_revenue]])="-", TRIM(Table1[[#This Row],[total_potential_revenue]])=""),
    "NOT OK",
    IF(
        ISNUMBER(VALUE(SUBSTITUTE(Table1[[#This Row],[total_potential_revenue]], ",", ""))),
        "OK",
        "NOT OK"
    )
)</f>
        <v>OK</v>
      </c>
      <c r="S360" t="s">
        <v>8134</v>
      </c>
      <c r="T360" t="s">
        <v>8135</v>
      </c>
      <c r="U360" t="s">
        <v>8136</v>
      </c>
      <c r="V360" t="s">
        <v>8137</v>
      </c>
      <c r="W360" t="s">
        <v>8138</v>
      </c>
      <c r="X360" t="s">
        <v>8139</v>
      </c>
      <c r="Y360" t="s">
        <v>8140</v>
      </c>
      <c r="Z360" t="s">
        <v>8141</v>
      </c>
    </row>
    <row r="361" spans="1:26" ht="16" x14ac:dyDescent="0.35">
      <c r="A361" t="s">
        <v>6792</v>
      </c>
      <c r="B361" t="s">
        <v>6793</v>
      </c>
      <c r="C361" t="s">
        <v>13080</v>
      </c>
      <c r="D361" t="s">
        <v>13229</v>
      </c>
      <c r="E361" t="s">
        <v>13251</v>
      </c>
      <c r="F361" t="s">
        <v>13271</v>
      </c>
      <c r="H361">
        <v>499</v>
      </c>
      <c r="I361" s="2">
        <v>799</v>
      </c>
      <c r="J361" s="1">
        <v>0.38</v>
      </c>
      <c r="K361" s="10" t="str" cm="1">
        <f t="array" ref="K3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61">
        <v>3.9</v>
      </c>
      <c r="M361" s="8">
        <v>6742</v>
      </c>
      <c r="N361" s="8">
        <f>Table1[[#This Row],[rating]]*LOG10(Table1[[#This Row],[rating_count]]+1)</f>
        <v>14.932527322738895</v>
      </c>
      <c r="O361" s="4" t="str">
        <f>IF(Table1[[#This Row],[discount_percentage]] &gt;= 0.5, "Yes", "No")</f>
        <v>No</v>
      </c>
      <c r="P361" s="4" t="str" cm="1">
        <f t="array" ref="P361">_xlfn.IFS(
  Table1[[#This Row],[discounted_price]] &lt; 200, "&lt;₹200",
  Table1[[#This Row],[discounted_price]] &lt;= 500, "₹200–₹500",
  Table1[[#This Row],[discounted_price]] &gt; 500, "&gt;₹500"
)</f>
        <v>₹200–₹500</v>
      </c>
      <c r="Q361" s="9">
        <f>Table1[[#This Row],[actual_price]]*Table1[[#This Row],[rating_count]]</f>
        <v>5386858</v>
      </c>
      <c r="R361" s="9" t="str">
        <f>IF(
    OR(TRIM(Table1[[#This Row],[total_potential_revenue]])="-", TRIM(Table1[[#This Row],[total_potential_revenue]])=""),
    "NOT OK",
    IF(
        ISNUMBER(VALUE(SUBSTITUTE(Table1[[#This Row],[total_potential_revenue]], ",", ""))),
        "OK",
        "NOT OK"
    )
)</f>
        <v>OK</v>
      </c>
      <c r="S361" t="s">
        <v>6795</v>
      </c>
      <c r="T361" t="s">
        <v>6796</v>
      </c>
      <c r="U361" t="s">
        <v>6797</v>
      </c>
      <c r="V361" t="s">
        <v>6798</v>
      </c>
      <c r="W361" t="s">
        <v>6799</v>
      </c>
      <c r="X361" t="s">
        <v>6800</v>
      </c>
      <c r="Y361" t="s">
        <v>6801</v>
      </c>
      <c r="Z361" t="s">
        <v>6802</v>
      </c>
    </row>
    <row r="362" spans="1:26" ht="16" x14ac:dyDescent="0.35">
      <c r="A362" t="s">
        <v>5571</v>
      </c>
      <c r="B362" t="s">
        <v>5572</v>
      </c>
      <c r="C362" t="s">
        <v>13076</v>
      </c>
      <c r="D362" t="s">
        <v>13204</v>
      </c>
      <c r="E362" t="s">
        <v>13269</v>
      </c>
      <c r="F362" t="s">
        <v>13272</v>
      </c>
      <c r="H362">
        <v>309</v>
      </c>
      <c r="I362" s="2">
        <v>404</v>
      </c>
      <c r="J362" s="1">
        <v>0.24</v>
      </c>
      <c r="K362" s="10" t="str" cm="1">
        <f t="array" ref="K3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62">
        <v>4.4000000000000004</v>
      </c>
      <c r="M362" s="8">
        <v>8614</v>
      </c>
      <c r="N362" s="8">
        <f>Table1[[#This Row],[rating]]*LOG10(Table1[[#This Row],[rating_count]]+1)</f>
        <v>17.315123239849811</v>
      </c>
      <c r="O362" s="4" t="str">
        <f>IF(Table1[[#This Row],[discount_percentage]] &gt;= 0.5, "Yes", "No")</f>
        <v>No</v>
      </c>
      <c r="P362" s="4" t="str" cm="1">
        <f t="array" ref="P362">_xlfn.IFS(
  Table1[[#This Row],[discounted_price]] &lt; 200, "&lt;₹200",
  Table1[[#This Row],[discounted_price]] &lt;= 500, "₹200–₹500",
  Table1[[#This Row],[discounted_price]] &gt; 500, "&gt;₹500"
)</f>
        <v>₹200–₹500</v>
      </c>
      <c r="Q362" s="9">
        <f>Table1[[#This Row],[actual_price]]*Table1[[#This Row],[rating_count]]</f>
        <v>3480056</v>
      </c>
      <c r="R362" s="9" t="str">
        <f>IF(
    OR(TRIM(Table1[[#This Row],[total_potential_revenue]])="-", TRIM(Table1[[#This Row],[total_potential_revenue]])=""),
    "NOT OK",
    IF(
        ISNUMBER(VALUE(SUBSTITUTE(Table1[[#This Row],[total_potential_revenue]], ",", ""))),
        "OK",
        "NOT OK"
    )
)</f>
        <v>OK</v>
      </c>
      <c r="S362" t="s">
        <v>5573</v>
      </c>
      <c r="T362" t="s">
        <v>5574</v>
      </c>
      <c r="U362" t="s">
        <v>5575</v>
      </c>
      <c r="V362" t="s">
        <v>5576</v>
      </c>
      <c r="W362" t="s">
        <v>5577</v>
      </c>
      <c r="X362" t="s">
        <v>5578</v>
      </c>
      <c r="Y362" t="s">
        <v>5579</v>
      </c>
      <c r="Z362" t="s">
        <v>5580</v>
      </c>
    </row>
    <row r="363" spans="1:26" ht="16" x14ac:dyDescent="0.35">
      <c r="A363" t="s">
        <v>5581</v>
      </c>
      <c r="B363" t="s">
        <v>5582</v>
      </c>
      <c r="C363" t="s">
        <v>13080</v>
      </c>
      <c r="D363" t="s">
        <v>13182</v>
      </c>
      <c r="E363" t="s">
        <v>13183</v>
      </c>
      <c r="F363" t="s">
        <v>13184</v>
      </c>
      <c r="H363">
        <v>599</v>
      </c>
      <c r="I363" s="2">
        <v>1399</v>
      </c>
      <c r="J363" s="1">
        <v>0.56999999999999995</v>
      </c>
      <c r="K363" s="10" t="str" cm="1">
        <f t="array" ref="K3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63">
        <v>3.8</v>
      </c>
      <c r="M363" s="8">
        <v>60026</v>
      </c>
      <c r="N363" s="8">
        <f>Table1[[#This Row],[rating]]*LOG10(Table1[[#This Row],[rating_count]]+1)</f>
        <v>18.157717227977209</v>
      </c>
      <c r="O363" s="4" t="str">
        <f>IF(Table1[[#This Row],[discount_percentage]] &gt;= 0.5, "Yes", "No")</f>
        <v>Yes</v>
      </c>
      <c r="P363" s="4" t="str" cm="1">
        <f t="array" ref="P363">_xlfn.IFS(
  Table1[[#This Row],[discounted_price]] &lt; 200, "&lt;₹200",
  Table1[[#This Row],[discounted_price]] &lt;= 500, "₹200–₹500",
  Table1[[#This Row],[discounted_price]] &gt; 500, "&gt;₹500"
)</f>
        <v>&gt;₹500</v>
      </c>
      <c r="Q363" s="9">
        <f>Table1[[#This Row],[actual_price]]*Table1[[#This Row],[rating_count]]</f>
        <v>83976374</v>
      </c>
      <c r="R363" s="9" t="str">
        <f>IF(
    OR(TRIM(Table1[[#This Row],[total_potential_revenue]])="-", TRIM(Table1[[#This Row],[total_potential_revenue]])=""),
    "NOT OK",
    IF(
        ISNUMBER(VALUE(SUBSTITUTE(Table1[[#This Row],[total_potential_revenue]], ",", ""))),
        "OK",
        "NOT OK"
    )
)</f>
        <v>OK</v>
      </c>
      <c r="S363" t="s">
        <v>5583</v>
      </c>
      <c r="T363" t="s">
        <v>5584</v>
      </c>
      <c r="U363" t="s">
        <v>5585</v>
      </c>
      <c r="V363" t="s">
        <v>5586</v>
      </c>
      <c r="W363" t="s">
        <v>5587</v>
      </c>
      <c r="X363" t="s">
        <v>5588</v>
      </c>
      <c r="Y363" t="s">
        <v>5589</v>
      </c>
      <c r="Z363" t="s">
        <v>5590</v>
      </c>
    </row>
    <row r="364" spans="1:26" ht="16" x14ac:dyDescent="0.35">
      <c r="A364" t="s">
        <v>7122</v>
      </c>
      <c r="B364" t="s">
        <v>7123</v>
      </c>
      <c r="C364" t="s">
        <v>13076</v>
      </c>
      <c r="D364" t="s">
        <v>13083</v>
      </c>
      <c r="E364" t="s">
        <v>13084</v>
      </c>
      <c r="F364" t="s">
        <v>13085</v>
      </c>
      <c r="H364">
        <v>149</v>
      </c>
      <c r="I364" s="2">
        <v>249</v>
      </c>
      <c r="J364" s="1">
        <v>0.4</v>
      </c>
      <c r="K364" s="10" t="str" cm="1">
        <f t="array" ref="K3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64">
        <v>4</v>
      </c>
      <c r="M364" s="8">
        <v>5057</v>
      </c>
      <c r="N364" s="8">
        <f>Table1[[#This Row],[rating]]*LOG10(Table1[[#This Row],[rating_count]]+1)</f>
        <v>14.815915300033543</v>
      </c>
      <c r="O364" s="4" t="str">
        <f>IF(Table1[[#This Row],[discount_percentage]] &gt;= 0.5, "Yes", "No")</f>
        <v>No</v>
      </c>
      <c r="P364" s="4" t="str" cm="1">
        <f t="array" ref="P364">_xlfn.IFS(
  Table1[[#This Row],[discounted_price]] &lt; 200, "&lt;₹200",
  Table1[[#This Row],[discounted_price]] &lt;= 500, "₹200–₹500",
  Table1[[#This Row],[discounted_price]] &gt; 500, "&gt;₹500"
)</f>
        <v>&lt;₹200</v>
      </c>
      <c r="Q364" s="9">
        <f>Table1[[#This Row],[actual_price]]*Table1[[#This Row],[rating_count]]</f>
        <v>1259193</v>
      </c>
      <c r="R364" s="9" t="str">
        <f>IF(
    OR(TRIM(Table1[[#This Row],[total_potential_revenue]])="-", TRIM(Table1[[#This Row],[total_potential_revenue]])=""),
    "NOT OK",
    IF(
        ISNUMBER(VALUE(SUBSTITUTE(Table1[[#This Row],[total_potential_revenue]], ",", ""))),
        "OK",
        "NOT OK"
    )
)</f>
        <v>OK</v>
      </c>
      <c r="S364" t="s">
        <v>7124</v>
      </c>
      <c r="T364" t="s">
        <v>7125</v>
      </c>
      <c r="U364" t="s">
        <v>7126</v>
      </c>
      <c r="V364" t="s">
        <v>7127</v>
      </c>
      <c r="W364" t="s">
        <v>7128</v>
      </c>
      <c r="X364" t="s">
        <v>7129</v>
      </c>
      <c r="Y364" t="s">
        <v>7130</v>
      </c>
      <c r="Z364" t="s">
        <v>7131</v>
      </c>
    </row>
    <row r="365" spans="1:26" ht="16" x14ac:dyDescent="0.35">
      <c r="A365" t="s">
        <v>12141</v>
      </c>
      <c r="B365" t="s">
        <v>12142</v>
      </c>
      <c r="C365" t="s">
        <v>13093</v>
      </c>
      <c r="D365" t="s">
        <v>13094</v>
      </c>
      <c r="E365" t="s">
        <v>13103</v>
      </c>
      <c r="F365" t="s">
        <v>13104</v>
      </c>
      <c r="G365" t="s">
        <v>13105</v>
      </c>
      <c r="H365">
        <v>889</v>
      </c>
      <c r="I365" s="2">
        <v>1295</v>
      </c>
      <c r="J365" s="1">
        <v>0.31</v>
      </c>
      <c r="K365" s="10" t="str" cm="1">
        <f t="array" ref="K3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65">
        <v>4.3</v>
      </c>
      <c r="M365" s="8">
        <v>6400</v>
      </c>
      <c r="N365" s="8">
        <f>Table1[[#This Row],[rating]]*LOG10(Table1[[#This Row],[rating_count]]+1)</f>
        <v>16.366865656941897</v>
      </c>
      <c r="O365" s="4" t="str">
        <f>IF(Table1[[#This Row],[discount_percentage]] &gt;= 0.5, "Yes", "No")</f>
        <v>No</v>
      </c>
      <c r="P365" s="4" t="str" cm="1">
        <f t="array" ref="P365">_xlfn.IFS(
  Table1[[#This Row],[discounted_price]] &lt; 200, "&lt;₹200",
  Table1[[#This Row],[discounted_price]] &lt;= 500, "₹200–₹500",
  Table1[[#This Row],[discounted_price]] &gt; 500, "&gt;₹500"
)</f>
        <v>&gt;₹500</v>
      </c>
      <c r="Q365" s="9">
        <f>Table1[[#This Row],[actual_price]]*Table1[[#This Row],[rating_count]]</f>
        <v>8288000</v>
      </c>
      <c r="R365" s="9" t="str">
        <f>IF(
    OR(TRIM(Table1[[#This Row],[total_potential_revenue]])="-", TRIM(Table1[[#This Row],[total_potential_revenue]])=""),
    "NOT OK",
    IF(
        ISNUMBER(VALUE(SUBSTITUTE(Table1[[#This Row],[total_potential_revenue]], ",", ""))),
        "OK",
        "NOT OK"
    )
)</f>
        <v>OK</v>
      </c>
      <c r="S365" t="s">
        <v>12143</v>
      </c>
      <c r="T365" t="s">
        <v>12144</v>
      </c>
      <c r="U365" t="s">
        <v>12145</v>
      </c>
      <c r="V365" t="s">
        <v>12146</v>
      </c>
      <c r="W365" t="s">
        <v>12147</v>
      </c>
      <c r="X365" t="s">
        <v>12148</v>
      </c>
      <c r="Y365" t="s">
        <v>12149</v>
      </c>
      <c r="Z365" t="s">
        <v>12150</v>
      </c>
    </row>
    <row r="366" spans="1:26" ht="16" x14ac:dyDescent="0.35">
      <c r="A366" t="s">
        <v>12080</v>
      </c>
      <c r="B366" t="s">
        <v>12081</v>
      </c>
      <c r="C366" t="s">
        <v>13093</v>
      </c>
      <c r="D366" t="s">
        <v>13094</v>
      </c>
      <c r="E366" t="s">
        <v>13103</v>
      </c>
      <c r="F366" t="s">
        <v>13104</v>
      </c>
      <c r="G366" t="s">
        <v>13105</v>
      </c>
      <c r="H366">
        <v>849</v>
      </c>
      <c r="I366" s="2">
        <v>1190</v>
      </c>
      <c r="J366" s="1">
        <v>0.28999999999999998</v>
      </c>
      <c r="K366" s="10" t="str" cm="1">
        <f t="array" ref="K3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66">
        <v>4.2</v>
      </c>
      <c r="M366" s="8">
        <v>4184</v>
      </c>
      <c r="N366" s="8">
        <f>Table1[[#This Row],[rating]]*LOG10(Table1[[#This Row],[rating_count]]+1)</f>
        <v>15.211120941782971</v>
      </c>
      <c r="O366" s="4" t="str">
        <f>IF(Table1[[#This Row],[discount_percentage]] &gt;= 0.5, "Yes", "No")</f>
        <v>No</v>
      </c>
      <c r="P366" s="4" t="str" cm="1">
        <f t="array" ref="P366">_xlfn.IFS(
  Table1[[#This Row],[discounted_price]] &lt; 200, "&lt;₹200",
  Table1[[#This Row],[discounted_price]] &lt;= 500, "₹200–₹500",
  Table1[[#This Row],[discounted_price]] &gt; 500, "&gt;₹500"
)</f>
        <v>&gt;₹500</v>
      </c>
      <c r="Q366" s="9">
        <f>Table1[[#This Row],[actual_price]]*Table1[[#This Row],[rating_count]]</f>
        <v>4978960</v>
      </c>
      <c r="R366" s="9" t="str">
        <f>IF(
    OR(TRIM(Table1[[#This Row],[total_potential_revenue]])="-", TRIM(Table1[[#This Row],[total_potential_revenue]])=""),
    "NOT OK",
    IF(
        ISNUMBER(VALUE(SUBSTITUTE(Table1[[#This Row],[total_potential_revenue]], ",", ""))),
        "OK",
        "NOT OK"
    )
)</f>
        <v>OK</v>
      </c>
      <c r="S366" t="s">
        <v>12082</v>
      </c>
      <c r="T366" t="s">
        <v>12083</v>
      </c>
      <c r="U366" t="s">
        <v>12084</v>
      </c>
      <c r="V366" t="s">
        <v>12085</v>
      </c>
      <c r="W366" t="s">
        <v>12086</v>
      </c>
      <c r="X366" t="s">
        <v>12087</v>
      </c>
      <c r="Y366" t="s">
        <v>12088</v>
      </c>
      <c r="Z366" t="s">
        <v>12089</v>
      </c>
    </row>
    <row r="367" spans="1:26" ht="16" x14ac:dyDescent="0.35">
      <c r="A367" t="s">
        <v>8397</v>
      </c>
      <c r="B367" t="s">
        <v>8398</v>
      </c>
      <c r="C367" t="s">
        <v>13124</v>
      </c>
      <c r="D367" t="s">
        <v>13143</v>
      </c>
      <c r="E367" t="s">
        <v>13144</v>
      </c>
      <c r="F367" t="s">
        <v>13145</v>
      </c>
      <c r="G367" t="s">
        <v>13155</v>
      </c>
      <c r="H367">
        <v>420</v>
      </c>
      <c r="I367" s="2">
        <v>420</v>
      </c>
      <c r="J367" s="1">
        <v>0</v>
      </c>
      <c r="K367" s="10" t="str" cm="1">
        <f t="array" ref="K3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367">
        <v>4.2</v>
      </c>
      <c r="M367" s="8">
        <v>1926</v>
      </c>
      <c r="N367" s="8">
        <f>Table1[[#This Row],[rating]]*LOG10(Table1[[#This Row],[rating_count]]+1)</f>
        <v>13.796503201552904</v>
      </c>
      <c r="O367" s="4" t="str">
        <f>IF(Table1[[#This Row],[discount_percentage]] &gt;= 0.5, "Yes", "No")</f>
        <v>No</v>
      </c>
      <c r="P367" s="4" t="str" cm="1">
        <f t="array" ref="P367">_xlfn.IFS(
  Table1[[#This Row],[discounted_price]] &lt; 200, "&lt;₹200",
  Table1[[#This Row],[discounted_price]] &lt;= 500, "₹200–₹500",
  Table1[[#This Row],[discounted_price]] &gt; 500, "&gt;₹500"
)</f>
        <v>₹200–₹500</v>
      </c>
      <c r="Q367" s="9">
        <f>Table1[[#This Row],[actual_price]]*Table1[[#This Row],[rating_count]]</f>
        <v>808920</v>
      </c>
      <c r="R367" s="9" t="str">
        <f>IF(
    OR(TRIM(Table1[[#This Row],[total_potential_revenue]])="-", TRIM(Table1[[#This Row],[total_potential_revenue]])=""),
    "NOT OK",
    IF(
        ISNUMBER(VALUE(SUBSTITUTE(Table1[[#This Row],[total_potential_revenue]], ",", ""))),
        "OK",
        "NOT OK"
    )
)</f>
        <v>OK</v>
      </c>
      <c r="S367" t="s">
        <v>8399</v>
      </c>
      <c r="T367" t="s">
        <v>8400</v>
      </c>
      <c r="U367" t="s">
        <v>8401</v>
      </c>
      <c r="V367" t="s">
        <v>8402</v>
      </c>
      <c r="W367" t="s">
        <v>8403</v>
      </c>
      <c r="X367" t="s">
        <v>8404</v>
      </c>
      <c r="Y367" t="s">
        <v>8405</v>
      </c>
      <c r="Z367" t="s">
        <v>8406</v>
      </c>
    </row>
    <row r="368" spans="1:26" ht="16" x14ac:dyDescent="0.35">
      <c r="A368" t="s">
        <v>7985</v>
      </c>
      <c r="B368" t="s">
        <v>7986</v>
      </c>
      <c r="C368" t="s">
        <v>13076</v>
      </c>
      <c r="D368" t="s">
        <v>13083</v>
      </c>
      <c r="E368" t="s">
        <v>13129</v>
      </c>
      <c r="F368" t="s">
        <v>13130</v>
      </c>
      <c r="G368" t="s">
        <v>13131</v>
      </c>
      <c r="H368">
        <v>269</v>
      </c>
      <c r="I368" s="2">
        <v>1099</v>
      </c>
      <c r="J368" s="1">
        <v>0.76</v>
      </c>
      <c r="K368" s="10" t="str" cm="1">
        <f t="array" ref="K3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68">
        <v>4.0999999999999996</v>
      </c>
      <c r="M368" s="8">
        <v>1092</v>
      </c>
      <c r="N368" s="8">
        <f>Table1[[#This Row],[rating]]*LOG10(Table1[[#This Row],[rating_count]]+1)</f>
        <v>12.458342663993781</v>
      </c>
      <c r="O368" s="4" t="str">
        <f>IF(Table1[[#This Row],[discount_percentage]] &gt;= 0.5, "Yes", "No")</f>
        <v>Yes</v>
      </c>
      <c r="P368" s="4" t="str" cm="1">
        <f t="array" ref="P368">_xlfn.IFS(
  Table1[[#This Row],[discounted_price]] &lt; 200, "&lt;₹200",
  Table1[[#This Row],[discounted_price]] &lt;= 500, "₹200–₹500",
  Table1[[#This Row],[discounted_price]] &gt; 500, "&gt;₹500"
)</f>
        <v>₹200–₹500</v>
      </c>
      <c r="Q368" s="9">
        <f>Table1[[#This Row],[actual_price]]*Table1[[#This Row],[rating_count]]</f>
        <v>1200108</v>
      </c>
      <c r="R368" s="9" t="str">
        <f>IF(
    OR(TRIM(Table1[[#This Row],[total_potential_revenue]])="-", TRIM(Table1[[#This Row],[total_potential_revenue]])=""),
    "NOT OK",
    IF(
        ISNUMBER(VALUE(SUBSTITUTE(Table1[[#This Row],[total_potential_revenue]], ",", ""))),
        "OK",
        "NOT OK"
    )
)</f>
        <v>OK</v>
      </c>
      <c r="S368" t="s">
        <v>7987</v>
      </c>
      <c r="T368" t="s">
        <v>7988</v>
      </c>
      <c r="U368" t="s">
        <v>7989</v>
      </c>
      <c r="V368" t="s">
        <v>7990</v>
      </c>
      <c r="W368" t="s">
        <v>7991</v>
      </c>
      <c r="X368" t="s">
        <v>7992</v>
      </c>
      <c r="Y368" t="s">
        <v>7993</v>
      </c>
      <c r="Z368" t="s">
        <v>7994</v>
      </c>
    </row>
    <row r="369" spans="1:26" ht="16" x14ac:dyDescent="0.35">
      <c r="A369" t="s">
        <v>5388</v>
      </c>
      <c r="B369" t="s">
        <v>5389</v>
      </c>
      <c r="C369" t="s">
        <v>13080</v>
      </c>
      <c r="D369" t="s">
        <v>13182</v>
      </c>
      <c r="E369" t="s">
        <v>13183</v>
      </c>
      <c r="F369" t="s">
        <v>13203</v>
      </c>
      <c r="H369">
        <v>899</v>
      </c>
      <c r="I369" s="2">
        <v>4499</v>
      </c>
      <c r="J369" s="1">
        <v>0.8</v>
      </c>
      <c r="K369" s="10" t="str" cm="1">
        <f t="array" ref="K3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69">
        <v>3.8</v>
      </c>
      <c r="M369" s="8">
        <v>103052</v>
      </c>
      <c r="N369" s="8">
        <f>Table1[[#This Row],[rating]]*LOG10(Table1[[#This Row],[rating_count]]+1)</f>
        <v>19.049630428760722</v>
      </c>
      <c r="O369" s="4" t="str">
        <f>IF(Table1[[#This Row],[discount_percentage]] &gt;= 0.5, "Yes", "No")</f>
        <v>Yes</v>
      </c>
      <c r="P369" s="4" t="str" cm="1">
        <f t="array" ref="P369">_xlfn.IFS(
  Table1[[#This Row],[discounted_price]] &lt; 200, "&lt;₹200",
  Table1[[#This Row],[discounted_price]] &lt;= 500, "₹200–₹500",
  Table1[[#This Row],[discounted_price]] &gt; 500, "&gt;₹500"
)</f>
        <v>&gt;₹500</v>
      </c>
      <c r="Q369" s="9">
        <f>Table1[[#This Row],[actual_price]]*Table1[[#This Row],[rating_count]]</f>
        <v>463630948</v>
      </c>
      <c r="R369" s="9" t="str">
        <f>IF(
    OR(TRIM(Table1[[#This Row],[total_potential_revenue]])="-", TRIM(Table1[[#This Row],[total_potential_revenue]])=""),
    "NOT OK",
    IF(
        ISNUMBER(VALUE(SUBSTITUTE(Table1[[#This Row],[total_potential_revenue]], ",", ""))),
        "OK",
        "NOT OK"
    )
)</f>
        <v>OK</v>
      </c>
      <c r="S369" t="s">
        <v>5390</v>
      </c>
      <c r="T369" t="s">
        <v>5391</v>
      </c>
      <c r="U369" t="s">
        <v>5392</v>
      </c>
      <c r="V369" t="s">
        <v>5393</v>
      </c>
      <c r="W369" t="s">
        <v>5394</v>
      </c>
      <c r="X369" t="s">
        <v>13047</v>
      </c>
      <c r="Y369" t="s">
        <v>5395</v>
      </c>
      <c r="Z369" t="s">
        <v>5396</v>
      </c>
    </row>
    <row r="370" spans="1:26" ht="16" x14ac:dyDescent="0.35">
      <c r="A370" t="s">
        <v>12039</v>
      </c>
      <c r="B370" t="s">
        <v>12040</v>
      </c>
      <c r="C370" t="s">
        <v>13093</v>
      </c>
      <c r="D370" t="s">
        <v>13116</v>
      </c>
      <c r="E370" t="s">
        <v>13122</v>
      </c>
      <c r="F370" t="s">
        <v>13123</v>
      </c>
      <c r="H370">
        <v>335</v>
      </c>
      <c r="I370" s="2">
        <v>510</v>
      </c>
      <c r="J370" s="1">
        <v>0.34</v>
      </c>
      <c r="K370" s="10" t="str" cm="1">
        <f t="array" ref="K3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70">
        <v>3.8</v>
      </c>
      <c r="M370" s="8">
        <v>3195</v>
      </c>
      <c r="N370" s="8">
        <f>Table1[[#This Row],[rating]]*LOG10(Table1[[#This Row],[rating_count]]+1)</f>
        <v>13.317505728439423</v>
      </c>
      <c r="O370" s="4" t="str">
        <f>IF(Table1[[#This Row],[discount_percentage]] &gt;= 0.5, "Yes", "No")</f>
        <v>No</v>
      </c>
      <c r="P370" s="4" t="str" cm="1">
        <f t="array" ref="P370">_xlfn.IFS(
  Table1[[#This Row],[discounted_price]] &lt; 200, "&lt;₹200",
  Table1[[#This Row],[discounted_price]] &lt;= 500, "₹200–₹500",
  Table1[[#This Row],[discounted_price]] &gt; 500, "&gt;₹500"
)</f>
        <v>₹200–₹500</v>
      </c>
      <c r="Q370" s="9">
        <f>Table1[[#This Row],[actual_price]]*Table1[[#This Row],[rating_count]]</f>
        <v>1629450</v>
      </c>
      <c r="R370" s="9" t="str">
        <f>IF(
    OR(TRIM(Table1[[#This Row],[total_potential_revenue]])="-", TRIM(Table1[[#This Row],[total_potential_revenue]])=""),
    "NOT OK",
    IF(
        ISNUMBER(VALUE(SUBSTITUTE(Table1[[#This Row],[total_potential_revenue]], ",", ""))),
        "OK",
        "NOT OK"
    )
)</f>
        <v>OK</v>
      </c>
      <c r="S370" t="s">
        <v>12041</v>
      </c>
      <c r="T370" t="s">
        <v>12042</v>
      </c>
      <c r="U370" t="s">
        <v>12043</v>
      </c>
      <c r="V370" t="s">
        <v>12044</v>
      </c>
      <c r="W370" t="s">
        <v>12045</v>
      </c>
      <c r="X370" t="s">
        <v>12046</v>
      </c>
      <c r="Y370" t="s">
        <v>12047</v>
      </c>
      <c r="Z370" t="s">
        <v>12048</v>
      </c>
    </row>
    <row r="371" spans="1:26" ht="16" x14ac:dyDescent="0.35">
      <c r="A371" t="s">
        <v>756</v>
      </c>
      <c r="B371" t="s">
        <v>757</v>
      </c>
      <c r="C371" t="s">
        <v>13076</v>
      </c>
      <c r="D371" t="s">
        <v>13083</v>
      </c>
      <c r="E371" t="s">
        <v>13101</v>
      </c>
      <c r="F371" t="s">
        <v>13090</v>
      </c>
      <c r="G371" t="s">
        <v>13102</v>
      </c>
      <c r="H371">
        <v>399</v>
      </c>
      <c r="I371" s="2">
        <v>1099</v>
      </c>
      <c r="J371" s="1">
        <v>0.64</v>
      </c>
      <c r="K371" s="10" t="str" cm="1">
        <f t="array" ref="K3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71">
        <v>4.2</v>
      </c>
      <c r="M371" s="8">
        <v>24269</v>
      </c>
      <c r="N371" s="8">
        <f>Table1[[#This Row],[rating]]*LOG10(Table1[[#This Row],[rating_count]]+1)</f>
        <v>18.417293060594126</v>
      </c>
      <c r="O371" s="4" t="str">
        <f>IF(Table1[[#This Row],[discount_percentage]] &gt;= 0.5, "Yes", "No")</f>
        <v>Yes</v>
      </c>
      <c r="P371" s="4" t="str" cm="1">
        <f t="array" ref="P371">_xlfn.IFS(
  Table1[[#This Row],[discounted_price]] &lt; 200, "&lt;₹200",
  Table1[[#This Row],[discounted_price]] &lt;= 500, "₹200–₹500",
  Table1[[#This Row],[discounted_price]] &gt; 500, "&gt;₹500"
)</f>
        <v>₹200–₹500</v>
      </c>
      <c r="Q371" s="9">
        <f>Table1[[#This Row],[actual_price]]*Table1[[#This Row],[rating_count]]</f>
        <v>26671631</v>
      </c>
      <c r="R371" s="9" t="str">
        <f>IF(
    OR(TRIM(Table1[[#This Row],[total_potential_revenue]])="-", TRIM(Table1[[#This Row],[total_potential_revenue]])=""),
    "NOT OK",
    IF(
        ISNUMBER(VALUE(SUBSTITUTE(Table1[[#This Row],[total_potential_revenue]], ",", ""))),
        "OK",
        "NOT OK"
    )
)</f>
        <v>OK</v>
      </c>
      <c r="S371" t="s">
        <v>758</v>
      </c>
      <c r="T371" t="s">
        <v>20</v>
      </c>
      <c r="U371" t="s">
        <v>21</v>
      </c>
      <c r="V371" t="s">
        <v>22</v>
      </c>
      <c r="W371" t="s">
        <v>23</v>
      </c>
      <c r="X371" t="s">
        <v>759</v>
      </c>
      <c r="Y371" t="s">
        <v>760</v>
      </c>
      <c r="Z371" t="s">
        <v>761</v>
      </c>
    </row>
    <row r="372" spans="1:26" ht="16" x14ac:dyDescent="0.35">
      <c r="A372" t="s">
        <v>1521</v>
      </c>
      <c r="B372" t="s">
        <v>1522</v>
      </c>
      <c r="C372" t="s">
        <v>13076</v>
      </c>
      <c r="D372" t="s">
        <v>13077</v>
      </c>
      <c r="E372" t="s">
        <v>13078</v>
      </c>
      <c r="F372" t="s">
        <v>13079</v>
      </c>
      <c r="H372" s="2">
        <v>1399</v>
      </c>
      <c r="I372" s="2">
        <v>2499</v>
      </c>
      <c r="J372" s="1">
        <v>0.44</v>
      </c>
      <c r="K372" s="10" t="str" cm="1">
        <f t="array" ref="K3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72">
        <v>4.4000000000000004</v>
      </c>
      <c r="M372" s="8">
        <v>23169</v>
      </c>
      <c r="N372" s="8">
        <f>Table1[[#This Row],[rating]]*LOG10(Table1[[#This Row],[rating_count]]+1)</f>
        <v>19.205674548675894</v>
      </c>
      <c r="O372" s="4" t="str">
        <f>IF(Table1[[#This Row],[discount_percentage]] &gt;= 0.5, "Yes", "No")</f>
        <v>No</v>
      </c>
      <c r="P372" s="4" t="str" cm="1">
        <f t="array" ref="P372">_xlfn.IFS(
  Table1[[#This Row],[discounted_price]] &lt; 200, "&lt;₹200",
  Table1[[#This Row],[discounted_price]] &lt;= 500, "₹200–₹500",
  Table1[[#This Row],[discounted_price]] &gt; 500, "&gt;₹500"
)</f>
        <v>&gt;₹500</v>
      </c>
      <c r="Q372" s="9">
        <f>Table1[[#This Row],[actual_price]]*Table1[[#This Row],[rating_count]]</f>
        <v>57899331</v>
      </c>
      <c r="R372" s="9" t="str">
        <f>IF(
    OR(TRIM(Table1[[#This Row],[total_potential_revenue]])="-", TRIM(Table1[[#This Row],[total_potential_revenue]])=""),
    "NOT OK",
    IF(
        ISNUMBER(VALUE(SUBSTITUTE(Table1[[#This Row],[total_potential_revenue]], ",", ""))),
        "OK",
        "NOT OK"
    )
)</f>
        <v>OK</v>
      </c>
      <c r="S372" t="s">
        <v>1523</v>
      </c>
      <c r="T372" t="s">
        <v>1524</v>
      </c>
      <c r="U372" t="s">
        <v>1525</v>
      </c>
      <c r="V372" t="s">
        <v>1526</v>
      </c>
      <c r="W372" t="s">
        <v>1527</v>
      </c>
      <c r="X372" t="s">
        <v>1528</v>
      </c>
      <c r="Y372" t="s">
        <v>1529</v>
      </c>
      <c r="Z372" t="s">
        <v>1530</v>
      </c>
    </row>
    <row r="373" spans="1:26" ht="16" x14ac:dyDescent="0.35">
      <c r="A373" t="s">
        <v>1676</v>
      </c>
      <c r="B373" t="s">
        <v>1677</v>
      </c>
      <c r="C373" t="s">
        <v>13080</v>
      </c>
      <c r="D373" t="s">
        <v>13088</v>
      </c>
      <c r="E373" t="s">
        <v>13227</v>
      </c>
      <c r="F373" t="s">
        <v>13228</v>
      </c>
      <c r="H373" s="2">
        <v>5699</v>
      </c>
      <c r="I373" s="2">
        <v>11000</v>
      </c>
      <c r="J373" s="1">
        <v>0.48</v>
      </c>
      <c r="K373" s="10" t="str" cm="1">
        <f t="array" ref="K3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73">
        <v>4.2</v>
      </c>
      <c r="M373" s="8">
        <v>4003</v>
      </c>
      <c r="N373" s="8">
        <f>Table1[[#This Row],[rating]]*LOG10(Table1[[#This Row],[rating_count]]+1)</f>
        <v>15.130475088990581</v>
      </c>
      <c r="O373" s="4" t="str">
        <f>IF(Table1[[#This Row],[discount_percentage]] &gt;= 0.5, "Yes", "No")</f>
        <v>No</v>
      </c>
      <c r="P373" s="4" t="str" cm="1">
        <f t="array" ref="P373">_xlfn.IFS(
  Table1[[#This Row],[discounted_price]] &lt; 200, "&lt;₹200",
  Table1[[#This Row],[discounted_price]] &lt;= 500, "₹200–₹500",
  Table1[[#This Row],[discounted_price]] &gt; 500, "&gt;₹500"
)</f>
        <v>&gt;₹500</v>
      </c>
      <c r="Q373" s="9">
        <f>Table1[[#This Row],[actual_price]]*Table1[[#This Row],[rating_count]]</f>
        <v>44033000</v>
      </c>
      <c r="R373" s="9" t="str">
        <f>IF(
    OR(TRIM(Table1[[#This Row],[total_potential_revenue]])="-", TRIM(Table1[[#This Row],[total_potential_revenue]])=""),
    "NOT OK",
    IF(
        ISNUMBER(VALUE(SUBSTITUTE(Table1[[#This Row],[total_potential_revenue]], ",", ""))),
        "OK",
        "NOT OK"
    )
)</f>
        <v>OK</v>
      </c>
      <c r="S373" t="s">
        <v>1678</v>
      </c>
      <c r="T373" t="s">
        <v>510</v>
      </c>
      <c r="U373" t="s">
        <v>511</v>
      </c>
      <c r="V373" t="s">
        <v>512</v>
      </c>
      <c r="W373" t="s">
        <v>513</v>
      </c>
      <c r="X373" t="s">
        <v>13032</v>
      </c>
      <c r="Y373" t="s">
        <v>1679</v>
      </c>
      <c r="Z373" t="s">
        <v>1680</v>
      </c>
    </row>
    <row r="374" spans="1:26" ht="16" x14ac:dyDescent="0.35">
      <c r="A374" t="s">
        <v>506</v>
      </c>
      <c r="B374" t="s">
        <v>507</v>
      </c>
      <c r="C374" t="s">
        <v>13080</v>
      </c>
      <c r="D374" t="s">
        <v>13088</v>
      </c>
      <c r="E374" t="s">
        <v>13227</v>
      </c>
      <c r="F374" t="s">
        <v>13228</v>
      </c>
      <c r="H374" s="2">
        <v>6999</v>
      </c>
      <c r="I374" s="2">
        <v>12999</v>
      </c>
      <c r="J374" s="1">
        <v>0.46</v>
      </c>
      <c r="K374" s="10" t="str" cm="1">
        <f t="array" ref="K3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74">
        <v>4.2</v>
      </c>
      <c r="M374" s="8">
        <v>4003</v>
      </c>
      <c r="N374" s="8">
        <f>Table1[[#This Row],[rating]]*LOG10(Table1[[#This Row],[rating_count]]+1)</f>
        <v>15.130475088990581</v>
      </c>
      <c r="O374" s="4" t="str">
        <f>IF(Table1[[#This Row],[discount_percentage]] &gt;= 0.5, "Yes", "No")</f>
        <v>No</v>
      </c>
      <c r="P374" s="4" t="str" cm="1">
        <f t="array" ref="P374">_xlfn.IFS(
  Table1[[#This Row],[discounted_price]] &lt; 200, "&lt;₹200",
  Table1[[#This Row],[discounted_price]] &lt;= 500, "₹200–₹500",
  Table1[[#This Row],[discounted_price]] &gt; 500, "&gt;₹500"
)</f>
        <v>&gt;₹500</v>
      </c>
      <c r="Q374" s="9">
        <f>Table1[[#This Row],[actual_price]]*Table1[[#This Row],[rating_count]]</f>
        <v>52034997</v>
      </c>
      <c r="R374" s="9" t="str">
        <f>IF(
    OR(TRIM(Table1[[#This Row],[total_potential_revenue]])="-", TRIM(Table1[[#This Row],[total_potential_revenue]])=""),
    "NOT OK",
    IF(
        ISNUMBER(VALUE(SUBSTITUTE(Table1[[#This Row],[total_potential_revenue]], ",", ""))),
        "OK",
        "NOT OK"
    )
)</f>
        <v>OK</v>
      </c>
      <c r="S374" t="s">
        <v>509</v>
      </c>
      <c r="T374" t="s">
        <v>510</v>
      </c>
      <c r="U374" t="s">
        <v>511</v>
      </c>
      <c r="V374" t="s">
        <v>512</v>
      </c>
      <c r="W374" t="s">
        <v>513</v>
      </c>
      <c r="X374" t="s">
        <v>13028</v>
      </c>
      <c r="Y374" t="s">
        <v>514</v>
      </c>
      <c r="Z374" t="s">
        <v>515</v>
      </c>
    </row>
    <row r="375" spans="1:26" ht="16" x14ac:dyDescent="0.35">
      <c r="A375" t="s">
        <v>9262</v>
      </c>
      <c r="B375" t="s">
        <v>9263</v>
      </c>
      <c r="C375" t="s">
        <v>13093</v>
      </c>
      <c r="D375" t="s">
        <v>13094</v>
      </c>
      <c r="E375" t="s">
        <v>13095</v>
      </c>
      <c r="F375" t="s">
        <v>13142</v>
      </c>
      <c r="H375" s="2">
        <v>6999</v>
      </c>
      <c r="I375" s="2">
        <v>10590</v>
      </c>
      <c r="J375" s="1">
        <v>0.34</v>
      </c>
      <c r="K375" s="10" t="str" cm="1">
        <f t="array" ref="K3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75">
        <v>4.4000000000000004</v>
      </c>
      <c r="M375" s="8">
        <v>11499</v>
      </c>
      <c r="N375" s="8">
        <f>Table1[[#This Row],[rating]]*LOG10(Table1[[#This Row],[rating_count]]+1)</f>
        <v>17.867070497555893</v>
      </c>
      <c r="O375" s="4" t="str">
        <f>IF(Table1[[#This Row],[discount_percentage]] &gt;= 0.5, "Yes", "No")</f>
        <v>No</v>
      </c>
      <c r="P375" s="4" t="str" cm="1">
        <f t="array" ref="P375">_xlfn.IFS(
  Table1[[#This Row],[discounted_price]] &lt; 200, "&lt;₹200",
  Table1[[#This Row],[discounted_price]] &lt;= 500, "₹200–₹500",
  Table1[[#This Row],[discounted_price]] &gt; 500, "&gt;₹500"
)</f>
        <v>&gt;₹500</v>
      </c>
      <c r="Q375" s="9">
        <f>Table1[[#This Row],[actual_price]]*Table1[[#This Row],[rating_count]]</f>
        <v>121774410</v>
      </c>
      <c r="R375" s="9" t="str">
        <f>IF(
    OR(TRIM(Table1[[#This Row],[total_potential_revenue]])="-", TRIM(Table1[[#This Row],[total_potential_revenue]])=""),
    "NOT OK",
    IF(
        ISNUMBER(VALUE(SUBSTITUTE(Table1[[#This Row],[total_potential_revenue]], ",", ""))),
        "OK",
        "NOT OK"
    )
)</f>
        <v>OK</v>
      </c>
      <c r="S375" t="s">
        <v>9264</v>
      </c>
      <c r="T375" t="s">
        <v>9265</v>
      </c>
      <c r="U375" t="s">
        <v>9266</v>
      </c>
      <c r="V375" t="s">
        <v>9267</v>
      </c>
      <c r="W375" t="s">
        <v>9268</v>
      </c>
      <c r="X375" t="s">
        <v>9269</v>
      </c>
      <c r="Y375" t="s">
        <v>9270</v>
      </c>
      <c r="Z375" t="s">
        <v>9271</v>
      </c>
    </row>
    <row r="376" spans="1:26" ht="16" x14ac:dyDescent="0.35">
      <c r="A376" t="s">
        <v>9873</v>
      </c>
      <c r="B376" t="s">
        <v>9874</v>
      </c>
      <c r="C376" t="s">
        <v>13093</v>
      </c>
      <c r="D376" t="s">
        <v>13094</v>
      </c>
      <c r="E376" t="s">
        <v>13103</v>
      </c>
      <c r="F376" t="s">
        <v>13104</v>
      </c>
      <c r="G376" t="s">
        <v>13175</v>
      </c>
      <c r="H376">
        <v>245</v>
      </c>
      <c r="I376" s="2">
        <v>299</v>
      </c>
      <c r="J376" s="1">
        <v>0.18</v>
      </c>
      <c r="K376" s="10" t="str" cm="1">
        <f t="array" ref="K3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76">
        <v>4.0999999999999996</v>
      </c>
      <c r="M376" s="8">
        <v>1660</v>
      </c>
      <c r="N376" s="8">
        <f>Table1[[#This Row],[rating]]*LOG10(Table1[[#This Row],[rating_count]]+1)</f>
        <v>13.203515493050716</v>
      </c>
      <c r="O376" s="4" t="str">
        <f>IF(Table1[[#This Row],[discount_percentage]] &gt;= 0.5, "Yes", "No")</f>
        <v>No</v>
      </c>
      <c r="P376" s="4" t="str" cm="1">
        <f t="array" ref="P376">_xlfn.IFS(
  Table1[[#This Row],[discounted_price]] &lt; 200, "&lt;₹200",
  Table1[[#This Row],[discounted_price]] &lt;= 500, "₹200–₹500",
  Table1[[#This Row],[discounted_price]] &gt; 500, "&gt;₹500"
)</f>
        <v>₹200–₹500</v>
      </c>
      <c r="Q376" s="9">
        <f>Table1[[#This Row],[actual_price]]*Table1[[#This Row],[rating_count]]</f>
        <v>496340</v>
      </c>
      <c r="R376" s="9" t="str">
        <f>IF(
    OR(TRIM(Table1[[#This Row],[total_potential_revenue]])="-", TRIM(Table1[[#This Row],[total_potential_revenue]])=""),
    "NOT OK",
    IF(
        ISNUMBER(VALUE(SUBSTITUTE(Table1[[#This Row],[total_potential_revenue]], ",", ""))),
        "OK",
        "NOT OK"
    )
)</f>
        <v>OK</v>
      </c>
      <c r="S376" t="s">
        <v>9875</v>
      </c>
      <c r="T376" t="s">
        <v>9876</v>
      </c>
      <c r="U376" t="s">
        <v>9877</v>
      </c>
      <c r="V376" t="s">
        <v>9878</v>
      </c>
      <c r="W376" t="s">
        <v>9879</v>
      </c>
      <c r="X376" t="s">
        <v>9880</v>
      </c>
      <c r="Y376" t="s">
        <v>9881</v>
      </c>
      <c r="Z376" t="s">
        <v>9882</v>
      </c>
    </row>
    <row r="377" spans="1:26" ht="16" x14ac:dyDescent="0.35">
      <c r="A377" t="s">
        <v>6460</v>
      </c>
      <c r="B377" t="s">
        <v>6461</v>
      </c>
      <c r="C377" t="s">
        <v>13076</v>
      </c>
      <c r="D377" t="s">
        <v>13083</v>
      </c>
      <c r="E377" t="s">
        <v>13129</v>
      </c>
      <c r="F377" t="s">
        <v>13249</v>
      </c>
      <c r="H377">
        <v>549</v>
      </c>
      <c r="I377" s="2">
        <v>1999</v>
      </c>
      <c r="J377" s="1">
        <v>0.73</v>
      </c>
      <c r="K377" s="10" t="str" cm="1">
        <f t="array" ref="K3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77">
        <v>3.6</v>
      </c>
      <c r="M377" s="8">
        <v>6422</v>
      </c>
      <c r="N377" s="8">
        <f>Table1[[#This Row],[rating]]*LOG10(Table1[[#This Row],[rating_count]]+1)</f>
        <v>13.707856519250763</v>
      </c>
      <c r="O377" s="4" t="str">
        <f>IF(Table1[[#This Row],[discount_percentage]] &gt;= 0.5, "Yes", "No")</f>
        <v>Yes</v>
      </c>
      <c r="P377" s="4" t="str" cm="1">
        <f t="array" ref="P377">_xlfn.IFS(
  Table1[[#This Row],[discounted_price]] &lt; 200, "&lt;₹200",
  Table1[[#This Row],[discounted_price]] &lt;= 500, "₹200–₹500",
  Table1[[#This Row],[discounted_price]] &gt; 500, "&gt;₹500"
)</f>
        <v>&gt;₹500</v>
      </c>
      <c r="Q377" s="9">
        <f>Table1[[#This Row],[actual_price]]*Table1[[#This Row],[rating_count]]</f>
        <v>12837578</v>
      </c>
      <c r="R377" s="9" t="str">
        <f>IF(
    OR(TRIM(Table1[[#This Row],[total_potential_revenue]])="-", TRIM(Table1[[#This Row],[total_potential_revenue]])=""),
    "NOT OK",
    IF(
        ISNUMBER(VALUE(SUBSTITUTE(Table1[[#This Row],[total_potential_revenue]], ",", ""))),
        "OK",
        "NOT OK"
    )
)</f>
        <v>OK</v>
      </c>
      <c r="S377" t="s">
        <v>6462</v>
      </c>
      <c r="T377" t="s">
        <v>6463</v>
      </c>
      <c r="U377" t="s">
        <v>6464</v>
      </c>
      <c r="V377" t="s">
        <v>6465</v>
      </c>
      <c r="W377" t="s">
        <v>6466</v>
      </c>
      <c r="X377" t="s">
        <v>6467</v>
      </c>
      <c r="Y377" t="s">
        <v>6468</v>
      </c>
      <c r="Z377" t="s">
        <v>6469</v>
      </c>
    </row>
    <row r="378" spans="1:26" ht="16" x14ac:dyDescent="0.35">
      <c r="A378" t="s">
        <v>10418</v>
      </c>
      <c r="B378" t="s">
        <v>10419</v>
      </c>
      <c r="C378" t="s">
        <v>13093</v>
      </c>
      <c r="D378" t="s">
        <v>13094</v>
      </c>
      <c r="E378" t="s">
        <v>13095</v>
      </c>
      <c r="F378" t="s">
        <v>13273</v>
      </c>
      <c r="H378" s="2">
        <v>1699</v>
      </c>
      <c r="I378" s="2">
        <v>1999</v>
      </c>
      <c r="J378" s="1">
        <v>0.15</v>
      </c>
      <c r="K378" s="10" t="str" cm="1">
        <f t="array" ref="K3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78">
        <v>4.0999999999999996</v>
      </c>
      <c r="M378" s="8">
        <v>8873</v>
      </c>
      <c r="N378" s="8">
        <f>Table1[[#This Row],[rating]]*LOG10(Table1[[#This Row],[rating_count]]+1)</f>
        <v>16.187289639960198</v>
      </c>
      <c r="O378" s="4" t="str">
        <f>IF(Table1[[#This Row],[discount_percentage]] &gt;= 0.5, "Yes", "No")</f>
        <v>No</v>
      </c>
      <c r="P378" s="4" t="str" cm="1">
        <f t="array" ref="P378">_xlfn.IFS(
  Table1[[#This Row],[discounted_price]] &lt; 200, "&lt;₹200",
  Table1[[#This Row],[discounted_price]] &lt;= 500, "₹200–₹500",
  Table1[[#This Row],[discounted_price]] &gt; 500, "&gt;₹500"
)</f>
        <v>&gt;₹500</v>
      </c>
      <c r="Q378" s="9">
        <f>Table1[[#This Row],[actual_price]]*Table1[[#This Row],[rating_count]]</f>
        <v>17737127</v>
      </c>
      <c r="R378" s="9" t="str">
        <f>IF(
    OR(TRIM(Table1[[#This Row],[total_potential_revenue]])="-", TRIM(Table1[[#This Row],[total_potential_revenue]])=""),
    "NOT OK",
    IF(
        ISNUMBER(VALUE(SUBSTITUTE(Table1[[#This Row],[total_potential_revenue]], ",", ""))),
        "OK",
        "NOT OK"
    )
)</f>
        <v>OK</v>
      </c>
      <c r="S378" t="s">
        <v>10421</v>
      </c>
      <c r="T378" t="s">
        <v>10422</v>
      </c>
      <c r="U378" t="s">
        <v>10423</v>
      </c>
      <c r="V378" t="s">
        <v>10424</v>
      </c>
      <c r="W378" t="s">
        <v>10425</v>
      </c>
      <c r="X378" t="s">
        <v>10426</v>
      </c>
      <c r="Y378" t="s">
        <v>10427</v>
      </c>
      <c r="Z378" t="s">
        <v>10428</v>
      </c>
    </row>
    <row r="379" spans="1:26" ht="16" x14ac:dyDescent="0.35">
      <c r="A379" t="s">
        <v>5164</v>
      </c>
      <c r="B379" t="s">
        <v>5165</v>
      </c>
      <c r="C379" t="s">
        <v>13080</v>
      </c>
      <c r="D379" t="s">
        <v>13161</v>
      </c>
      <c r="E379" t="s">
        <v>13089</v>
      </c>
      <c r="F379" t="s">
        <v>13234</v>
      </c>
      <c r="G379" t="s">
        <v>13274</v>
      </c>
      <c r="H379">
        <v>799</v>
      </c>
      <c r="I379" s="2">
        <v>3990</v>
      </c>
      <c r="J379" s="1">
        <v>0.8</v>
      </c>
      <c r="K379" s="10" t="str" cm="1">
        <f t="array" ref="K3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79">
        <v>4.3</v>
      </c>
      <c r="M379" s="8">
        <v>27139</v>
      </c>
      <c r="N379" s="8">
        <f>Table1[[#This Row],[rating]]*LOG10(Table1[[#This Row],[rating_count]]+1)</f>
        <v>19.064522326291986</v>
      </c>
      <c r="O379" s="4" t="str">
        <f>IF(Table1[[#This Row],[discount_percentage]] &gt;= 0.5, "Yes", "No")</f>
        <v>Yes</v>
      </c>
      <c r="P379" s="4" t="str" cm="1">
        <f t="array" ref="P379">_xlfn.IFS(
  Table1[[#This Row],[discounted_price]] &lt; 200, "&lt;₹200",
  Table1[[#This Row],[discounted_price]] &lt;= 500, "₹200–₹500",
  Table1[[#This Row],[discounted_price]] &gt; 500, "&gt;₹500"
)</f>
        <v>&gt;₹500</v>
      </c>
      <c r="Q379" s="9">
        <f>Table1[[#This Row],[actual_price]]*Table1[[#This Row],[rating_count]]</f>
        <v>108284610</v>
      </c>
      <c r="R379" s="9" t="str">
        <f>IF(
    OR(TRIM(Table1[[#This Row],[total_potential_revenue]])="-", TRIM(Table1[[#This Row],[total_potential_revenue]])=""),
    "NOT OK",
    IF(
        ISNUMBER(VALUE(SUBSTITUTE(Table1[[#This Row],[total_potential_revenue]], ",", ""))),
        "OK",
        "NOT OK"
    )
)</f>
        <v>OK</v>
      </c>
      <c r="S379" t="s">
        <v>5167</v>
      </c>
      <c r="T379" t="s">
        <v>5168</v>
      </c>
      <c r="U379" t="s">
        <v>5169</v>
      </c>
      <c r="V379" t="s">
        <v>5170</v>
      </c>
      <c r="W379" t="s">
        <v>5171</v>
      </c>
      <c r="X379" t="s">
        <v>5172</v>
      </c>
      <c r="Y379" t="s">
        <v>5173</v>
      </c>
      <c r="Z379" t="s">
        <v>5174</v>
      </c>
    </row>
    <row r="380" spans="1:26" ht="16" x14ac:dyDescent="0.35">
      <c r="A380" t="s">
        <v>3725</v>
      </c>
      <c r="B380" t="s">
        <v>3726</v>
      </c>
      <c r="C380" t="s">
        <v>13080</v>
      </c>
      <c r="D380" t="s">
        <v>13185</v>
      </c>
      <c r="E380" t="s">
        <v>13186</v>
      </c>
      <c r="F380" t="s">
        <v>13196</v>
      </c>
      <c r="H380">
        <v>134</v>
      </c>
      <c r="I380" s="2">
        <v>699</v>
      </c>
      <c r="J380" s="1">
        <v>0.81</v>
      </c>
      <c r="K380" s="10" t="str" cm="1">
        <f t="array" ref="K3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380">
        <v>4.0999999999999996</v>
      </c>
      <c r="M380" s="8">
        <v>16685</v>
      </c>
      <c r="N380" s="8">
        <f>Table1[[#This Row],[rating]]*LOG10(Table1[[#This Row],[rating_count]]+1)</f>
        <v>17.311644180915991</v>
      </c>
      <c r="O380" s="4" t="str">
        <f>IF(Table1[[#This Row],[discount_percentage]] &gt;= 0.5, "Yes", "No")</f>
        <v>Yes</v>
      </c>
      <c r="P380" s="4" t="str" cm="1">
        <f t="array" ref="P380">_xlfn.IFS(
  Table1[[#This Row],[discounted_price]] &lt; 200, "&lt;₹200",
  Table1[[#This Row],[discounted_price]] &lt;= 500, "₹200–₹500",
  Table1[[#This Row],[discounted_price]] &gt; 500, "&gt;₹500"
)</f>
        <v>&lt;₹200</v>
      </c>
      <c r="Q380" s="9">
        <f>Table1[[#This Row],[actual_price]]*Table1[[#This Row],[rating_count]]</f>
        <v>11662815</v>
      </c>
      <c r="R380" s="9" t="str">
        <f>IF(
    OR(TRIM(Table1[[#This Row],[total_potential_revenue]])="-", TRIM(Table1[[#This Row],[total_potential_revenue]])=""),
    "NOT OK",
    IF(
        ISNUMBER(VALUE(SUBSTITUTE(Table1[[#This Row],[total_potential_revenue]], ",", ""))),
        "OK",
        "NOT OK"
    )
)</f>
        <v>OK</v>
      </c>
      <c r="S380" t="s">
        <v>3727</v>
      </c>
      <c r="T380" t="s">
        <v>3728</v>
      </c>
      <c r="U380" t="s">
        <v>3729</v>
      </c>
      <c r="V380" t="s">
        <v>3730</v>
      </c>
      <c r="W380" t="s">
        <v>3731</v>
      </c>
      <c r="X380" t="s">
        <v>3732</v>
      </c>
      <c r="Y380" t="s">
        <v>3733</v>
      </c>
      <c r="Z380" t="s">
        <v>3734</v>
      </c>
    </row>
    <row r="381" spans="1:26" ht="16" x14ac:dyDescent="0.35">
      <c r="A381" t="s">
        <v>6669</v>
      </c>
      <c r="B381" t="s">
        <v>6670</v>
      </c>
      <c r="C381" t="s">
        <v>13080</v>
      </c>
      <c r="D381" t="s">
        <v>13229</v>
      </c>
      <c r="E381" t="s">
        <v>13251</v>
      </c>
      <c r="F381" t="s">
        <v>13252</v>
      </c>
      <c r="H381" s="2">
        <v>1799</v>
      </c>
      <c r="I381" s="2">
        <v>4990</v>
      </c>
      <c r="J381" s="1">
        <v>0.64</v>
      </c>
      <c r="K381" s="10" t="str" cm="1">
        <f t="array" ref="K3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81">
        <v>4.2</v>
      </c>
      <c r="M381" s="8">
        <v>41226</v>
      </c>
      <c r="N381" s="8">
        <f>Table1[[#This Row],[rating]]*LOG10(Table1[[#This Row],[rating_count]]+1)</f>
        <v>19.383763279763475</v>
      </c>
      <c r="O381" s="4" t="str">
        <f>IF(Table1[[#This Row],[discount_percentage]] &gt;= 0.5, "Yes", "No")</f>
        <v>Yes</v>
      </c>
      <c r="P381" s="4" t="str" cm="1">
        <f t="array" ref="P381">_xlfn.IFS(
  Table1[[#This Row],[discounted_price]] &lt; 200, "&lt;₹200",
  Table1[[#This Row],[discounted_price]] &lt;= 500, "₹200–₹500",
  Table1[[#This Row],[discounted_price]] &gt; 500, "&gt;₹500"
)</f>
        <v>&gt;₹500</v>
      </c>
      <c r="Q381" s="9">
        <f>Table1[[#This Row],[actual_price]]*Table1[[#This Row],[rating_count]]</f>
        <v>205717740</v>
      </c>
      <c r="R381" s="9" t="str">
        <f>IF(
    OR(TRIM(Table1[[#This Row],[total_potential_revenue]])="-", TRIM(Table1[[#This Row],[total_potential_revenue]])=""),
    "NOT OK",
    IF(
        ISNUMBER(VALUE(SUBSTITUTE(Table1[[#This Row],[total_potential_revenue]], ",", ""))),
        "OK",
        "NOT OK"
    )
)</f>
        <v>OK</v>
      </c>
      <c r="S381" t="s">
        <v>6671</v>
      </c>
      <c r="T381" t="s">
        <v>6672</v>
      </c>
      <c r="U381" t="s">
        <v>6673</v>
      </c>
      <c r="V381" t="s">
        <v>6674</v>
      </c>
      <c r="W381" t="s">
        <v>6675</v>
      </c>
      <c r="X381" t="s">
        <v>6676</v>
      </c>
      <c r="Y381" t="s">
        <v>6677</v>
      </c>
      <c r="Z381" t="s">
        <v>6678</v>
      </c>
    </row>
    <row r="382" spans="1:26" ht="16" x14ac:dyDescent="0.35">
      <c r="A382" t="s">
        <v>8572</v>
      </c>
      <c r="B382" t="s">
        <v>8573</v>
      </c>
      <c r="C382" t="s">
        <v>13093</v>
      </c>
      <c r="D382" t="s">
        <v>13094</v>
      </c>
      <c r="E382" t="s">
        <v>13103</v>
      </c>
      <c r="F382" t="s">
        <v>13104</v>
      </c>
      <c r="G382" t="s">
        <v>13175</v>
      </c>
      <c r="H382">
        <v>455</v>
      </c>
      <c r="I382" s="2">
        <v>999</v>
      </c>
      <c r="J382" s="1">
        <v>0.54</v>
      </c>
      <c r="K382" s="10" t="str" cm="1">
        <f t="array" ref="K3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82">
        <v>4.0999999999999996</v>
      </c>
      <c r="M382" s="8">
        <v>3578</v>
      </c>
      <c r="N382" s="8">
        <f>Table1[[#This Row],[rating]]*LOG10(Table1[[#This Row],[rating_count]]+1)</f>
        <v>14.570422963399016</v>
      </c>
      <c r="O382" s="4" t="str">
        <f>IF(Table1[[#This Row],[discount_percentage]] &gt;= 0.5, "Yes", "No")</f>
        <v>Yes</v>
      </c>
      <c r="P382" s="4" t="str" cm="1">
        <f t="array" ref="P382">_xlfn.IFS(
  Table1[[#This Row],[discounted_price]] &lt; 200, "&lt;₹200",
  Table1[[#This Row],[discounted_price]] &lt;= 500, "₹200–₹500",
  Table1[[#This Row],[discounted_price]] &gt; 500, "&gt;₹500"
)</f>
        <v>₹200–₹500</v>
      </c>
      <c r="Q382" s="9">
        <f>Table1[[#This Row],[actual_price]]*Table1[[#This Row],[rating_count]]</f>
        <v>3574422</v>
      </c>
      <c r="R382" s="9" t="str">
        <f>IF(
    OR(TRIM(Table1[[#This Row],[total_potential_revenue]])="-", TRIM(Table1[[#This Row],[total_potential_revenue]])=""),
    "NOT OK",
    IF(
        ISNUMBER(VALUE(SUBSTITUTE(Table1[[#This Row],[total_potential_revenue]], ",", ""))),
        "OK",
        "NOT OK"
    )
)</f>
        <v>OK</v>
      </c>
      <c r="S382" t="s">
        <v>8575</v>
      </c>
      <c r="T382" t="s">
        <v>8576</v>
      </c>
      <c r="U382" t="s">
        <v>8577</v>
      </c>
      <c r="V382" t="s">
        <v>8578</v>
      </c>
      <c r="W382" t="s">
        <v>8579</v>
      </c>
      <c r="X382" t="s">
        <v>8580</v>
      </c>
      <c r="Y382" t="s">
        <v>8581</v>
      </c>
      <c r="Z382" t="s">
        <v>8582</v>
      </c>
    </row>
    <row r="383" spans="1:26" ht="16" x14ac:dyDescent="0.35">
      <c r="A383" t="s">
        <v>10387</v>
      </c>
      <c r="B383" t="s">
        <v>10388</v>
      </c>
      <c r="C383" t="s">
        <v>13093</v>
      </c>
      <c r="D383" t="s">
        <v>13094</v>
      </c>
      <c r="E383" t="s">
        <v>13103</v>
      </c>
      <c r="F383" t="s">
        <v>13104</v>
      </c>
      <c r="G383" t="s">
        <v>13175</v>
      </c>
      <c r="H383">
        <v>799</v>
      </c>
      <c r="I383" s="2">
        <v>1230</v>
      </c>
      <c r="J383" s="1">
        <v>0.35</v>
      </c>
      <c r="K383" s="10" t="str" cm="1">
        <f t="array" ref="K3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83">
        <v>4.0999999999999996</v>
      </c>
      <c r="M383" s="8">
        <v>2138</v>
      </c>
      <c r="N383" s="8">
        <f>Table1[[#This Row],[rating]]*LOG10(Table1[[#This Row],[rating_count]]+1)</f>
        <v>13.653864216743264</v>
      </c>
      <c r="O383" s="4" t="str">
        <f>IF(Table1[[#This Row],[discount_percentage]] &gt;= 0.5, "Yes", "No")</f>
        <v>No</v>
      </c>
      <c r="P383" s="4" t="str" cm="1">
        <f t="array" ref="P383">_xlfn.IFS(
  Table1[[#This Row],[discounted_price]] &lt; 200, "&lt;₹200",
  Table1[[#This Row],[discounted_price]] &lt;= 500, "₹200–₹500",
  Table1[[#This Row],[discounted_price]] &gt; 500, "&gt;₹500"
)</f>
        <v>&gt;₹500</v>
      </c>
      <c r="Q383" s="9">
        <f>Table1[[#This Row],[actual_price]]*Table1[[#This Row],[rating_count]]</f>
        <v>2629740</v>
      </c>
      <c r="R383" s="9" t="str">
        <f>IF(
    OR(TRIM(Table1[[#This Row],[total_potential_revenue]])="-", TRIM(Table1[[#This Row],[total_potential_revenue]])=""),
    "NOT OK",
    IF(
        ISNUMBER(VALUE(SUBSTITUTE(Table1[[#This Row],[total_potential_revenue]], ",", ""))),
        "OK",
        "NOT OK"
    )
)</f>
        <v>OK</v>
      </c>
      <c r="S383" t="s">
        <v>10389</v>
      </c>
      <c r="T383" t="s">
        <v>10390</v>
      </c>
      <c r="U383" t="s">
        <v>10391</v>
      </c>
      <c r="V383" t="s">
        <v>10392</v>
      </c>
      <c r="W383" t="s">
        <v>10393</v>
      </c>
      <c r="X383" t="s">
        <v>10394</v>
      </c>
      <c r="Y383" t="s">
        <v>10395</v>
      </c>
      <c r="Z383" t="s">
        <v>10396</v>
      </c>
    </row>
    <row r="384" spans="1:26" ht="16" x14ac:dyDescent="0.35">
      <c r="A384" t="s">
        <v>12762</v>
      </c>
      <c r="B384" t="s">
        <v>12763</v>
      </c>
      <c r="C384" t="s">
        <v>13093</v>
      </c>
      <c r="D384" t="s">
        <v>13116</v>
      </c>
      <c r="E384" t="s">
        <v>13147</v>
      </c>
      <c r="F384" t="s">
        <v>13275</v>
      </c>
      <c r="H384" s="3">
        <v>1982.84</v>
      </c>
      <c r="I384" s="2">
        <v>3300</v>
      </c>
      <c r="J384" s="1">
        <v>0.4</v>
      </c>
      <c r="K384" s="10" t="str" cm="1">
        <f t="array" ref="K3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384">
        <v>4.0999999999999996</v>
      </c>
      <c r="M384" s="8">
        <v>5873</v>
      </c>
      <c r="N384" s="8">
        <f>Table1[[#This Row],[rating]]*LOG10(Table1[[#This Row],[rating_count]]+1)</f>
        <v>15.452629162965803</v>
      </c>
      <c r="O384" s="4" t="str">
        <f>IF(Table1[[#This Row],[discount_percentage]] &gt;= 0.5, "Yes", "No")</f>
        <v>No</v>
      </c>
      <c r="P384" s="4" t="str" cm="1">
        <f t="array" ref="P384">_xlfn.IFS(
  Table1[[#This Row],[discounted_price]] &lt; 200, "&lt;₹200",
  Table1[[#This Row],[discounted_price]] &lt;= 500, "₹200–₹500",
  Table1[[#This Row],[discounted_price]] &gt; 500, "&gt;₹500"
)</f>
        <v>&gt;₹500</v>
      </c>
      <c r="Q384" s="9">
        <f>Table1[[#This Row],[actual_price]]*Table1[[#This Row],[rating_count]]</f>
        <v>19380900</v>
      </c>
      <c r="R384" s="9" t="str">
        <f>IF(
    OR(TRIM(Table1[[#This Row],[total_potential_revenue]])="-", TRIM(Table1[[#This Row],[total_potential_revenue]])=""),
    "NOT OK",
    IF(
        ISNUMBER(VALUE(SUBSTITUTE(Table1[[#This Row],[total_potential_revenue]], ",", ""))),
        "OK",
        "NOT OK"
    )
)</f>
        <v>OK</v>
      </c>
      <c r="S384" t="s">
        <v>12765</v>
      </c>
      <c r="T384" t="s">
        <v>12766</v>
      </c>
      <c r="U384" t="s">
        <v>12767</v>
      </c>
      <c r="V384" t="s">
        <v>12768</v>
      </c>
      <c r="W384" t="s">
        <v>12769</v>
      </c>
      <c r="X384" t="s">
        <v>12770</v>
      </c>
      <c r="Y384" t="s">
        <v>12771</v>
      </c>
      <c r="Z384" t="s">
        <v>12772</v>
      </c>
    </row>
    <row r="385" spans="1:26" ht="16" x14ac:dyDescent="0.35">
      <c r="A385" t="s">
        <v>10134</v>
      </c>
      <c r="B385" t="s">
        <v>10135</v>
      </c>
      <c r="C385" t="s">
        <v>13093</v>
      </c>
      <c r="D385" t="s">
        <v>13094</v>
      </c>
      <c r="E385" t="s">
        <v>13095</v>
      </c>
      <c r="F385" t="s">
        <v>13181</v>
      </c>
      <c r="H385" s="2">
        <v>1199</v>
      </c>
      <c r="I385" s="2">
        <v>1499</v>
      </c>
      <c r="J385" s="1">
        <v>0.2</v>
      </c>
      <c r="K385" s="10" t="str" cm="1">
        <f t="array" ref="K3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85">
        <v>3.8</v>
      </c>
      <c r="M385" s="8">
        <v>2206</v>
      </c>
      <c r="N385" s="8">
        <f>Table1[[#This Row],[rating]]*LOG10(Table1[[#This Row],[rating_count]]+1)</f>
        <v>12.706448866014288</v>
      </c>
      <c r="O385" s="4" t="str">
        <f>IF(Table1[[#This Row],[discount_percentage]] &gt;= 0.5, "Yes", "No")</f>
        <v>No</v>
      </c>
      <c r="P385" s="4" t="str" cm="1">
        <f t="array" ref="P385">_xlfn.IFS(
  Table1[[#This Row],[discounted_price]] &lt; 200, "&lt;₹200",
  Table1[[#This Row],[discounted_price]] &lt;= 500, "₹200–₹500",
  Table1[[#This Row],[discounted_price]] &gt; 500, "&gt;₹500"
)</f>
        <v>&gt;₹500</v>
      </c>
      <c r="Q385" s="9">
        <f>Table1[[#This Row],[actual_price]]*Table1[[#This Row],[rating_count]]</f>
        <v>3306794</v>
      </c>
      <c r="R385" s="9" t="str">
        <f>IF(
    OR(TRIM(Table1[[#This Row],[total_potential_revenue]])="-", TRIM(Table1[[#This Row],[total_potential_revenue]])=""),
    "NOT OK",
    IF(
        ISNUMBER(VALUE(SUBSTITUTE(Table1[[#This Row],[total_potential_revenue]], ",", ""))),
        "OK",
        "NOT OK"
    )
)</f>
        <v>OK</v>
      </c>
      <c r="S385" t="s">
        <v>10136</v>
      </c>
      <c r="T385" t="s">
        <v>10137</v>
      </c>
      <c r="U385" t="s">
        <v>10138</v>
      </c>
      <c r="V385" t="s">
        <v>10139</v>
      </c>
      <c r="W385" t="s">
        <v>10140</v>
      </c>
      <c r="X385" t="s">
        <v>10141</v>
      </c>
      <c r="Y385" t="s">
        <v>10142</v>
      </c>
      <c r="Z385" t="s">
        <v>10143</v>
      </c>
    </row>
    <row r="386" spans="1:26" ht="16" x14ac:dyDescent="0.35">
      <c r="A386" t="s">
        <v>7753</v>
      </c>
      <c r="B386" t="s">
        <v>7754</v>
      </c>
      <c r="C386" t="s">
        <v>13076</v>
      </c>
      <c r="D386" t="s">
        <v>13083</v>
      </c>
      <c r="E386" t="s">
        <v>13166</v>
      </c>
      <c r="H386">
        <v>397</v>
      </c>
      <c r="I386" s="2">
        <v>899</v>
      </c>
      <c r="J386" s="1">
        <v>0.56000000000000005</v>
      </c>
      <c r="K386" s="10" t="str" cm="1">
        <f t="array" ref="K3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86">
        <v>4</v>
      </c>
      <c r="M386" s="8">
        <v>3025</v>
      </c>
      <c r="N386" s="8">
        <f>Table1[[#This Row],[rating]]*LOG10(Table1[[#This Row],[rating_count]]+1)</f>
        <v>13.923475694748671</v>
      </c>
      <c r="O386" s="4" t="str">
        <f>IF(Table1[[#This Row],[discount_percentage]] &gt;= 0.5, "Yes", "No")</f>
        <v>Yes</v>
      </c>
      <c r="P386" s="4" t="str" cm="1">
        <f t="array" ref="P386">_xlfn.IFS(
  Table1[[#This Row],[discounted_price]] &lt; 200, "&lt;₹200",
  Table1[[#This Row],[discounted_price]] &lt;= 500, "₹200–₹500",
  Table1[[#This Row],[discounted_price]] &gt; 500, "&gt;₹500"
)</f>
        <v>₹200–₹500</v>
      </c>
      <c r="Q386" s="9">
        <f>Table1[[#This Row],[actual_price]]*Table1[[#This Row],[rating_count]]</f>
        <v>2719475</v>
      </c>
      <c r="R386" s="9" t="str">
        <f>IF(
    OR(TRIM(Table1[[#This Row],[total_potential_revenue]])="-", TRIM(Table1[[#This Row],[total_potential_revenue]])=""),
    "NOT OK",
    IF(
        ISNUMBER(VALUE(SUBSTITUTE(Table1[[#This Row],[total_potential_revenue]], ",", ""))),
        "OK",
        "NOT OK"
    )
)</f>
        <v>OK</v>
      </c>
      <c r="S386" t="s">
        <v>7755</v>
      </c>
      <c r="T386" t="s">
        <v>7756</v>
      </c>
      <c r="U386" t="s">
        <v>7757</v>
      </c>
      <c r="V386" t="s">
        <v>7758</v>
      </c>
      <c r="W386" t="s">
        <v>13061</v>
      </c>
      <c r="X386" t="s">
        <v>7759</v>
      </c>
      <c r="Y386" t="s">
        <v>7760</v>
      </c>
      <c r="Z386" t="s">
        <v>7761</v>
      </c>
    </row>
    <row r="387" spans="1:26" ht="16" x14ac:dyDescent="0.35">
      <c r="A387" t="s">
        <v>12231</v>
      </c>
      <c r="B387" t="s">
        <v>12232</v>
      </c>
      <c r="C387" t="s">
        <v>13093</v>
      </c>
      <c r="D387" t="s">
        <v>13094</v>
      </c>
      <c r="E387" t="s">
        <v>13095</v>
      </c>
      <c r="F387" t="s">
        <v>13273</v>
      </c>
      <c r="H387" s="2">
        <v>8599</v>
      </c>
      <c r="I387" s="2">
        <v>8995</v>
      </c>
      <c r="J387" s="1">
        <v>0.04</v>
      </c>
      <c r="K387" s="10" t="str" cm="1">
        <f t="array" ref="K3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387">
        <v>4.4000000000000004</v>
      </c>
      <c r="M387" s="8">
        <v>9734</v>
      </c>
      <c r="N387" s="8">
        <f>Table1[[#This Row],[rating]]*LOG10(Table1[[#This Row],[rating_count]]+1)</f>
        <v>17.548678205766624</v>
      </c>
      <c r="O387" s="4" t="str">
        <f>IF(Table1[[#This Row],[discount_percentage]] &gt;= 0.5, "Yes", "No")</f>
        <v>No</v>
      </c>
      <c r="P387" s="4" t="str" cm="1">
        <f t="array" ref="P387">_xlfn.IFS(
  Table1[[#This Row],[discounted_price]] &lt; 200, "&lt;₹200",
  Table1[[#This Row],[discounted_price]] &lt;= 500, "₹200–₹500",
  Table1[[#This Row],[discounted_price]] &gt; 500, "&gt;₹500"
)</f>
        <v>&gt;₹500</v>
      </c>
      <c r="Q387" s="9">
        <f>Table1[[#This Row],[actual_price]]*Table1[[#This Row],[rating_count]]</f>
        <v>87557330</v>
      </c>
      <c r="R387" s="9" t="str">
        <f>IF(
    OR(TRIM(Table1[[#This Row],[total_potential_revenue]])="-", TRIM(Table1[[#This Row],[total_potential_revenue]])=""),
    "NOT OK",
    IF(
        ISNUMBER(VALUE(SUBSTITUTE(Table1[[#This Row],[total_potential_revenue]], ",", ""))),
        "OK",
        "NOT OK"
    )
)</f>
        <v>OK</v>
      </c>
      <c r="S387" t="s">
        <v>12233</v>
      </c>
      <c r="T387" t="s">
        <v>12234</v>
      </c>
      <c r="U387" t="s">
        <v>12235</v>
      </c>
      <c r="V387" t="s">
        <v>12236</v>
      </c>
      <c r="W387" t="s">
        <v>12237</v>
      </c>
      <c r="X387" t="s">
        <v>12238</v>
      </c>
      <c r="Y387" t="s">
        <v>12239</v>
      </c>
      <c r="Z387" t="s">
        <v>12240</v>
      </c>
    </row>
    <row r="388" spans="1:26" ht="16" x14ac:dyDescent="0.35">
      <c r="A388" t="s">
        <v>7873</v>
      </c>
      <c r="B388" t="s">
        <v>7874</v>
      </c>
      <c r="C388" t="s">
        <v>13076</v>
      </c>
      <c r="D388" t="s">
        <v>13204</v>
      </c>
      <c r="E388" t="s">
        <v>13269</v>
      </c>
      <c r="F388" t="s">
        <v>13276</v>
      </c>
      <c r="H388">
        <v>549</v>
      </c>
      <c r="I388" s="2">
        <v>1999</v>
      </c>
      <c r="J388" s="1">
        <v>0.73</v>
      </c>
      <c r="K388" s="10" t="str" cm="1">
        <f t="array" ref="K3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88">
        <v>4.3</v>
      </c>
      <c r="M388" s="8">
        <v>1367</v>
      </c>
      <c r="N388" s="8">
        <f>Table1[[#This Row],[rating]]*LOG10(Table1[[#This Row],[rating_count]]+1)</f>
        <v>13.485170218751618</v>
      </c>
      <c r="O388" s="4" t="str">
        <f>IF(Table1[[#This Row],[discount_percentage]] &gt;= 0.5, "Yes", "No")</f>
        <v>Yes</v>
      </c>
      <c r="P388" s="4" t="str" cm="1">
        <f t="array" ref="P388">_xlfn.IFS(
  Table1[[#This Row],[discounted_price]] &lt; 200, "&lt;₹200",
  Table1[[#This Row],[discounted_price]] &lt;= 500, "₹200–₹500",
  Table1[[#This Row],[discounted_price]] &gt; 500, "&gt;₹500"
)</f>
        <v>&gt;₹500</v>
      </c>
      <c r="Q388" s="9">
        <f>Table1[[#This Row],[actual_price]]*Table1[[#This Row],[rating_count]]</f>
        <v>2732633</v>
      </c>
      <c r="R388" s="9" t="str">
        <f>IF(
    OR(TRIM(Table1[[#This Row],[total_potential_revenue]])="-", TRIM(Table1[[#This Row],[total_potential_revenue]])=""),
    "NOT OK",
    IF(
        ISNUMBER(VALUE(SUBSTITUTE(Table1[[#This Row],[total_potential_revenue]], ",", ""))),
        "OK",
        "NOT OK"
    )
)</f>
        <v>OK</v>
      </c>
      <c r="S388" t="s">
        <v>7876</v>
      </c>
      <c r="T388" t="s">
        <v>7877</v>
      </c>
      <c r="U388" t="s">
        <v>7878</v>
      </c>
      <c r="V388" t="s">
        <v>7879</v>
      </c>
      <c r="W388" t="s">
        <v>7880</v>
      </c>
      <c r="X388" t="s">
        <v>7881</v>
      </c>
      <c r="Y388" t="s">
        <v>7882</v>
      </c>
      <c r="Z388" t="s">
        <v>7883</v>
      </c>
    </row>
    <row r="389" spans="1:26" ht="16" x14ac:dyDescent="0.35">
      <c r="A389" t="s">
        <v>481</v>
      </c>
      <c r="B389" t="s">
        <v>482</v>
      </c>
      <c r="C389" t="s">
        <v>13076</v>
      </c>
      <c r="D389" t="s">
        <v>13077</v>
      </c>
      <c r="E389" t="s">
        <v>13078</v>
      </c>
      <c r="F389" t="s">
        <v>13079</v>
      </c>
      <c r="H389" s="2">
        <v>1199</v>
      </c>
      <c r="I389" s="2">
        <v>2199</v>
      </c>
      <c r="J389" s="1">
        <v>0.45</v>
      </c>
      <c r="K389" s="10" t="str" cm="1">
        <f t="array" ref="K3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389">
        <v>4.4000000000000004</v>
      </c>
      <c r="M389" s="8">
        <v>24780</v>
      </c>
      <c r="N389" s="8">
        <f>Table1[[#This Row],[rating]]*LOG10(Table1[[#This Row],[rating_count]]+1)</f>
        <v>19.334122841856107</v>
      </c>
      <c r="O389" s="4" t="str">
        <f>IF(Table1[[#This Row],[discount_percentage]] &gt;= 0.5, "Yes", "No")</f>
        <v>No</v>
      </c>
      <c r="P389" s="4" t="str" cm="1">
        <f t="array" ref="P389">_xlfn.IFS(
  Table1[[#This Row],[discounted_price]] &lt; 200, "&lt;₹200",
  Table1[[#This Row],[discounted_price]] &lt;= 500, "₹200–₹500",
  Table1[[#This Row],[discounted_price]] &gt; 500, "&gt;₹500"
)</f>
        <v>&gt;₹500</v>
      </c>
      <c r="Q389" s="9">
        <f>Table1[[#This Row],[actual_price]]*Table1[[#This Row],[rating_count]]</f>
        <v>54491220</v>
      </c>
      <c r="R389" s="9" t="str">
        <f>IF(
    OR(TRIM(Table1[[#This Row],[total_potential_revenue]])="-", TRIM(Table1[[#This Row],[total_potential_revenue]])=""),
    "NOT OK",
    IF(
        ISNUMBER(VALUE(SUBSTITUTE(Table1[[#This Row],[total_potential_revenue]], ",", ""))),
        "OK",
        "NOT OK"
    )
)</f>
        <v>OK</v>
      </c>
      <c r="S389" t="s">
        <v>483</v>
      </c>
      <c r="T389" t="s">
        <v>484</v>
      </c>
      <c r="U389" t="s">
        <v>485</v>
      </c>
      <c r="V389" t="s">
        <v>486</v>
      </c>
      <c r="W389" t="s">
        <v>487</v>
      </c>
      <c r="X389" t="s">
        <v>488</v>
      </c>
      <c r="Y389" t="s">
        <v>489</v>
      </c>
      <c r="Z389" t="s">
        <v>490</v>
      </c>
    </row>
    <row r="390" spans="1:26" ht="16" x14ac:dyDescent="0.35">
      <c r="A390" t="s">
        <v>2034</v>
      </c>
      <c r="B390" t="s">
        <v>2035</v>
      </c>
      <c r="C390" t="s">
        <v>13076</v>
      </c>
      <c r="D390" t="s">
        <v>13083</v>
      </c>
      <c r="E390" t="s">
        <v>13101</v>
      </c>
      <c r="F390" t="s">
        <v>13090</v>
      </c>
      <c r="G390" t="s">
        <v>13102</v>
      </c>
      <c r="H390">
        <v>159</v>
      </c>
      <c r="I390" s="2">
        <v>595</v>
      </c>
      <c r="J390" s="1">
        <v>0.73</v>
      </c>
      <c r="K390" s="10" t="str" cm="1">
        <f t="array" ref="K3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90">
        <v>4.3</v>
      </c>
      <c r="M390" s="8">
        <v>14184</v>
      </c>
      <c r="N390" s="8">
        <f>Table1[[#This Row],[rating]]*LOG10(Table1[[#This Row],[rating_count]]+1)</f>
        <v>17.852866162567047</v>
      </c>
      <c r="O390" s="4" t="str">
        <f>IF(Table1[[#This Row],[discount_percentage]] &gt;= 0.5, "Yes", "No")</f>
        <v>Yes</v>
      </c>
      <c r="P390" s="4" t="str" cm="1">
        <f t="array" ref="P390">_xlfn.IFS(
  Table1[[#This Row],[discounted_price]] &lt; 200, "&lt;₹200",
  Table1[[#This Row],[discounted_price]] &lt;= 500, "₹200–₹500",
  Table1[[#This Row],[discounted_price]] &gt; 500, "&gt;₹500"
)</f>
        <v>&lt;₹200</v>
      </c>
      <c r="Q390" s="9">
        <f>Table1[[#This Row],[actual_price]]*Table1[[#This Row],[rating_count]]</f>
        <v>8439480</v>
      </c>
      <c r="R390" s="9" t="str">
        <f>IF(
    OR(TRIM(Table1[[#This Row],[total_potential_revenue]])="-", TRIM(Table1[[#This Row],[total_potential_revenue]])=""),
    "NOT OK",
    IF(
        ISNUMBER(VALUE(SUBSTITUTE(Table1[[#This Row],[total_potential_revenue]], ",", ""))),
        "OK",
        "NOT OK"
    )
)</f>
        <v>OK</v>
      </c>
      <c r="S390" t="s">
        <v>2036</v>
      </c>
      <c r="T390" t="s">
        <v>2037</v>
      </c>
      <c r="U390" t="s">
        <v>2038</v>
      </c>
      <c r="V390" t="s">
        <v>2039</v>
      </c>
      <c r="W390" t="s">
        <v>2040</v>
      </c>
      <c r="X390" t="s">
        <v>2041</v>
      </c>
      <c r="Y390" t="s">
        <v>2042</v>
      </c>
      <c r="Z390" t="s">
        <v>2043</v>
      </c>
    </row>
    <row r="391" spans="1:26" ht="16" x14ac:dyDescent="0.35">
      <c r="A391" t="s">
        <v>3273</v>
      </c>
      <c r="B391" t="s">
        <v>3274</v>
      </c>
      <c r="C391" t="s">
        <v>13080</v>
      </c>
      <c r="D391" t="s">
        <v>13185</v>
      </c>
      <c r="E391" t="s">
        <v>13186</v>
      </c>
      <c r="F391" t="s">
        <v>13277</v>
      </c>
      <c r="G391" t="s">
        <v>13278</v>
      </c>
      <c r="H391">
        <v>139</v>
      </c>
      <c r="I391" s="2">
        <v>495</v>
      </c>
      <c r="J391" s="1">
        <v>0.72</v>
      </c>
      <c r="K391" s="10" t="str" cm="1">
        <f t="array" ref="K3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91">
        <v>4.3</v>
      </c>
      <c r="M391" s="8">
        <v>14185</v>
      </c>
      <c r="N391" s="8">
        <f>Table1[[#This Row],[rating]]*LOG10(Table1[[#This Row],[rating_count]]+1)</f>
        <v>17.852997808703801</v>
      </c>
      <c r="O391" s="4" t="str">
        <f>IF(Table1[[#This Row],[discount_percentage]] &gt;= 0.5, "Yes", "No")</f>
        <v>Yes</v>
      </c>
      <c r="P391" s="4" t="str" cm="1">
        <f t="array" ref="P391">_xlfn.IFS(
  Table1[[#This Row],[discounted_price]] &lt; 200, "&lt;₹200",
  Table1[[#This Row],[discounted_price]] &lt;= 500, "₹200–₹500",
  Table1[[#This Row],[discounted_price]] &gt; 500, "&gt;₹500"
)</f>
        <v>&lt;₹200</v>
      </c>
      <c r="Q391" s="9">
        <f>Table1[[#This Row],[actual_price]]*Table1[[#This Row],[rating_count]]</f>
        <v>7021575</v>
      </c>
      <c r="R391" s="9" t="str">
        <f>IF(
    OR(TRIM(Table1[[#This Row],[total_potential_revenue]])="-", TRIM(Table1[[#This Row],[total_potential_revenue]])=""),
    "NOT OK",
    IF(
        ISNUMBER(VALUE(SUBSTITUTE(Table1[[#This Row],[total_potential_revenue]], ",", ""))),
        "OK",
        "NOT OK"
    )
)</f>
        <v>OK</v>
      </c>
      <c r="S391" t="s">
        <v>3276</v>
      </c>
      <c r="T391" t="s">
        <v>2037</v>
      </c>
      <c r="U391" t="s">
        <v>2038</v>
      </c>
      <c r="V391" t="s">
        <v>2039</v>
      </c>
      <c r="W391" t="s">
        <v>2040</v>
      </c>
      <c r="X391" t="s">
        <v>3277</v>
      </c>
      <c r="Y391" t="s">
        <v>3278</v>
      </c>
      <c r="Z391" t="s">
        <v>3279</v>
      </c>
    </row>
    <row r="392" spans="1:26" ht="16" x14ac:dyDescent="0.35">
      <c r="A392" t="s">
        <v>5472</v>
      </c>
      <c r="B392" t="s">
        <v>5473</v>
      </c>
      <c r="C392" t="s">
        <v>13076</v>
      </c>
      <c r="D392" t="s">
        <v>13083</v>
      </c>
      <c r="E392" t="s">
        <v>13084</v>
      </c>
      <c r="F392" t="s">
        <v>13247</v>
      </c>
      <c r="H392">
        <v>100</v>
      </c>
      <c r="I392" s="2">
        <v>499</v>
      </c>
      <c r="J392" s="1">
        <v>0.8</v>
      </c>
      <c r="K392" s="10" t="str" cm="1">
        <f t="array" ref="K3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392">
        <v>3.5</v>
      </c>
      <c r="M392" s="8">
        <v>9638</v>
      </c>
      <c r="N392" s="8">
        <f>Table1[[#This Row],[rating]]*LOG10(Table1[[#This Row],[rating_count]]+1)</f>
        <v>13.944111930949132</v>
      </c>
      <c r="O392" s="4" t="str">
        <f>IF(Table1[[#This Row],[discount_percentage]] &gt;= 0.5, "Yes", "No")</f>
        <v>Yes</v>
      </c>
      <c r="P392" s="4" t="str" cm="1">
        <f t="array" ref="P392">_xlfn.IFS(
  Table1[[#This Row],[discounted_price]] &lt; 200, "&lt;₹200",
  Table1[[#This Row],[discounted_price]] &lt;= 500, "₹200–₹500",
  Table1[[#This Row],[discounted_price]] &gt; 500, "&gt;₹500"
)</f>
        <v>&lt;₹200</v>
      </c>
      <c r="Q392" s="9">
        <f>Table1[[#This Row],[actual_price]]*Table1[[#This Row],[rating_count]]</f>
        <v>4809362</v>
      </c>
      <c r="R392" s="9" t="str">
        <f>IF(
    OR(TRIM(Table1[[#This Row],[total_potential_revenue]])="-", TRIM(Table1[[#This Row],[total_potential_revenue]])=""),
    "NOT OK",
    IF(
        ISNUMBER(VALUE(SUBSTITUTE(Table1[[#This Row],[total_potential_revenue]], ",", ""))),
        "OK",
        "NOT OK"
    )
)</f>
        <v>OK</v>
      </c>
      <c r="S392" t="s">
        <v>5474</v>
      </c>
      <c r="T392" t="s">
        <v>5475</v>
      </c>
      <c r="U392" t="s">
        <v>5476</v>
      </c>
      <c r="V392" t="s">
        <v>5477</v>
      </c>
      <c r="W392" t="s">
        <v>5478</v>
      </c>
      <c r="X392" t="s">
        <v>5479</v>
      </c>
      <c r="Y392" t="s">
        <v>5480</v>
      </c>
      <c r="Z392" t="s">
        <v>5481</v>
      </c>
    </row>
    <row r="393" spans="1:26" ht="16" x14ac:dyDescent="0.35">
      <c r="A393" t="s">
        <v>4922</v>
      </c>
      <c r="B393" t="s">
        <v>4923</v>
      </c>
      <c r="C393" t="s">
        <v>13080</v>
      </c>
      <c r="D393" t="s">
        <v>13182</v>
      </c>
      <c r="E393" t="s">
        <v>13183</v>
      </c>
      <c r="F393" t="s">
        <v>13184</v>
      </c>
      <c r="H393" s="2">
        <v>1220</v>
      </c>
      <c r="I393" s="2">
        <v>3990</v>
      </c>
      <c r="J393" s="1">
        <v>0.69</v>
      </c>
      <c r="K393" s="10" t="str" cm="1">
        <f t="array" ref="K3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393">
        <v>4.0999999999999996</v>
      </c>
      <c r="M393" s="8">
        <v>107151</v>
      </c>
      <c r="N393" s="8">
        <f>Table1[[#This Row],[rating]]*LOG10(Table1[[#This Row],[rating_count]]+1)</f>
        <v>20.623001154527628</v>
      </c>
      <c r="O393" s="4" t="str">
        <f>IF(Table1[[#This Row],[discount_percentage]] &gt;= 0.5, "Yes", "No")</f>
        <v>Yes</v>
      </c>
      <c r="P393" s="4" t="str" cm="1">
        <f t="array" ref="P393">_xlfn.IFS(
  Table1[[#This Row],[discounted_price]] &lt; 200, "&lt;₹200",
  Table1[[#This Row],[discounted_price]] &lt;= 500, "₹200–₹500",
  Table1[[#This Row],[discounted_price]] &gt; 500, "&gt;₹500"
)</f>
        <v>&gt;₹500</v>
      </c>
      <c r="Q393" s="9">
        <f>Table1[[#This Row],[actual_price]]*Table1[[#This Row],[rating_count]]</f>
        <v>427532490</v>
      </c>
      <c r="R393" s="9" t="str">
        <f>IF(
    OR(TRIM(Table1[[#This Row],[total_potential_revenue]])="-", TRIM(Table1[[#This Row],[total_potential_revenue]])=""),
    "NOT OK",
    IF(
        ISNUMBER(VALUE(SUBSTITUTE(Table1[[#This Row],[total_potential_revenue]], ",", ""))),
        "OK",
        "NOT OK"
    )
)</f>
        <v>OK</v>
      </c>
      <c r="S393" t="s">
        <v>4924</v>
      </c>
      <c r="T393" t="s">
        <v>4925</v>
      </c>
      <c r="U393" t="s">
        <v>4926</v>
      </c>
      <c r="V393" t="s">
        <v>4927</v>
      </c>
      <c r="W393" t="s">
        <v>4928</v>
      </c>
      <c r="X393" t="s">
        <v>4929</v>
      </c>
      <c r="Y393" t="s">
        <v>4930</v>
      </c>
      <c r="Z393" t="s">
        <v>4931</v>
      </c>
    </row>
    <row r="394" spans="1:26" ht="16" x14ac:dyDescent="0.35">
      <c r="A394" t="s">
        <v>12009</v>
      </c>
      <c r="B394" t="s">
        <v>12010</v>
      </c>
      <c r="C394" t="s">
        <v>13093</v>
      </c>
      <c r="D394" t="s">
        <v>13094</v>
      </c>
      <c r="E394" t="s">
        <v>13095</v>
      </c>
      <c r="F394" t="s">
        <v>13191</v>
      </c>
      <c r="H394">
        <v>295</v>
      </c>
      <c r="I394" s="2">
        <v>599</v>
      </c>
      <c r="J394" s="1">
        <v>0.51</v>
      </c>
      <c r="K394" s="10" t="str" cm="1">
        <f t="array" ref="K3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94">
        <v>4</v>
      </c>
      <c r="M394" s="8">
        <v>1644</v>
      </c>
      <c r="N394" s="8">
        <f>Table1[[#This Row],[rating]]*LOG10(Table1[[#This Row],[rating_count]]+1)</f>
        <v>12.864663609143973</v>
      </c>
      <c r="O394" s="4" t="str">
        <f>IF(Table1[[#This Row],[discount_percentage]] &gt;= 0.5, "Yes", "No")</f>
        <v>Yes</v>
      </c>
      <c r="P394" s="4" t="str" cm="1">
        <f t="array" ref="P394">_xlfn.IFS(
  Table1[[#This Row],[discounted_price]] &lt; 200, "&lt;₹200",
  Table1[[#This Row],[discounted_price]] &lt;= 500, "₹200–₹500",
  Table1[[#This Row],[discounted_price]] &gt; 500, "&gt;₹500"
)</f>
        <v>₹200–₹500</v>
      </c>
      <c r="Q394" s="9">
        <f>Table1[[#This Row],[actual_price]]*Table1[[#This Row],[rating_count]]</f>
        <v>984756</v>
      </c>
      <c r="R394" s="9" t="str">
        <f>IF(
    OR(TRIM(Table1[[#This Row],[total_potential_revenue]])="-", TRIM(Table1[[#This Row],[total_potential_revenue]])=""),
    "NOT OK",
    IF(
        ISNUMBER(VALUE(SUBSTITUTE(Table1[[#This Row],[total_potential_revenue]], ",", ""))),
        "OK",
        "NOT OK"
    )
)</f>
        <v>OK</v>
      </c>
      <c r="S394" t="s">
        <v>12011</v>
      </c>
      <c r="T394" t="s">
        <v>12012</v>
      </c>
      <c r="U394" t="s">
        <v>12013</v>
      </c>
      <c r="V394" t="s">
        <v>12014</v>
      </c>
      <c r="W394" t="s">
        <v>12015</v>
      </c>
      <c r="X394" t="s">
        <v>12016</v>
      </c>
      <c r="Y394" t="s">
        <v>12017</v>
      </c>
      <c r="Z394" t="s">
        <v>12018</v>
      </c>
    </row>
    <row r="395" spans="1:26" ht="16" x14ac:dyDescent="0.35">
      <c r="A395" t="s">
        <v>3982</v>
      </c>
      <c r="B395" t="s">
        <v>3983</v>
      </c>
      <c r="C395" t="s">
        <v>13080</v>
      </c>
      <c r="D395" t="s">
        <v>13185</v>
      </c>
      <c r="E395" t="s">
        <v>13186</v>
      </c>
      <c r="F395" t="s">
        <v>13196</v>
      </c>
      <c r="H395">
        <v>269</v>
      </c>
      <c r="I395" s="2">
        <v>1499</v>
      </c>
      <c r="J395" s="1">
        <v>0.82</v>
      </c>
      <c r="K395" s="10" t="str" cm="1">
        <f t="array" ref="K3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395">
        <v>4.5</v>
      </c>
      <c r="M395" s="8">
        <v>28978</v>
      </c>
      <c r="N395" s="8">
        <f>Table1[[#This Row],[rating]]*LOG10(Table1[[#This Row],[rating_count]]+1)</f>
        <v>20.079375276913311</v>
      </c>
      <c r="O395" s="4" t="str">
        <f>IF(Table1[[#This Row],[discount_percentage]] &gt;= 0.5, "Yes", "No")</f>
        <v>Yes</v>
      </c>
      <c r="P395" s="4" t="str" cm="1">
        <f t="array" ref="P395">_xlfn.IFS(
  Table1[[#This Row],[discounted_price]] &lt; 200, "&lt;₹200",
  Table1[[#This Row],[discounted_price]] &lt;= 500, "₹200–₹500",
  Table1[[#This Row],[discounted_price]] &gt; 500, "&gt;₹500"
)</f>
        <v>₹200–₹500</v>
      </c>
      <c r="Q395" s="9">
        <f>Table1[[#This Row],[actual_price]]*Table1[[#This Row],[rating_count]]</f>
        <v>43438022</v>
      </c>
      <c r="R395" s="9" t="str">
        <f>IF(
    OR(TRIM(Table1[[#This Row],[total_potential_revenue]])="-", TRIM(Table1[[#This Row],[total_potential_revenue]])=""),
    "NOT OK",
    IF(
        ISNUMBER(VALUE(SUBSTITUTE(Table1[[#This Row],[total_potential_revenue]], ",", ""))),
        "OK",
        "NOT OK"
    )
)</f>
        <v>OK</v>
      </c>
      <c r="S395" t="s">
        <v>3984</v>
      </c>
      <c r="T395" t="s">
        <v>3985</v>
      </c>
      <c r="U395" t="s">
        <v>3986</v>
      </c>
      <c r="V395" t="s">
        <v>3987</v>
      </c>
      <c r="W395" t="s">
        <v>3988</v>
      </c>
      <c r="X395" t="s">
        <v>3989</v>
      </c>
      <c r="Y395" t="s">
        <v>3990</v>
      </c>
      <c r="Z395" t="s">
        <v>3991</v>
      </c>
    </row>
    <row r="396" spans="1:26" ht="16" x14ac:dyDescent="0.35">
      <c r="A396" t="s">
        <v>5324</v>
      </c>
      <c r="B396" t="s">
        <v>5325</v>
      </c>
      <c r="C396" t="s">
        <v>13080</v>
      </c>
      <c r="D396" t="s">
        <v>13081</v>
      </c>
      <c r="E396" t="s">
        <v>13137</v>
      </c>
      <c r="H396">
        <v>149</v>
      </c>
      <c r="I396" s="2">
        <v>180</v>
      </c>
      <c r="J396" s="1">
        <v>0.17</v>
      </c>
      <c r="K396" s="10" t="str" cm="1">
        <f t="array" ref="K3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396">
        <v>4.4000000000000004</v>
      </c>
      <c r="M396" s="8">
        <v>644</v>
      </c>
      <c r="N396" s="8">
        <f>Table1[[#This Row],[rating]]*LOG10(Table1[[#This Row],[rating_count]]+1)</f>
        <v>12.362062744395178</v>
      </c>
      <c r="O396" s="4" t="str">
        <f>IF(Table1[[#This Row],[discount_percentage]] &gt;= 0.5, "Yes", "No")</f>
        <v>No</v>
      </c>
      <c r="P396" s="4" t="str" cm="1">
        <f t="array" ref="P396">_xlfn.IFS(
  Table1[[#This Row],[discounted_price]] &lt; 200, "&lt;₹200",
  Table1[[#This Row],[discounted_price]] &lt;= 500, "₹200–₹500",
  Table1[[#This Row],[discounted_price]] &gt; 500, "&gt;₹500"
)</f>
        <v>&lt;₹200</v>
      </c>
      <c r="Q396" s="9">
        <f>Table1[[#This Row],[actual_price]]*Table1[[#This Row],[rating_count]]</f>
        <v>115920</v>
      </c>
      <c r="R396" s="9" t="str">
        <f>IF(
    OR(TRIM(Table1[[#This Row],[total_potential_revenue]])="-", TRIM(Table1[[#This Row],[total_potential_revenue]])=""),
    "NOT OK",
    IF(
        ISNUMBER(VALUE(SUBSTITUTE(Table1[[#This Row],[total_potential_revenue]], ",", ""))),
        "OK",
        "NOT OK"
    )
)</f>
        <v>OK</v>
      </c>
      <c r="S396" t="s">
        <v>5326</v>
      </c>
      <c r="T396" t="s">
        <v>5327</v>
      </c>
      <c r="U396" t="s">
        <v>5328</v>
      </c>
      <c r="V396" t="s">
        <v>5329</v>
      </c>
      <c r="W396" t="s">
        <v>5330</v>
      </c>
      <c r="X396" t="s">
        <v>5331</v>
      </c>
      <c r="Y396" t="s">
        <v>5332</v>
      </c>
      <c r="Z396" t="s">
        <v>5333</v>
      </c>
    </row>
    <row r="397" spans="1:26" ht="16" x14ac:dyDescent="0.35">
      <c r="A397" t="s">
        <v>4745</v>
      </c>
      <c r="B397" t="s">
        <v>4746</v>
      </c>
      <c r="C397" t="s">
        <v>13080</v>
      </c>
      <c r="D397" t="s">
        <v>13185</v>
      </c>
      <c r="E397" t="s">
        <v>13186</v>
      </c>
      <c r="F397" t="s">
        <v>13279</v>
      </c>
      <c r="G397" t="s">
        <v>13280</v>
      </c>
      <c r="H397">
        <v>599</v>
      </c>
      <c r="I397" s="2">
        <v>1399</v>
      </c>
      <c r="J397" s="1">
        <v>0.56999999999999995</v>
      </c>
      <c r="K397" s="10" t="str" cm="1">
        <f t="array" ref="K3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97">
        <v>4.0999999999999996</v>
      </c>
      <c r="M397" s="8">
        <v>14560</v>
      </c>
      <c r="N397" s="8">
        <f>Table1[[#This Row],[rating]]*LOG10(Table1[[#This Row],[rating_count]]+1)</f>
        <v>17.069083927668917</v>
      </c>
      <c r="O397" s="4" t="str">
        <f>IF(Table1[[#This Row],[discount_percentage]] &gt;= 0.5, "Yes", "No")</f>
        <v>Yes</v>
      </c>
      <c r="P397" s="4" t="str" cm="1">
        <f t="array" ref="P397">_xlfn.IFS(
  Table1[[#This Row],[discounted_price]] &lt; 200, "&lt;₹200",
  Table1[[#This Row],[discounted_price]] &lt;= 500, "₹200–₹500",
  Table1[[#This Row],[discounted_price]] &gt; 500, "&gt;₹500"
)</f>
        <v>&gt;₹500</v>
      </c>
      <c r="Q397" s="9">
        <f>Table1[[#This Row],[actual_price]]*Table1[[#This Row],[rating_count]]</f>
        <v>20369440</v>
      </c>
      <c r="R397" s="9" t="str">
        <f>IF(
    OR(TRIM(Table1[[#This Row],[total_potential_revenue]])="-", TRIM(Table1[[#This Row],[total_potential_revenue]])=""),
    "NOT OK",
    IF(
        ISNUMBER(VALUE(SUBSTITUTE(Table1[[#This Row],[total_potential_revenue]], ",", ""))),
        "OK",
        "NOT OK"
    )
)</f>
        <v>OK</v>
      </c>
      <c r="S397" t="s">
        <v>4747</v>
      </c>
      <c r="T397" t="s">
        <v>4748</v>
      </c>
      <c r="U397" t="s">
        <v>4749</v>
      </c>
      <c r="V397" t="s">
        <v>4750</v>
      </c>
      <c r="W397" t="s">
        <v>4751</v>
      </c>
      <c r="X397" t="s">
        <v>4752</v>
      </c>
      <c r="Y397" t="s">
        <v>4753</v>
      </c>
      <c r="Z397" t="s">
        <v>4754</v>
      </c>
    </row>
    <row r="398" spans="1:26" ht="16" x14ac:dyDescent="0.35">
      <c r="A398" t="s">
        <v>8853</v>
      </c>
      <c r="B398" t="s">
        <v>8854</v>
      </c>
      <c r="C398" t="s">
        <v>13093</v>
      </c>
      <c r="D398" t="s">
        <v>13094</v>
      </c>
      <c r="E398" t="s">
        <v>13095</v>
      </c>
      <c r="F398" t="s">
        <v>13167</v>
      </c>
      <c r="G398" t="s">
        <v>13168</v>
      </c>
      <c r="H398">
        <v>699</v>
      </c>
      <c r="I398" s="2">
        <v>1595</v>
      </c>
      <c r="J398" s="1">
        <v>0.56000000000000005</v>
      </c>
      <c r="K398" s="10" t="str" cm="1">
        <f t="array" ref="K3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398">
        <v>4.0999999999999996</v>
      </c>
      <c r="M398" s="8">
        <v>8090</v>
      </c>
      <c r="N398" s="8">
        <f>Table1[[#This Row],[rating]]*LOG10(Table1[[#This Row],[rating_count]]+1)</f>
        <v>16.022809024807469</v>
      </c>
      <c r="O398" s="4" t="str">
        <f>IF(Table1[[#This Row],[discount_percentage]] &gt;= 0.5, "Yes", "No")</f>
        <v>Yes</v>
      </c>
      <c r="P398" s="4" t="str" cm="1">
        <f t="array" ref="P398">_xlfn.IFS(
  Table1[[#This Row],[discounted_price]] &lt; 200, "&lt;₹200",
  Table1[[#This Row],[discounted_price]] &lt;= 500, "₹200–₹500",
  Table1[[#This Row],[discounted_price]] &gt; 500, "&gt;₹500"
)</f>
        <v>&gt;₹500</v>
      </c>
      <c r="Q398" s="9">
        <f>Table1[[#This Row],[actual_price]]*Table1[[#This Row],[rating_count]]</f>
        <v>12903550</v>
      </c>
      <c r="R398" s="9" t="str">
        <f>IF(
    OR(TRIM(Table1[[#This Row],[total_potential_revenue]])="-", TRIM(Table1[[#This Row],[total_potential_revenue]])=""),
    "NOT OK",
    IF(
        ISNUMBER(VALUE(SUBSTITUTE(Table1[[#This Row],[total_potential_revenue]], ",", ""))),
        "OK",
        "NOT OK"
    )
)</f>
        <v>OK</v>
      </c>
      <c r="S398" t="s">
        <v>8855</v>
      </c>
      <c r="T398" t="s">
        <v>8856</v>
      </c>
      <c r="U398" t="s">
        <v>8857</v>
      </c>
      <c r="V398" t="s">
        <v>8858</v>
      </c>
      <c r="W398" t="s">
        <v>8859</v>
      </c>
      <c r="X398" t="s">
        <v>8860</v>
      </c>
      <c r="Y398" t="s">
        <v>8861</v>
      </c>
      <c r="Z398" t="s">
        <v>8862</v>
      </c>
    </row>
    <row r="399" spans="1:26" ht="16" x14ac:dyDescent="0.35">
      <c r="A399" t="s">
        <v>9724</v>
      </c>
      <c r="B399" t="s">
        <v>9725</v>
      </c>
      <c r="C399" t="s">
        <v>13093</v>
      </c>
      <c r="D399" t="s">
        <v>13094</v>
      </c>
      <c r="E399" t="s">
        <v>13095</v>
      </c>
      <c r="F399" t="s">
        <v>13100</v>
      </c>
      <c r="H399" s="2">
        <v>1499</v>
      </c>
      <c r="I399" s="2">
        <v>2100</v>
      </c>
      <c r="J399" s="1">
        <v>0.28999999999999998</v>
      </c>
      <c r="K399" s="10" t="str" cm="1">
        <f t="array" ref="K3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399">
        <v>4.0999999999999996</v>
      </c>
      <c r="M399" s="8">
        <v>6355</v>
      </c>
      <c r="N399" s="8">
        <f>Table1[[#This Row],[rating]]*LOG10(Table1[[#This Row],[rating_count]]+1)</f>
        <v>15.593053942994901</v>
      </c>
      <c r="O399" s="4" t="str">
        <f>IF(Table1[[#This Row],[discount_percentage]] &gt;= 0.5, "Yes", "No")</f>
        <v>No</v>
      </c>
      <c r="P399" s="4" t="str" cm="1">
        <f t="array" ref="P399">_xlfn.IFS(
  Table1[[#This Row],[discounted_price]] &lt; 200, "&lt;₹200",
  Table1[[#This Row],[discounted_price]] &lt;= 500, "₹200–₹500",
  Table1[[#This Row],[discounted_price]] &gt; 500, "&gt;₹500"
)</f>
        <v>&gt;₹500</v>
      </c>
      <c r="Q399" s="9">
        <f>Table1[[#This Row],[actual_price]]*Table1[[#This Row],[rating_count]]</f>
        <v>13345500</v>
      </c>
      <c r="R399" s="9" t="str">
        <f>IF(
    OR(TRIM(Table1[[#This Row],[total_potential_revenue]])="-", TRIM(Table1[[#This Row],[total_potential_revenue]])=""),
    "NOT OK",
    IF(
        ISNUMBER(VALUE(SUBSTITUTE(Table1[[#This Row],[total_potential_revenue]], ",", ""))),
        "OK",
        "NOT OK"
    )
)</f>
        <v>OK</v>
      </c>
      <c r="S399" t="s">
        <v>9726</v>
      </c>
      <c r="T399" t="s">
        <v>9727</v>
      </c>
      <c r="U399" t="s">
        <v>9728</v>
      </c>
      <c r="V399" t="s">
        <v>9729</v>
      </c>
      <c r="W399" t="s">
        <v>9730</v>
      </c>
      <c r="X399" t="s">
        <v>9731</v>
      </c>
      <c r="Y399" t="s">
        <v>9732</v>
      </c>
      <c r="Z399" t="s">
        <v>9733</v>
      </c>
    </row>
    <row r="400" spans="1:26" ht="16" x14ac:dyDescent="0.35">
      <c r="A400" t="s">
        <v>8519</v>
      </c>
      <c r="B400" t="s">
        <v>8520</v>
      </c>
      <c r="C400" t="s">
        <v>13076</v>
      </c>
      <c r="D400" t="s">
        <v>13083</v>
      </c>
      <c r="E400" t="s">
        <v>13176</v>
      </c>
      <c r="F400" t="s">
        <v>13177</v>
      </c>
      <c r="H400">
        <v>298</v>
      </c>
      <c r="I400" s="2">
        <v>999</v>
      </c>
      <c r="J400" s="1">
        <v>0.7</v>
      </c>
      <c r="K400" s="10" t="str" cm="1">
        <f t="array" ref="K4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00">
        <v>4.3</v>
      </c>
      <c r="M400" s="8">
        <v>1552</v>
      </c>
      <c r="N400" s="8">
        <f>Table1[[#This Row],[rating]]*LOG10(Table1[[#This Row],[rating_count]]+1)</f>
        <v>13.722037259632801</v>
      </c>
      <c r="O400" s="4" t="str">
        <f>IF(Table1[[#This Row],[discount_percentage]] &gt;= 0.5, "Yes", "No")</f>
        <v>Yes</v>
      </c>
      <c r="P400" s="4" t="str" cm="1">
        <f t="array" ref="P400">_xlfn.IFS(
  Table1[[#This Row],[discounted_price]] &lt; 200, "&lt;₹200",
  Table1[[#This Row],[discounted_price]] &lt;= 500, "₹200–₹500",
  Table1[[#This Row],[discounted_price]] &gt; 500, "&gt;₹500"
)</f>
        <v>₹200–₹500</v>
      </c>
      <c r="Q400" s="9">
        <f>Table1[[#This Row],[actual_price]]*Table1[[#This Row],[rating_count]]</f>
        <v>1550448</v>
      </c>
      <c r="R400" s="9" t="str">
        <f>IF(
    OR(TRIM(Table1[[#This Row],[total_potential_revenue]])="-", TRIM(Table1[[#This Row],[total_potential_revenue]])=""),
    "NOT OK",
    IF(
        ISNUMBER(VALUE(SUBSTITUTE(Table1[[#This Row],[total_potential_revenue]], ",", ""))),
        "OK",
        "NOT OK"
    )
)</f>
        <v>OK</v>
      </c>
      <c r="S400" t="s">
        <v>8521</v>
      </c>
      <c r="T400" t="s">
        <v>8522</v>
      </c>
      <c r="U400" t="s">
        <v>8523</v>
      </c>
      <c r="V400" t="s">
        <v>8524</v>
      </c>
      <c r="W400" t="s">
        <v>8525</v>
      </c>
      <c r="X400" t="s">
        <v>8526</v>
      </c>
      <c r="Y400" t="s">
        <v>8527</v>
      </c>
      <c r="Z400" t="s">
        <v>8528</v>
      </c>
    </row>
    <row r="401" spans="1:26" ht="16" x14ac:dyDescent="0.35">
      <c r="A401" t="s">
        <v>5090</v>
      </c>
      <c r="B401" t="s">
        <v>5091</v>
      </c>
      <c r="C401" t="s">
        <v>13080</v>
      </c>
      <c r="D401" t="s">
        <v>13182</v>
      </c>
      <c r="E401" t="s">
        <v>13183</v>
      </c>
      <c r="F401" t="s">
        <v>13203</v>
      </c>
      <c r="H401">
        <v>399</v>
      </c>
      <c r="I401" s="2">
        <v>1290</v>
      </c>
      <c r="J401" s="1">
        <v>0.69</v>
      </c>
      <c r="K401" s="10" t="str" cm="1">
        <f t="array" ref="K4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01">
        <v>4.2</v>
      </c>
      <c r="M401" s="8">
        <v>206</v>
      </c>
      <c r="N401" s="8">
        <f>Table1[[#This Row],[rating]]*LOG10(Table1[[#This Row],[rating_count]]+1)</f>
        <v>9.727075450919056</v>
      </c>
      <c r="O401" s="4" t="str">
        <f>IF(Table1[[#This Row],[discount_percentage]] &gt;= 0.5, "Yes", "No")</f>
        <v>Yes</v>
      </c>
      <c r="P401" s="4" t="str" cm="1">
        <f t="array" ref="P401">_xlfn.IFS(
  Table1[[#This Row],[discounted_price]] &lt; 200, "&lt;₹200",
  Table1[[#This Row],[discounted_price]] &lt;= 500, "₹200–₹500",
  Table1[[#This Row],[discounted_price]] &gt; 500, "&gt;₹500"
)</f>
        <v>₹200–₹500</v>
      </c>
      <c r="Q401" s="9">
        <f>Table1[[#This Row],[actual_price]]*Table1[[#This Row],[rating_count]]</f>
        <v>265740</v>
      </c>
      <c r="R401" s="9" t="str">
        <f>IF(
    OR(TRIM(Table1[[#This Row],[total_potential_revenue]])="-", TRIM(Table1[[#This Row],[total_potential_revenue]])=""),
    "NOT OK",
    IF(
        ISNUMBER(VALUE(SUBSTITUTE(Table1[[#This Row],[total_potential_revenue]], ",", ""))),
        "OK",
        "NOT OK"
    )
)</f>
        <v>OK</v>
      </c>
      <c r="S401" t="s">
        <v>5092</v>
      </c>
      <c r="T401" t="s">
        <v>5093</v>
      </c>
      <c r="U401" t="s">
        <v>5094</v>
      </c>
      <c r="V401" t="s">
        <v>5095</v>
      </c>
      <c r="W401" t="s">
        <v>5096</v>
      </c>
      <c r="X401" t="s">
        <v>5097</v>
      </c>
      <c r="Y401" t="s">
        <v>5098</v>
      </c>
      <c r="Z401" t="s">
        <v>5099</v>
      </c>
    </row>
    <row r="402" spans="1:26" ht="16" x14ac:dyDescent="0.35">
      <c r="A402" t="s">
        <v>11727</v>
      </c>
      <c r="B402" t="s">
        <v>11728</v>
      </c>
      <c r="C402" t="s">
        <v>13093</v>
      </c>
      <c r="D402" t="s">
        <v>13094</v>
      </c>
      <c r="E402" t="s">
        <v>13095</v>
      </c>
      <c r="F402" t="s">
        <v>13173</v>
      </c>
      <c r="G402" t="s">
        <v>13281</v>
      </c>
      <c r="H402" s="2">
        <v>12609</v>
      </c>
      <c r="I402" s="2">
        <v>23999</v>
      </c>
      <c r="J402" s="1">
        <v>0.47</v>
      </c>
      <c r="K402" s="10" t="str" cm="1">
        <f t="array" ref="K4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02">
        <v>4.4000000000000004</v>
      </c>
      <c r="M402" s="8">
        <v>2288</v>
      </c>
      <c r="N402" s="8">
        <f>Table1[[#This Row],[rating]]*LOG10(Table1[[#This Row],[rating_count]]+1)</f>
        <v>14.78244148776799</v>
      </c>
      <c r="O402" s="4" t="str">
        <f>IF(Table1[[#This Row],[discount_percentage]] &gt;= 0.5, "Yes", "No")</f>
        <v>No</v>
      </c>
      <c r="P402" s="4" t="str" cm="1">
        <f t="array" ref="P402">_xlfn.IFS(
  Table1[[#This Row],[discounted_price]] &lt; 200, "&lt;₹200",
  Table1[[#This Row],[discounted_price]] &lt;= 500, "₹200–₹500",
  Table1[[#This Row],[discounted_price]] &gt; 500, "&gt;₹500"
)</f>
        <v>&gt;₹500</v>
      </c>
      <c r="Q402" s="9">
        <f>Table1[[#This Row],[actual_price]]*Table1[[#This Row],[rating_count]]</f>
        <v>54909712</v>
      </c>
      <c r="R402" s="9" t="str">
        <f>IF(
    OR(TRIM(Table1[[#This Row],[total_potential_revenue]])="-", TRIM(Table1[[#This Row],[total_potential_revenue]])=""),
    "NOT OK",
    IF(
        ISNUMBER(VALUE(SUBSTITUTE(Table1[[#This Row],[total_potential_revenue]], ",", ""))),
        "OK",
        "NOT OK"
    )
)</f>
        <v>OK</v>
      </c>
      <c r="S402" t="s">
        <v>11730</v>
      </c>
      <c r="T402" t="s">
        <v>11731</v>
      </c>
      <c r="U402" t="s">
        <v>11732</v>
      </c>
      <c r="V402" t="s">
        <v>11733</v>
      </c>
      <c r="W402" t="s">
        <v>11734</v>
      </c>
      <c r="X402" t="s">
        <v>11735</v>
      </c>
      <c r="Y402" t="s">
        <v>11736</v>
      </c>
      <c r="Z402" t="s">
        <v>11737</v>
      </c>
    </row>
    <row r="403" spans="1:26" ht="16" x14ac:dyDescent="0.35">
      <c r="A403" t="s">
        <v>8217</v>
      </c>
      <c r="B403" t="s">
        <v>8218</v>
      </c>
      <c r="C403" t="s">
        <v>13282</v>
      </c>
      <c r="D403" t="s">
        <v>13283</v>
      </c>
      <c r="E403" t="s">
        <v>13284</v>
      </c>
      <c r="H403">
        <v>249</v>
      </c>
      <c r="I403" s="2">
        <v>599</v>
      </c>
      <c r="J403" s="1">
        <v>0.57999999999999996</v>
      </c>
      <c r="K403" s="10" t="str" cm="1">
        <f t="array" ref="K4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03">
        <v>4.5</v>
      </c>
      <c r="M403" s="8">
        <v>5985</v>
      </c>
      <c r="N403" s="8">
        <f>Table1[[#This Row],[rating]]*LOG10(Table1[[#This Row],[rating_count]]+1)</f>
        <v>16.997115206268777</v>
      </c>
      <c r="O403" s="4" t="str">
        <f>IF(Table1[[#This Row],[discount_percentage]] &gt;= 0.5, "Yes", "No")</f>
        <v>Yes</v>
      </c>
      <c r="P403" s="4" t="str" cm="1">
        <f t="array" ref="P403">_xlfn.IFS(
  Table1[[#This Row],[discounted_price]] &lt; 200, "&lt;₹200",
  Table1[[#This Row],[discounted_price]] &lt;= 500, "₹200–₹500",
  Table1[[#This Row],[discounted_price]] &gt; 500, "&gt;₹500"
)</f>
        <v>₹200–₹500</v>
      </c>
      <c r="Q403" s="9">
        <f>Table1[[#This Row],[actual_price]]*Table1[[#This Row],[rating_count]]</f>
        <v>3585015</v>
      </c>
      <c r="R403" s="9" t="str">
        <f>IF(
    OR(TRIM(Table1[[#This Row],[total_potential_revenue]])="-", TRIM(Table1[[#This Row],[total_potential_revenue]])=""),
    "NOT OK",
    IF(
        ISNUMBER(VALUE(SUBSTITUTE(Table1[[#This Row],[total_potential_revenue]], ",", ""))),
        "OK",
        "NOT OK"
    )
)</f>
        <v>OK</v>
      </c>
      <c r="S403" t="s">
        <v>8220</v>
      </c>
      <c r="T403" t="s">
        <v>8221</v>
      </c>
      <c r="U403" t="s">
        <v>8222</v>
      </c>
      <c r="V403" t="s">
        <v>8223</v>
      </c>
      <c r="W403" t="s">
        <v>8224</v>
      </c>
      <c r="X403" t="s">
        <v>8225</v>
      </c>
      <c r="Y403" t="s">
        <v>8226</v>
      </c>
      <c r="Z403" t="s">
        <v>8227</v>
      </c>
    </row>
    <row r="404" spans="1:26" ht="16" x14ac:dyDescent="0.35">
      <c r="A404" t="s">
        <v>10850</v>
      </c>
      <c r="B404" t="s">
        <v>10851</v>
      </c>
      <c r="C404" t="s">
        <v>13093</v>
      </c>
      <c r="D404" t="s">
        <v>13094</v>
      </c>
      <c r="E404" t="s">
        <v>13103</v>
      </c>
      <c r="F404" t="s">
        <v>13149</v>
      </c>
      <c r="G404" t="s">
        <v>13150</v>
      </c>
      <c r="H404" s="2">
        <v>6236</v>
      </c>
      <c r="I404" s="2">
        <v>9999</v>
      </c>
      <c r="J404" s="1">
        <v>0.38</v>
      </c>
      <c r="K404" s="10" t="str" cm="1">
        <f t="array" ref="K4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04">
        <v>4.0999999999999996</v>
      </c>
      <c r="M404" s="8">
        <v>3552</v>
      </c>
      <c r="N404" s="8">
        <f>Table1[[#This Row],[rating]]*LOG10(Table1[[#This Row],[rating_count]]+1)</f>
        <v>14.557440350706242</v>
      </c>
      <c r="O404" s="4" t="str">
        <f>IF(Table1[[#This Row],[discount_percentage]] &gt;= 0.5, "Yes", "No")</f>
        <v>No</v>
      </c>
      <c r="P404" s="4" t="str" cm="1">
        <f t="array" ref="P404">_xlfn.IFS(
  Table1[[#This Row],[discounted_price]] &lt; 200, "&lt;₹200",
  Table1[[#This Row],[discounted_price]] &lt;= 500, "₹200–₹500",
  Table1[[#This Row],[discounted_price]] &gt; 500, "&gt;₹500"
)</f>
        <v>&gt;₹500</v>
      </c>
      <c r="Q404" s="9">
        <f>Table1[[#This Row],[actual_price]]*Table1[[#This Row],[rating_count]]</f>
        <v>35516448</v>
      </c>
      <c r="R404" s="9" t="str">
        <f>IF(
    OR(TRIM(Table1[[#This Row],[total_potential_revenue]])="-", TRIM(Table1[[#This Row],[total_potential_revenue]])=""),
    "NOT OK",
    IF(
        ISNUMBER(VALUE(SUBSTITUTE(Table1[[#This Row],[total_potential_revenue]], ",", ""))),
        "OK",
        "NOT OK"
    )
)</f>
        <v>OK</v>
      </c>
      <c r="S404" t="s">
        <v>10852</v>
      </c>
      <c r="T404" t="s">
        <v>10853</v>
      </c>
      <c r="U404" t="s">
        <v>10854</v>
      </c>
      <c r="V404" t="s">
        <v>10855</v>
      </c>
      <c r="W404" t="s">
        <v>10856</v>
      </c>
      <c r="X404" t="s">
        <v>10857</v>
      </c>
      <c r="Y404" t="s">
        <v>10858</v>
      </c>
      <c r="Z404" t="s">
        <v>10859</v>
      </c>
    </row>
    <row r="405" spans="1:26" ht="16" x14ac:dyDescent="0.35">
      <c r="A405" t="s">
        <v>3592</v>
      </c>
      <c r="B405" t="s">
        <v>3593</v>
      </c>
      <c r="C405" t="s">
        <v>13080</v>
      </c>
      <c r="D405" t="s">
        <v>13185</v>
      </c>
      <c r="E405" t="s">
        <v>13186</v>
      </c>
      <c r="F405" t="s">
        <v>13187</v>
      </c>
      <c r="G405" t="s">
        <v>13285</v>
      </c>
      <c r="H405" s="2">
        <v>1799</v>
      </c>
      <c r="I405" s="2">
        <v>2499</v>
      </c>
      <c r="J405" s="1">
        <v>0.28000000000000003</v>
      </c>
      <c r="K405" s="10" t="str" cm="1">
        <f t="array" ref="K4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05">
        <v>4.0999999999999996</v>
      </c>
      <c r="M405" s="8">
        <v>18678</v>
      </c>
      <c r="N405" s="8">
        <f>Table1[[#This Row],[rating]]*LOG10(Table1[[#This Row],[rating_count]]+1)</f>
        <v>17.512549850620186</v>
      </c>
      <c r="O405" s="4" t="str">
        <f>IF(Table1[[#This Row],[discount_percentage]] &gt;= 0.5, "Yes", "No")</f>
        <v>No</v>
      </c>
      <c r="P405" s="4" t="str" cm="1">
        <f t="array" ref="P405">_xlfn.IFS(
  Table1[[#This Row],[discounted_price]] &lt; 200, "&lt;₹200",
  Table1[[#This Row],[discounted_price]] &lt;= 500, "₹200–₹500",
  Table1[[#This Row],[discounted_price]] &gt; 500, "&gt;₹500"
)</f>
        <v>&gt;₹500</v>
      </c>
      <c r="Q405" s="9">
        <f>Table1[[#This Row],[actual_price]]*Table1[[#This Row],[rating_count]]</f>
        <v>46676322</v>
      </c>
      <c r="R405" s="9" t="str">
        <f>IF(
    OR(TRIM(Table1[[#This Row],[total_potential_revenue]])="-", TRIM(Table1[[#This Row],[total_potential_revenue]])=""),
    "NOT OK",
    IF(
        ISNUMBER(VALUE(SUBSTITUTE(Table1[[#This Row],[total_potential_revenue]], ",", ""))),
        "OK",
        "NOT OK"
    )
)</f>
        <v>OK</v>
      </c>
      <c r="S405" t="s">
        <v>3594</v>
      </c>
      <c r="T405" t="s">
        <v>3595</v>
      </c>
      <c r="U405" t="s">
        <v>3596</v>
      </c>
      <c r="V405" t="s">
        <v>3597</v>
      </c>
      <c r="W405" t="s">
        <v>3598</v>
      </c>
      <c r="X405" t="s">
        <v>13039</v>
      </c>
      <c r="Y405" t="s">
        <v>3599</v>
      </c>
      <c r="Z405" t="s">
        <v>3600</v>
      </c>
    </row>
    <row r="406" spans="1:26" ht="16" x14ac:dyDescent="0.35">
      <c r="A406" t="s">
        <v>2677</v>
      </c>
      <c r="B406" t="s">
        <v>2678</v>
      </c>
      <c r="C406" t="s">
        <v>13080</v>
      </c>
      <c r="D406" t="s">
        <v>13088</v>
      </c>
      <c r="E406" t="s">
        <v>13089</v>
      </c>
      <c r="F406" t="s">
        <v>13090</v>
      </c>
      <c r="G406" t="s">
        <v>13139</v>
      </c>
      <c r="H406">
        <v>499</v>
      </c>
      <c r="I406" s="2">
        <v>900</v>
      </c>
      <c r="J406" s="1">
        <v>0.45</v>
      </c>
      <c r="K406" s="10" t="str" cm="1">
        <f t="array" ref="K4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06">
        <v>4.4000000000000004</v>
      </c>
      <c r="M406" s="8">
        <v>2165</v>
      </c>
      <c r="N406" s="8">
        <f>Table1[[#This Row],[rating]]*LOG10(Table1[[#This Row],[rating_count]]+1)</f>
        <v>14.676897190072928</v>
      </c>
      <c r="O406" s="4" t="str">
        <f>IF(Table1[[#This Row],[discount_percentage]] &gt;= 0.5, "Yes", "No")</f>
        <v>No</v>
      </c>
      <c r="P406" s="4" t="str" cm="1">
        <f t="array" ref="P406">_xlfn.IFS(
  Table1[[#This Row],[discounted_price]] &lt; 200, "&lt;₹200",
  Table1[[#This Row],[discounted_price]] &lt;= 500, "₹200–₹500",
  Table1[[#This Row],[discounted_price]] &gt; 500, "&gt;₹500"
)</f>
        <v>₹200–₹500</v>
      </c>
      <c r="Q406" s="9">
        <f>Table1[[#This Row],[actual_price]]*Table1[[#This Row],[rating_count]]</f>
        <v>1948500</v>
      </c>
      <c r="R406" s="9" t="str">
        <f>IF(
    OR(TRIM(Table1[[#This Row],[total_potential_revenue]])="-", TRIM(Table1[[#This Row],[total_potential_revenue]])=""),
    "NOT OK",
    IF(
        ISNUMBER(VALUE(SUBSTITUTE(Table1[[#This Row],[total_potential_revenue]], ",", ""))),
        "OK",
        "NOT OK"
    )
)</f>
        <v>OK</v>
      </c>
      <c r="S406" t="s">
        <v>2679</v>
      </c>
      <c r="T406" t="s">
        <v>2680</v>
      </c>
      <c r="U406" t="s">
        <v>2681</v>
      </c>
      <c r="V406" t="s">
        <v>2682</v>
      </c>
      <c r="W406" t="s">
        <v>2683</v>
      </c>
      <c r="X406" t="s">
        <v>2684</v>
      </c>
      <c r="Y406" t="s">
        <v>2558</v>
      </c>
      <c r="Z406" t="s">
        <v>2685</v>
      </c>
    </row>
    <row r="407" spans="1:26" ht="16" x14ac:dyDescent="0.35">
      <c r="A407" t="s">
        <v>10244</v>
      </c>
      <c r="B407" t="s">
        <v>10245</v>
      </c>
      <c r="C407" t="s">
        <v>13093</v>
      </c>
      <c r="D407" t="s">
        <v>13094</v>
      </c>
      <c r="E407" t="s">
        <v>13095</v>
      </c>
      <c r="F407" t="s">
        <v>13112</v>
      </c>
      <c r="H407">
        <v>260</v>
      </c>
      <c r="I407" s="2">
        <v>350</v>
      </c>
      <c r="J407" s="1">
        <v>0.26</v>
      </c>
      <c r="K407" s="10" t="str" cm="1">
        <f t="array" ref="K4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07">
        <v>3.9</v>
      </c>
      <c r="M407" s="8">
        <v>13127</v>
      </c>
      <c r="N407" s="8">
        <f>Table1[[#This Row],[rating]]*LOG10(Table1[[#This Row],[rating_count]]+1)</f>
        <v>16.060974415375643</v>
      </c>
      <c r="O407" s="4" t="str">
        <f>IF(Table1[[#This Row],[discount_percentage]] &gt;= 0.5, "Yes", "No")</f>
        <v>No</v>
      </c>
      <c r="P407" s="4" t="str" cm="1">
        <f t="array" ref="P407">_xlfn.IFS(
  Table1[[#This Row],[discounted_price]] &lt; 200, "&lt;₹200",
  Table1[[#This Row],[discounted_price]] &lt;= 500, "₹200–₹500",
  Table1[[#This Row],[discounted_price]] &gt; 500, "&gt;₹500"
)</f>
        <v>₹200–₹500</v>
      </c>
      <c r="Q407" s="9">
        <f>Table1[[#This Row],[actual_price]]*Table1[[#This Row],[rating_count]]</f>
        <v>4594450</v>
      </c>
      <c r="R407" s="9" t="str">
        <f>IF(
    OR(TRIM(Table1[[#This Row],[total_potential_revenue]])="-", TRIM(Table1[[#This Row],[total_potential_revenue]])=""),
    "NOT OK",
    IF(
        ISNUMBER(VALUE(SUBSTITUTE(Table1[[#This Row],[total_potential_revenue]], ",", ""))),
        "OK",
        "NOT OK"
    )
)</f>
        <v>OK</v>
      </c>
      <c r="S407" t="s">
        <v>10246</v>
      </c>
      <c r="T407" t="s">
        <v>10247</v>
      </c>
      <c r="U407" t="s">
        <v>10248</v>
      </c>
      <c r="V407" t="s">
        <v>10249</v>
      </c>
      <c r="W407" t="s">
        <v>10250</v>
      </c>
      <c r="X407" t="s">
        <v>10251</v>
      </c>
      <c r="Y407" t="s">
        <v>10252</v>
      </c>
      <c r="Z407" t="s">
        <v>10253</v>
      </c>
    </row>
    <row r="408" spans="1:26" ht="16" x14ac:dyDescent="0.35">
      <c r="A408" t="s">
        <v>2550</v>
      </c>
      <c r="B408" t="s">
        <v>2551</v>
      </c>
      <c r="C408" t="s">
        <v>13080</v>
      </c>
      <c r="D408" t="s">
        <v>13088</v>
      </c>
      <c r="E408" t="s">
        <v>13089</v>
      </c>
      <c r="F408" t="s">
        <v>13090</v>
      </c>
      <c r="G408" t="s">
        <v>13139</v>
      </c>
      <c r="H408">
        <v>609</v>
      </c>
      <c r="I408" s="2">
        <v>1500</v>
      </c>
      <c r="J408" s="1">
        <v>0.59</v>
      </c>
      <c r="K408" s="10" t="str" cm="1">
        <f t="array" ref="K4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08">
        <v>4.5</v>
      </c>
      <c r="M408" s="8">
        <v>1029</v>
      </c>
      <c r="N408" s="8">
        <f>Table1[[#This Row],[rating]]*LOG10(Table1[[#This Row],[rating_count]]+1)</f>
        <v>13.557767511173274</v>
      </c>
      <c r="O408" s="4" t="str">
        <f>IF(Table1[[#This Row],[discount_percentage]] &gt;= 0.5, "Yes", "No")</f>
        <v>Yes</v>
      </c>
      <c r="P408" s="4" t="str" cm="1">
        <f t="array" ref="P408">_xlfn.IFS(
  Table1[[#This Row],[discounted_price]] &lt; 200, "&lt;₹200",
  Table1[[#This Row],[discounted_price]] &lt;= 500, "₹200–₹500",
  Table1[[#This Row],[discounted_price]] &gt; 500, "&gt;₹500"
)</f>
        <v>&gt;₹500</v>
      </c>
      <c r="Q408" s="9">
        <f>Table1[[#This Row],[actual_price]]*Table1[[#This Row],[rating_count]]</f>
        <v>1543500</v>
      </c>
      <c r="R408" s="9" t="str">
        <f>IF(
    OR(TRIM(Table1[[#This Row],[total_potential_revenue]])="-", TRIM(Table1[[#This Row],[total_potential_revenue]])=""),
    "NOT OK",
    IF(
        ISNUMBER(VALUE(SUBSTITUTE(Table1[[#This Row],[total_potential_revenue]], ",", ""))),
        "OK",
        "NOT OK"
    )
)</f>
        <v>OK</v>
      </c>
      <c r="S408" t="s">
        <v>2552</v>
      </c>
      <c r="T408" t="s">
        <v>2553</v>
      </c>
      <c r="U408" t="s">
        <v>2554</v>
      </c>
      <c r="V408" t="s">
        <v>2555</v>
      </c>
      <c r="W408" t="s">
        <v>2556</v>
      </c>
      <c r="X408" t="s">
        <v>2557</v>
      </c>
      <c r="Y408" t="s">
        <v>2558</v>
      </c>
      <c r="Z408" t="s">
        <v>2559</v>
      </c>
    </row>
    <row r="409" spans="1:26" ht="16" x14ac:dyDescent="0.35">
      <c r="A409" t="s">
        <v>8038</v>
      </c>
      <c r="B409" t="s">
        <v>8039</v>
      </c>
      <c r="C409" t="s">
        <v>13080</v>
      </c>
      <c r="D409" t="s">
        <v>13161</v>
      </c>
      <c r="E409" t="s">
        <v>13089</v>
      </c>
      <c r="F409" t="s">
        <v>13234</v>
      </c>
      <c r="G409" t="s">
        <v>13274</v>
      </c>
      <c r="H409">
        <v>326</v>
      </c>
      <c r="I409" s="2">
        <v>799</v>
      </c>
      <c r="J409" s="1">
        <v>0.59</v>
      </c>
      <c r="K409" s="10" t="str" cm="1">
        <f t="array" ref="K4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09">
        <v>4.4000000000000004</v>
      </c>
      <c r="M409" s="8">
        <v>10773</v>
      </c>
      <c r="N409" s="8">
        <f>Table1[[#This Row],[rating]]*LOG10(Table1[[#This Row],[rating_count]]+1)</f>
        <v>17.742458673323718</v>
      </c>
      <c r="O409" s="4" t="str">
        <f>IF(Table1[[#This Row],[discount_percentage]] &gt;= 0.5, "Yes", "No")</f>
        <v>Yes</v>
      </c>
      <c r="P409" s="4" t="str" cm="1">
        <f t="array" ref="P409">_xlfn.IFS(
  Table1[[#This Row],[discounted_price]] &lt; 200, "&lt;₹200",
  Table1[[#This Row],[discounted_price]] &lt;= 500, "₹200–₹500",
  Table1[[#This Row],[discounted_price]] &gt; 500, "&gt;₹500"
)</f>
        <v>₹200–₹500</v>
      </c>
      <c r="Q409" s="9">
        <f>Table1[[#This Row],[actual_price]]*Table1[[#This Row],[rating_count]]</f>
        <v>8607627</v>
      </c>
      <c r="R409" s="9" t="str">
        <f>IF(
    OR(TRIM(Table1[[#This Row],[total_potential_revenue]])="-", TRIM(Table1[[#This Row],[total_potential_revenue]])=""),
    "NOT OK",
    IF(
        ISNUMBER(VALUE(SUBSTITUTE(Table1[[#This Row],[total_potential_revenue]], ",", ""))),
        "OK",
        "NOT OK"
    )
)</f>
        <v>OK</v>
      </c>
      <c r="S409" t="s">
        <v>8040</v>
      </c>
      <c r="T409" t="s">
        <v>8041</v>
      </c>
      <c r="U409" t="s">
        <v>8042</v>
      </c>
      <c r="V409" t="s">
        <v>8043</v>
      </c>
      <c r="W409" t="s">
        <v>8044</v>
      </c>
      <c r="X409" t="s">
        <v>8045</v>
      </c>
      <c r="Y409" t="s">
        <v>8046</v>
      </c>
      <c r="Z409" t="s">
        <v>8047</v>
      </c>
    </row>
    <row r="410" spans="1:26" ht="16" x14ac:dyDescent="0.35">
      <c r="A410" t="s">
        <v>7172</v>
      </c>
      <c r="B410" t="s">
        <v>7173</v>
      </c>
      <c r="C410" t="s">
        <v>13076</v>
      </c>
      <c r="D410" t="s">
        <v>13083</v>
      </c>
      <c r="E410" t="s">
        <v>13084</v>
      </c>
      <c r="F410" t="s">
        <v>13156</v>
      </c>
      <c r="G410" t="s">
        <v>13286</v>
      </c>
      <c r="H410">
        <v>199</v>
      </c>
      <c r="I410" s="2">
        <v>499</v>
      </c>
      <c r="J410" s="1">
        <v>0.6</v>
      </c>
      <c r="K410" s="10" t="str" cm="1">
        <f t="array" ref="K4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10">
        <v>4.3</v>
      </c>
      <c r="M410" s="8">
        <v>9998</v>
      </c>
      <c r="N410" s="8">
        <f>Table1[[#This Row],[rating]]*LOG10(Table1[[#This Row],[rating_count]]+1)</f>
        <v>17.199813244034825</v>
      </c>
      <c r="O410" s="4" t="str">
        <f>IF(Table1[[#This Row],[discount_percentage]] &gt;= 0.5, "Yes", "No")</f>
        <v>Yes</v>
      </c>
      <c r="P410" s="4" t="str" cm="1">
        <f t="array" ref="P410">_xlfn.IFS(
  Table1[[#This Row],[discounted_price]] &lt; 200, "&lt;₹200",
  Table1[[#This Row],[discounted_price]] &lt;= 500, "₹200–₹500",
  Table1[[#This Row],[discounted_price]] &gt; 500, "&gt;₹500"
)</f>
        <v>&lt;₹200</v>
      </c>
      <c r="Q410" s="9">
        <f>Table1[[#This Row],[actual_price]]*Table1[[#This Row],[rating_count]]</f>
        <v>4989002</v>
      </c>
      <c r="R410" s="9" t="str">
        <f>IF(
    OR(TRIM(Table1[[#This Row],[total_potential_revenue]])="-", TRIM(Table1[[#This Row],[total_potential_revenue]])=""),
    "NOT OK",
    IF(
        ISNUMBER(VALUE(SUBSTITUTE(Table1[[#This Row],[total_potential_revenue]], ",", ""))),
        "OK",
        "NOT OK"
    )
)</f>
        <v>OK</v>
      </c>
      <c r="S410" t="s">
        <v>7174</v>
      </c>
      <c r="T410" t="s">
        <v>7175</v>
      </c>
      <c r="U410" t="s">
        <v>7176</v>
      </c>
      <c r="V410" t="s">
        <v>7177</v>
      </c>
      <c r="W410" t="s">
        <v>7178</v>
      </c>
      <c r="X410" t="s">
        <v>7179</v>
      </c>
      <c r="Y410" t="s">
        <v>7180</v>
      </c>
      <c r="Z410" t="s">
        <v>7181</v>
      </c>
    </row>
    <row r="411" spans="1:26" ht="16" x14ac:dyDescent="0.35">
      <c r="A411" t="s">
        <v>9059</v>
      </c>
      <c r="B411" t="s">
        <v>9060</v>
      </c>
      <c r="C411" t="s">
        <v>13093</v>
      </c>
      <c r="D411" t="s">
        <v>13094</v>
      </c>
      <c r="E411" t="s">
        <v>13095</v>
      </c>
      <c r="F411" t="s">
        <v>13112</v>
      </c>
      <c r="H411" s="2">
        <v>1299</v>
      </c>
      <c r="I411" s="2">
        <v>1299</v>
      </c>
      <c r="J411" s="1">
        <v>0</v>
      </c>
      <c r="K411" s="10" t="str" cm="1">
        <f t="array" ref="K4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411">
        <v>4.2</v>
      </c>
      <c r="M411" s="8">
        <v>40106</v>
      </c>
      <c r="N411" s="8">
        <f>Table1[[#This Row],[rating]]*LOG10(Table1[[#This Row],[rating_count]]+1)</f>
        <v>19.333524747634723</v>
      </c>
      <c r="O411" s="4" t="str">
        <f>IF(Table1[[#This Row],[discount_percentage]] &gt;= 0.5, "Yes", "No")</f>
        <v>No</v>
      </c>
      <c r="P411" s="4" t="str" cm="1">
        <f t="array" ref="P411">_xlfn.IFS(
  Table1[[#This Row],[discounted_price]] &lt; 200, "&lt;₹200",
  Table1[[#This Row],[discounted_price]] &lt;= 500, "₹200–₹500",
  Table1[[#This Row],[discounted_price]] &gt; 500, "&gt;₹500"
)</f>
        <v>&gt;₹500</v>
      </c>
      <c r="Q411" s="9">
        <f>Table1[[#This Row],[actual_price]]*Table1[[#This Row],[rating_count]]</f>
        <v>52097694</v>
      </c>
      <c r="R411" s="9" t="str">
        <f>IF(
    OR(TRIM(Table1[[#This Row],[total_potential_revenue]])="-", TRIM(Table1[[#This Row],[total_potential_revenue]])=""),
    "NOT OK",
    IF(
        ISNUMBER(VALUE(SUBSTITUTE(Table1[[#This Row],[total_potential_revenue]], ",", ""))),
        "OK",
        "NOT OK"
    )
)</f>
        <v>OK</v>
      </c>
      <c r="S411" t="s">
        <v>9062</v>
      </c>
      <c r="T411" t="s">
        <v>9063</v>
      </c>
      <c r="U411" t="s">
        <v>9064</v>
      </c>
      <c r="V411" t="s">
        <v>9065</v>
      </c>
      <c r="W411" t="s">
        <v>9066</v>
      </c>
      <c r="X411" t="s">
        <v>9067</v>
      </c>
      <c r="Y411" t="s">
        <v>9068</v>
      </c>
      <c r="Z411" t="s">
        <v>9069</v>
      </c>
    </row>
    <row r="412" spans="1:26" ht="16" x14ac:dyDescent="0.35">
      <c r="A412" t="s">
        <v>11416</v>
      </c>
      <c r="B412" t="s">
        <v>11417</v>
      </c>
      <c r="C412" t="s">
        <v>13093</v>
      </c>
      <c r="D412" t="s">
        <v>13094</v>
      </c>
      <c r="E412" t="s">
        <v>13103</v>
      </c>
      <c r="F412" t="s">
        <v>13104</v>
      </c>
      <c r="G412" t="s">
        <v>13105</v>
      </c>
      <c r="H412">
        <v>717</v>
      </c>
      <c r="I412" s="2">
        <v>1390</v>
      </c>
      <c r="J412" s="1">
        <v>0.48</v>
      </c>
      <c r="K412" s="10" t="str" cm="1">
        <f t="array" ref="K4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12">
        <v>4</v>
      </c>
      <c r="M412" s="8">
        <v>4867</v>
      </c>
      <c r="N412" s="8">
        <f>Table1[[#This Row],[rating]]*LOG10(Table1[[#This Row],[rating_count]]+1)</f>
        <v>14.749402278232109</v>
      </c>
      <c r="O412" s="4" t="str">
        <f>IF(Table1[[#This Row],[discount_percentage]] &gt;= 0.5, "Yes", "No")</f>
        <v>No</v>
      </c>
      <c r="P412" s="4" t="str" cm="1">
        <f t="array" ref="P412">_xlfn.IFS(
  Table1[[#This Row],[discounted_price]] &lt; 200, "&lt;₹200",
  Table1[[#This Row],[discounted_price]] &lt;= 500, "₹200–₹500",
  Table1[[#This Row],[discounted_price]] &gt; 500, "&gt;₹500"
)</f>
        <v>&gt;₹500</v>
      </c>
      <c r="Q412" s="9">
        <f>Table1[[#This Row],[actual_price]]*Table1[[#This Row],[rating_count]]</f>
        <v>6765130</v>
      </c>
      <c r="R412" s="9" t="str">
        <f>IF(
    OR(TRIM(Table1[[#This Row],[total_potential_revenue]])="-", TRIM(Table1[[#This Row],[total_potential_revenue]])=""),
    "NOT OK",
    IF(
        ISNUMBER(VALUE(SUBSTITUTE(Table1[[#This Row],[total_potential_revenue]], ",", ""))),
        "OK",
        "NOT OK"
    )
)</f>
        <v>OK</v>
      </c>
      <c r="S412" t="s">
        <v>11418</v>
      </c>
      <c r="T412" t="s">
        <v>11419</v>
      </c>
      <c r="U412" t="s">
        <v>11420</v>
      </c>
      <c r="V412" t="s">
        <v>11421</v>
      </c>
      <c r="W412" t="s">
        <v>11422</v>
      </c>
      <c r="X412" t="s">
        <v>11423</v>
      </c>
      <c r="Y412" t="s">
        <v>11424</v>
      </c>
      <c r="Z412" t="s">
        <v>11425</v>
      </c>
    </row>
    <row r="413" spans="1:26" ht="16" x14ac:dyDescent="0.35">
      <c r="A413" t="s">
        <v>3715</v>
      </c>
      <c r="B413" t="s">
        <v>3716</v>
      </c>
      <c r="C413" t="s">
        <v>13080</v>
      </c>
      <c r="D413" t="s">
        <v>13182</v>
      </c>
      <c r="E413" t="s">
        <v>13183</v>
      </c>
      <c r="F413" t="s">
        <v>13203</v>
      </c>
      <c r="H413">
        <v>599</v>
      </c>
      <c r="I413" s="2">
        <v>1490</v>
      </c>
      <c r="J413" s="1">
        <v>0.6</v>
      </c>
      <c r="K413" s="10" t="str" cm="1">
        <f t="array" ref="K4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13">
        <v>4.0999999999999996</v>
      </c>
      <c r="M413" s="8">
        <v>161679</v>
      </c>
      <c r="N413" s="8">
        <f>Table1[[#This Row],[rating]]*LOG10(Table1[[#This Row],[rating_count]]+1)</f>
        <v>21.355490832079713</v>
      </c>
      <c r="O413" s="4" t="str">
        <f>IF(Table1[[#This Row],[discount_percentage]] &gt;= 0.5, "Yes", "No")</f>
        <v>Yes</v>
      </c>
      <c r="P413" s="4" t="str" cm="1">
        <f t="array" ref="P413">_xlfn.IFS(
  Table1[[#This Row],[discounted_price]] &lt; 200, "&lt;₹200",
  Table1[[#This Row],[discounted_price]] &lt;= 500, "₹200–₹500",
  Table1[[#This Row],[discounted_price]] &gt; 500, "&gt;₹500"
)</f>
        <v>&gt;₹500</v>
      </c>
      <c r="Q413" s="9">
        <f>Table1[[#This Row],[actual_price]]*Table1[[#This Row],[rating_count]]</f>
        <v>240901710</v>
      </c>
      <c r="R413" s="9" t="str">
        <f>IF(
    OR(TRIM(Table1[[#This Row],[total_potential_revenue]])="-", TRIM(Table1[[#This Row],[total_potential_revenue]])=""),
    "NOT OK",
    IF(
        ISNUMBER(VALUE(SUBSTITUTE(Table1[[#This Row],[total_potential_revenue]], ",", ""))),
        "OK",
        "NOT OK"
    )
)</f>
        <v>OK</v>
      </c>
      <c r="S413" t="s">
        <v>3717</v>
      </c>
      <c r="T413" t="s">
        <v>3718</v>
      </c>
      <c r="U413" t="s">
        <v>3719</v>
      </c>
      <c r="V413" t="s">
        <v>3720</v>
      </c>
      <c r="W413" t="s">
        <v>3721</v>
      </c>
      <c r="X413" t="s">
        <v>3722</v>
      </c>
      <c r="Y413" t="s">
        <v>3723</v>
      </c>
      <c r="Z413" t="s">
        <v>3724</v>
      </c>
    </row>
    <row r="414" spans="1:26" ht="16" x14ac:dyDescent="0.35">
      <c r="A414" t="s">
        <v>7087</v>
      </c>
      <c r="B414" t="s">
        <v>7088</v>
      </c>
      <c r="C414" t="s">
        <v>13124</v>
      </c>
      <c r="D414" t="s">
        <v>13143</v>
      </c>
      <c r="E414" t="s">
        <v>13144</v>
      </c>
      <c r="F414" t="s">
        <v>13145</v>
      </c>
      <c r="G414" t="s">
        <v>13155</v>
      </c>
      <c r="H414">
        <v>120</v>
      </c>
      <c r="I414" s="2">
        <v>120</v>
      </c>
      <c r="J414" s="1">
        <v>0</v>
      </c>
      <c r="K414" s="10" t="str" cm="1">
        <f t="array" ref="K4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414">
        <v>4.0999999999999996</v>
      </c>
      <c r="M414" s="8">
        <v>4308</v>
      </c>
      <c r="N414" s="8">
        <f>Table1[[#This Row],[rating]]*LOG10(Table1[[#This Row],[rating_count]]+1)</f>
        <v>14.900943625762306</v>
      </c>
      <c r="O414" s="4" t="str">
        <f>IF(Table1[[#This Row],[discount_percentage]] &gt;= 0.5, "Yes", "No")</f>
        <v>No</v>
      </c>
      <c r="P414" s="4" t="str" cm="1">
        <f t="array" ref="P414">_xlfn.IFS(
  Table1[[#This Row],[discounted_price]] &lt; 200, "&lt;₹200",
  Table1[[#This Row],[discounted_price]] &lt;= 500, "₹200–₹500",
  Table1[[#This Row],[discounted_price]] &gt; 500, "&gt;₹500"
)</f>
        <v>&lt;₹200</v>
      </c>
      <c r="Q414" s="9">
        <f>Table1[[#This Row],[actual_price]]*Table1[[#This Row],[rating_count]]</f>
        <v>516960</v>
      </c>
      <c r="R414" s="9" t="str">
        <f>IF(
    OR(TRIM(Table1[[#This Row],[total_potential_revenue]])="-", TRIM(Table1[[#This Row],[total_potential_revenue]])=""),
    "NOT OK",
    IF(
        ISNUMBER(VALUE(SUBSTITUTE(Table1[[#This Row],[total_potential_revenue]], ",", ""))),
        "OK",
        "NOT OK"
    )
)</f>
        <v>OK</v>
      </c>
      <c r="S414" t="s">
        <v>7090</v>
      </c>
      <c r="T414" t="s">
        <v>7091</v>
      </c>
      <c r="U414" t="s">
        <v>7092</v>
      </c>
      <c r="V414" t="s">
        <v>7093</v>
      </c>
      <c r="W414" t="s">
        <v>7094</v>
      </c>
      <c r="X414" t="s">
        <v>7095</v>
      </c>
      <c r="Y414" t="s">
        <v>7096</v>
      </c>
      <c r="Z414" t="s">
        <v>7097</v>
      </c>
    </row>
    <row r="415" spans="1:26" ht="16" x14ac:dyDescent="0.35">
      <c r="A415" t="s">
        <v>5187</v>
      </c>
      <c r="B415" t="s">
        <v>5188</v>
      </c>
      <c r="C415" t="s">
        <v>13076</v>
      </c>
      <c r="D415" t="s">
        <v>13086</v>
      </c>
      <c r="E415" t="s">
        <v>13087</v>
      </c>
      <c r="H415">
        <v>519</v>
      </c>
      <c r="I415" s="2">
        <v>1350</v>
      </c>
      <c r="J415" s="1">
        <v>0.62</v>
      </c>
      <c r="K415" s="10" t="str" cm="1">
        <f t="array" ref="K4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15">
        <v>4.3</v>
      </c>
      <c r="M415" s="8">
        <v>30058</v>
      </c>
      <c r="N415" s="8">
        <f>Table1[[#This Row],[rating]]*LOG10(Table1[[#This Row],[rating_count]]+1)</f>
        <v>19.25529047221897</v>
      </c>
      <c r="O415" s="4" t="str">
        <f>IF(Table1[[#This Row],[discount_percentage]] &gt;= 0.5, "Yes", "No")</f>
        <v>Yes</v>
      </c>
      <c r="P415" s="4" t="str" cm="1">
        <f t="array" ref="P415">_xlfn.IFS(
  Table1[[#This Row],[discounted_price]] &lt; 200, "&lt;₹200",
  Table1[[#This Row],[discounted_price]] &lt;= 500, "₹200–₹500",
  Table1[[#This Row],[discounted_price]] &gt; 500, "&gt;₹500"
)</f>
        <v>&gt;₹500</v>
      </c>
      <c r="Q415" s="9">
        <f>Table1[[#This Row],[actual_price]]*Table1[[#This Row],[rating_count]]</f>
        <v>40578300</v>
      </c>
      <c r="R415" s="9" t="str">
        <f>IF(
    OR(TRIM(Table1[[#This Row],[total_potential_revenue]])="-", TRIM(Table1[[#This Row],[total_potential_revenue]])=""),
    "NOT OK",
    IF(
        ISNUMBER(VALUE(SUBSTITUTE(Table1[[#This Row],[total_potential_revenue]], ",", ""))),
        "OK",
        "NOT OK"
    )
)</f>
        <v>OK</v>
      </c>
      <c r="S415" t="s">
        <v>5189</v>
      </c>
      <c r="T415" t="s">
        <v>5190</v>
      </c>
      <c r="U415" t="s">
        <v>5191</v>
      </c>
      <c r="V415" t="s">
        <v>5192</v>
      </c>
      <c r="W415" t="s">
        <v>5193</v>
      </c>
      <c r="X415" t="s">
        <v>5194</v>
      </c>
      <c r="Y415" t="s">
        <v>5195</v>
      </c>
      <c r="Z415" t="s">
        <v>5196</v>
      </c>
    </row>
    <row r="416" spans="1:26" ht="16" x14ac:dyDescent="0.35">
      <c r="A416" t="s">
        <v>11215</v>
      </c>
      <c r="B416" t="s">
        <v>11216</v>
      </c>
      <c r="C416" t="s">
        <v>13093</v>
      </c>
      <c r="D416" t="s">
        <v>13094</v>
      </c>
      <c r="E416" t="s">
        <v>13103</v>
      </c>
      <c r="F416" t="s">
        <v>13149</v>
      </c>
      <c r="G416" t="s">
        <v>13150</v>
      </c>
      <c r="H416" s="2">
        <v>3859</v>
      </c>
      <c r="I416" s="2">
        <v>10295</v>
      </c>
      <c r="J416" s="1">
        <v>0.63</v>
      </c>
      <c r="K416" s="10" t="str" cm="1">
        <f t="array" ref="K4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16">
        <v>3.9</v>
      </c>
      <c r="M416" s="8">
        <v>8095</v>
      </c>
      <c r="N416" s="8">
        <f>Table1[[#This Row],[rating]]*LOG10(Table1[[#This Row],[rating_count]]+1)</f>
        <v>15.242254948033322</v>
      </c>
      <c r="O416" s="4" t="str">
        <f>IF(Table1[[#This Row],[discount_percentage]] &gt;= 0.5, "Yes", "No")</f>
        <v>Yes</v>
      </c>
      <c r="P416" s="4" t="str" cm="1">
        <f t="array" ref="P416">_xlfn.IFS(
  Table1[[#This Row],[discounted_price]] &lt; 200, "&lt;₹200",
  Table1[[#This Row],[discounted_price]] &lt;= 500, "₹200–₹500",
  Table1[[#This Row],[discounted_price]] &gt; 500, "&gt;₹500"
)</f>
        <v>&gt;₹500</v>
      </c>
      <c r="Q416" s="9">
        <f>Table1[[#This Row],[actual_price]]*Table1[[#This Row],[rating_count]]</f>
        <v>83338025</v>
      </c>
      <c r="R416" s="9" t="str">
        <f>IF(
    OR(TRIM(Table1[[#This Row],[total_potential_revenue]])="-", TRIM(Table1[[#This Row],[total_potential_revenue]])=""),
    "NOT OK",
    IF(
        ISNUMBER(VALUE(SUBSTITUTE(Table1[[#This Row],[total_potential_revenue]], ",", ""))),
        "OK",
        "NOT OK"
    )
)</f>
        <v>OK</v>
      </c>
      <c r="S416" t="s">
        <v>11217</v>
      </c>
      <c r="T416" t="s">
        <v>11218</v>
      </c>
      <c r="U416" t="s">
        <v>11219</v>
      </c>
      <c r="V416" t="s">
        <v>11220</v>
      </c>
      <c r="W416" t="s">
        <v>11221</v>
      </c>
      <c r="X416" t="s">
        <v>11222</v>
      </c>
      <c r="Y416" t="s">
        <v>11223</v>
      </c>
      <c r="Z416" t="s">
        <v>11224</v>
      </c>
    </row>
    <row r="417" spans="1:26" ht="16" x14ac:dyDescent="0.35">
      <c r="A417" t="s">
        <v>10144</v>
      </c>
      <c r="B417" t="s">
        <v>10145</v>
      </c>
      <c r="C417" t="s">
        <v>13093</v>
      </c>
      <c r="D417" t="s">
        <v>13116</v>
      </c>
      <c r="E417" t="s">
        <v>13147</v>
      </c>
      <c r="F417" t="s">
        <v>13216</v>
      </c>
      <c r="H417" s="2">
        <v>1399</v>
      </c>
      <c r="I417" s="2">
        <v>2660</v>
      </c>
      <c r="J417" s="1">
        <v>0.47</v>
      </c>
      <c r="K417" s="10" t="str" cm="1">
        <f t="array" ref="K4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17">
        <v>4.0999999999999996</v>
      </c>
      <c r="M417" s="8">
        <v>9349</v>
      </c>
      <c r="N417" s="8">
        <f>Table1[[#This Row],[rating]]*LOG10(Table1[[#This Row],[rating_count]]+1)</f>
        <v>16.280327604577323</v>
      </c>
      <c r="O417" s="4" t="str">
        <f>IF(Table1[[#This Row],[discount_percentage]] &gt;= 0.5, "Yes", "No")</f>
        <v>No</v>
      </c>
      <c r="P417" s="4" t="str" cm="1">
        <f t="array" ref="P417">_xlfn.IFS(
  Table1[[#This Row],[discounted_price]] &lt; 200, "&lt;₹200",
  Table1[[#This Row],[discounted_price]] &lt;= 500, "₹200–₹500",
  Table1[[#This Row],[discounted_price]] &gt; 500, "&gt;₹500"
)</f>
        <v>&gt;₹500</v>
      </c>
      <c r="Q417" s="9">
        <f>Table1[[#This Row],[actual_price]]*Table1[[#This Row],[rating_count]]</f>
        <v>24868340</v>
      </c>
      <c r="R417" s="9" t="str">
        <f>IF(
    OR(TRIM(Table1[[#This Row],[total_potential_revenue]])="-", TRIM(Table1[[#This Row],[total_potential_revenue]])=""),
    "NOT OK",
    IF(
        ISNUMBER(VALUE(SUBSTITUTE(Table1[[#This Row],[total_potential_revenue]], ",", ""))),
        "OK",
        "NOT OK"
    )
)</f>
        <v>OK</v>
      </c>
      <c r="S417" t="s">
        <v>10146</v>
      </c>
      <c r="T417" t="s">
        <v>10147</v>
      </c>
      <c r="U417" t="s">
        <v>10148</v>
      </c>
      <c r="V417" t="s">
        <v>10149</v>
      </c>
      <c r="W417" t="s">
        <v>10150</v>
      </c>
      <c r="X417" t="s">
        <v>10151</v>
      </c>
      <c r="Y417" t="s">
        <v>10152</v>
      </c>
      <c r="Z417" t="s">
        <v>10153</v>
      </c>
    </row>
    <row r="418" spans="1:26" ht="16" x14ac:dyDescent="0.35">
      <c r="A418" t="s">
        <v>8967</v>
      </c>
      <c r="B418" t="s">
        <v>8968</v>
      </c>
      <c r="C418" t="s">
        <v>13093</v>
      </c>
      <c r="D418" t="s">
        <v>13094</v>
      </c>
      <c r="E418" t="s">
        <v>13103</v>
      </c>
      <c r="F418" t="s">
        <v>13149</v>
      </c>
      <c r="G418" t="s">
        <v>13150</v>
      </c>
      <c r="H418" s="2">
        <v>1665</v>
      </c>
      <c r="I418" s="2">
        <v>2099</v>
      </c>
      <c r="J418" s="1">
        <v>0.21</v>
      </c>
      <c r="K418" s="10" t="str" cm="1">
        <f t="array" ref="K4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18">
        <v>4</v>
      </c>
      <c r="M418" s="8">
        <v>14368</v>
      </c>
      <c r="N418" s="8">
        <f>Table1[[#This Row],[rating]]*LOG10(Table1[[#This Row],[rating_count]]+1)</f>
        <v>16.629706179121801</v>
      </c>
      <c r="O418" s="4" t="str">
        <f>IF(Table1[[#This Row],[discount_percentage]] &gt;= 0.5, "Yes", "No")</f>
        <v>No</v>
      </c>
      <c r="P418" s="4" t="str" cm="1">
        <f t="array" ref="P418">_xlfn.IFS(
  Table1[[#This Row],[discounted_price]] &lt; 200, "&lt;₹200",
  Table1[[#This Row],[discounted_price]] &lt;= 500, "₹200–₹500",
  Table1[[#This Row],[discounted_price]] &gt; 500, "&gt;₹500"
)</f>
        <v>&gt;₹500</v>
      </c>
      <c r="Q418" s="9">
        <f>Table1[[#This Row],[actual_price]]*Table1[[#This Row],[rating_count]]</f>
        <v>30158432</v>
      </c>
      <c r="R418" s="9" t="str">
        <f>IF(
    OR(TRIM(Table1[[#This Row],[total_potential_revenue]])="-", TRIM(Table1[[#This Row],[total_potential_revenue]])=""),
    "NOT OK",
    IF(
        ISNUMBER(VALUE(SUBSTITUTE(Table1[[#This Row],[total_potential_revenue]], ",", ""))),
        "OK",
        "NOT OK"
    )
)</f>
        <v>OK</v>
      </c>
      <c r="S418" t="s">
        <v>8970</v>
      </c>
      <c r="T418" t="s">
        <v>8971</v>
      </c>
      <c r="U418" t="s">
        <v>8972</v>
      </c>
      <c r="V418" t="s">
        <v>8973</v>
      </c>
      <c r="W418" t="s">
        <v>8974</v>
      </c>
      <c r="X418" t="s">
        <v>8975</v>
      </c>
      <c r="Y418" t="s">
        <v>8976</v>
      </c>
      <c r="Z418" t="s">
        <v>8977</v>
      </c>
    </row>
    <row r="419" spans="1:26" ht="16" x14ac:dyDescent="0.35">
      <c r="A419" t="s">
        <v>7593</v>
      </c>
      <c r="B419" t="s">
        <v>7594</v>
      </c>
      <c r="C419" t="s">
        <v>13076</v>
      </c>
      <c r="D419" t="s">
        <v>13204</v>
      </c>
      <c r="E419" t="s">
        <v>13269</v>
      </c>
      <c r="F419" t="s">
        <v>13272</v>
      </c>
      <c r="H419">
        <v>596</v>
      </c>
      <c r="I419" s="2">
        <v>723</v>
      </c>
      <c r="J419" s="1">
        <v>0.18</v>
      </c>
      <c r="K419" s="10" t="str" cm="1">
        <f t="array" ref="K4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19">
        <v>4.4000000000000004</v>
      </c>
      <c r="M419" s="8">
        <v>3219</v>
      </c>
      <c r="N419" s="8">
        <f>Table1[[#This Row],[rating]]*LOG10(Table1[[#This Row],[rating_count]]+1)</f>
        <v>15.434565835461656</v>
      </c>
      <c r="O419" s="4" t="str">
        <f>IF(Table1[[#This Row],[discount_percentage]] &gt;= 0.5, "Yes", "No")</f>
        <v>No</v>
      </c>
      <c r="P419" s="4" t="str" cm="1">
        <f t="array" ref="P419">_xlfn.IFS(
  Table1[[#This Row],[discounted_price]] &lt; 200, "&lt;₹200",
  Table1[[#This Row],[discounted_price]] &lt;= 500, "₹200–₹500",
  Table1[[#This Row],[discounted_price]] &gt; 500, "&gt;₹500"
)</f>
        <v>&gt;₹500</v>
      </c>
      <c r="Q419" s="9">
        <f>Table1[[#This Row],[actual_price]]*Table1[[#This Row],[rating_count]]</f>
        <v>2327337</v>
      </c>
      <c r="R419" s="9" t="str">
        <f>IF(
    OR(TRIM(Table1[[#This Row],[total_potential_revenue]])="-", TRIM(Table1[[#This Row],[total_potential_revenue]])=""),
    "NOT OK",
    IF(
        ISNUMBER(VALUE(SUBSTITUTE(Table1[[#This Row],[total_potential_revenue]], ",", ""))),
        "OK",
        "NOT OK"
    )
)</f>
        <v>OK</v>
      </c>
      <c r="S419" t="s">
        <v>7595</v>
      </c>
      <c r="T419" t="s">
        <v>7596</v>
      </c>
      <c r="U419" t="s">
        <v>7597</v>
      </c>
      <c r="V419" t="s">
        <v>7598</v>
      </c>
      <c r="W419" t="s">
        <v>7599</v>
      </c>
      <c r="X419" t="s">
        <v>7600</v>
      </c>
      <c r="Y419" t="s">
        <v>7601</v>
      </c>
      <c r="Z419" t="s">
        <v>7602</v>
      </c>
    </row>
    <row r="420" spans="1:26" ht="16" x14ac:dyDescent="0.35">
      <c r="A420" t="s">
        <v>12633</v>
      </c>
      <c r="B420" t="s">
        <v>12634</v>
      </c>
      <c r="C420" t="s">
        <v>13093</v>
      </c>
      <c r="D420" t="s">
        <v>13094</v>
      </c>
      <c r="E420" t="s">
        <v>13095</v>
      </c>
      <c r="F420" t="s">
        <v>13167</v>
      </c>
      <c r="G420" t="s">
        <v>13168</v>
      </c>
      <c r="H420">
        <v>809</v>
      </c>
      <c r="I420" s="2">
        <v>1950</v>
      </c>
      <c r="J420" s="1">
        <v>0.59</v>
      </c>
      <c r="K420" s="10" t="str" cm="1">
        <f t="array" ref="K4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20">
        <v>3.9</v>
      </c>
      <c r="M420" s="8">
        <v>710</v>
      </c>
      <c r="N420" s="8">
        <f>Table1[[#This Row],[rating]]*LOG10(Table1[[#This Row],[rating_count]]+1)</f>
        <v>11.122291442846088</v>
      </c>
      <c r="O420" s="4" t="str">
        <f>IF(Table1[[#This Row],[discount_percentage]] &gt;= 0.5, "Yes", "No")</f>
        <v>Yes</v>
      </c>
      <c r="P420" s="4" t="str" cm="1">
        <f t="array" ref="P420">_xlfn.IFS(
  Table1[[#This Row],[discounted_price]] &lt; 200, "&lt;₹200",
  Table1[[#This Row],[discounted_price]] &lt;= 500, "₹200–₹500",
  Table1[[#This Row],[discounted_price]] &gt; 500, "&gt;₹500"
)</f>
        <v>&gt;₹500</v>
      </c>
      <c r="Q420" s="9">
        <f>Table1[[#This Row],[actual_price]]*Table1[[#This Row],[rating_count]]</f>
        <v>1384500</v>
      </c>
      <c r="R420" s="9" t="str">
        <f>IF(
    OR(TRIM(Table1[[#This Row],[total_potential_revenue]])="-", TRIM(Table1[[#This Row],[total_potential_revenue]])=""),
    "NOT OK",
    IF(
        ISNUMBER(VALUE(SUBSTITUTE(Table1[[#This Row],[total_potential_revenue]], ",", ""))),
        "OK",
        "NOT OK"
    )
)</f>
        <v>OK</v>
      </c>
      <c r="S420" t="s">
        <v>12635</v>
      </c>
      <c r="T420" t="s">
        <v>12636</v>
      </c>
      <c r="U420" t="s">
        <v>12637</v>
      </c>
      <c r="V420" t="s">
        <v>12638</v>
      </c>
      <c r="W420" t="s">
        <v>12639</v>
      </c>
      <c r="X420" t="s">
        <v>12640</v>
      </c>
      <c r="Y420" t="s">
        <v>12641</v>
      </c>
      <c r="Z420" t="s">
        <v>12642</v>
      </c>
    </row>
    <row r="421" spans="1:26" ht="16" x14ac:dyDescent="0.35">
      <c r="A421" t="s">
        <v>10234</v>
      </c>
      <c r="B421" t="s">
        <v>10235</v>
      </c>
      <c r="C421" t="s">
        <v>13093</v>
      </c>
      <c r="D421" t="s">
        <v>13094</v>
      </c>
      <c r="E421" t="s">
        <v>13095</v>
      </c>
      <c r="F421" t="s">
        <v>13167</v>
      </c>
      <c r="G421" t="s">
        <v>13168</v>
      </c>
      <c r="H421">
        <v>664</v>
      </c>
      <c r="I421" s="2">
        <v>1490</v>
      </c>
      <c r="J421" s="1">
        <v>0.55000000000000004</v>
      </c>
      <c r="K421" s="10" t="str" cm="1">
        <f t="array" ref="K4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21">
        <v>4</v>
      </c>
      <c r="M421" s="8">
        <v>2198</v>
      </c>
      <c r="N421" s="8">
        <f>Table1[[#This Row],[rating]]*LOG10(Table1[[#This Row],[rating_count]]+1)</f>
        <v>13.368900917443161</v>
      </c>
      <c r="O421" s="4" t="str">
        <f>IF(Table1[[#This Row],[discount_percentage]] &gt;= 0.5, "Yes", "No")</f>
        <v>Yes</v>
      </c>
      <c r="P421" s="4" t="str" cm="1">
        <f t="array" ref="P421">_xlfn.IFS(
  Table1[[#This Row],[discounted_price]] &lt; 200, "&lt;₹200",
  Table1[[#This Row],[discounted_price]] &lt;= 500, "₹200–₹500",
  Table1[[#This Row],[discounted_price]] &gt; 500, "&gt;₹500"
)</f>
        <v>&gt;₹500</v>
      </c>
      <c r="Q421" s="9">
        <f>Table1[[#This Row],[actual_price]]*Table1[[#This Row],[rating_count]]</f>
        <v>3275020</v>
      </c>
      <c r="R421" s="9" t="str">
        <f>IF(
    OR(TRIM(Table1[[#This Row],[total_potential_revenue]])="-", TRIM(Table1[[#This Row],[total_potential_revenue]])=""),
    "NOT OK",
    IF(
        ISNUMBER(VALUE(SUBSTITUTE(Table1[[#This Row],[total_potential_revenue]], ",", ""))),
        "OK",
        "NOT OK"
    )
)</f>
        <v>OK</v>
      </c>
      <c r="S421" t="s">
        <v>10236</v>
      </c>
      <c r="T421" t="s">
        <v>10237</v>
      </c>
      <c r="U421" t="s">
        <v>10238</v>
      </c>
      <c r="V421" t="s">
        <v>10239</v>
      </c>
      <c r="W421" t="s">
        <v>10240</v>
      </c>
      <c r="X421" t="s">
        <v>10241</v>
      </c>
      <c r="Y421" t="s">
        <v>10242</v>
      </c>
      <c r="Z421" t="s">
        <v>10243</v>
      </c>
    </row>
    <row r="422" spans="1:26" ht="16" x14ac:dyDescent="0.35">
      <c r="A422" t="s">
        <v>4910</v>
      </c>
      <c r="B422" t="s">
        <v>4911</v>
      </c>
      <c r="C422" t="s">
        <v>13080</v>
      </c>
      <c r="D422" t="s">
        <v>13182</v>
      </c>
      <c r="E422" t="s">
        <v>13183</v>
      </c>
      <c r="F422" t="s">
        <v>13203</v>
      </c>
      <c r="H422">
        <v>149</v>
      </c>
      <c r="I422" s="2">
        <v>399</v>
      </c>
      <c r="J422" s="1">
        <v>0.63</v>
      </c>
      <c r="K422" s="10" t="str" cm="1">
        <f t="array" ref="K4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22">
        <v>3.5</v>
      </c>
      <c r="M422" s="8">
        <v>21764</v>
      </c>
      <c r="N422" s="8">
        <f>Table1[[#This Row],[rating]]*LOG10(Table1[[#This Row],[rating_count]]+1)</f>
        <v>15.18215535022696</v>
      </c>
      <c r="O422" s="4" t="str">
        <f>IF(Table1[[#This Row],[discount_percentage]] &gt;= 0.5, "Yes", "No")</f>
        <v>Yes</v>
      </c>
      <c r="P422" s="4" t="str" cm="1">
        <f t="array" ref="P422">_xlfn.IFS(
  Table1[[#This Row],[discounted_price]] &lt; 200, "&lt;₹200",
  Table1[[#This Row],[discounted_price]] &lt;= 500, "₹200–₹500",
  Table1[[#This Row],[discounted_price]] &gt; 500, "&gt;₹500"
)</f>
        <v>&lt;₹200</v>
      </c>
      <c r="Q422" s="9">
        <f>Table1[[#This Row],[actual_price]]*Table1[[#This Row],[rating_count]]</f>
        <v>8683836</v>
      </c>
      <c r="R422" s="9" t="str">
        <f>IF(
    OR(TRIM(Table1[[#This Row],[total_potential_revenue]])="-", TRIM(Table1[[#This Row],[total_potential_revenue]])=""),
    "NOT OK",
    IF(
        ISNUMBER(VALUE(SUBSTITUTE(Table1[[#This Row],[total_potential_revenue]], ",", ""))),
        "OK",
        "NOT OK"
    )
)</f>
        <v>OK</v>
      </c>
      <c r="S422" t="s">
        <v>4912</v>
      </c>
      <c r="T422" t="s">
        <v>4913</v>
      </c>
      <c r="U422" t="s">
        <v>4914</v>
      </c>
      <c r="V422" t="s">
        <v>4915</v>
      </c>
      <c r="W422" t="s">
        <v>4916</v>
      </c>
      <c r="X422" t="s">
        <v>4917</v>
      </c>
      <c r="Y422" t="s">
        <v>4918</v>
      </c>
      <c r="Z422" t="s">
        <v>4919</v>
      </c>
    </row>
    <row r="423" spans="1:26" ht="16" x14ac:dyDescent="0.35">
      <c r="A423" t="s">
        <v>7884</v>
      </c>
      <c r="B423" t="s">
        <v>7885</v>
      </c>
      <c r="C423" t="s">
        <v>13076</v>
      </c>
      <c r="D423" t="s">
        <v>13083</v>
      </c>
      <c r="E423" t="s">
        <v>13164</v>
      </c>
      <c r="F423" t="s">
        <v>13250</v>
      </c>
      <c r="H423">
        <v>749</v>
      </c>
      <c r="I423" s="2">
        <v>1799</v>
      </c>
      <c r="J423" s="1">
        <v>0.57999999999999996</v>
      </c>
      <c r="K423" s="10" t="str" cm="1">
        <f t="array" ref="K4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23">
        <v>4</v>
      </c>
      <c r="M423" s="8">
        <v>13199</v>
      </c>
      <c r="N423" s="8">
        <f>Table1[[#This Row],[rating]]*LOG10(Table1[[#This Row],[rating_count]]+1)</f>
        <v>16.482295724823398</v>
      </c>
      <c r="O423" s="4" t="str">
        <f>IF(Table1[[#This Row],[discount_percentage]] &gt;= 0.5, "Yes", "No")</f>
        <v>Yes</v>
      </c>
      <c r="P423" s="4" t="str" cm="1">
        <f t="array" ref="P423">_xlfn.IFS(
  Table1[[#This Row],[discounted_price]] &lt; 200, "&lt;₹200",
  Table1[[#This Row],[discounted_price]] &lt;= 500, "₹200–₹500",
  Table1[[#This Row],[discounted_price]] &gt; 500, "&gt;₹500"
)</f>
        <v>&gt;₹500</v>
      </c>
      <c r="Q423" s="9">
        <f>Table1[[#This Row],[actual_price]]*Table1[[#This Row],[rating_count]]</f>
        <v>23745001</v>
      </c>
      <c r="R423" s="9" t="str">
        <f>IF(
    OR(TRIM(Table1[[#This Row],[total_potential_revenue]])="-", TRIM(Table1[[#This Row],[total_potential_revenue]])=""),
    "NOT OK",
    IF(
        ISNUMBER(VALUE(SUBSTITUTE(Table1[[#This Row],[total_potential_revenue]], ",", ""))),
        "OK",
        "NOT OK"
    )
)</f>
        <v>OK</v>
      </c>
      <c r="S423" t="s">
        <v>7886</v>
      </c>
      <c r="T423" t="s">
        <v>7887</v>
      </c>
      <c r="U423" t="s">
        <v>7888</v>
      </c>
      <c r="V423" t="s">
        <v>7889</v>
      </c>
      <c r="W423" t="s">
        <v>7890</v>
      </c>
      <c r="X423" t="s">
        <v>13062</v>
      </c>
      <c r="Y423" t="s">
        <v>7891</v>
      </c>
      <c r="Z423" t="s">
        <v>7892</v>
      </c>
    </row>
    <row r="424" spans="1:26" ht="16" x14ac:dyDescent="0.35">
      <c r="A424" t="s">
        <v>11896</v>
      </c>
      <c r="B424" t="s">
        <v>11897</v>
      </c>
      <c r="C424" t="s">
        <v>13093</v>
      </c>
      <c r="D424" t="s">
        <v>13116</v>
      </c>
      <c r="E424" t="s">
        <v>13122</v>
      </c>
      <c r="F424" t="s">
        <v>13198</v>
      </c>
      <c r="H424" s="2">
        <v>8699</v>
      </c>
      <c r="I424" s="2">
        <v>16899</v>
      </c>
      <c r="J424" s="1">
        <v>0.49</v>
      </c>
      <c r="K424" s="10" t="str" cm="1">
        <f t="array" ref="K4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24">
        <v>4.2</v>
      </c>
      <c r="M424" s="8">
        <v>3195</v>
      </c>
      <c r="N424" s="8">
        <f>Table1[[#This Row],[rating]]*LOG10(Table1[[#This Row],[rating_count]]+1)</f>
        <v>14.719348436696206</v>
      </c>
      <c r="O424" s="4" t="str">
        <f>IF(Table1[[#This Row],[discount_percentage]] &gt;= 0.5, "Yes", "No")</f>
        <v>No</v>
      </c>
      <c r="P424" s="4" t="str" cm="1">
        <f t="array" ref="P424">_xlfn.IFS(
  Table1[[#This Row],[discounted_price]] &lt; 200, "&lt;₹200",
  Table1[[#This Row],[discounted_price]] &lt;= 500, "₹200–₹500",
  Table1[[#This Row],[discounted_price]] &gt; 500, "&gt;₹500"
)</f>
        <v>&gt;₹500</v>
      </c>
      <c r="Q424" s="9">
        <f>Table1[[#This Row],[actual_price]]*Table1[[#This Row],[rating_count]]</f>
        <v>53992305</v>
      </c>
      <c r="R424" s="9" t="str">
        <f>IF(
    OR(TRIM(Table1[[#This Row],[total_potential_revenue]])="-", TRIM(Table1[[#This Row],[total_potential_revenue]])=""),
    "NOT OK",
    IF(
        ISNUMBER(VALUE(SUBSTITUTE(Table1[[#This Row],[total_potential_revenue]], ",", ""))),
        "OK",
        "NOT OK"
    )
)</f>
        <v>OK</v>
      </c>
      <c r="S424" t="s">
        <v>11898</v>
      </c>
      <c r="T424" t="s">
        <v>11899</v>
      </c>
      <c r="U424" t="s">
        <v>11900</v>
      </c>
      <c r="V424" t="s">
        <v>11901</v>
      </c>
      <c r="W424" t="s">
        <v>11902</v>
      </c>
      <c r="X424" t="s">
        <v>11903</v>
      </c>
      <c r="Y424" t="s">
        <v>11904</v>
      </c>
      <c r="Z424" t="s">
        <v>11905</v>
      </c>
    </row>
    <row r="425" spans="1:26" ht="16" x14ac:dyDescent="0.35">
      <c r="A425" t="s">
        <v>4994</v>
      </c>
      <c r="B425" t="s">
        <v>4995</v>
      </c>
      <c r="C425" t="s">
        <v>13080</v>
      </c>
      <c r="D425" t="s">
        <v>13182</v>
      </c>
      <c r="E425" t="s">
        <v>13183</v>
      </c>
      <c r="F425" t="s">
        <v>13203</v>
      </c>
      <c r="H425">
        <v>329</v>
      </c>
      <c r="I425" s="2">
        <v>999</v>
      </c>
      <c r="J425" s="1">
        <v>0.67</v>
      </c>
      <c r="K425" s="10" t="str" cm="1">
        <f t="array" ref="K4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25">
        <v>3.9</v>
      </c>
      <c r="M425" s="8">
        <v>77027</v>
      </c>
      <c r="N425" s="8">
        <f>Table1[[#This Row],[rating]]*LOG10(Table1[[#This Row],[rating_count]]+1)</f>
        <v>19.057929624754419</v>
      </c>
      <c r="O425" s="4" t="str">
        <f>IF(Table1[[#This Row],[discount_percentage]] &gt;= 0.5, "Yes", "No")</f>
        <v>Yes</v>
      </c>
      <c r="P425" s="4" t="str" cm="1">
        <f t="array" ref="P425">_xlfn.IFS(
  Table1[[#This Row],[discounted_price]] &lt; 200, "&lt;₹200",
  Table1[[#This Row],[discounted_price]] &lt;= 500, "₹200–₹500",
  Table1[[#This Row],[discounted_price]] &gt; 500, "&gt;₹500"
)</f>
        <v>₹200–₹500</v>
      </c>
      <c r="Q425" s="9">
        <f>Table1[[#This Row],[actual_price]]*Table1[[#This Row],[rating_count]]</f>
        <v>76949973</v>
      </c>
      <c r="R425" s="9" t="str">
        <f>IF(
    OR(TRIM(Table1[[#This Row],[total_potential_revenue]])="-", TRIM(Table1[[#This Row],[total_potential_revenue]])=""),
    "NOT OK",
    IF(
        ISNUMBER(VALUE(SUBSTITUTE(Table1[[#This Row],[total_potential_revenue]], ",", ""))),
        "OK",
        "NOT OK"
    )
)</f>
        <v>OK</v>
      </c>
      <c r="S425" t="s">
        <v>4996</v>
      </c>
      <c r="T425" t="s">
        <v>4997</v>
      </c>
      <c r="U425" t="s">
        <v>4998</v>
      </c>
      <c r="V425" t="s">
        <v>4999</v>
      </c>
      <c r="W425" t="s">
        <v>5000</v>
      </c>
      <c r="X425" t="s">
        <v>5001</v>
      </c>
      <c r="Y425" t="s">
        <v>5002</v>
      </c>
      <c r="Z425" t="s">
        <v>5003</v>
      </c>
    </row>
    <row r="426" spans="1:26" ht="16" x14ac:dyDescent="0.35">
      <c r="A426" t="s">
        <v>7668</v>
      </c>
      <c r="B426" t="s">
        <v>7669</v>
      </c>
      <c r="C426" t="s">
        <v>13076</v>
      </c>
      <c r="D426" t="s">
        <v>13083</v>
      </c>
      <c r="E426" t="s">
        <v>13195</v>
      </c>
      <c r="F426" t="s">
        <v>13287</v>
      </c>
      <c r="H426" s="2">
        <v>1234</v>
      </c>
      <c r="I426" s="2">
        <v>1599</v>
      </c>
      <c r="J426" s="1">
        <v>0.23</v>
      </c>
      <c r="K426" s="10" t="str" cm="1">
        <f t="array" ref="K4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26">
        <v>4.5</v>
      </c>
      <c r="M426" s="8">
        <v>16680</v>
      </c>
      <c r="N426" s="8">
        <f>Table1[[#This Row],[rating]]*LOG10(Table1[[#This Row],[rating_count]]+1)</f>
        <v>18.999999370623211</v>
      </c>
      <c r="O426" s="4" t="str">
        <f>IF(Table1[[#This Row],[discount_percentage]] &gt;= 0.5, "Yes", "No")</f>
        <v>No</v>
      </c>
      <c r="P426" s="4" t="str" cm="1">
        <f t="array" ref="P426">_xlfn.IFS(
  Table1[[#This Row],[discounted_price]] &lt; 200, "&lt;₹200",
  Table1[[#This Row],[discounted_price]] &lt;= 500, "₹200–₹500",
  Table1[[#This Row],[discounted_price]] &gt; 500, "&gt;₹500"
)</f>
        <v>&gt;₹500</v>
      </c>
      <c r="Q426" s="9">
        <f>Table1[[#This Row],[actual_price]]*Table1[[#This Row],[rating_count]]</f>
        <v>26671320</v>
      </c>
      <c r="R426" s="9" t="str">
        <f>IF(
    OR(TRIM(Table1[[#This Row],[total_potential_revenue]])="-", TRIM(Table1[[#This Row],[total_potential_revenue]])=""),
    "NOT OK",
    IF(
        ISNUMBER(VALUE(SUBSTITUTE(Table1[[#This Row],[total_potential_revenue]], ",", ""))),
        "OK",
        "NOT OK"
    )
)</f>
        <v>OK</v>
      </c>
      <c r="S426" t="s">
        <v>7670</v>
      </c>
      <c r="T426" t="s">
        <v>7671</v>
      </c>
      <c r="U426" t="s">
        <v>7672</v>
      </c>
      <c r="V426" t="s">
        <v>7673</v>
      </c>
      <c r="W426" t="s">
        <v>7674</v>
      </c>
      <c r="X426" t="s">
        <v>7675</v>
      </c>
      <c r="Y426" t="s">
        <v>7676</v>
      </c>
      <c r="Z426" t="s">
        <v>7677</v>
      </c>
    </row>
    <row r="427" spans="1:26" ht="16" x14ac:dyDescent="0.35">
      <c r="A427" t="s">
        <v>5540</v>
      </c>
      <c r="B427" t="s">
        <v>5541</v>
      </c>
      <c r="C427" t="s">
        <v>13076</v>
      </c>
      <c r="D427" t="s">
        <v>13083</v>
      </c>
      <c r="E427" t="s">
        <v>13129</v>
      </c>
      <c r="F427" t="s">
        <v>13249</v>
      </c>
      <c r="H427">
        <v>656</v>
      </c>
      <c r="I427" s="2">
        <v>1499</v>
      </c>
      <c r="J427" s="1">
        <v>0.56000000000000005</v>
      </c>
      <c r="K427" s="10" t="str" cm="1">
        <f t="array" ref="K4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27">
        <v>4.3</v>
      </c>
      <c r="M427" s="8">
        <v>25903</v>
      </c>
      <c r="N427" s="8">
        <f>Table1[[#This Row],[rating]]*LOG10(Table1[[#This Row],[rating_count]]+1)</f>
        <v>18.977477375059983</v>
      </c>
      <c r="O427" s="4" t="str">
        <f>IF(Table1[[#This Row],[discount_percentage]] &gt;= 0.5, "Yes", "No")</f>
        <v>Yes</v>
      </c>
      <c r="P427" s="4" t="str" cm="1">
        <f t="array" ref="P427">_xlfn.IFS(
  Table1[[#This Row],[discounted_price]] &lt; 200, "&lt;₹200",
  Table1[[#This Row],[discounted_price]] &lt;= 500, "₹200–₹500",
  Table1[[#This Row],[discounted_price]] &gt; 500, "&gt;₹500"
)</f>
        <v>&gt;₹500</v>
      </c>
      <c r="Q427" s="9">
        <f>Table1[[#This Row],[actual_price]]*Table1[[#This Row],[rating_count]]</f>
        <v>38828597</v>
      </c>
      <c r="R427" s="9" t="str">
        <f>IF(
    OR(TRIM(Table1[[#This Row],[total_potential_revenue]])="-", TRIM(Table1[[#This Row],[total_potential_revenue]])=""),
    "NOT OK",
    IF(
        ISNUMBER(VALUE(SUBSTITUTE(Table1[[#This Row],[total_potential_revenue]], ",", ""))),
        "OK",
        "NOT OK"
    )
)</f>
        <v>OK</v>
      </c>
      <c r="S427" t="s">
        <v>5542</v>
      </c>
      <c r="T427" t="s">
        <v>5543</v>
      </c>
      <c r="U427" t="s">
        <v>5544</v>
      </c>
      <c r="V427" t="s">
        <v>5545</v>
      </c>
      <c r="W427" t="s">
        <v>5546</v>
      </c>
      <c r="X427" t="s">
        <v>5547</v>
      </c>
      <c r="Y427" t="s">
        <v>5548</v>
      </c>
      <c r="Z427" t="s">
        <v>5549</v>
      </c>
    </row>
    <row r="428" spans="1:26" ht="16" x14ac:dyDescent="0.35">
      <c r="A428" t="s">
        <v>12191</v>
      </c>
      <c r="B428" t="s">
        <v>12192</v>
      </c>
      <c r="C428" t="s">
        <v>13093</v>
      </c>
      <c r="D428" t="s">
        <v>13094</v>
      </c>
      <c r="E428" t="s">
        <v>13095</v>
      </c>
      <c r="F428" t="s">
        <v>13142</v>
      </c>
      <c r="H428" s="2">
        <v>1799</v>
      </c>
      <c r="I428" s="2">
        <v>3299</v>
      </c>
      <c r="J428" s="1">
        <v>0.45</v>
      </c>
      <c r="K428" s="10" t="str" cm="1">
        <f t="array" ref="K4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28">
        <v>3.8</v>
      </c>
      <c r="M428" s="8">
        <v>1846</v>
      </c>
      <c r="N428" s="8">
        <f>Table1[[#This Row],[rating]]*LOG10(Table1[[#This Row],[rating_count]]+1)</f>
        <v>12.412574202672916</v>
      </c>
      <c r="O428" s="4" t="str">
        <f>IF(Table1[[#This Row],[discount_percentage]] &gt;= 0.5, "Yes", "No")</f>
        <v>No</v>
      </c>
      <c r="P428" s="4" t="str" cm="1">
        <f t="array" ref="P428">_xlfn.IFS(
  Table1[[#This Row],[discounted_price]] &lt; 200, "&lt;₹200",
  Table1[[#This Row],[discounted_price]] &lt;= 500, "₹200–₹500",
  Table1[[#This Row],[discounted_price]] &gt; 500, "&gt;₹500"
)</f>
        <v>&gt;₹500</v>
      </c>
      <c r="Q428" s="9">
        <f>Table1[[#This Row],[actual_price]]*Table1[[#This Row],[rating_count]]</f>
        <v>6089954</v>
      </c>
      <c r="R428" s="9" t="str">
        <f>IF(
    OR(TRIM(Table1[[#This Row],[total_potential_revenue]])="-", TRIM(Table1[[#This Row],[total_potential_revenue]])=""),
    "NOT OK",
    IF(
        ISNUMBER(VALUE(SUBSTITUTE(Table1[[#This Row],[total_potential_revenue]], ",", ""))),
        "OK",
        "NOT OK"
    )
)</f>
        <v>OK</v>
      </c>
      <c r="S428" t="s">
        <v>12193</v>
      </c>
      <c r="T428" t="s">
        <v>12194</v>
      </c>
      <c r="U428" t="s">
        <v>12195</v>
      </c>
      <c r="V428" t="s">
        <v>12196</v>
      </c>
      <c r="W428" t="s">
        <v>12197</v>
      </c>
      <c r="X428" t="s">
        <v>12198</v>
      </c>
      <c r="Y428" t="s">
        <v>12199</v>
      </c>
      <c r="Z428" t="s">
        <v>12200</v>
      </c>
    </row>
    <row r="429" spans="1:26" ht="16" x14ac:dyDescent="0.35">
      <c r="A429" t="s">
        <v>11886</v>
      </c>
      <c r="B429" t="s">
        <v>11887</v>
      </c>
      <c r="C429" t="s">
        <v>13093</v>
      </c>
      <c r="D429" t="s">
        <v>13094</v>
      </c>
      <c r="E429" t="s">
        <v>13095</v>
      </c>
      <c r="F429" t="s">
        <v>13142</v>
      </c>
      <c r="H429" s="3">
        <v>2237.81</v>
      </c>
      <c r="I429" s="2">
        <v>3899</v>
      </c>
      <c r="J429" s="1">
        <v>0.43</v>
      </c>
      <c r="K429" s="10" t="str" cm="1">
        <f t="array" ref="K4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29">
        <v>3.9</v>
      </c>
      <c r="M429" s="8">
        <v>11004</v>
      </c>
      <c r="N429" s="8">
        <f>Table1[[#This Row],[rating]]*LOG10(Table1[[#This Row],[rating_count]]+1)</f>
        <v>15.762201182868528</v>
      </c>
      <c r="O429" s="4" t="str">
        <f>IF(Table1[[#This Row],[discount_percentage]] &gt;= 0.5, "Yes", "No")</f>
        <v>No</v>
      </c>
      <c r="P429" s="4" t="str" cm="1">
        <f t="array" ref="P429">_xlfn.IFS(
  Table1[[#This Row],[discounted_price]] &lt; 200, "&lt;₹200",
  Table1[[#This Row],[discounted_price]] &lt;= 500, "₹200–₹500",
  Table1[[#This Row],[discounted_price]] &gt; 500, "&gt;₹500"
)</f>
        <v>&gt;₹500</v>
      </c>
      <c r="Q429" s="9">
        <f>Table1[[#This Row],[actual_price]]*Table1[[#This Row],[rating_count]]</f>
        <v>42904596</v>
      </c>
      <c r="R429" s="9" t="str">
        <f>IF(
    OR(TRIM(Table1[[#This Row],[total_potential_revenue]])="-", TRIM(Table1[[#This Row],[total_potential_revenue]])=""),
    "NOT OK",
    IF(
        ISNUMBER(VALUE(SUBSTITUTE(Table1[[#This Row],[total_potential_revenue]], ",", ""))),
        "OK",
        "NOT OK"
    )
)</f>
        <v>OK</v>
      </c>
      <c r="S429" t="s">
        <v>11888</v>
      </c>
      <c r="T429" t="s">
        <v>11889</v>
      </c>
      <c r="U429" t="s">
        <v>11890</v>
      </c>
      <c r="V429" t="s">
        <v>11891</v>
      </c>
      <c r="W429" t="s">
        <v>11892</v>
      </c>
      <c r="X429" t="s">
        <v>11893</v>
      </c>
      <c r="Y429" t="s">
        <v>11894</v>
      </c>
      <c r="Z429" t="s">
        <v>11895</v>
      </c>
    </row>
    <row r="430" spans="1:26" ht="16" x14ac:dyDescent="0.35">
      <c r="A430" t="s">
        <v>2075</v>
      </c>
      <c r="B430" t="s">
        <v>2076</v>
      </c>
      <c r="C430" t="s">
        <v>13080</v>
      </c>
      <c r="D430" t="s">
        <v>13088</v>
      </c>
      <c r="E430" t="s">
        <v>13089</v>
      </c>
      <c r="F430" t="s">
        <v>13172</v>
      </c>
      <c r="H430">
        <v>299</v>
      </c>
      <c r="I430" s="2">
        <v>1199</v>
      </c>
      <c r="J430" s="1">
        <v>0.75</v>
      </c>
      <c r="K430" s="10" t="str" cm="1">
        <f t="array" ref="K4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430">
        <v>3.5</v>
      </c>
      <c r="M430" s="8">
        <v>466</v>
      </c>
      <c r="N430" s="8">
        <f>Table1[[#This Row],[rating]]*LOG10(Table1[[#This Row],[rating_count]]+1)</f>
        <v>9.3426090819813936</v>
      </c>
      <c r="O430" s="4" t="str">
        <f>IF(Table1[[#This Row],[discount_percentage]] &gt;= 0.5, "Yes", "No")</f>
        <v>Yes</v>
      </c>
      <c r="P430" s="4" t="str" cm="1">
        <f t="array" ref="P430">_xlfn.IFS(
  Table1[[#This Row],[discounted_price]] &lt; 200, "&lt;₹200",
  Table1[[#This Row],[discounted_price]] &lt;= 500, "₹200–₹500",
  Table1[[#This Row],[discounted_price]] &gt; 500, "&gt;₹500"
)</f>
        <v>₹200–₹500</v>
      </c>
      <c r="Q430" s="9">
        <f>Table1[[#This Row],[actual_price]]*Table1[[#This Row],[rating_count]]</f>
        <v>558734</v>
      </c>
      <c r="R430" s="9" t="str">
        <f>IF(
    OR(TRIM(Table1[[#This Row],[total_potential_revenue]])="-", TRIM(Table1[[#This Row],[total_potential_revenue]])=""),
    "NOT OK",
    IF(
        ISNUMBER(VALUE(SUBSTITUTE(Table1[[#This Row],[total_potential_revenue]], ",", ""))),
        "OK",
        "NOT OK"
    )
)</f>
        <v>OK</v>
      </c>
      <c r="S430" t="s">
        <v>2077</v>
      </c>
      <c r="T430" t="s">
        <v>2078</v>
      </c>
      <c r="U430" t="s">
        <v>2079</v>
      </c>
      <c r="V430" t="s">
        <v>2080</v>
      </c>
      <c r="W430" t="s">
        <v>2081</v>
      </c>
      <c r="X430" t="s">
        <v>2082</v>
      </c>
      <c r="Y430" t="s">
        <v>2083</v>
      </c>
      <c r="Z430" t="s">
        <v>2084</v>
      </c>
    </row>
    <row r="431" spans="1:26" ht="16" x14ac:dyDescent="0.35">
      <c r="A431" t="s">
        <v>6349</v>
      </c>
      <c r="B431" t="s">
        <v>6350</v>
      </c>
      <c r="C431" t="s">
        <v>13076</v>
      </c>
      <c r="D431" t="s">
        <v>13083</v>
      </c>
      <c r="E431" t="s">
        <v>13084</v>
      </c>
      <c r="F431" t="s">
        <v>13132</v>
      </c>
      <c r="H431" s="2">
        <v>1349</v>
      </c>
      <c r="I431" s="2">
        <v>2198</v>
      </c>
      <c r="J431" s="1">
        <v>0.39</v>
      </c>
      <c r="K431" s="10" t="str" cm="1">
        <f t="array" ref="K4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31">
        <v>4</v>
      </c>
      <c r="M431" s="8">
        <v>7113</v>
      </c>
      <c r="N431" s="8">
        <f>Table1[[#This Row],[rating]]*LOG10(Table1[[#This Row],[rating_count]]+1)</f>
        <v>15.408455443399045</v>
      </c>
      <c r="O431" s="4" t="str">
        <f>IF(Table1[[#This Row],[discount_percentage]] &gt;= 0.5, "Yes", "No")</f>
        <v>No</v>
      </c>
      <c r="P431" s="4" t="str" cm="1">
        <f t="array" ref="P431">_xlfn.IFS(
  Table1[[#This Row],[discounted_price]] &lt; 200, "&lt;₹200",
  Table1[[#This Row],[discounted_price]] &lt;= 500, "₹200–₹500",
  Table1[[#This Row],[discounted_price]] &gt; 500, "&gt;₹500"
)</f>
        <v>&gt;₹500</v>
      </c>
      <c r="Q431" s="9">
        <f>Table1[[#This Row],[actual_price]]*Table1[[#This Row],[rating_count]]</f>
        <v>15634374</v>
      </c>
      <c r="R431" s="9" t="str">
        <f>IF(
    OR(TRIM(Table1[[#This Row],[total_potential_revenue]])="-", TRIM(Table1[[#This Row],[total_potential_revenue]])=""),
    "NOT OK",
    IF(
        ISNUMBER(VALUE(SUBSTITUTE(Table1[[#This Row],[total_potential_revenue]], ",", ""))),
        "OK",
        "NOT OK"
    )
)</f>
        <v>OK</v>
      </c>
      <c r="S431" t="s">
        <v>6351</v>
      </c>
      <c r="T431" t="s">
        <v>6352</v>
      </c>
      <c r="U431" t="s">
        <v>6353</v>
      </c>
      <c r="V431" t="s">
        <v>6354</v>
      </c>
      <c r="W431" t="s">
        <v>6355</v>
      </c>
      <c r="X431" t="s">
        <v>6356</v>
      </c>
      <c r="Y431" t="s">
        <v>6357</v>
      </c>
      <c r="Z431" t="s">
        <v>6358</v>
      </c>
    </row>
    <row r="432" spans="1:26" ht="16" x14ac:dyDescent="0.35">
      <c r="A432" t="s">
        <v>2821</v>
      </c>
      <c r="B432" t="s">
        <v>2822</v>
      </c>
      <c r="C432" t="s">
        <v>13080</v>
      </c>
      <c r="D432" t="s">
        <v>13088</v>
      </c>
      <c r="E432" t="s">
        <v>13089</v>
      </c>
      <c r="F432" t="s">
        <v>13090</v>
      </c>
      <c r="G432" t="s">
        <v>13139</v>
      </c>
      <c r="H432">
        <v>299</v>
      </c>
      <c r="I432" s="2">
        <v>599</v>
      </c>
      <c r="J432" s="1">
        <v>0.5</v>
      </c>
      <c r="K432" s="10" t="str" cm="1">
        <f t="array" ref="K4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32">
        <v>4</v>
      </c>
      <c r="M432" s="8">
        <v>171</v>
      </c>
      <c r="N432" s="8">
        <f>Table1[[#This Row],[rating]]*LOG10(Table1[[#This Row],[rating_count]]+1)</f>
        <v>8.9421137876301948</v>
      </c>
      <c r="O432" s="4" t="str">
        <f>IF(Table1[[#This Row],[discount_percentage]] &gt;= 0.5, "Yes", "No")</f>
        <v>Yes</v>
      </c>
      <c r="P432" s="4" t="str" cm="1">
        <f t="array" ref="P432">_xlfn.IFS(
  Table1[[#This Row],[discounted_price]] &lt; 200, "&lt;₹200",
  Table1[[#This Row],[discounted_price]] &lt;= 500, "₹200–₹500",
  Table1[[#This Row],[discounted_price]] &gt; 500, "&gt;₹500"
)</f>
        <v>₹200–₹500</v>
      </c>
      <c r="Q432" s="9">
        <f>Table1[[#This Row],[actual_price]]*Table1[[#This Row],[rating_count]]</f>
        <v>102429</v>
      </c>
      <c r="R432" s="9" t="str">
        <f>IF(
    OR(TRIM(Table1[[#This Row],[total_potential_revenue]])="-", TRIM(Table1[[#This Row],[total_potential_revenue]])=""),
    "NOT OK",
    IF(
        ISNUMBER(VALUE(SUBSTITUTE(Table1[[#This Row],[total_potential_revenue]], ",", ""))),
        "OK",
        "NOT OK"
    )
)</f>
        <v>OK</v>
      </c>
      <c r="S432" t="s">
        <v>2823</v>
      </c>
      <c r="T432" t="s">
        <v>2824</v>
      </c>
      <c r="U432" t="s">
        <v>2825</v>
      </c>
      <c r="V432" t="s">
        <v>2826</v>
      </c>
      <c r="W432" t="s">
        <v>2827</v>
      </c>
      <c r="X432" t="s">
        <v>2828</v>
      </c>
      <c r="Y432" t="s">
        <v>2829</v>
      </c>
      <c r="Z432" t="s">
        <v>2830</v>
      </c>
    </row>
    <row r="433" spans="1:26" ht="16" x14ac:dyDescent="0.35">
      <c r="A433" t="s">
        <v>8615</v>
      </c>
      <c r="B433" t="s">
        <v>8616</v>
      </c>
      <c r="C433" t="s">
        <v>13093</v>
      </c>
      <c r="D433" t="s">
        <v>13094</v>
      </c>
      <c r="E433" t="s">
        <v>13095</v>
      </c>
      <c r="F433" t="s">
        <v>13167</v>
      </c>
      <c r="G433" t="s">
        <v>13168</v>
      </c>
      <c r="H433">
        <v>749</v>
      </c>
      <c r="I433" s="2">
        <v>1245</v>
      </c>
      <c r="J433" s="1">
        <v>0.4</v>
      </c>
      <c r="K433" s="10" t="str" cm="1">
        <f t="array" ref="K4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33">
        <v>3.9</v>
      </c>
      <c r="M433" s="8">
        <v>31783</v>
      </c>
      <c r="N433" s="8">
        <f>Table1[[#This Row],[rating]]*LOG10(Table1[[#This Row],[rating_count]]+1)</f>
        <v>17.558613352984494</v>
      </c>
      <c r="O433" s="4" t="str">
        <f>IF(Table1[[#This Row],[discount_percentage]] &gt;= 0.5, "Yes", "No")</f>
        <v>No</v>
      </c>
      <c r="P433" s="4" t="str" cm="1">
        <f t="array" ref="P433">_xlfn.IFS(
  Table1[[#This Row],[discounted_price]] &lt; 200, "&lt;₹200",
  Table1[[#This Row],[discounted_price]] &lt;= 500, "₹200–₹500",
  Table1[[#This Row],[discounted_price]] &gt; 500, "&gt;₹500"
)</f>
        <v>&gt;₹500</v>
      </c>
      <c r="Q433" s="9">
        <f>Table1[[#This Row],[actual_price]]*Table1[[#This Row],[rating_count]]</f>
        <v>39569835</v>
      </c>
      <c r="R433" s="9" t="str">
        <f>IF(
    OR(TRIM(Table1[[#This Row],[total_potential_revenue]])="-", TRIM(Table1[[#This Row],[total_potential_revenue]])=""),
    "NOT OK",
    IF(
        ISNUMBER(VALUE(SUBSTITUTE(Table1[[#This Row],[total_potential_revenue]], ",", ""))),
        "OK",
        "NOT OK"
    )
)</f>
        <v>OK</v>
      </c>
      <c r="S433" t="s">
        <v>8617</v>
      </c>
      <c r="T433" t="s">
        <v>8618</v>
      </c>
      <c r="U433" t="s">
        <v>8619</v>
      </c>
      <c r="V433" t="s">
        <v>8620</v>
      </c>
      <c r="W433" t="s">
        <v>8621</v>
      </c>
      <c r="X433" t="s">
        <v>8622</v>
      </c>
      <c r="Y433" t="s">
        <v>8623</v>
      </c>
      <c r="Z433" t="s">
        <v>8624</v>
      </c>
    </row>
    <row r="434" spans="1:26" ht="16" x14ac:dyDescent="0.35">
      <c r="A434" t="s">
        <v>8594</v>
      </c>
      <c r="B434" t="s">
        <v>8595</v>
      </c>
      <c r="C434" t="s">
        <v>13093</v>
      </c>
      <c r="D434" t="s">
        <v>13094</v>
      </c>
      <c r="E434" t="s">
        <v>13095</v>
      </c>
      <c r="F434" t="s">
        <v>13191</v>
      </c>
      <c r="H434">
        <v>293</v>
      </c>
      <c r="I434" s="2">
        <v>499</v>
      </c>
      <c r="J434" s="1">
        <v>0.41</v>
      </c>
      <c r="K434" s="10" t="str" cm="1">
        <f t="array" ref="K4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34">
        <v>3.9</v>
      </c>
      <c r="M434" s="8">
        <v>44994</v>
      </c>
      <c r="N434" s="8">
        <f>Table1[[#This Row],[rating]]*LOG10(Table1[[#This Row],[rating_count]]+1)</f>
        <v>18.147340598992336</v>
      </c>
      <c r="O434" s="4" t="str">
        <f>IF(Table1[[#This Row],[discount_percentage]] &gt;= 0.5, "Yes", "No")</f>
        <v>No</v>
      </c>
      <c r="P434" s="4" t="str" cm="1">
        <f t="array" ref="P434">_xlfn.IFS(
  Table1[[#This Row],[discounted_price]] &lt; 200, "&lt;₹200",
  Table1[[#This Row],[discounted_price]] &lt;= 500, "₹200–₹500",
  Table1[[#This Row],[discounted_price]] &gt; 500, "&gt;₹500"
)</f>
        <v>₹200–₹500</v>
      </c>
      <c r="Q434" s="9">
        <f>Table1[[#This Row],[actual_price]]*Table1[[#This Row],[rating_count]]</f>
        <v>22452006</v>
      </c>
      <c r="R434" s="9" t="str">
        <f>IF(
    OR(TRIM(Table1[[#This Row],[total_potential_revenue]])="-", TRIM(Table1[[#This Row],[total_potential_revenue]])=""),
    "NOT OK",
    IF(
        ISNUMBER(VALUE(SUBSTITUTE(Table1[[#This Row],[total_potential_revenue]], ",", ""))),
        "OK",
        "NOT OK"
    )
)</f>
        <v>OK</v>
      </c>
      <c r="S434" t="s">
        <v>8596</v>
      </c>
      <c r="T434" t="s">
        <v>8597</v>
      </c>
      <c r="U434" t="s">
        <v>8598</v>
      </c>
      <c r="V434" t="s">
        <v>8599</v>
      </c>
      <c r="W434" t="s">
        <v>8600</v>
      </c>
      <c r="X434" t="s">
        <v>8601</v>
      </c>
      <c r="Y434" t="s">
        <v>8602</v>
      </c>
      <c r="Z434" t="s">
        <v>8603</v>
      </c>
    </row>
    <row r="435" spans="1:26" ht="16" x14ac:dyDescent="0.35">
      <c r="A435" t="s">
        <v>1413</v>
      </c>
      <c r="B435" t="s">
        <v>1414</v>
      </c>
      <c r="C435" t="s">
        <v>13080</v>
      </c>
      <c r="D435" t="s">
        <v>13088</v>
      </c>
      <c r="E435" t="s">
        <v>13089</v>
      </c>
      <c r="F435" t="s">
        <v>13090</v>
      </c>
      <c r="G435" t="s">
        <v>13139</v>
      </c>
      <c r="H435">
        <v>637</v>
      </c>
      <c r="I435" s="2">
        <v>1499</v>
      </c>
      <c r="J435" s="1">
        <v>0.57999999999999996</v>
      </c>
      <c r="K435" s="10" t="str" cm="1">
        <f t="array" ref="K4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35">
        <v>4.0999999999999996</v>
      </c>
      <c r="M435" s="8">
        <v>24</v>
      </c>
      <c r="N435" s="8">
        <f>Table1[[#This Row],[rating]]*LOG10(Table1[[#This Row],[rating_count]]+1)</f>
        <v>5.7315540355553543</v>
      </c>
      <c r="O435" s="4" t="str">
        <f>IF(Table1[[#This Row],[discount_percentage]] &gt;= 0.5, "Yes", "No")</f>
        <v>Yes</v>
      </c>
      <c r="P435" s="4" t="str" cm="1">
        <f t="array" ref="P435">_xlfn.IFS(
  Table1[[#This Row],[discounted_price]] &lt; 200, "&lt;₹200",
  Table1[[#This Row],[discounted_price]] &lt;= 500, "₹200–₹500",
  Table1[[#This Row],[discounted_price]] &gt; 500, "&gt;₹500"
)</f>
        <v>&gt;₹500</v>
      </c>
      <c r="Q435" s="9">
        <f>Table1[[#This Row],[actual_price]]*Table1[[#This Row],[rating_count]]</f>
        <v>35976</v>
      </c>
      <c r="R435" s="9" t="str">
        <f>IF(
    OR(TRIM(Table1[[#This Row],[total_potential_revenue]])="-", TRIM(Table1[[#This Row],[total_potential_revenue]])=""),
    "NOT OK",
    IF(
        ISNUMBER(VALUE(SUBSTITUTE(Table1[[#This Row],[total_potential_revenue]], ",", ""))),
        "OK",
        "NOT OK"
    )
)</f>
        <v>OK</v>
      </c>
      <c r="S435" t="s">
        <v>1415</v>
      </c>
      <c r="T435" t="s">
        <v>1416</v>
      </c>
      <c r="U435" t="s">
        <v>1417</v>
      </c>
      <c r="V435" t="s">
        <v>1418</v>
      </c>
      <c r="W435" t="s">
        <v>1419</v>
      </c>
      <c r="X435" t="s">
        <v>1420</v>
      </c>
      <c r="Y435" t="s">
        <v>1421</v>
      </c>
      <c r="Z435" t="s">
        <v>1422</v>
      </c>
    </row>
    <row r="436" spans="1:26" ht="16" x14ac:dyDescent="0.35">
      <c r="A436" t="s">
        <v>6565</v>
      </c>
      <c r="B436" t="s">
        <v>6566</v>
      </c>
      <c r="C436" t="s">
        <v>13076</v>
      </c>
      <c r="D436" t="s">
        <v>13086</v>
      </c>
      <c r="E436" t="s">
        <v>13226</v>
      </c>
      <c r="H436" s="2">
        <v>5599</v>
      </c>
      <c r="I436" s="2">
        <v>7350</v>
      </c>
      <c r="J436" s="1">
        <v>0.24</v>
      </c>
      <c r="K436" s="10" t="str" cm="1">
        <f t="array" ref="K4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36">
        <v>4.4000000000000004</v>
      </c>
      <c r="M436" s="8">
        <v>73005</v>
      </c>
      <c r="N436" s="8">
        <f>Table1[[#This Row],[rating]]*LOG10(Table1[[#This Row],[rating_count]]+1)</f>
        <v>21.398777637998066</v>
      </c>
      <c r="O436" s="4" t="str">
        <f>IF(Table1[[#This Row],[discount_percentage]] &gt;= 0.5, "Yes", "No")</f>
        <v>No</v>
      </c>
      <c r="P436" s="4" t="str" cm="1">
        <f t="array" ref="P436">_xlfn.IFS(
  Table1[[#This Row],[discounted_price]] &lt; 200, "&lt;₹200",
  Table1[[#This Row],[discounted_price]] &lt;= 500, "₹200–₹500",
  Table1[[#This Row],[discounted_price]] &gt; 500, "&gt;₹500"
)</f>
        <v>&gt;₹500</v>
      </c>
      <c r="Q436" s="9">
        <f>Table1[[#This Row],[actual_price]]*Table1[[#This Row],[rating_count]]</f>
        <v>536586750</v>
      </c>
      <c r="R436" s="9" t="str">
        <f>IF(
    OR(TRIM(Table1[[#This Row],[total_potential_revenue]])="-", TRIM(Table1[[#This Row],[total_potential_revenue]])=""),
    "NOT OK",
    IF(
        ISNUMBER(VALUE(SUBSTITUTE(Table1[[#This Row],[total_potential_revenue]], ",", ""))),
        "OK",
        "NOT OK"
    )
)</f>
        <v>OK</v>
      </c>
      <c r="S436" t="s">
        <v>6567</v>
      </c>
      <c r="T436" t="s">
        <v>6568</v>
      </c>
      <c r="U436" t="s">
        <v>6569</v>
      </c>
      <c r="V436" t="s">
        <v>6570</v>
      </c>
      <c r="W436" t="s">
        <v>6571</v>
      </c>
      <c r="X436" t="s">
        <v>6572</v>
      </c>
      <c r="Y436" t="s">
        <v>6573</v>
      </c>
      <c r="Z436" t="s">
        <v>6574</v>
      </c>
    </row>
    <row r="437" spans="1:26" ht="16" x14ac:dyDescent="0.35">
      <c r="A437" t="s">
        <v>7459</v>
      </c>
      <c r="B437" t="s">
        <v>7460</v>
      </c>
      <c r="C437" t="s">
        <v>13124</v>
      </c>
      <c r="D437" t="s">
        <v>13143</v>
      </c>
      <c r="E437" t="s">
        <v>13144</v>
      </c>
      <c r="F437" t="s">
        <v>13145</v>
      </c>
      <c r="G437" t="s">
        <v>13155</v>
      </c>
      <c r="H437">
        <v>250</v>
      </c>
      <c r="I437" s="2">
        <v>250</v>
      </c>
      <c r="J437" s="1">
        <v>0</v>
      </c>
      <c r="K437" s="10" t="str" cm="1">
        <f t="array" ref="K4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437">
        <v>4.2</v>
      </c>
      <c r="M437" s="8">
        <v>2628</v>
      </c>
      <c r="N437" s="8">
        <f>Table1[[#This Row],[rating]]*LOG10(Table1[[#This Row],[rating_count]]+1)</f>
        <v>14.363120461646725</v>
      </c>
      <c r="O437" s="4" t="str">
        <f>IF(Table1[[#This Row],[discount_percentage]] &gt;= 0.5, "Yes", "No")</f>
        <v>No</v>
      </c>
      <c r="P437" s="4" t="str" cm="1">
        <f t="array" ref="P437">_xlfn.IFS(
  Table1[[#This Row],[discounted_price]] &lt; 200, "&lt;₹200",
  Table1[[#This Row],[discounted_price]] &lt;= 500, "₹200–₹500",
  Table1[[#This Row],[discounted_price]] &gt; 500, "&gt;₹500"
)</f>
        <v>₹200–₹500</v>
      </c>
      <c r="Q437" s="9">
        <f>Table1[[#This Row],[actual_price]]*Table1[[#This Row],[rating_count]]</f>
        <v>657000</v>
      </c>
      <c r="R437" s="9" t="str">
        <f>IF(
    OR(TRIM(Table1[[#This Row],[total_potential_revenue]])="-", TRIM(Table1[[#This Row],[total_potential_revenue]])=""),
    "NOT OK",
    IF(
        ISNUMBER(VALUE(SUBSTITUTE(Table1[[#This Row],[total_potential_revenue]], ",", ""))),
        "OK",
        "NOT OK"
    )
)</f>
        <v>OK</v>
      </c>
      <c r="S437" t="s">
        <v>7461</v>
      </c>
      <c r="T437" t="s">
        <v>7462</v>
      </c>
      <c r="U437" t="s">
        <v>7463</v>
      </c>
      <c r="V437" t="s">
        <v>7464</v>
      </c>
      <c r="W437" t="s">
        <v>7465</v>
      </c>
      <c r="X437" t="s">
        <v>7466</v>
      </c>
      <c r="Y437" t="s">
        <v>7467</v>
      </c>
      <c r="Z437" t="s">
        <v>7468</v>
      </c>
    </row>
    <row r="438" spans="1:26" ht="16" x14ac:dyDescent="0.35">
      <c r="A438" t="s">
        <v>2246</v>
      </c>
      <c r="B438" t="s">
        <v>2247</v>
      </c>
      <c r="C438" t="s">
        <v>13080</v>
      </c>
      <c r="D438" t="s">
        <v>13088</v>
      </c>
      <c r="E438" t="s">
        <v>13089</v>
      </c>
      <c r="F438" t="s">
        <v>13237</v>
      </c>
      <c r="G438" t="s">
        <v>13238</v>
      </c>
      <c r="H438">
        <v>96</v>
      </c>
      <c r="I438" s="2">
        <v>399</v>
      </c>
      <c r="J438" s="1">
        <v>0.76</v>
      </c>
      <c r="K438" s="10" t="str" cm="1">
        <f t="array" ref="K4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438">
        <v>3.6</v>
      </c>
      <c r="M438" s="8">
        <v>1796</v>
      </c>
      <c r="N438" s="8">
        <f>Table1[[#This Row],[rating]]*LOG10(Table1[[#This Row],[rating_count]]+1)</f>
        <v>11.716373077592305</v>
      </c>
      <c r="O438" s="4" t="str">
        <f>IF(Table1[[#This Row],[discount_percentage]] &gt;= 0.5, "Yes", "No")</f>
        <v>Yes</v>
      </c>
      <c r="P438" s="4" t="str" cm="1">
        <f t="array" ref="P438">_xlfn.IFS(
  Table1[[#This Row],[discounted_price]] &lt; 200, "&lt;₹200",
  Table1[[#This Row],[discounted_price]] &lt;= 500, "₹200–₹500",
  Table1[[#This Row],[discounted_price]] &gt; 500, "&gt;₹500"
)</f>
        <v>&lt;₹200</v>
      </c>
      <c r="Q438" s="9">
        <f>Table1[[#This Row],[actual_price]]*Table1[[#This Row],[rating_count]]</f>
        <v>716604</v>
      </c>
      <c r="R438" s="9" t="str">
        <f>IF(
    OR(TRIM(Table1[[#This Row],[total_potential_revenue]])="-", TRIM(Table1[[#This Row],[total_potential_revenue]])=""),
    "NOT OK",
    IF(
        ISNUMBER(VALUE(SUBSTITUTE(Table1[[#This Row],[total_potential_revenue]], ",", ""))),
        "OK",
        "NOT OK"
    )
)</f>
        <v>OK</v>
      </c>
      <c r="S438" t="s">
        <v>2248</v>
      </c>
      <c r="T438" t="s">
        <v>2249</v>
      </c>
      <c r="U438" t="s">
        <v>2250</v>
      </c>
      <c r="V438" t="s">
        <v>2251</v>
      </c>
      <c r="W438" t="s">
        <v>2252</v>
      </c>
      <c r="X438" t="s">
        <v>2253</v>
      </c>
      <c r="Y438" t="s">
        <v>2254</v>
      </c>
      <c r="Z438" t="s">
        <v>2255</v>
      </c>
    </row>
    <row r="439" spans="1:26" ht="16" x14ac:dyDescent="0.35">
      <c r="A439" t="s">
        <v>8561</v>
      </c>
      <c r="B439" t="s">
        <v>8562</v>
      </c>
      <c r="C439" t="s">
        <v>13093</v>
      </c>
      <c r="D439" t="s">
        <v>13116</v>
      </c>
      <c r="E439" t="s">
        <v>13117</v>
      </c>
      <c r="F439" t="s">
        <v>13169</v>
      </c>
      <c r="H439" s="2">
        <v>1199</v>
      </c>
      <c r="I439" s="2">
        <v>2000</v>
      </c>
      <c r="J439" s="1">
        <v>0.4</v>
      </c>
      <c r="K439" s="10" t="str" cm="1">
        <f t="array" ref="K4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39">
        <v>4</v>
      </c>
      <c r="M439" s="8">
        <v>18543</v>
      </c>
      <c r="N439" s="8">
        <f>Table1[[#This Row],[rating]]*LOG10(Table1[[#This Row],[rating_count]]+1)</f>
        <v>17.072813674478084</v>
      </c>
      <c r="O439" s="4" t="str">
        <f>IF(Table1[[#This Row],[discount_percentage]] &gt;= 0.5, "Yes", "No")</f>
        <v>No</v>
      </c>
      <c r="P439" s="4" t="str" cm="1">
        <f t="array" ref="P439">_xlfn.IFS(
  Table1[[#This Row],[discounted_price]] &lt; 200, "&lt;₹200",
  Table1[[#This Row],[discounted_price]] &lt;= 500, "₹200–₹500",
  Table1[[#This Row],[discounted_price]] &gt; 500, "&gt;₹500"
)</f>
        <v>&gt;₹500</v>
      </c>
      <c r="Q439" s="9">
        <f>Table1[[#This Row],[actual_price]]*Table1[[#This Row],[rating_count]]</f>
        <v>37086000</v>
      </c>
      <c r="R439" s="9" t="str">
        <f>IF(
    OR(TRIM(Table1[[#This Row],[total_potential_revenue]])="-", TRIM(Table1[[#This Row],[total_potential_revenue]])=""),
    "NOT OK",
    IF(
        ISNUMBER(VALUE(SUBSTITUTE(Table1[[#This Row],[total_potential_revenue]], ",", ""))),
        "OK",
        "NOT OK"
    )
)</f>
        <v>OK</v>
      </c>
      <c r="S439" t="s">
        <v>8564</v>
      </c>
      <c r="T439" t="s">
        <v>8565</v>
      </c>
      <c r="U439" t="s">
        <v>8566</v>
      </c>
      <c r="V439" t="s">
        <v>8567</v>
      </c>
      <c r="W439" t="s">
        <v>8568</v>
      </c>
      <c r="X439" t="s">
        <v>8569</v>
      </c>
      <c r="Y439" t="s">
        <v>8570</v>
      </c>
      <c r="Z439" t="s">
        <v>8571</v>
      </c>
    </row>
    <row r="440" spans="1:26" ht="16" x14ac:dyDescent="0.35">
      <c r="A440" t="s">
        <v>11846</v>
      </c>
      <c r="B440" t="s">
        <v>11847</v>
      </c>
      <c r="C440" t="s">
        <v>13093</v>
      </c>
      <c r="D440" t="s">
        <v>13116</v>
      </c>
      <c r="E440" t="s">
        <v>13122</v>
      </c>
      <c r="F440" t="s">
        <v>13198</v>
      </c>
      <c r="H440" s="2">
        <v>7799</v>
      </c>
      <c r="I440" s="2">
        <v>12500</v>
      </c>
      <c r="J440" s="1">
        <v>0.38</v>
      </c>
      <c r="K440" s="10" t="str" cm="1">
        <f t="array" ref="K4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40">
        <v>4</v>
      </c>
      <c r="M440" s="8">
        <v>5160</v>
      </c>
      <c r="N440" s="8">
        <f>Table1[[#This Row],[rating]]*LOG10(Table1[[#This Row],[rating_count]]+1)</f>
        <v>14.850935436279807</v>
      </c>
      <c r="O440" s="4" t="str">
        <f>IF(Table1[[#This Row],[discount_percentage]] &gt;= 0.5, "Yes", "No")</f>
        <v>No</v>
      </c>
      <c r="P440" s="4" t="str" cm="1">
        <f t="array" ref="P440">_xlfn.IFS(
  Table1[[#This Row],[discounted_price]] &lt; 200, "&lt;₹200",
  Table1[[#This Row],[discounted_price]] &lt;= 500, "₹200–₹500",
  Table1[[#This Row],[discounted_price]] &gt; 500, "&gt;₹500"
)</f>
        <v>&gt;₹500</v>
      </c>
      <c r="Q440" s="9">
        <f>Table1[[#This Row],[actual_price]]*Table1[[#This Row],[rating_count]]</f>
        <v>64500000</v>
      </c>
      <c r="R440" s="9" t="str">
        <f>IF(
    OR(TRIM(Table1[[#This Row],[total_potential_revenue]])="-", TRIM(Table1[[#This Row],[total_potential_revenue]])=""),
    "NOT OK",
    IF(
        ISNUMBER(VALUE(SUBSTITUTE(Table1[[#This Row],[total_potential_revenue]], ",", ""))),
        "OK",
        "NOT OK"
    )
)</f>
        <v>OK</v>
      </c>
      <c r="S440" t="s">
        <v>11848</v>
      </c>
      <c r="T440" t="s">
        <v>11849</v>
      </c>
      <c r="U440" t="s">
        <v>11850</v>
      </c>
      <c r="V440" t="s">
        <v>11851</v>
      </c>
      <c r="W440" t="s">
        <v>11852</v>
      </c>
      <c r="X440" t="s">
        <v>11853</v>
      </c>
      <c r="Y440" t="s">
        <v>11854</v>
      </c>
      <c r="Z440" t="s">
        <v>11855</v>
      </c>
    </row>
    <row r="441" spans="1:26" ht="16" x14ac:dyDescent="0.35">
      <c r="A441" t="s">
        <v>12783</v>
      </c>
      <c r="B441" t="s">
        <v>12784</v>
      </c>
      <c r="C441" t="s">
        <v>13093</v>
      </c>
      <c r="D441" t="s">
        <v>13094</v>
      </c>
      <c r="E441" t="s">
        <v>13095</v>
      </c>
      <c r="F441" t="s">
        <v>13167</v>
      </c>
      <c r="G441" t="s">
        <v>13168</v>
      </c>
      <c r="H441" s="2">
        <v>1180</v>
      </c>
      <c r="I441" s="2">
        <v>1440</v>
      </c>
      <c r="J441" s="1">
        <v>0.18</v>
      </c>
      <c r="K441" s="10" t="str" cm="1">
        <f t="array" ref="K4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41">
        <v>4.2</v>
      </c>
      <c r="M441" s="8">
        <v>1527</v>
      </c>
      <c r="N441" s="8">
        <f>Table1[[#This Row],[rating]]*LOG10(Table1[[#This Row],[rating_count]]+1)</f>
        <v>13.373318087806618</v>
      </c>
      <c r="O441" s="4" t="str">
        <f>IF(Table1[[#This Row],[discount_percentage]] &gt;= 0.5, "Yes", "No")</f>
        <v>No</v>
      </c>
      <c r="P441" s="4" t="str" cm="1">
        <f t="array" ref="P441">_xlfn.IFS(
  Table1[[#This Row],[discounted_price]] &lt; 200, "&lt;₹200",
  Table1[[#This Row],[discounted_price]] &lt;= 500, "₹200–₹500",
  Table1[[#This Row],[discounted_price]] &gt; 500, "&gt;₹500"
)</f>
        <v>&gt;₹500</v>
      </c>
      <c r="Q441" s="9">
        <f>Table1[[#This Row],[actual_price]]*Table1[[#This Row],[rating_count]]</f>
        <v>2198880</v>
      </c>
      <c r="R441" s="9" t="str">
        <f>IF(
    OR(TRIM(Table1[[#This Row],[total_potential_revenue]])="-", TRIM(Table1[[#This Row],[total_potential_revenue]])=""),
    "NOT OK",
    IF(
        ISNUMBER(VALUE(SUBSTITUTE(Table1[[#This Row],[total_potential_revenue]], ",", ""))),
        "OK",
        "NOT OK"
    )
)</f>
        <v>OK</v>
      </c>
      <c r="S441" t="s">
        <v>12785</v>
      </c>
      <c r="T441" t="s">
        <v>12786</v>
      </c>
      <c r="U441" t="s">
        <v>12787</v>
      </c>
      <c r="V441" t="s">
        <v>12788</v>
      </c>
      <c r="W441" t="s">
        <v>12789</v>
      </c>
      <c r="X441" t="s">
        <v>12790</v>
      </c>
      <c r="Y441" t="s">
        <v>12791</v>
      </c>
      <c r="Z441" t="s">
        <v>12792</v>
      </c>
    </row>
    <row r="442" spans="1:26" ht="16" x14ac:dyDescent="0.35">
      <c r="A442" t="s">
        <v>8418</v>
      </c>
      <c r="B442" t="s">
        <v>8419</v>
      </c>
      <c r="C442" t="s">
        <v>13076</v>
      </c>
      <c r="D442" t="s">
        <v>13083</v>
      </c>
      <c r="E442" t="s">
        <v>13288</v>
      </c>
      <c r="F442" t="s">
        <v>13289</v>
      </c>
      <c r="H442">
        <v>199</v>
      </c>
      <c r="I442" s="2">
        <v>799</v>
      </c>
      <c r="J442" s="1">
        <v>0.75</v>
      </c>
      <c r="K442" s="10" t="str" cm="1">
        <f t="array" ref="K4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442">
        <v>4.0999999999999996</v>
      </c>
      <c r="M442" s="8">
        <v>7333</v>
      </c>
      <c r="N442" s="8">
        <f>Table1[[#This Row],[rating]]*LOG10(Table1[[#This Row],[rating_count]]+1)</f>
        <v>15.847897713060792</v>
      </c>
      <c r="O442" s="4" t="str">
        <f>IF(Table1[[#This Row],[discount_percentage]] &gt;= 0.5, "Yes", "No")</f>
        <v>Yes</v>
      </c>
      <c r="P442" s="4" t="str" cm="1">
        <f t="array" ref="P442">_xlfn.IFS(
  Table1[[#This Row],[discounted_price]] &lt; 200, "&lt;₹200",
  Table1[[#This Row],[discounted_price]] &lt;= 500, "₹200–₹500",
  Table1[[#This Row],[discounted_price]] &gt; 500, "&gt;₹500"
)</f>
        <v>&lt;₹200</v>
      </c>
      <c r="Q442" s="9">
        <f>Table1[[#This Row],[actual_price]]*Table1[[#This Row],[rating_count]]</f>
        <v>5859067</v>
      </c>
      <c r="R442" s="9" t="str">
        <f>IF(
    OR(TRIM(Table1[[#This Row],[total_potential_revenue]])="-", TRIM(Table1[[#This Row],[total_potential_revenue]])=""),
    "NOT OK",
    IF(
        ISNUMBER(VALUE(SUBSTITUTE(Table1[[#This Row],[total_potential_revenue]], ",", ""))),
        "OK",
        "NOT OK"
    )
)</f>
        <v>OK</v>
      </c>
      <c r="S442" t="s">
        <v>8421</v>
      </c>
      <c r="T442" t="s">
        <v>8422</v>
      </c>
      <c r="U442" t="s">
        <v>8423</v>
      </c>
      <c r="V442" t="s">
        <v>8424</v>
      </c>
      <c r="W442" t="s">
        <v>8425</v>
      </c>
      <c r="X442" t="s">
        <v>8426</v>
      </c>
      <c r="Y442" t="s">
        <v>8427</v>
      </c>
      <c r="Z442" t="s">
        <v>8428</v>
      </c>
    </row>
    <row r="443" spans="1:26" ht="16" x14ac:dyDescent="0.35">
      <c r="A443" t="s">
        <v>10641</v>
      </c>
      <c r="B443" t="s">
        <v>10642</v>
      </c>
      <c r="C443" t="s">
        <v>13093</v>
      </c>
      <c r="D443" t="s">
        <v>13116</v>
      </c>
      <c r="E443" t="s">
        <v>13122</v>
      </c>
      <c r="F443" t="s">
        <v>13192</v>
      </c>
      <c r="H443" s="2">
        <v>1899</v>
      </c>
      <c r="I443" s="2">
        <v>3790</v>
      </c>
      <c r="J443" s="1">
        <v>0.5</v>
      </c>
      <c r="K443" s="10" t="str" cm="1">
        <f t="array" ref="K4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43">
        <v>3.8</v>
      </c>
      <c r="M443" s="8">
        <v>3842</v>
      </c>
      <c r="N443" s="8">
        <f>Table1[[#This Row],[rating]]*LOG10(Table1[[#This Row],[rating_count]]+1)</f>
        <v>13.621747460964524</v>
      </c>
      <c r="O443" s="4" t="str">
        <f>IF(Table1[[#This Row],[discount_percentage]] &gt;= 0.5, "Yes", "No")</f>
        <v>Yes</v>
      </c>
      <c r="P443" s="4" t="str" cm="1">
        <f t="array" ref="P443">_xlfn.IFS(
  Table1[[#This Row],[discounted_price]] &lt; 200, "&lt;₹200",
  Table1[[#This Row],[discounted_price]] &lt;= 500, "₹200–₹500",
  Table1[[#This Row],[discounted_price]] &gt; 500, "&gt;₹500"
)</f>
        <v>&gt;₹500</v>
      </c>
      <c r="Q443" s="9">
        <f>Table1[[#This Row],[actual_price]]*Table1[[#This Row],[rating_count]]</f>
        <v>14561180</v>
      </c>
      <c r="R443" s="9" t="str">
        <f>IF(
    OR(TRIM(Table1[[#This Row],[total_potential_revenue]])="-", TRIM(Table1[[#This Row],[total_potential_revenue]])=""),
    "NOT OK",
    IF(
        ISNUMBER(VALUE(SUBSTITUTE(Table1[[#This Row],[total_potential_revenue]], ",", ""))),
        "OK",
        "NOT OK"
    )
)</f>
        <v>OK</v>
      </c>
      <c r="S443" t="s">
        <v>10643</v>
      </c>
      <c r="T443" t="s">
        <v>10644</v>
      </c>
      <c r="U443" t="s">
        <v>10645</v>
      </c>
      <c r="V443" t="s">
        <v>10646</v>
      </c>
      <c r="W443" t="s">
        <v>10647</v>
      </c>
      <c r="X443" t="s">
        <v>10648</v>
      </c>
      <c r="Y443" t="s">
        <v>10649</v>
      </c>
      <c r="Z443" t="s">
        <v>10650</v>
      </c>
    </row>
    <row r="444" spans="1:26" ht="16" x14ac:dyDescent="0.35">
      <c r="A444" t="s">
        <v>6187</v>
      </c>
      <c r="B444" t="s">
        <v>6188</v>
      </c>
      <c r="C444" t="s">
        <v>13080</v>
      </c>
      <c r="D444" t="s">
        <v>13229</v>
      </c>
      <c r="E444" t="s">
        <v>13251</v>
      </c>
      <c r="F444" t="s">
        <v>13290</v>
      </c>
      <c r="H444">
        <v>899</v>
      </c>
      <c r="I444" s="2">
        <v>1999</v>
      </c>
      <c r="J444" s="1">
        <v>0.55000000000000004</v>
      </c>
      <c r="K444" s="10" t="str" cm="1">
        <f t="array" ref="K4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44">
        <v>4.0999999999999996</v>
      </c>
      <c r="M444" s="8">
        <v>30469</v>
      </c>
      <c r="N444" s="8">
        <f>Table1[[#This Row],[rating]]*LOG10(Table1[[#This Row],[rating_count]]+1)</f>
        <v>18.383877062312958</v>
      </c>
      <c r="O444" s="4" t="str">
        <f>IF(Table1[[#This Row],[discount_percentage]] &gt;= 0.5, "Yes", "No")</f>
        <v>Yes</v>
      </c>
      <c r="P444" s="4" t="str" cm="1">
        <f t="array" ref="P444">_xlfn.IFS(
  Table1[[#This Row],[discounted_price]] &lt; 200, "&lt;₹200",
  Table1[[#This Row],[discounted_price]] &lt;= 500, "₹200–₹500",
  Table1[[#This Row],[discounted_price]] &gt; 500, "&gt;₹500"
)</f>
        <v>&gt;₹500</v>
      </c>
      <c r="Q444" s="9">
        <f>Table1[[#This Row],[actual_price]]*Table1[[#This Row],[rating_count]]</f>
        <v>60907531</v>
      </c>
      <c r="R444" s="9" t="str">
        <f>IF(
    OR(TRIM(Table1[[#This Row],[total_potential_revenue]])="-", TRIM(Table1[[#This Row],[total_potential_revenue]])=""),
    "NOT OK",
    IF(
        ISNUMBER(VALUE(SUBSTITUTE(Table1[[#This Row],[total_potential_revenue]], ",", ""))),
        "OK",
        "NOT OK"
    )
)</f>
        <v>OK</v>
      </c>
      <c r="S444" t="s">
        <v>6190</v>
      </c>
      <c r="T444" t="s">
        <v>6191</v>
      </c>
      <c r="U444" t="s">
        <v>6192</v>
      </c>
      <c r="V444" t="s">
        <v>6193</v>
      </c>
      <c r="W444" t="s">
        <v>6194</v>
      </c>
      <c r="X444" t="s">
        <v>6195</v>
      </c>
      <c r="Y444" t="s">
        <v>6196</v>
      </c>
      <c r="Z444" t="s">
        <v>6197</v>
      </c>
    </row>
    <row r="445" spans="1:26" ht="16" x14ac:dyDescent="0.35">
      <c r="A445" t="s">
        <v>8529</v>
      </c>
      <c r="B445" t="s">
        <v>8530</v>
      </c>
      <c r="C445" t="s">
        <v>13080</v>
      </c>
      <c r="D445" t="s">
        <v>13229</v>
      </c>
      <c r="E445" t="s">
        <v>13251</v>
      </c>
      <c r="F445" t="s">
        <v>13290</v>
      </c>
      <c r="H445" s="2">
        <v>1499</v>
      </c>
      <c r="I445" s="2">
        <v>2999</v>
      </c>
      <c r="J445" s="1">
        <v>0.5</v>
      </c>
      <c r="K445" s="10" t="str" cm="1">
        <f t="array" ref="K4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45">
        <v>4.0999999999999996</v>
      </c>
      <c r="M445" s="8">
        <v>25262</v>
      </c>
      <c r="N445" s="8">
        <f>Table1[[#This Row],[rating]]*LOG10(Table1[[#This Row],[rating_count]]+1)</f>
        <v>18.050188180502431</v>
      </c>
      <c r="O445" s="4" t="str">
        <f>IF(Table1[[#This Row],[discount_percentage]] &gt;= 0.5, "Yes", "No")</f>
        <v>Yes</v>
      </c>
      <c r="P445" s="4" t="str" cm="1">
        <f t="array" ref="P445">_xlfn.IFS(
  Table1[[#This Row],[discounted_price]] &lt; 200, "&lt;₹200",
  Table1[[#This Row],[discounted_price]] &lt;= 500, "₹200–₹500",
  Table1[[#This Row],[discounted_price]] &gt; 500, "&gt;₹500"
)</f>
        <v>&gt;₹500</v>
      </c>
      <c r="Q445" s="9">
        <f>Table1[[#This Row],[actual_price]]*Table1[[#This Row],[rating_count]]</f>
        <v>75760738</v>
      </c>
      <c r="R445" s="9" t="str">
        <f>IF(
    OR(TRIM(Table1[[#This Row],[total_potential_revenue]])="-", TRIM(Table1[[#This Row],[total_potential_revenue]])=""),
    "NOT OK",
    IF(
        ISNUMBER(VALUE(SUBSTITUTE(Table1[[#This Row],[total_potential_revenue]], ",", ""))),
        "OK",
        "NOT OK"
    )
)</f>
        <v>OK</v>
      </c>
      <c r="S445" t="s">
        <v>8531</v>
      </c>
      <c r="T445" t="s">
        <v>8532</v>
      </c>
      <c r="U445" t="s">
        <v>8533</v>
      </c>
      <c r="V445" t="s">
        <v>8534</v>
      </c>
      <c r="W445" t="s">
        <v>8535</v>
      </c>
      <c r="X445" t="s">
        <v>8536</v>
      </c>
      <c r="Y445" t="s">
        <v>8537</v>
      </c>
      <c r="Z445" t="s">
        <v>8538</v>
      </c>
    </row>
    <row r="446" spans="1:26" ht="16" x14ac:dyDescent="0.35">
      <c r="A446" t="s">
        <v>8005</v>
      </c>
      <c r="B446" t="s">
        <v>8006</v>
      </c>
      <c r="C446" t="s">
        <v>13076</v>
      </c>
      <c r="D446" t="s">
        <v>13077</v>
      </c>
      <c r="E446" t="s">
        <v>13099</v>
      </c>
      <c r="H446" s="2">
        <v>2499</v>
      </c>
      <c r="I446" s="2">
        <v>3999</v>
      </c>
      <c r="J446" s="1">
        <v>0.38</v>
      </c>
      <c r="K446" s="10" t="str" cm="1">
        <f t="array" ref="K4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46">
        <v>4.4000000000000004</v>
      </c>
      <c r="M446" s="8">
        <v>12679</v>
      </c>
      <c r="N446" s="8">
        <f>Table1[[#This Row],[rating]]*LOG10(Table1[[#This Row],[rating_count]]+1)</f>
        <v>18.053724715601142</v>
      </c>
      <c r="O446" s="4" t="str">
        <f>IF(Table1[[#This Row],[discount_percentage]] &gt;= 0.5, "Yes", "No")</f>
        <v>No</v>
      </c>
      <c r="P446" s="4" t="str" cm="1">
        <f t="array" ref="P446">_xlfn.IFS(
  Table1[[#This Row],[discounted_price]] &lt; 200, "&lt;₹200",
  Table1[[#This Row],[discounted_price]] &lt;= 500, "₹200–₹500",
  Table1[[#This Row],[discounted_price]] &gt; 500, "&gt;₹500"
)</f>
        <v>&gt;₹500</v>
      </c>
      <c r="Q446" s="9">
        <f>Table1[[#This Row],[actual_price]]*Table1[[#This Row],[rating_count]]</f>
        <v>50703321</v>
      </c>
      <c r="R446" s="9" t="str">
        <f>IF(
    OR(TRIM(Table1[[#This Row],[total_potential_revenue]])="-", TRIM(Table1[[#This Row],[total_potential_revenue]])=""),
    "NOT OK",
    IF(
        ISNUMBER(VALUE(SUBSTITUTE(Table1[[#This Row],[total_potential_revenue]], ",", ""))),
        "OK",
        "NOT OK"
    )
)</f>
        <v>OK</v>
      </c>
      <c r="S446" t="s">
        <v>8007</v>
      </c>
      <c r="T446" t="s">
        <v>8008</v>
      </c>
      <c r="U446" t="s">
        <v>8009</v>
      </c>
      <c r="V446" t="s">
        <v>8010</v>
      </c>
      <c r="W446" t="s">
        <v>8011</v>
      </c>
      <c r="X446" t="s">
        <v>8012</v>
      </c>
      <c r="Y446" t="s">
        <v>5450</v>
      </c>
      <c r="Z446" t="s">
        <v>8013</v>
      </c>
    </row>
    <row r="447" spans="1:26" ht="16" x14ac:dyDescent="0.35">
      <c r="A447" t="s">
        <v>3799</v>
      </c>
      <c r="B447" t="s">
        <v>3800</v>
      </c>
      <c r="C447" t="s">
        <v>13080</v>
      </c>
      <c r="D447" t="s">
        <v>13185</v>
      </c>
      <c r="E447" t="s">
        <v>13291</v>
      </c>
      <c r="F447" t="s">
        <v>13292</v>
      </c>
      <c r="H447" s="2">
        <v>20999</v>
      </c>
      <c r="I447" s="2">
        <v>29990</v>
      </c>
      <c r="J447" s="1">
        <v>0.3</v>
      </c>
      <c r="K447" s="10" t="str" cm="1">
        <f t="array" ref="K4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47">
        <v>4.3</v>
      </c>
      <c r="M447" s="8">
        <v>9499</v>
      </c>
      <c r="N447" s="8">
        <f>Table1[[#This Row],[rating]]*LOG10(Table1[[#This Row],[rating_count]]+1)</f>
        <v>17.104211502742043</v>
      </c>
      <c r="O447" s="4" t="str">
        <f>IF(Table1[[#This Row],[discount_percentage]] &gt;= 0.5, "Yes", "No")</f>
        <v>No</v>
      </c>
      <c r="P447" s="4" t="str" cm="1">
        <f t="array" ref="P447">_xlfn.IFS(
  Table1[[#This Row],[discounted_price]] &lt; 200, "&lt;₹200",
  Table1[[#This Row],[discounted_price]] &lt;= 500, "₹200–₹500",
  Table1[[#This Row],[discounted_price]] &gt; 500, "&gt;₹500"
)</f>
        <v>&gt;₹500</v>
      </c>
      <c r="Q447" s="9">
        <f>Table1[[#This Row],[actual_price]]*Table1[[#This Row],[rating_count]]</f>
        <v>284875010</v>
      </c>
      <c r="R447" s="9" t="str">
        <f>IF(
    OR(TRIM(Table1[[#This Row],[total_potential_revenue]])="-", TRIM(Table1[[#This Row],[total_potential_revenue]])=""),
    "NOT OK",
    IF(
        ISNUMBER(VALUE(SUBSTITUTE(Table1[[#This Row],[total_potential_revenue]], ",", ""))),
        "OK",
        "NOT OK"
    )
)</f>
        <v>OK</v>
      </c>
      <c r="S447" t="s">
        <v>3801</v>
      </c>
      <c r="T447" t="s">
        <v>3802</v>
      </c>
      <c r="U447" t="s">
        <v>3803</v>
      </c>
      <c r="V447" t="s">
        <v>3804</v>
      </c>
      <c r="W447" t="s">
        <v>3805</v>
      </c>
      <c r="X447" t="s">
        <v>3806</v>
      </c>
      <c r="Y447" t="s">
        <v>3807</v>
      </c>
      <c r="Z447" t="s">
        <v>3808</v>
      </c>
    </row>
    <row r="448" spans="1:26" ht="16" x14ac:dyDescent="0.35">
      <c r="A448" t="s">
        <v>3707</v>
      </c>
      <c r="B448" t="s">
        <v>3708</v>
      </c>
      <c r="C448" t="s">
        <v>13080</v>
      </c>
      <c r="D448" t="s">
        <v>13185</v>
      </c>
      <c r="E448" t="s">
        <v>13291</v>
      </c>
      <c r="F448" t="s">
        <v>13292</v>
      </c>
      <c r="H448" s="2">
        <v>15499</v>
      </c>
      <c r="I448" s="2">
        <v>18999</v>
      </c>
      <c r="J448" s="1">
        <v>0.18</v>
      </c>
      <c r="K448" s="10" t="str" cm="1">
        <f t="array" ref="K4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48">
        <v>4.0999999999999996</v>
      </c>
      <c r="M448" s="8">
        <v>19252</v>
      </c>
      <c r="N448" s="8">
        <f>Table1[[#This Row],[rating]]*LOG10(Table1[[#This Row],[rating_count]]+1)</f>
        <v>17.566443484394984</v>
      </c>
      <c r="O448" s="4" t="str">
        <f>IF(Table1[[#This Row],[discount_percentage]] &gt;= 0.5, "Yes", "No")</f>
        <v>No</v>
      </c>
      <c r="P448" s="4" t="str" cm="1">
        <f t="array" ref="P448">_xlfn.IFS(
  Table1[[#This Row],[discounted_price]] &lt; 200, "&lt;₹200",
  Table1[[#This Row],[discounted_price]] &lt;= 500, "₹200–₹500",
  Table1[[#This Row],[discounted_price]] &gt; 500, "&gt;₹500"
)</f>
        <v>&gt;₹500</v>
      </c>
      <c r="Q448" s="9">
        <f>Table1[[#This Row],[actual_price]]*Table1[[#This Row],[rating_count]]</f>
        <v>365768748</v>
      </c>
      <c r="R448" s="9" t="str">
        <f>IF(
    OR(TRIM(Table1[[#This Row],[total_potential_revenue]])="-", TRIM(Table1[[#This Row],[total_potential_revenue]])=""),
    "NOT OK",
    IF(
        ISNUMBER(VALUE(SUBSTITUTE(Table1[[#This Row],[total_potential_revenue]], ",", ""))),
        "OK",
        "NOT OK"
    )
)</f>
        <v>OK</v>
      </c>
      <c r="S448" t="s">
        <v>3304</v>
      </c>
      <c r="T448" t="s">
        <v>3305</v>
      </c>
      <c r="U448" t="s">
        <v>3306</v>
      </c>
      <c r="V448" t="s">
        <v>3307</v>
      </c>
      <c r="W448" t="s">
        <v>3308</v>
      </c>
      <c r="X448" t="s">
        <v>3309</v>
      </c>
      <c r="Y448" t="s">
        <v>3709</v>
      </c>
      <c r="Z448" t="s">
        <v>3710</v>
      </c>
    </row>
    <row r="449" spans="1:26" ht="16" x14ac:dyDescent="0.35">
      <c r="A449" t="s">
        <v>3411</v>
      </c>
      <c r="B449" t="s">
        <v>3412</v>
      </c>
      <c r="C449" t="s">
        <v>13080</v>
      </c>
      <c r="D449" t="s">
        <v>13185</v>
      </c>
      <c r="E449" t="s">
        <v>13291</v>
      </c>
      <c r="F449" t="s">
        <v>13292</v>
      </c>
      <c r="H449" s="2">
        <v>28999</v>
      </c>
      <c r="I449" s="2">
        <v>34999</v>
      </c>
      <c r="J449" s="1">
        <v>0.17</v>
      </c>
      <c r="K449" s="10" t="str" cm="1">
        <f t="array" ref="K4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49">
        <v>4.4000000000000004</v>
      </c>
      <c r="M449" s="8">
        <v>20311</v>
      </c>
      <c r="N449" s="8">
        <f>Table1[[#This Row],[rating]]*LOG10(Table1[[#This Row],[rating_count]]+1)</f>
        <v>18.95411182660893</v>
      </c>
      <c r="O449" s="4" t="str">
        <f>IF(Table1[[#This Row],[discount_percentage]] &gt;= 0.5, "Yes", "No")</f>
        <v>No</v>
      </c>
      <c r="P449" s="4" t="str" cm="1">
        <f t="array" ref="P449">_xlfn.IFS(
  Table1[[#This Row],[discounted_price]] &lt; 200, "&lt;₹200",
  Table1[[#This Row],[discounted_price]] &lt;= 500, "₹200–₹500",
  Table1[[#This Row],[discounted_price]] &gt; 500, "&gt;₹500"
)</f>
        <v>&gt;₹500</v>
      </c>
      <c r="Q449" s="9">
        <f>Table1[[#This Row],[actual_price]]*Table1[[#This Row],[rating_count]]</f>
        <v>710864689</v>
      </c>
      <c r="R449" s="9" t="str">
        <f>IF(
    OR(TRIM(Table1[[#This Row],[total_potential_revenue]])="-", TRIM(Table1[[#This Row],[total_potential_revenue]])=""),
    "NOT OK",
    IF(
        ISNUMBER(VALUE(SUBSTITUTE(Table1[[#This Row],[total_potential_revenue]], ",", ""))),
        "OK",
        "NOT OK"
    )
)</f>
        <v>OK</v>
      </c>
      <c r="S449" t="s">
        <v>3413</v>
      </c>
      <c r="T449" t="s">
        <v>3414</v>
      </c>
      <c r="U449" t="s">
        <v>3415</v>
      </c>
      <c r="V449" t="s">
        <v>3416</v>
      </c>
      <c r="W449" t="s">
        <v>3417</v>
      </c>
      <c r="X449" t="s">
        <v>3418</v>
      </c>
      <c r="Y449" t="s">
        <v>3419</v>
      </c>
      <c r="Z449" t="s">
        <v>3420</v>
      </c>
    </row>
    <row r="450" spans="1:26" ht="16" x14ac:dyDescent="0.35">
      <c r="A450" t="s">
        <v>3471</v>
      </c>
      <c r="B450" t="s">
        <v>3472</v>
      </c>
      <c r="C450" t="s">
        <v>13080</v>
      </c>
      <c r="D450" t="s">
        <v>13185</v>
      </c>
      <c r="E450" t="s">
        <v>13291</v>
      </c>
      <c r="F450" t="s">
        <v>13292</v>
      </c>
      <c r="H450" s="2">
        <v>13999</v>
      </c>
      <c r="I450" s="2">
        <v>19999</v>
      </c>
      <c r="J450" s="1">
        <v>0.3</v>
      </c>
      <c r="K450" s="10" t="str" cm="1">
        <f t="array" ref="K4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50">
        <v>4.0999999999999996</v>
      </c>
      <c r="M450" s="8">
        <v>19252</v>
      </c>
      <c r="N450" s="8">
        <f>Table1[[#This Row],[rating]]*LOG10(Table1[[#This Row],[rating_count]]+1)</f>
        <v>17.566443484394984</v>
      </c>
      <c r="O450" s="4" t="str">
        <f>IF(Table1[[#This Row],[discount_percentage]] &gt;= 0.5, "Yes", "No")</f>
        <v>No</v>
      </c>
      <c r="P450" s="4" t="str" cm="1">
        <f t="array" ref="P450">_xlfn.IFS(
  Table1[[#This Row],[discounted_price]] &lt; 200, "&lt;₹200",
  Table1[[#This Row],[discounted_price]] &lt;= 500, "₹200–₹500",
  Table1[[#This Row],[discounted_price]] &gt; 500, "&gt;₹500"
)</f>
        <v>&gt;₹500</v>
      </c>
      <c r="Q450" s="9">
        <f>Table1[[#This Row],[actual_price]]*Table1[[#This Row],[rating_count]]</f>
        <v>385020748</v>
      </c>
      <c r="R450" s="9" t="str">
        <f>IF(
    OR(TRIM(Table1[[#This Row],[total_potential_revenue]])="-", TRIM(Table1[[#This Row],[total_potential_revenue]])=""),
    "NOT OK",
    IF(
        ISNUMBER(VALUE(SUBSTITUTE(Table1[[#This Row],[total_potential_revenue]], ",", ""))),
        "OK",
        "NOT OK"
    )
)</f>
        <v>OK</v>
      </c>
      <c r="S450" t="s">
        <v>3473</v>
      </c>
      <c r="T450" t="s">
        <v>3305</v>
      </c>
      <c r="U450" t="s">
        <v>3306</v>
      </c>
      <c r="V450" t="s">
        <v>3307</v>
      </c>
      <c r="W450" t="s">
        <v>3308</v>
      </c>
      <c r="X450" t="s">
        <v>3309</v>
      </c>
      <c r="Y450" t="s">
        <v>3474</v>
      </c>
      <c r="Z450" t="s">
        <v>3475</v>
      </c>
    </row>
    <row r="451" spans="1:26" ht="16" x14ac:dyDescent="0.35">
      <c r="A451" t="s">
        <v>4160</v>
      </c>
      <c r="B451" t="s">
        <v>4161</v>
      </c>
      <c r="C451" t="s">
        <v>13080</v>
      </c>
      <c r="D451" t="s">
        <v>13185</v>
      </c>
      <c r="E451" t="s">
        <v>13291</v>
      </c>
      <c r="F451" t="s">
        <v>13292</v>
      </c>
      <c r="H451" s="2">
        <v>19999</v>
      </c>
      <c r="I451" s="2">
        <v>27990</v>
      </c>
      <c r="J451" s="1">
        <v>0.28999999999999998</v>
      </c>
      <c r="K451" s="10" t="str" cm="1">
        <f t="array" ref="K4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51">
        <v>4.3</v>
      </c>
      <c r="M451" s="8">
        <v>9499</v>
      </c>
      <c r="N451" s="8">
        <f>Table1[[#This Row],[rating]]*LOG10(Table1[[#This Row],[rating_count]]+1)</f>
        <v>17.104211502742043</v>
      </c>
      <c r="O451" s="4" t="str">
        <f>IF(Table1[[#This Row],[discount_percentage]] &gt;= 0.5, "Yes", "No")</f>
        <v>No</v>
      </c>
      <c r="P451" s="4" t="str" cm="1">
        <f t="array" ref="P451">_xlfn.IFS(
  Table1[[#This Row],[discounted_price]] &lt; 200, "&lt;₹200",
  Table1[[#This Row],[discounted_price]] &lt;= 500, "₹200–₹500",
  Table1[[#This Row],[discounted_price]] &gt; 500, "&gt;₹500"
)</f>
        <v>&gt;₹500</v>
      </c>
      <c r="Q451" s="9">
        <f>Table1[[#This Row],[actual_price]]*Table1[[#This Row],[rating_count]]</f>
        <v>265877010</v>
      </c>
      <c r="R451" s="9" t="str">
        <f>IF(
    OR(TRIM(Table1[[#This Row],[total_potential_revenue]])="-", TRIM(Table1[[#This Row],[total_potential_revenue]])=""),
    "NOT OK",
    IF(
        ISNUMBER(VALUE(SUBSTITUTE(Table1[[#This Row],[total_potential_revenue]], ",", ""))),
        "OK",
        "NOT OK"
    )
)</f>
        <v>OK</v>
      </c>
      <c r="S451" t="s">
        <v>4162</v>
      </c>
      <c r="T451" t="s">
        <v>3802</v>
      </c>
      <c r="U451" t="s">
        <v>3803</v>
      </c>
      <c r="V451" t="s">
        <v>3804</v>
      </c>
      <c r="W451" t="s">
        <v>3805</v>
      </c>
      <c r="X451" t="s">
        <v>3806</v>
      </c>
      <c r="Y451" t="s">
        <v>3807</v>
      </c>
      <c r="Z451" t="s">
        <v>4163</v>
      </c>
    </row>
    <row r="452" spans="1:26" ht="16" x14ac:dyDescent="0.35">
      <c r="A452" t="s">
        <v>3105</v>
      </c>
      <c r="B452" t="s">
        <v>3106</v>
      </c>
      <c r="C452" t="s">
        <v>13080</v>
      </c>
      <c r="D452" t="s">
        <v>13185</v>
      </c>
      <c r="E452" t="s">
        <v>13186</v>
      </c>
      <c r="F452" t="s">
        <v>13187</v>
      </c>
      <c r="G452" t="s">
        <v>13231</v>
      </c>
      <c r="H452">
        <v>349</v>
      </c>
      <c r="I452" s="2">
        <v>1299</v>
      </c>
      <c r="J452" s="1">
        <v>0.73</v>
      </c>
      <c r="K452" s="10" t="str" cm="1">
        <f t="array" ref="K4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452">
        <v>4</v>
      </c>
      <c r="M452" s="8">
        <v>14282</v>
      </c>
      <c r="N452" s="8">
        <f>Table1[[#This Row],[rating]]*LOG10(Table1[[#This Row],[rating_count]]+1)</f>
        <v>16.619277744776692</v>
      </c>
      <c r="O452" s="4" t="str">
        <f>IF(Table1[[#This Row],[discount_percentage]] &gt;= 0.5, "Yes", "No")</f>
        <v>Yes</v>
      </c>
      <c r="P452" s="4" t="str" cm="1">
        <f t="array" ref="P452">_xlfn.IFS(
  Table1[[#This Row],[discounted_price]] &lt; 200, "&lt;₹200",
  Table1[[#This Row],[discounted_price]] &lt;= 500, "₹200–₹500",
  Table1[[#This Row],[discounted_price]] &gt; 500, "&gt;₹500"
)</f>
        <v>₹200–₹500</v>
      </c>
      <c r="Q452" s="9">
        <f>Table1[[#This Row],[actual_price]]*Table1[[#This Row],[rating_count]]</f>
        <v>18552318</v>
      </c>
      <c r="R452" s="9" t="str">
        <f>IF(
    OR(TRIM(Table1[[#This Row],[total_potential_revenue]])="-", TRIM(Table1[[#This Row],[total_potential_revenue]])=""),
    "NOT OK",
    IF(
        ISNUMBER(VALUE(SUBSTITUTE(Table1[[#This Row],[total_potential_revenue]], ",", ""))),
        "OK",
        "NOT OK"
    )
)</f>
        <v>OK</v>
      </c>
      <c r="S452" t="s">
        <v>3108</v>
      </c>
      <c r="T452" t="s">
        <v>3109</v>
      </c>
      <c r="U452" t="s">
        <v>3110</v>
      </c>
      <c r="V452" t="s">
        <v>3111</v>
      </c>
      <c r="W452" t="s">
        <v>3112</v>
      </c>
      <c r="X452" t="s">
        <v>3113</v>
      </c>
      <c r="Y452" t="s">
        <v>3114</v>
      </c>
      <c r="Z452" t="s">
        <v>3115</v>
      </c>
    </row>
    <row r="453" spans="1:26" ht="16" x14ac:dyDescent="0.35">
      <c r="A453" t="s">
        <v>3235</v>
      </c>
      <c r="B453" t="s">
        <v>3236</v>
      </c>
      <c r="C453" t="s">
        <v>13080</v>
      </c>
      <c r="D453" t="s">
        <v>13185</v>
      </c>
      <c r="E453" t="s">
        <v>13291</v>
      </c>
      <c r="F453" t="s">
        <v>13292</v>
      </c>
      <c r="H453" s="2">
        <v>16499</v>
      </c>
      <c r="I453" s="2">
        <v>20999</v>
      </c>
      <c r="J453" s="1">
        <v>0.21</v>
      </c>
      <c r="K453" s="10" t="str" cm="1">
        <f t="array" ref="K4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53">
        <v>4</v>
      </c>
      <c r="M453" s="8">
        <v>21350</v>
      </c>
      <c r="N453" s="8">
        <f>Table1[[#This Row],[rating]]*LOG10(Table1[[#This Row],[rating_count]]+1)</f>
        <v>17.317672882186351</v>
      </c>
      <c r="O453" s="4" t="str">
        <f>IF(Table1[[#This Row],[discount_percentage]] &gt;= 0.5, "Yes", "No")</f>
        <v>No</v>
      </c>
      <c r="P453" s="4" t="str" cm="1">
        <f t="array" ref="P453">_xlfn.IFS(
  Table1[[#This Row],[discounted_price]] &lt; 200, "&lt;₹200",
  Table1[[#This Row],[discounted_price]] &lt;= 500, "₹200–₹500",
  Table1[[#This Row],[discounted_price]] &gt; 500, "&gt;₹500"
)</f>
        <v>&gt;₹500</v>
      </c>
      <c r="Q453" s="9">
        <f>Table1[[#This Row],[actual_price]]*Table1[[#This Row],[rating_count]]</f>
        <v>448328650</v>
      </c>
      <c r="R453" s="9" t="str">
        <f>IF(
    OR(TRIM(Table1[[#This Row],[total_potential_revenue]])="-", TRIM(Table1[[#This Row],[total_potential_revenue]])=""),
    "NOT OK",
    IF(
        ISNUMBER(VALUE(SUBSTITUTE(Table1[[#This Row],[total_potential_revenue]], ",", ""))),
        "OK",
        "NOT OK"
    )
)</f>
        <v>OK</v>
      </c>
      <c r="S453" t="s">
        <v>3237</v>
      </c>
      <c r="T453" t="s">
        <v>3238</v>
      </c>
      <c r="U453" t="s">
        <v>3239</v>
      </c>
      <c r="V453" t="s">
        <v>3240</v>
      </c>
      <c r="W453" t="s">
        <v>3241</v>
      </c>
      <c r="X453" t="s">
        <v>3242</v>
      </c>
      <c r="Y453" t="s">
        <v>3243</v>
      </c>
      <c r="Z453" t="s">
        <v>3244</v>
      </c>
    </row>
    <row r="454" spans="1:26" ht="16" x14ac:dyDescent="0.35">
      <c r="A454" t="s">
        <v>9335</v>
      </c>
      <c r="B454" t="s">
        <v>9336</v>
      </c>
      <c r="C454" t="s">
        <v>13093</v>
      </c>
      <c r="D454" t="s">
        <v>13094</v>
      </c>
      <c r="E454" t="s">
        <v>13095</v>
      </c>
      <c r="F454" t="s">
        <v>13167</v>
      </c>
      <c r="G454" t="s">
        <v>13168</v>
      </c>
      <c r="H454">
        <v>899</v>
      </c>
      <c r="I454" s="2">
        <v>1249</v>
      </c>
      <c r="J454" s="1">
        <v>0.28000000000000003</v>
      </c>
      <c r="K454" s="10" t="str" cm="1">
        <f t="array" ref="K4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54">
        <v>3.9</v>
      </c>
      <c r="M454" s="8">
        <v>17424</v>
      </c>
      <c r="N454" s="8">
        <f>Table1[[#This Row],[rating]]*LOG10(Table1[[#This Row],[rating_count]]+1)</f>
        <v>16.540573868403182</v>
      </c>
      <c r="O454" s="4" t="str">
        <f>IF(Table1[[#This Row],[discount_percentage]] &gt;= 0.5, "Yes", "No")</f>
        <v>No</v>
      </c>
      <c r="P454" s="4" t="str" cm="1">
        <f t="array" ref="P454">_xlfn.IFS(
  Table1[[#This Row],[discounted_price]] &lt; 200, "&lt;₹200",
  Table1[[#This Row],[discounted_price]] &lt;= 500, "₹200–₹500",
  Table1[[#This Row],[discounted_price]] &gt; 500, "&gt;₹500"
)</f>
        <v>&gt;₹500</v>
      </c>
      <c r="Q454" s="9">
        <f>Table1[[#This Row],[actual_price]]*Table1[[#This Row],[rating_count]]</f>
        <v>21762576</v>
      </c>
      <c r="R454" s="9" t="str">
        <f>IF(
    OR(TRIM(Table1[[#This Row],[total_potential_revenue]])="-", TRIM(Table1[[#This Row],[total_potential_revenue]])=""),
    "NOT OK",
    IF(
        ISNUMBER(VALUE(SUBSTITUTE(Table1[[#This Row],[total_potential_revenue]], ",", ""))),
        "OK",
        "NOT OK"
    )
)</f>
        <v>OK</v>
      </c>
      <c r="S454" t="s">
        <v>9337</v>
      </c>
      <c r="T454" t="s">
        <v>9338</v>
      </c>
      <c r="U454" t="s">
        <v>9339</v>
      </c>
      <c r="V454" t="s">
        <v>9340</v>
      </c>
      <c r="W454" t="s">
        <v>9341</v>
      </c>
      <c r="X454" t="s">
        <v>9342</v>
      </c>
      <c r="Y454" t="s">
        <v>9343</v>
      </c>
      <c r="Z454" t="s">
        <v>9344</v>
      </c>
    </row>
    <row r="455" spans="1:26" ht="16" x14ac:dyDescent="0.35">
      <c r="A455" t="s">
        <v>4074</v>
      </c>
      <c r="B455" t="s">
        <v>4075</v>
      </c>
      <c r="C455" t="s">
        <v>13080</v>
      </c>
      <c r="D455" t="s">
        <v>13185</v>
      </c>
      <c r="E455" t="s">
        <v>13291</v>
      </c>
      <c r="F455" t="s">
        <v>13292</v>
      </c>
      <c r="H455" s="2">
        <v>15499</v>
      </c>
      <c r="I455" s="2">
        <v>20999</v>
      </c>
      <c r="J455" s="1">
        <v>0.26</v>
      </c>
      <c r="K455" s="10" t="str" cm="1">
        <f t="array" ref="K4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55">
        <v>4.0999999999999996</v>
      </c>
      <c r="M455" s="8">
        <v>19253</v>
      </c>
      <c r="N455" s="8">
        <f>Table1[[#This Row],[rating]]*LOG10(Table1[[#This Row],[rating_count]]+1)</f>
        <v>17.566535966664507</v>
      </c>
      <c r="O455" s="4" t="str">
        <f>IF(Table1[[#This Row],[discount_percentage]] &gt;= 0.5, "Yes", "No")</f>
        <v>No</v>
      </c>
      <c r="P455" s="4" t="str" cm="1">
        <f t="array" ref="P455">_xlfn.IFS(
  Table1[[#This Row],[discounted_price]] &lt; 200, "&lt;₹200",
  Table1[[#This Row],[discounted_price]] &lt;= 500, "₹200–₹500",
  Table1[[#This Row],[discounted_price]] &gt; 500, "&gt;₹500"
)</f>
        <v>&gt;₹500</v>
      </c>
      <c r="Q455" s="9">
        <f>Table1[[#This Row],[actual_price]]*Table1[[#This Row],[rating_count]]</f>
        <v>404293747</v>
      </c>
      <c r="R455" s="9" t="str">
        <f>IF(
    OR(TRIM(Table1[[#This Row],[total_potential_revenue]])="-", TRIM(Table1[[#This Row],[total_potential_revenue]])=""),
    "NOT OK",
    IF(
        ISNUMBER(VALUE(SUBSTITUTE(Table1[[#This Row],[total_potential_revenue]], ",", ""))),
        "OK",
        "NOT OK"
    )
)</f>
        <v>OK</v>
      </c>
      <c r="S455" t="s">
        <v>3705</v>
      </c>
      <c r="T455" t="s">
        <v>3305</v>
      </c>
      <c r="U455" t="s">
        <v>3306</v>
      </c>
      <c r="V455" t="s">
        <v>3307</v>
      </c>
      <c r="W455" t="s">
        <v>3308</v>
      </c>
      <c r="X455" t="s">
        <v>3309</v>
      </c>
      <c r="Y455" t="s">
        <v>3757</v>
      </c>
      <c r="Z455" t="s">
        <v>4076</v>
      </c>
    </row>
    <row r="456" spans="1:26" ht="16" x14ac:dyDescent="0.35">
      <c r="A456" t="s">
        <v>3755</v>
      </c>
      <c r="B456" t="s">
        <v>3756</v>
      </c>
      <c r="C456" t="s">
        <v>13080</v>
      </c>
      <c r="D456" t="s">
        <v>13185</v>
      </c>
      <c r="E456" t="s">
        <v>13291</v>
      </c>
      <c r="F456" t="s">
        <v>13292</v>
      </c>
      <c r="H456" s="2">
        <v>13999</v>
      </c>
      <c r="I456" s="2">
        <v>19999</v>
      </c>
      <c r="J456" s="1">
        <v>0.3</v>
      </c>
      <c r="K456" s="10" t="str" cm="1">
        <f t="array" ref="K4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56">
        <v>4.0999999999999996</v>
      </c>
      <c r="M456" s="8">
        <v>19252</v>
      </c>
      <c r="N456" s="8">
        <f>Table1[[#This Row],[rating]]*LOG10(Table1[[#This Row],[rating_count]]+1)</f>
        <v>17.566443484394984</v>
      </c>
      <c r="O456" s="4" t="str">
        <f>IF(Table1[[#This Row],[discount_percentage]] &gt;= 0.5, "Yes", "No")</f>
        <v>No</v>
      </c>
      <c r="P456" s="4" t="str" cm="1">
        <f t="array" ref="P456">_xlfn.IFS(
  Table1[[#This Row],[discounted_price]] &lt; 200, "&lt;₹200",
  Table1[[#This Row],[discounted_price]] &lt;= 500, "₹200–₹500",
  Table1[[#This Row],[discounted_price]] &gt; 500, "&gt;₹500"
)</f>
        <v>&gt;₹500</v>
      </c>
      <c r="Q456" s="9">
        <f>Table1[[#This Row],[actual_price]]*Table1[[#This Row],[rating_count]]</f>
        <v>385020748</v>
      </c>
      <c r="R456" s="9" t="str">
        <f>IF(
    OR(TRIM(Table1[[#This Row],[total_potential_revenue]])="-", TRIM(Table1[[#This Row],[total_potential_revenue]])=""),
    "NOT OK",
    IF(
        ISNUMBER(VALUE(SUBSTITUTE(Table1[[#This Row],[total_potential_revenue]], ",", ""))),
        "OK",
        "NOT OK"
    )
)</f>
        <v>OK</v>
      </c>
      <c r="S456" t="s">
        <v>3705</v>
      </c>
      <c r="T456" t="s">
        <v>3305</v>
      </c>
      <c r="U456" t="s">
        <v>3306</v>
      </c>
      <c r="V456" t="s">
        <v>3307</v>
      </c>
      <c r="W456" t="s">
        <v>3308</v>
      </c>
      <c r="X456" t="s">
        <v>3309</v>
      </c>
      <c r="Y456" t="s">
        <v>3757</v>
      </c>
      <c r="Z456" t="s">
        <v>3758</v>
      </c>
    </row>
    <row r="457" spans="1:26" ht="16" x14ac:dyDescent="0.35">
      <c r="A457" t="s">
        <v>3829</v>
      </c>
      <c r="B457" t="s">
        <v>3830</v>
      </c>
      <c r="C457" t="s">
        <v>13080</v>
      </c>
      <c r="D457" t="s">
        <v>13185</v>
      </c>
      <c r="E457" t="s">
        <v>13291</v>
      </c>
      <c r="F457" t="s">
        <v>13292</v>
      </c>
      <c r="H457" s="2">
        <v>17999</v>
      </c>
      <c r="I457" s="2">
        <v>21990</v>
      </c>
      <c r="J457" s="1">
        <v>0.18</v>
      </c>
      <c r="K457" s="10" t="str" cm="1">
        <f t="array" ref="K4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57">
        <v>4</v>
      </c>
      <c r="M457" s="8">
        <v>21350</v>
      </c>
      <c r="N457" s="8">
        <f>Table1[[#This Row],[rating]]*LOG10(Table1[[#This Row],[rating_count]]+1)</f>
        <v>17.317672882186351</v>
      </c>
      <c r="O457" s="4" t="str">
        <f>IF(Table1[[#This Row],[discount_percentage]] &gt;= 0.5, "Yes", "No")</f>
        <v>No</v>
      </c>
      <c r="P457" s="4" t="str" cm="1">
        <f t="array" ref="P457">_xlfn.IFS(
  Table1[[#This Row],[discounted_price]] &lt; 200, "&lt;₹200",
  Table1[[#This Row],[discounted_price]] &lt;= 500, "₹200–₹500",
  Table1[[#This Row],[discounted_price]] &gt; 500, "&gt;₹500"
)</f>
        <v>&gt;₹500</v>
      </c>
      <c r="Q457" s="9">
        <f>Table1[[#This Row],[actual_price]]*Table1[[#This Row],[rating_count]]</f>
        <v>469486500</v>
      </c>
      <c r="R457" s="9" t="str">
        <f>IF(
    OR(TRIM(Table1[[#This Row],[total_potential_revenue]])="-", TRIM(Table1[[#This Row],[total_potential_revenue]])=""),
    "NOT OK",
    IF(
        ISNUMBER(VALUE(SUBSTITUTE(Table1[[#This Row],[total_potential_revenue]], ",", ""))),
        "OK",
        "NOT OK"
    )
)</f>
        <v>OK</v>
      </c>
      <c r="S457" t="s">
        <v>3831</v>
      </c>
      <c r="T457" t="s">
        <v>3238</v>
      </c>
      <c r="U457" t="s">
        <v>3239</v>
      </c>
      <c r="V457" t="s">
        <v>3240</v>
      </c>
      <c r="W457" t="s">
        <v>3241</v>
      </c>
      <c r="X457" t="s">
        <v>3242</v>
      </c>
      <c r="Y457" t="s">
        <v>3243</v>
      </c>
      <c r="Z457" t="s">
        <v>3832</v>
      </c>
    </row>
    <row r="458" spans="1:26" ht="16" x14ac:dyDescent="0.35">
      <c r="A458" t="s">
        <v>3703</v>
      </c>
      <c r="B458" t="s">
        <v>3704</v>
      </c>
      <c r="C458" t="s">
        <v>13080</v>
      </c>
      <c r="D458" t="s">
        <v>13185</v>
      </c>
      <c r="E458" t="s">
        <v>13291</v>
      </c>
      <c r="F458" t="s">
        <v>13292</v>
      </c>
      <c r="H458" s="2">
        <v>15499</v>
      </c>
      <c r="I458" s="2">
        <v>20999</v>
      </c>
      <c r="J458" s="1">
        <v>0.26</v>
      </c>
      <c r="K458" s="10" t="str" cm="1">
        <f t="array" ref="K4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58">
        <v>4.0999999999999996</v>
      </c>
      <c r="M458" s="8">
        <v>19252</v>
      </c>
      <c r="N458" s="8">
        <f>Table1[[#This Row],[rating]]*LOG10(Table1[[#This Row],[rating_count]]+1)</f>
        <v>17.566443484394984</v>
      </c>
      <c r="O458" s="4" t="str">
        <f>IF(Table1[[#This Row],[discount_percentage]] &gt;= 0.5, "Yes", "No")</f>
        <v>No</v>
      </c>
      <c r="P458" s="4" t="str" cm="1">
        <f t="array" ref="P458">_xlfn.IFS(
  Table1[[#This Row],[discounted_price]] &lt; 200, "&lt;₹200",
  Table1[[#This Row],[discounted_price]] &lt;= 500, "₹200–₹500",
  Table1[[#This Row],[discounted_price]] &gt; 500, "&gt;₹500"
)</f>
        <v>&gt;₹500</v>
      </c>
      <c r="Q458" s="9">
        <f>Table1[[#This Row],[actual_price]]*Table1[[#This Row],[rating_count]]</f>
        <v>404272748</v>
      </c>
      <c r="R458" s="9" t="str">
        <f>IF(
    OR(TRIM(Table1[[#This Row],[total_potential_revenue]])="-", TRIM(Table1[[#This Row],[total_potential_revenue]])=""),
    "NOT OK",
    IF(
        ISNUMBER(VALUE(SUBSTITUTE(Table1[[#This Row],[total_potential_revenue]], ",", ""))),
        "OK",
        "NOT OK"
    )
)</f>
        <v>OK</v>
      </c>
      <c r="S458" t="s">
        <v>3705</v>
      </c>
      <c r="T458" t="s">
        <v>3305</v>
      </c>
      <c r="U458" t="s">
        <v>3306</v>
      </c>
      <c r="V458" t="s">
        <v>3307</v>
      </c>
      <c r="W458" t="s">
        <v>3308</v>
      </c>
      <c r="X458" t="s">
        <v>3309</v>
      </c>
      <c r="Y458" t="s">
        <v>3474</v>
      </c>
      <c r="Z458" t="s">
        <v>3706</v>
      </c>
    </row>
    <row r="459" spans="1:26" ht="16" x14ac:dyDescent="0.35">
      <c r="A459" t="s">
        <v>4491</v>
      </c>
      <c r="B459" t="s">
        <v>4492</v>
      </c>
      <c r="C459" t="s">
        <v>13080</v>
      </c>
      <c r="D459" t="s">
        <v>13185</v>
      </c>
      <c r="E459" t="s">
        <v>13291</v>
      </c>
      <c r="F459" t="s">
        <v>13292</v>
      </c>
      <c r="H459" s="2">
        <v>29990</v>
      </c>
      <c r="I459" s="2">
        <v>39990</v>
      </c>
      <c r="J459" s="1">
        <v>0.25</v>
      </c>
      <c r="K459" s="10" t="str" cm="1">
        <f t="array" ref="K4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59">
        <v>4.3</v>
      </c>
      <c r="M459" s="8">
        <v>8399</v>
      </c>
      <c r="N459" s="8">
        <f>Table1[[#This Row],[rating]]*LOG10(Table1[[#This Row],[rating_count]]+1)</f>
        <v>16.874400930066091</v>
      </c>
      <c r="O459" s="4" t="str">
        <f>IF(Table1[[#This Row],[discount_percentage]] &gt;= 0.5, "Yes", "No")</f>
        <v>No</v>
      </c>
      <c r="P459" s="4" t="str" cm="1">
        <f t="array" ref="P459">_xlfn.IFS(
  Table1[[#This Row],[discounted_price]] &lt; 200, "&lt;₹200",
  Table1[[#This Row],[discounted_price]] &lt;= 500, "₹200–₹500",
  Table1[[#This Row],[discounted_price]] &gt; 500, "&gt;₹500"
)</f>
        <v>&gt;₹500</v>
      </c>
      <c r="Q459" s="9">
        <f>Table1[[#This Row],[actual_price]]*Table1[[#This Row],[rating_count]]</f>
        <v>335876010</v>
      </c>
      <c r="R459" s="9" t="str">
        <f>IF(
    OR(TRIM(Table1[[#This Row],[total_potential_revenue]])="-", TRIM(Table1[[#This Row],[total_potential_revenue]])=""),
    "NOT OK",
    IF(
        ISNUMBER(VALUE(SUBSTITUTE(Table1[[#This Row],[total_potential_revenue]], ",", ""))),
        "OK",
        "NOT OK"
    )
)</f>
        <v>OK</v>
      </c>
      <c r="S459" t="s">
        <v>4493</v>
      </c>
      <c r="T459" t="s">
        <v>4494</v>
      </c>
      <c r="U459" t="s">
        <v>4495</v>
      </c>
      <c r="V459" t="s">
        <v>4496</v>
      </c>
      <c r="W459" t="s">
        <v>4497</v>
      </c>
      <c r="X459" t="s">
        <v>4498</v>
      </c>
      <c r="Y459" t="s">
        <v>4499</v>
      </c>
      <c r="Z459" t="s">
        <v>4500</v>
      </c>
    </row>
    <row r="460" spans="1:26" ht="16" x14ac:dyDescent="0.35">
      <c r="A460" t="s">
        <v>4136</v>
      </c>
      <c r="B460" t="s">
        <v>4137</v>
      </c>
      <c r="C460" t="s">
        <v>13080</v>
      </c>
      <c r="D460" t="s">
        <v>13185</v>
      </c>
      <c r="E460" t="s">
        <v>13291</v>
      </c>
      <c r="F460" t="s">
        <v>13292</v>
      </c>
      <c r="H460" s="2">
        <v>20999</v>
      </c>
      <c r="I460" s="2">
        <v>29990</v>
      </c>
      <c r="J460" s="1">
        <v>0.3</v>
      </c>
      <c r="K460" s="10" t="str" cm="1">
        <f t="array" ref="K4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60">
        <v>4.3</v>
      </c>
      <c r="M460" s="8">
        <v>9499</v>
      </c>
      <c r="N460" s="8">
        <f>Table1[[#This Row],[rating]]*LOG10(Table1[[#This Row],[rating_count]]+1)</f>
        <v>17.104211502742043</v>
      </c>
      <c r="O460" s="4" t="str">
        <f>IF(Table1[[#This Row],[discount_percentage]] &gt;= 0.5, "Yes", "No")</f>
        <v>No</v>
      </c>
      <c r="P460" s="4" t="str" cm="1">
        <f t="array" ref="P460">_xlfn.IFS(
  Table1[[#This Row],[discounted_price]] &lt; 200, "&lt;₹200",
  Table1[[#This Row],[discounted_price]] &lt;= 500, "₹200–₹500",
  Table1[[#This Row],[discounted_price]] &gt; 500, "&gt;₹500"
)</f>
        <v>&gt;₹500</v>
      </c>
      <c r="Q460" s="9">
        <f>Table1[[#This Row],[actual_price]]*Table1[[#This Row],[rating_count]]</f>
        <v>284875010</v>
      </c>
      <c r="R460" s="9" t="str">
        <f>IF(
    OR(TRIM(Table1[[#This Row],[total_potential_revenue]])="-", TRIM(Table1[[#This Row],[total_potential_revenue]])=""),
    "NOT OK",
    IF(
        ISNUMBER(VALUE(SUBSTITUTE(Table1[[#This Row],[total_potential_revenue]], ",", ""))),
        "OK",
        "NOT OK"
    )
)</f>
        <v>OK</v>
      </c>
      <c r="S460" t="s">
        <v>3801</v>
      </c>
      <c r="T460" t="s">
        <v>3802</v>
      </c>
      <c r="U460" t="s">
        <v>3803</v>
      </c>
      <c r="V460" t="s">
        <v>3804</v>
      </c>
      <c r="W460" t="s">
        <v>3805</v>
      </c>
      <c r="X460" t="s">
        <v>3806</v>
      </c>
      <c r="Y460" t="s">
        <v>4138</v>
      </c>
      <c r="Z460" t="s">
        <v>4139</v>
      </c>
    </row>
    <row r="461" spans="1:26" ht="16" x14ac:dyDescent="0.35">
      <c r="A461" t="s">
        <v>3302</v>
      </c>
      <c r="B461" t="s">
        <v>3303</v>
      </c>
      <c r="C461" t="s">
        <v>13080</v>
      </c>
      <c r="D461" t="s">
        <v>13185</v>
      </c>
      <c r="E461" t="s">
        <v>13291</v>
      </c>
      <c r="F461" t="s">
        <v>13292</v>
      </c>
      <c r="H461" s="2">
        <v>15499</v>
      </c>
      <c r="I461" s="2">
        <v>18999</v>
      </c>
      <c r="J461" s="1">
        <v>0.18</v>
      </c>
      <c r="K461" s="10" t="str" cm="1">
        <f t="array" ref="K4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61">
        <v>4.0999999999999996</v>
      </c>
      <c r="M461" s="8">
        <v>19252</v>
      </c>
      <c r="N461" s="8">
        <f>Table1[[#This Row],[rating]]*LOG10(Table1[[#This Row],[rating_count]]+1)</f>
        <v>17.566443484394984</v>
      </c>
      <c r="O461" s="4" t="str">
        <f>IF(Table1[[#This Row],[discount_percentage]] &gt;= 0.5, "Yes", "No")</f>
        <v>No</v>
      </c>
      <c r="P461" s="4" t="str" cm="1">
        <f t="array" ref="P461">_xlfn.IFS(
  Table1[[#This Row],[discounted_price]] &lt; 200, "&lt;₹200",
  Table1[[#This Row],[discounted_price]] &lt;= 500, "₹200–₹500",
  Table1[[#This Row],[discounted_price]] &gt; 500, "&gt;₹500"
)</f>
        <v>&gt;₹500</v>
      </c>
      <c r="Q461" s="9">
        <f>Table1[[#This Row],[actual_price]]*Table1[[#This Row],[rating_count]]</f>
        <v>365768748</v>
      </c>
      <c r="R461" s="9" t="str">
        <f>IF(
    OR(TRIM(Table1[[#This Row],[total_potential_revenue]])="-", TRIM(Table1[[#This Row],[total_potential_revenue]])=""),
    "NOT OK",
    IF(
        ISNUMBER(VALUE(SUBSTITUTE(Table1[[#This Row],[total_potential_revenue]], ",", ""))),
        "OK",
        "NOT OK"
    )
)</f>
        <v>OK</v>
      </c>
      <c r="S461" t="s">
        <v>3304</v>
      </c>
      <c r="T461" t="s">
        <v>3305</v>
      </c>
      <c r="U461" t="s">
        <v>3306</v>
      </c>
      <c r="V461" t="s">
        <v>3307</v>
      </c>
      <c r="W461" t="s">
        <v>3308</v>
      </c>
      <c r="X461" t="s">
        <v>3309</v>
      </c>
      <c r="Y461" t="s">
        <v>3310</v>
      </c>
      <c r="Z461" t="s">
        <v>3311</v>
      </c>
    </row>
    <row r="462" spans="1:26" ht="16" x14ac:dyDescent="0.35">
      <c r="A462" t="s">
        <v>3908</v>
      </c>
      <c r="B462" t="s">
        <v>3909</v>
      </c>
      <c r="C462" t="s">
        <v>13080</v>
      </c>
      <c r="D462" t="s">
        <v>13185</v>
      </c>
      <c r="E462" t="s">
        <v>13291</v>
      </c>
      <c r="F462" t="s">
        <v>13292</v>
      </c>
      <c r="H462" s="2">
        <v>16499</v>
      </c>
      <c r="I462" s="2">
        <v>20990</v>
      </c>
      <c r="J462" s="1">
        <v>0.21</v>
      </c>
      <c r="K462" s="10" t="str" cm="1">
        <f t="array" ref="K4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62">
        <v>4</v>
      </c>
      <c r="M462" s="8">
        <v>21350</v>
      </c>
      <c r="N462" s="8">
        <f>Table1[[#This Row],[rating]]*LOG10(Table1[[#This Row],[rating_count]]+1)</f>
        <v>17.317672882186351</v>
      </c>
      <c r="O462" s="4" t="str">
        <f>IF(Table1[[#This Row],[discount_percentage]] &gt;= 0.5, "Yes", "No")</f>
        <v>No</v>
      </c>
      <c r="P462" s="4" t="str" cm="1">
        <f t="array" ref="P462">_xlfn.IFS(
  Table1[[#This Row],[discounted_price]] &lt; 200, "&lt;₹200",
  Table1[[#This Row],[discounted_price]] &lt;= 500, "₹200–₹500",
  Table1[[#This Row],[discounted_price]] &gt; 500, "&gt;₹500"
)</f>
        <v>&gt;₹500</v>
      </c>
      <c r="Q462" s="9">
        <f>Table1[[#This Row],[actual_price]]*Table1[[#This Row],[rating_count]]</f>
        <v>448136500</v>
      </c>
      <c r="R462" s="9" t="str">
        <f>IF(
    OR(TRIM(Table1[[#This Row],[total_potential_revenue]])="-", TRIM(Table1[[#This Row],[total_potential_revenue]])=""),
    "NOT OK",
    IF(
        ISNUMBER(VALUE(SUBSTITUTE(Table1[[#This Row],[total_potential_revenue]], ",", ""))),
        "OK",
        "NOT OK"
    )
)</f>
        <v>OK</v>
      </c>
      <c r="S462" t="s">
        <v>3831</v>
      </c>
      <c r="T462" t="s">
        <v>3238</v>
      </c>
      <c r="U462" t="s">
        <v>3239</v>
      </c>
      <c r="V462" t="s">
        <v>3240</v>
      </c>
      <c r="W462" t="s">
        <v>3241</v>
      </c>
      <c r="X462" t="s">
        <v>3242</v>
      </c>
      <c r="Y462" t="s">
        <v>3910</v>
      </c>
      <c r="Z462" t="s">
        <v>3911</v>
      </c>
    </row>
    <row r="463" spans="1:26" ht="16" x14ac:dyDescent="0.35">
      <c r="A463" t="s">
        <v>9901</v>
      </c>
      <c r="B463" t="s">
        <v>9902</v>
      </c>
      <c r="C463" t="s">
        <v>13093</v>
      </c>
      <c r="D463" t="s">
        <v>13094</v>
      </c>
      <c r="E463" t="s">
        <v>13095</v>
      </c>
      <c r="F463" t="s">
        <v>13167</v>
      </c>
      <c r="G463" t="s">
        <v>13168</v>
      </c>
      <c r="H463">
        <v>699</v>
      </c>
      <c r="I463" s="2">
        <v>1345</v>
      </c>
      <c r="J463" s="1">
        <v>0.48</v>
      </c>
      <c r="K463" s="10" t="str" cm="1">
        <f t="array" ref="K4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63">
        <v>3.9</v>
      </c>
      <c r="M463" s="8">
        <v>8446</v>
      </c>
      <c r="N463" s="8">
        <f>Table1[[#This Row],[rating]]*LOG10(Table1[[#This Row],[rating_count]]+1)</f>
        <v>15.314139727312316</v>
      </c>
      <c r="O463" s="4" t="str">
        <f>IF(Table1[[#This Row],[discount_percentage]] &gt;= 0.5, "Yes", "No")</f>
        <v>No</v>
      </c>
      <c r="P463" s="4" t="str" cm="1">
        <f t="array" ref="P463">_xlfn.IFS(
  Table1[[#This Row],[discounted_price]] &lt; 200, "&lt;₹200",
  Table1[[#This Row],[discounted_price]] &lt;= 500, "₹200–₹500",
  Table1[[#This Row],[discounted_price]] &gt; 500, "&gt;₹500"
)</f>
        <v>&gt;₹500</v>
      </c>
      <c r="Q463" s="9">
        <f>Table1[[#This Row],[actual_price]]*Table1[[#This Row],[rating_count]]</f>
        <v>11359870</v>
      </c>
      <c r="R463" s="9" t="str">
        <f>IF(
    OR(TRIM(Table1[[#This Row],[total_potential_revenue]])="-", TRIM(Table1[[#This Row],[total_potential_revenue]])=""),
    "NOT OK",
    IF(
        ISNUMBER(VALUE(SUBSTITUTE(Table1[[#This Row],[total_potential_revenue]], ",", ""))),
        "OK",
        "NOT OK"
    )
)</f>
        <v>OK</v>
      </c>
      <c r="S463" t="s">
        <v>9903</v>
      </c>
      <c r="T463" t="s">
        <v>9904</v>
      </c>
      <c r="U463" t="s">
        <v>9905</v>
      </c>
      <c r="V463" t="s">
        <v>9906</v>
      </c>
      <c r="W463" t="s">
        <v>9907</v>
      </c>
      <c r="X463" t="s">
        <v>9908</v>
      </c>
      <c r="Y463" t="s">
        <v>9909</v>
      </c>
      <c r="Z463" t="s">
        <v>9910</v>
      </c>
    </row>
    <row r="464" spans="1:26" ht="16" x14ac:dyDescent="0.35">
      <c r="A464" t="s">
        <v>9824</v>
      </c>
      <c r="B464" t="s">
        <v>9825</v>
      </c>
      <c r="C464" t="s">
        <v>13093</v>
      </c>
      <c r="D464" t="s">
        <v>13116</v>
      </c>
      <c r="E464" t="s">
        <v>13122</v>
      </c>
      <c r="F464" t="s">
        <v>13192</v>
      </c>
      <c r="H464" s="2">
        <v>2088</v>
      </c>
      <c r="I464" s="2">
        <v>5550</v>
      </c>
      <c r="J464" s="1">
        <v>0.62</v>
      </c>
      <c r="K464" s="10" t="str" cm="1">
        <f t="array" ref="K4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64">
        <v>4</v>
      </c>
      <c r="M464" s="8">
        <v>5292</v>
      </c>
      <c r="N464" s="8">
        <f>Table1[[#This Row],[rating]]*LOG10(Table1[[#This Row],[rating_count]]+1)</f>
        <v>14.894807575965071</v>
      </c>
      <c r="O464" s="4" t="str">
        <f>IF(Table1[[#This Row],[discount_percentage]] &gt;= 0.5, "Yes", "No")</f>
        <v>Yes</v>
      </c>
      <c r="P464" s="4" t="str" cm="1">
        <f t="array" ref="P464">_xlfn.IFS(
  Table1[[#This Row],[discounted_price]] &lt; 200, "&lt;₹200",
  Table1[[#This Row],[discounted_price]] &lt;= 500, "₹200–₹500",
  Table1[[#This Row],[discounted_price]] &gt; 500, "&gt;₹500"
)</f>
        <v>&gt;₹500</v>
      </c>
      <c r="Q464" s="9">
        <f>Table1[[#This Row],[actual_price]]*Table1[[#This Row],[rating_count]]</f>
        <v>29370600</v>
      </c>
      <c r="R464" s="9" t="str">
        <f>IF(
    OR(TRIM(Table1[[#This Row],[total_potential_revenue]])="-", TRIM(Table1[[#This Row],[total_potential_revenue]])=""),
    "NOT OK",
    IF(
        ISNUMBER(VALUE(SUBSTITUTE(Table1[[#This Row],[total_potential_revenue]], ",", ""))),
        "OK",
        "NOT OK"
    )
)</f>
        <v>OK</v>
      </c>
      <c r="S464" t="s">
        <v>9826</v>
      </c>
      <c r="T464" t="s">
        <v>9827</v>
      </c>
      <c r="U464" t="s">
        <v>9828</v>
      </c>
      <c r="V464" t="s">
        <v>9829</v>
      </c>
      <c r="W464" t="s">
        <v>9830</v>
      </c>
      <c r="X464" t="s">
        <v>13066</v>
      </c>
      <c r="Y464" t="s">
        <v>9831</v>
      </c>
      <c r="Z464" t="s">
        <v>9832</v>
      </c>
    </row>
    <row r="465" spans="1:26" ht="16" x14ac:dyDescent="0.35">
      <c r="A465" t="s">
        <v>6679</v>
      </c>
      <c r="B465" t="s">
        <v>6680</v>
      </c>
      <c r="C465" t="s">
        <v>13282</v>
      </c>
      <c r="D465" t="s">
        <v>13283</v>
      </c>
      <c r="E465" t="s">
        <v>13293</v>
      </c>
      <c r="H465">
        <v>425</v>
      </c>
      <c r="I465" s="2">
        <v>999</v>
      </c>
      <c r="J465" s="1">
        <v>0.56999999999999995</v>
      </c>
      <c r="K465" s="10" t="str" cm="1">
        <f t="array" ref="K4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65">
        <v>4</v>
      </c>
      <c r="M465" s="8">
        <v>2581</v>
      </c>
      <c r="N465" s="8">
        <f>Table1[[#This Row],[rating]]*LOG10(Table1[[#This Row],[rating_count]]+1)</f>
        <v>13.647824951721606</v>
      </c>
      <c r="O465" s="4" t="str">
        <f>IF(Table1[[#This Row],[discount_percentage]] &gt;= 0.5, "Yes", "No")</f>
        <v>Yes</v>
      </c>
      <c r="P465" s="4" t="str" cm="1">
        <f t="array" ref="P465">_xlfn.IFS(
  Table1[[#This Row],[discounted_price]] &lt; 200, "&lt;₹200",
  Table1[[#This Row],[discounted_price]] &lt;= 500, "₹200–₹500",
  Table1[[#This Row],[discounted_price]] &gt; 500, "&gt;₹500"
)</f>
        <v>₹200–₹500</v>
      </c>
      <c r="Q465" s="9">
        <f>Table1[[#This Row],[actual_price]]*Table1[[#This Row],[rating_count]]</f>
        <v>2578419</v>
      </c>
      <c r="R465" s="9" t="str">
        <f>IF(
    OR(TRIM(Table1[[#This Row],[total_potential_revenue]])="-", TRIM(Table1[[#This Row],[total_potential_revenue]])=""),
    "NOT OK",
    IF(
        ISNUMBER(VALUE(SUBSTITUTE(Table1[[#This Row],[total_potential_revenue]], ",", ""))),
        "OK",
        "NOT OK"
    )
)</f>
        <v>OK</v>
      </c>
      <c r="S465" t="s">
        <v>6682</v>
      </c>
      <c r="T465" t="s">
        <v>6683</v>
      </c>
      <c r="U465" t="s">
        <v>6684</v>
      </c>
      <c r="V465" t="s">
        <v>6685</v>
      </c>
      <c r="W465" t="s">
        <v>6686</v>
      </c>
      <c r="X465" t="s">
        <v>6687</v>
      </c>
      <c r="Y465" t="s">
        <v>6688</v>
      </c>
      <c r="Z465" t="s">
        <v>6689</v>
      </c>
    </row>
    <row r="466" spans="1:26" ht="16" x14ac:dyDescent="0.35">
      <c r="A466" t="s">
        <v>8539</v>
      </c>
      <c r="B466" t="s">
        <v>8540</v>
      </c>
      <c r="C466" t="s">
        <v>13093</v>
      </c>
      <c r="D466" t="s">
        <v>13094</v>
      </c>
      <c r="E466" t="s">
        <v>13095</v>
      </c>
      <c r="F466" t="s">
        <v>13167</v>
      </c>
      <c r="G466" t="s">
        <v>13168</v>
      </c>
      <c r="H466">
        <v>649</v>
      </c>
      <c r="I466" s="2">
        <v>1245</v>
      </c>
      <c r="J466" s="1">
        <v>0.48</v>
      </c>
      <c r="K466" s="10" t="str" cm="1">
        <f t="array" ref="K4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66">
        <v>3.9</v>
      </c>
      <c r="M466" s="8">
        <v>123365</v>
      </c>
      <c r="N466" s="8">
        <f>Table1[[#This Row],[rating]]*LOG10(Table1[[#This Row],[rating_count]]+1)</f>
        <v>19.855662385516098</v>
      </c>
      <c r="O466" s="4" t="str">
        <f>IF(Table1[[#This Row],[discount_percentage]] &gt;= 0.5, "Yes", "No")</f>
        <v>No</v>
      </c>
      <c r="P466" s="4" t="str" cm="1">
        <f t="array" ref="P466">_xlfn.IFS(
  Table1[[#This Row],[discounted_price]] &lt; 200, "&lt;₹200",
  Table1[[#This Row],[discounted_price]] &lt;= 500, "₹200–₹500",
  Table1[[#This Row],[discounted_price]] &gt; 500, "&gt;₹500"
)</f>
        <v>&gt;₹500</v>
      </c>
      <c r="Q466" s="9">
        <f>Table1[[#This Row],[actual_price]]*Table1[[#This Row],[rating_count]]</f>
        <v>153589425</v>
      </c>
      <c r="R466" s="9" t="str">
        <f>IF(
    OR(TRIM(Table1[[#This Row],[total_potential_revenue]])="-", TRIM(Table1[[#This Row],[total_potential_revenue]])=""),
    "NOT OK",
    IF(
        ISNUMBER(VALUE(SUBSTITUTE(Table1[[#This Row],[total_potential_revenue]], ",", ""))),
        "OK",
        "NOT OK"
    )
)</f>
        <v>OK</v>
      </c>
      <c r="S466" t="s">
        <v>8542</v>
      </c>
      <c r="T466" t="s">
        <v>8543</v>
      </c>
      <c r="U466" t="s">
        <v>8544</v>
      </c>
      <c r="V466" t="s">
        <v>8545</v>
      </c>
      <c r="W466" t="s">
        <v>8546</v>
      </c>
      <c r="X466" t="s">
        <v>8547</v>
      </c>
      <c r="Y466" t="s">
        <v>8548</v>
      </c>
      <c r="Z466" t="s">
        <v>8549</v>
      </c>
    </row>
    <row r="467" spans="1:26" ht="16" x14ac:dyDescent="0.35">
      <c r="A467" t="s">
        <v>8998</v>
      </c>
      <c r="B467" t="s">
        <v>8999</v>
      </c>
      <c r="C467" t="s">
        <v>13093</v>
      </c>
      <c r="D467" t="s">
        <v>13094</v>
      </c>
      <c r="E467" t="s">
        <v>13095</v>
      </c>
      <c r="F467" t="s">
        <v>13167</v>
      </c>
      <c r="G467" t="s">
        <v>13168</v>
      </c>
      <c r="H467" s="2">
        <v>1260</v>
      </c>
      <c r="I467" s="2">
        <v>1699</v>
      </c>
      <c r="J467" s="1">
        <v>0.26</v>
      </c>
      <c r="K467" s="10" t="str" cm="1">
        <f t="array" ref="K4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67">
        <v>4.2</v>
      </c>
      <c r="M467" s="8">
        <v>2891</v>
      </c>
      <c r="N467" s="8">
        <f>Table1[[#This Row],[rating]]*LOG10(Table1[[#This Row],[rating_count]]+1)</f>
        <v>14.537032812214472</v>
      </c>
      <c r="O467" s="4" t="str">
        <f>IF(Table1[[#This Row],[discount_percentage]] &gt;= 0.5, "Yes", "No")</f>
        <v>No</v>
      </c>
      <c r="P467" s="4" t="str" cm="1">
        <f t="array" ref="P467">_xlfn.IFS(
  Table1[[#This Row],[discounted_price]] &lt; 200, "&lt;₹200",
  Table1[[#This Row],[discounted_price]] &lt;= 500, "₹200–₹500",
  Table1[[#This Row],[discounted_price]] &gt; 500, "&gt;₹500"
)</f>
        <v>&gt;₹500</v>
      </c>
      <c r="Q467" s="9">
        <f>Table1[[#This Row],[actual_price]]*Table1[[#This Row],[rating_count]]</f>
        <v>4911809</v>
      </c>
      <c r="R467" s="9" t="str">
        <f>IF(
    OR(TRIM(Table1[[#This Row],[total_potential_revenue]])="-", TRIM(Table1[[#This Row],[total_potential_revenue]])=""),
    "NOT OK",
    IF(
        ISNUMBER(VALUE(SUBSTITUTE(Table1[[#This Row],[total_potential_revenue]], ",", ""))),
        "OK",
        "NOT OK"
    )
)</f>
        <v>OK</v>
      </c>
      <c r="S467" t="s">
        <v>9000</v>
      </c>
      <c r="T467" t="s">
        <v>9001</v>
      </c>
      <c r="U467" t="s">
        <v>9002</v>
      </c>
      <c r="V467" t="s">
        <v>9003</v>
      </c>
      <c r="W467" t="s">
        <v>9004</v>
      </c>
      <c r="X467" t="s">
        <v>9005</v>
      </c>
      <c r="Y467" t="s">
        <v>9006</v>
      </c>
      <c r="Z467" t="s">
        <v>9007</v>
      </c>
    </row>
    <row r="468" spans="1:26" ht="16" x14ac:dyDescent="0.35">
      <c r="A468" t="s">
        <v>10779</v>
      </c>
      <c r="B468" t="s">
        <v>10780</v>
      </c>
      <c r="C468" t="s">
        <v>13093</v>
      </c>
      <c r="D468" t="s">
        <v>13094</v>
      </c>
      <c r="E468" t="s">
        <v>13103</v>
      </c>
      <c r="F468" t="s">
        <v>13104</v>
      </c>
      <c r="G468" t="s">
        <v>13105</v>
      </c>
      <c r="H468" s="2">
        <v>3299</v>
      </c>
      <c r="I468" s="2">
        <v>4995</v>
      </c>
      <c r="J468" s="1">
        <v>0.34</v>
      </c>
      <c r="K468" s="10" t="str" cm="1">
        <f t="array" ref="K4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68">
        <v>3.8</v>
      </c>
      <c r="M468" s="8">
        <v>1393</v>
      </c>
      <c r="N468" s="8">
        <f>Table1[[#This Row],[rating]]*LOG10(Table1[[#This Row],[rating_count]]+1)</f>
        <v>11.948198540295564</v>
      </c>
      <c r="O468" s="4" t="str">
        <f>IF(Table1[[#This Row],[discount_percentage]] &gt;= 0.5, "Yes", "No")</f>
        <v>No</v>
      </c>
      <c r="P468" s="4" t="str" cm="1">
        <f t="array" ref="P468">_xlfn.IFS(
  Table1[[#This Row],[discounted_price]] &lt; 200, "&lt;₹200",
  Table1[[#This Row],[discounted_price]] &lt;= 500, "₹200–₹500",
  Table1[[#This Row],[discounted_price]] &gt; 500, "&gt;₹500"
)</f>
        <v>&gt;₹500</v>
      </c>
      <c r="Q468" s="9">
        <f>Table1[[#This Row],[actual_price]]*Table1[[#This Row],[rating_count]]</f>
        <v>6958035</v>
      </c>
      <c r="R468" s="9" t="str">
        <f>IF(
    OR(TRIM(Table1[[#This Row],[total_potential_revenue]])="-", TRIM(Table1[[#This Row],[total_potential_revenue]])=""),
    "NOT OK",
    IF(
        ISNUMBER(VALUE(SUBSTITUTE(Table1[[#This Row],[total_potential_revenue]], ",", ""))),
        "OK",
        "NOT OK"
    )
)</f>
        <v>OK</v>
      </c>
      <c r="S468" t="s">
        <v>10781</v>
      </c>
      <c r="T468" t="s">
        <v>10782</v>
      </c>
      <c r="U468" t="s">
        <v>10783</v>
      </c>
      <c r="V468" t="s">
        <v>10784</v>
      </c>
      <c r="W468" t="s">
        <v>10785</v>
      </c>
      <c r="X468" t="s">
        <v>10786</v>
      </c>
      <c r="Y468" t="s">
        <v>10787</v>
      </c>
      <c r="Z468" t="s">
        <v>10788</v>
      </c>
    </row>
    <row r="469" spans="1:26" ht="16" x14ac:dyDescent="0.35">
      <c r="A469" t="s">
        <v>7101</v>
      </c>
      <c r="B469" t="s">
        <v>7102</v>
      </c>
      <c r="C469" t="s">
        <v>13076</v>
      </c>
      <c r="D469" t="s">
        <v>13083</v>
      </c>
      <c r="E469" t="s">
        <v>13084</v>
      </c>
      <c r="F469" t="s">
        <v>13085</v>
      </c>
      <c r="H469" s="2">
        <v>1490</v>
      </c>
      <c r="I469" s="2">
        <v>2295</v>
      </c>
      <c r="J469" s="1">
        <v>0.35</v>
      </c>
      <c r="K469" s="10" t="str" cm="1">
        <f t="array" ref="K4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69">
        <v>4.5999999999999996</v>
      </c>
      <c r="M469" s="8">
        <v>10652</v>
      </c>
      <c r="N469" s="8">
        <f>Table1[[#This Row],[rating]]*LOG10(Table1[[#This Row],[rating_count]]+1)</f>
        <v>18.526370864297878</v>
      </c>
      <c r="O469" s="4" t="str">
        <f>IF(Table1[[#This Row],[discount_percentage]] &gt;= 0.5, "Yes", "No")</f>
        <v>No</v>
      </c>
      <c r="P469" s="4" t="str" cm="1">
        <f t="array" ref="P469">_xlfn.IFS(
  Table1[[#This Row],[discounted_price]] &lt; 200, "&lt;₹200",
  Table1[[#This Row],[discounted_price]] &lt;= 500, "₹200–₹500",
  Table1[[#This Row],[discounted_price]] &gt; 500, "&gt;₹500"
)</f>
        <v>&gt;₹500</v>
      </c>
      <c r="Q469" s="9">
        <f>Table1[[#This Row],[actual_price]]*Table1[[#This Row],[rating_count]]</f>
        <v>24446340</v>
      </c>
      <c r="R469" s="9" t="str">
        <f>IF(
    OR(TRIM(Table1[[#This Row],[total_potential_revenue]])="-", TRIM(Table1[[#This Row],[total_potential_revenue]])=""),
    "NOT OK",
    IF(
        ISNUMBER(VALUE(SUBSTITUTE(Table1[[#This Row],[total_potential_revenue]], ",", ""))),
        "OK",
        "NOT OK"
    )
)</f>
        <v>OK</v>
      </c>
      <c r="S469" t="s">
        <v>7103</v>
      </c>
      <c r="T469" t="s">
        <v>7104</v>
      </c>
      <c r="U469" t="s">
        <v>7105</v>
      </c>
      <c r="V469" t="s">
        <v>7106</v>
      </c>
      <c r="W469" t="s">
        <v>7107</v>
      </c>
      <c r="X469" t="s">
        <v>7108</v>
      </c>
      <c r="Y469" t="s">
        <v>7109</v>
      </c>
      <c r="Z469" t="s">
        <v>7110</v>
      </c>
    </row>
    <row r="470" spans="1:26" ht="16" x14ac:dyDescent="0.35">
      <c r="A470" t="s">
        <v>7524</v>
      </c>
      <c r="B470" t="s">
        <v>7525</v>
      </c>
      <c r="C470" t="s">
        <v>13080</v>
      </c>
      <c r="D470" t="s">
        <v>13185</v>
      </c>
      <c r="E470" t="s">
        <v>13186</v>
      </c>
      <c r="F470" t="s">
        <v>13187</v>
      </c>
      <c r="G470" t="s">
        <v>13285</v>
      </c>
      <c r="H470">
        <v>900</v>
      </c>
      <c r="I470" s="2">
        <v>2499</v>
      </c>
      <c r="J470" s="1">
        <v>0.64</v>
      </c>
      <c r="K470" s="10" t="str" cm="1">
        <f t="array" ref="K4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70">
        <v>4</v>
      </c>
      <c r="M470" s="8">
        <v>36384</v>
      </c>
      <c r="N470" s="8">
        <f>Table1[[#This Row],[rating]]*LOG10(Table1[[#This Row],[rating_count]]+1)</f>
        <v>18.243689517029882</v>
      </c>
      <c r="O470" s="4" t="str">
        <f>IF(Table1[[#This Row],[discount_percentage]] &gt;= 0.5, "Yes", "No")</f>
        <v>Yes</v>
      </c>
      <c r="P470" s="4" t="str" cm="1">
        <f t="array" ref="P470">_xlfn.IFS(
  Table1[[#This Row],[discounted_price]] &lt; 200, "&lt;₹200",
  Table1[[#This Row],[discounted_price]] &lt;= 500, "₹200–₹500",
  Table1[[#This Row],[discounted_price]] &gt; 500, "&gt;₹500"
)</f>
        <v>&gt;₹500</v>
      </c>
      <c r="Q470" s="9">
        <f>Table1[[#This Row],[actual_price]]*Table1[[#This Row],[rating_count]]</f>
        <v>90923616</v>
      </c>
      <c r="R470" s="9" t="str">
        <f>IF(
    OR(TRIM(Table1[[#This Row],[total_potential_revenue]])="-", TRIM(Table1[[#This Row],[total_potential_revenue]])=""),
    "NOT OK",
    IF(
        ISNUMBER(VALUE(SUBSTITUTE(Table1[[#This Row],[total_potential_revenue]], ",", ""))),
        "OK",
        "NOT OK"
    )
)</f>
        <v>OK</v>
      </c>
      <c r="S470" t="s">
        <v>7526</v>
      </c>
      <c r="T470" t="s">
        <v>4564</v>
      </c>
      <c r="U470" t="s">
        <v>4565</v>
      </c>
      <c r="V470" t="s">
        <v>4566</v>
      </c>
      <c r="W470" t="s">
        <v>4567</v>
      </c>
      <c r="X470" t="s">
        <v>4568</v>
      </c>
      <c r="Y470" t="s">
        <v>7527</v>
      </c>
      <c r="Z470" t="s">
        <v>7528</v>
      </c>
    </row>
    <row r="471" spans="1:26" ht="16" x14ac:dyDescent="0.35">
      <c r="A471" t="s">
        <v>4899</v>
      </c>
      <c r="B471" t="s">
        <v>4900</v>
      </c>
      <c r="C471" t="s">
        <v>13076</v>
      </c>
      <c r="D471" t="s">
        <v>13083</v>
      </c>
      <c r="E471" t="s">
        <v>13129</v>
      </c>
      <c r="F471" t="s">
        <v>13294</v>
      </c>
      <c r="H471">
        <v>349</v>
      </c>
      <c r="I471" s="2">
        <v>1499</v>
      </c>
      <c r="J471" s="1">
        <v>0.77</v>
      </c>
      <c r="K471" s="10" t="str" cm="1">
        <f t="array" ref="K4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471">
        <v>4.3</v>
      </c>
      <c r="M471" s="8">
        <v>24791</v>
      </c>
      <c r="N471" s="8">
        <f>Table1[[#This Row],[rating]]*LOG10(Table1[[#This Row],[rating_count]]+1)</f>
        <v>18.895539721894274</v>
      </c>
      <c r="O471" s="4" t="str">
        <f>IF(Table1[[#This Row],[discount_percentage]] &gt;= 0.5, "Yes", "No")</f>
        <v>Yes</v>
      </c>
      <c r="P471" s="4" t="str" cm="1">
        <f t="array" ref="P471">_xlfn.IFS(
  Table1[[#This Row],[discounted_price]] &lt; 200, "&lt;₹200",
  Table1[[#This Row],[discounted_price]] &lt;= 500, "₹200–₹500",
  Table1[[#This Row],[discounted_price]] &gt; 500, "&gt;₹500"
)</f>
        <v>₹200–₹500</v>
      </c>
      <c r="Q471" s="9">
        <f>Table1[[#This Row],[actual_price]]*Table1[[#This Row],[rating_count]]</f>
        <v>37161709</v>
      </c>
      <c r="R471" s="9" t="str">
        <f>IF(
    OR(TRIM(Table1[[#This Row],[total_potential_revenue]])="-", TRIM(Table1[[#This Row],[total_potential_revenue]])=""),
    "NOT OK",
    IF(
        ISNUMBER(VALUE(SUBSTITUTE(Table1[[#This Row],[total_potential_revenue]], ",", ""))),
        "OK",
        "NOT OK"
    )
)</f>
        <v>OK</v>
      </c>
      <c r="S471" t="s">
        <v>4902</v>
      </c>
      <c r="T471" t="s">
        <v>4903</v>
      </c>
      <c r="U471" t="s">
        <v>4904</v>
      </c>
      <c r="V471" t="s">
        <v>4905</v>
      </c>
      <c r="W471" t="s">
        <v>4906</v>
      </c>
      <c r="X471" t="s">
        <v>4907</v>
      </c>
      <c r="Y471" t="s">
        <v>4908</v>
      </c>
      <c r="Z471" t="s">
        <v>4909</v>
      </c>
    </row>
    <row r="472" spans="1:26" ht="16" x14ac:dyDescent="0.35">
      <c r="A472" t="s">
        <v>7774</v>
      </c>
      <c r="B472" t="s">
        <v>7775</v>
      </c>
      <c r="C472" t="s">
        <v>13080</v>
      </c>
      <c r="D472" t="s">
        <v>13182</v>
      </c>
      <c r="E472" t="s">
        <v>13183</v>
      </c>
      <c r="F472" t="s">
        <v>13203</v>
      </c>
      <c r="H472" s="2">
        <v>1679</v>
      </c>
      <c r="I472" s="2">
        <v>1999</v>
      </c>
      <c r="J472" s="1">
        <v>0.16</v>
      </c>
      <c r="K472" s="10" t="str" cm="1">
        <f t="array" ref="K4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472">
        <v>4.0999999999999996</v>
      </c>
      <c r="M472" s="8">
        <v>72563</v>
      </c>
      <c r="N472" s="8">
        <f>Table1[[#This Row],[rating]]*LOG10(Table1[[#This Row],[rating_count]]+1)</f>
        <v>19.928956980079622</v>
      </c>
      <c r="O472" s="4" t="str">
        <f>IF(Table1[[#This Row],[discount_percentage]] &gt;= 0.5, "Yes", "No")</f>
        <v>No</v>
      </c>
      <c r="P472" s="4" t="str" cm="1">
        <f t="array" ref="P472">_xlfn.IFS(
  Table1[[#This Row],[discounted_price]] &lt; 200, "&lt;₹200",
  Table1[[#This Row],[discounted_price]] &lt;= 500, "₹200–₹500",
  Table1[[#This Row],[discounted_price]] &gt; 500, "&gt;₹500"
)</f>
        <v>&gt;₹500</v>
      </c>
      <c r="Q472" s="9">
        <f>Table1[[#This Row],[actual_price]]*Table1[[#This Row],[rating_count]]</f>
        <v>145053437</v>
      </c>
      <c r="R472" s="9" t="str">
        <f>IF(
    OR(TRIM(Table1[[#This Row],[total_potential_revenue]])="-", TRIM(Table1[[#This Row],[total_potential_revenue]])=""),
    "NOT OK",
    IF(
        ISNUMBER(VALUE(SUBSTITUTE(Table1[[#This Row],[total_potential_revenue]], ",", ""))),
        "OK",
        "NOT OK"
    )
)</f>
        <v>OK</v>
      </c>
      <c r="S472" t="s">
        <v>7776</v>
      </c>
      <c r="T472" t="s">
        <v>7777</v>
      </c>
      <c r="U472" t="s">
        <v>7778</v>
      </c>
      <c r="V472" t="s">
        <v>7779</v>
      </c>
      <c r="W472" t="s">
        <v>7780</v>
      </c>
      <c r="X472" t="s">
        <v>7781</v>
      </c>
      <c r="Y472" t="s">
        <v>7782</v>
      </c>
      <c r="Z472" t="s">
        <v>7783</v>
      </c>
    </row>
    <row r="473" spans="1:26" ht="16" x14ac:dyDescent="0.35">
      <c r="A473" t="s">
        <v>435</v>
      </c>
      <c r="B473" t="s">
        <v>436</v>
      </c>
      <c r="C473" t="s">
        <v>13076</v>
      </c>
      <c r="D473" t="s">
        <v>13083</v>
      </c>
      <c r="E473" t="s">
        <v>13101</v>
      </c>
      <c r="F473" t="s">
        <v>13090</v>
      </c>
      <c r="G473" t="s">
        <v>13102</v>
      </c>
      <c r="H473">
        <v>333</v>
      </c>
      <c r="I473" s="2">
        <v>999</v>
      </c>
      <c r="J473" s="1">
        <v>0.67</v>
      </c>
      <c r="K473" s="10" t="str" cm="1">
        <f t="array" ref="K4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73">
        <v>3.3</v>
      </c>
      <c r="M473" s="8">
        <v>9792</v>
      </c>
      <c r="N473" s="8">
        <f>Table1[[#This Row],[rating]]*LOG10(Table1[[#This Row],[rating_count]]+1)</f>
        <v>13.170021989870078</v>
      </c>
      <c r="O473" s="4" t="str">
        <f>IF(Table1[[#This Row],[discount_percentage]] &gt;= 0.5, "Yes", "No")</f>
        <v>Yes</v>
      </c>
      <c r="P473" s="4" t="str" cm="1">
        <f t="array" ref="P473">_xlfn.IFS(
  Table1[[#This Row],[discounted_price]] &lt; 200, "&lt;₹200",
  Table1[[#This Row],[discounted_price]] &lt;= 500, "₹200–₹500",
  Table1[[#This Row],[discounted_price]] &gt; 500, "&gt;₹500"
)</f>
        <v>₹200–₹500</v>
      </c>
      <c r="Q473" s="9">
        <f>Table1[[#This Row],[actual_price]]*Table1[[#This Row],[rating_count]]</f>
        <v>9782208</v>
      </c>
      <c r="R473" s="9" t="str">
        <f>IF(
    OR(TRIM(Table1[[#This Row],[total_potential_revenue]])="-", TRIM(Table1[[#This Row],[total_potential_revenue]])=""),
    "NOT OK",
    IF(
        ISNUMBER(VALUE(SUBSTITUTE(Table1[[#This Row],[total_potential_revenue]], ",", ""))),
        "OK",
        "NOT OK"
    )
)</f>
        <v>OK</v>
      </c>
      <c r="S473" t="s">
        <v>437</v>
      </c>
      <c r="T473" t="s">
        <v>438</v>
      </c>
      <c r="U473" t="s">
        <v>439</v>
      </c>
      <c r="V473" t="s">
        <v>440</v>
      </c>
      <c r="W473" t="s">
        <v>441</v>
      </c>
      <c r="X473" t="s">
        <v>442</v>
      </c>
      <c r="Y473" t="s">
        <v>443</v>
      </c>
      <c r="Z473" t="s">
        <v>444</v>
      </c>
    </row>
    <row r="474" spans="1:26" ht="16" x14ac:dyDescent="0.35">
      <c r="A474" t="s">
        <v>356</v>
      </c>
      <c r="B474" t="s">
        <v>357</v>
      </c>
      <c r="C474" t="s">
        <v>13076</v>
      </c>
      <c r="D474" t="s">
        <v>13083</v>
      </c>
      <c r="E474" t="s">
        <v>13101</v>
      </c>
      <c r="F474" t="s">
        <v>13090</v>
      </c>
      <c r="G474" t="s">
        <v>13102</v>
      </c>
      <c r="H474">
        <v>899</v>
      </c>
      <c r="I474" s="2">
        <v>1900</v>
      </c>
      <c r="J474" s="1">
        <v>0.53</v>
      </c>
      <c r="K474" s="10" t="str" cm="1">
        <f t="array" ref="K4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74">
        <v>4.4000000000000004</v>
      </c>
      <c r="M474" s="8">
        <v>13552</v>
      </c>
      <c r="N474" s="8">
        <f>Table1[[#This Row],[rating]]*LOG10(Table1[[#This Row],[rating_count]]+1)</f>
        <v>18.180955928640998</v>
      </c>
      <c r="O474" s="4" t="str">
        <f>IF(Table1[[#This Row],[discount_percentage]] &gt;= 0.5, "Yes", "No")</f>
        <v>Yes</v>
      </c>
      <c r="P474" s="4" t="str" cm="1">
        <f t="array" ref="P474">_xlfn.IFS(
  Table1[[#This Row],[discounted_price]] &lt; 200, "&lt;₹200",
  Table1[[#This Row],[discounted_price]] &lt;= 500, "₹200–₹500",
  Table1[[#This Row],[discounted_price]] &gt; 500, "&gt;₹500"
)</f>
        <v>&gt;₹500</v>
      </c>
      <c r="Q474" s="9">
        <f>Table1[[#This Row],[actual_price]]*Table1[[#This Row],[rating_count]]</f>
        <v>25748800</v>
      </c>
      <c r="R474" s="9" t="str">
        <f>IF(
    OR(TRIM(Table1[[#This Row],[total_potential_revenue]])="-", TRIM(Table1[[#This Row],[total_potential_revenue]])=""),
    "NOT OK",
    IF(
        ISNUMBER(VALUE(SUBSTITUTE(Table1[[#This Row],[total_potential_revenue]], ",", ""))),
        "OK",
        "NOT OK"
    )
)</f>
        <v>OK</v>
      </c>
      <c r="S474" t="s">
        <v>358</v>
      </c>
      <c r="T474" t="s">
        <v>359</v>
      </c>
      <c r="U474" t="s">
        <v>360</v>
      </c>
      <c r="V474" t="s">
        <v>361</v>
      </c>
      <c r="W474" t="s">
        <v>362</v>
      </c>
      <c r="X474" t="s">
        <v>363</v>
      </c>
      <c r="Y474" t="s">
        <v>364</v>
      </c>
      <c r="Z474" t="s">
        <v>365</v>
      </c>
    </row>
    <row r="475" spans="1:26" ht="16" x14ac:dyDescent="0.35">
      <c r="A475" t="s">
        <v>5902</v>
      </c>
      <c r="B475" t="s">
        <v>5903</v>
      </c>
      <c r="C475" t="s">
        <v>13080</v>
      </c>
      <c r="D475" t="s">
        <v>13161</v>
      </c>
      <c r="E475" t="s">
        <v>13295</v>
      </c>
      <c r="F475" t="s">
        <v>13296</v>
      </c>
      <c r="H475" s="2">
        <v>2499</v>
      </c>
      <c r="I475" s="2">
        <v>3299</v>
      </c>
      <c r="J475" s="1">
        <v>0.24</v>
      </c>
      <c r="K475" s="10" t="str" cm="1">
        <f t="array" ref="K4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75">
        <v>4.2</v>
      </c>
      <c r="M475" s="8">
        <v>93112</v>
      </c>
      <c r="N475" s="8">
        <f>Table1[[#This Row],[rating]]*LOG10(Table1[[#This Row],[rating_count]]+1)</f>
        <v>20.869843341360333</v>
      </c>
      <c r="O475" s="4" t="str">
        <f>IF(Table1[[#This Row],[discount_percentage]] &gt;= 0.5, "Yes", "No")</f>
        <v>No</v>
      </c>
      <c r="P475" s="4" t="str" cm="1">
        <f t="array" ref="P475">_xlfn.IFS(
  Table1[[#This Row],[discounted_price]] &lt; 200, "&lt;₹200",
  Table1[[#This Row],[discounted_price]] &lt;= 500, "₹200–₹500",
  Table1[[#This Row],[discounted_price]] &gt; 500, "&gt;₹500"
)</f>
        <v>&gt;₹500</v>
      </c>
      <c r="Q475" s="9">
        <f>Table1[[#This Row],[actual_price]]*Table1[[#This Row],[rating_count]]</f>
        <v>307176488</v>
      </c>
      <c r="R475" s="9" t="str">
        <f>IF(
    OR(TRIM(Table1[[#This Row],[total_potential_revenue]])="-", TRIM(Table1[[#This Row],[total_potential_revenue]])=""),
    "NOT OK",
    IF(
        ISNUMBER(VALUE(SUBSTITUTE(Table1[[#This Row],[total_potential_revenue]], ",", ""))),
        "OK",
        "NOT OK"
    )
)</f>
        <v>OK</v>
      </c>
      <c r="S475" t="s">
        <v>5905</v>
      </c>
      <c r="T475" t="s">
        <v>5906</v>
      </c>
      <c r="U475" t="s">
        <v>5907</v>
      </c>
      <c r="V475" t="s">
        <v>5908</v>
      </c>
      <c r="W475" t="s">
        <v>5909</v>
      </c>
      <c r="X475" t="s">
        <v>5910</v>
      </c>
      <c r="Y475" t="s">
        <v>5911</v>
      </c>
      <c r="Z475" t="s">
        <v>5912</v>
      </c>
    </row>
    <row r="476" spans="1:26" ht="16" x14ac:dyDescent="0.35">
      <c r="A476" t="s">
        <v>12161</v>
      </c>
      <c r="B476" t="s">
        <v>12162</v>
      </c>
      <c r="C476" t="s">
        <v>13093</v>
      </c>
      <c r="D476" t="s">
        <v>13116</v>
      </c>
      <c r="E476" t="s">
        <v>13122</v>
      </c>
      <c r="F476" t="s">
        <v>13192</v>
      </c>
      <c r="H476" s="2">
        <v>1190</v>
      </c>
      <c r="I476" s="2">
        <v>2550</v>
      </c>
      <c r="J476" s="1">
        <v>0.53</v>
      </c>
      <c r="K476" s="10" t="str" cm="1">
        <f t="array" ref="K4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76">
        <v>3.8</v>
      </c>
      <c r="M476" s="8">
        <v>1181</v>
      </c>
      <c r="N476" s="8">
        <f>Table1[[#This Row],[rating]]*LOG10(Table1[[#This Row],[rating_count]]+1)</f>
        <v>11.6759464108719</v>
      </c>
      <c r="O476" s="4" t="str">
        <f>IF(Table1[[#This Row],[discount_percentage]] &gt;= 0.5, "Yes", "No")</f>
        <v>Yes</v>
      </c>
      <c r="P476" s="4" t="str" cm="1">
        <f t="array" ref="P476">_xlfn.IFS(
  Table1[[#This Row],[discounted_price]] &lt; 200, "&lt;₹200",
  Table1[[#This Row],[discounted_price]] &lt;= 500, "₹200–₹500",
  Table1[[#This Row],[discounted_price]] &gt; 500, "&gt;₹500"
)</f>
        <v>&gt;₹500</v>
      </c>
      <c r="Q476" s="9">
        <f>Table1[[#This Row],[actual_price]]*Table1[[#This Row],[rating_count]]</f>
        <v>3011550</v>
      </c>
      <c r="R476" s="9" t="str">
        <f>IF(
    OR(TRIM(Table1[[#This Row],[total_potential_revenue]])="-", TRIM(Table1[[#This Row],[total_potential_revenue]])=""),
    "NOT OK",
    IF(
        ISNUMBER(VALUE(SUBSTITUTE(Table1[[#This Row],[total_potential_revenue]], ",", ""))),
        "OK",
        "NOT OK"
    )
)</f>
        <v>OK</v>
      </c>
      <c r="S476" t="s">
        <v>12163</v>
      </c>
      <c r="T476" t="s">
        <v>12164</v>
      </c>
      <c r="U476" t="s">
        <v>12165</v>
      </c>
      <c r="V476" t="s">
        <v>12166</v>
      </c>
      <c r="W476" t="s">
        <v>12167</v>
      </c>
      <c r="X476" t="s">
        <v>12168</v>
      </c>
      <c r="Y476" t="s">
        <v>12169</v>
      </c>
      <c r="Z476" t="s">
        <v>12170</v>
      </c>
    </row>
    <row r="477" spans="1:26" ht="16" x14ac:dyDescent="0.35">
      <c r="A477" t="s">
        <v>12512</v>
      </c>
      <c r="B477" t="s">
        <v>12513</v>
      </c>
      <c r="C477" t="s">
        <v>13093</v>
      </c>
      <c r="D477" t="s">
        <v>13094</v>
      </c>
      <c r="E477" t="s">
        <v>13095</v>
      </c>
      <c r="F477" t="s">
        <v>13100</v>
      </c>
      <c r="H477" s="2">
        <v>1745</v>
      </c>
      <c r="I477" s="2">
        <v>2400</v>
      </c>
      <c r="J477" s="1">
        <v>0.27</v>
      </c>
      <c r="K477" s="10" t="str" cm="1">
        <f t="array" ref="K4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77">
        <v>4.2</v>
      </c>
      <c r="M477" s="8">
        <v>14160</v>
      </c>
      <c r="N477" s="8">
        <f>Table1[[#This Row],[rating]]*LOG10(Table1[[#This Row],[rating_count]]+1)</f>
        <v>17.434594475697256</v>
      </c>
      <c r="O477" s="4" t="str">
        <f>IF(Table1[[#This Row],[discount_percentage]] &gt;= 0.5, "Yes", "No")</f>
        <v>No</v>
      </c>
      <c r="P477" s="4" t="str" cm="1">
        <f t="array" ref="P477">_xlfn.IFS(
  Table1[[#This Row],[discounted_price]] &lt; 200, "&lt;₹200",
  Table1[[#This Row],[discounted_price]] &lt;= 500, "₹200–₹500",
  Table1[[#This Row],[discounted_price]] &gt; 500, "&gt;₹500"
)</f>
        <v>&gt;₹500</v>
      </c>
      <c r="Q477" s="9">
        <f>Table1[[#This Row],[actual_price]]*Table1[[#This Row],[rating_count]]</f>
        <v>33984000</v>
      </c>
      <c r="R477" s="9" t="str">
        <f>IF(
    OR(TRIM(Table1[[#This Row],[total_potential_revenue]])="-", TRIM(Table1[[#This Row],[total_potential_revenue]])=""),
    "NOT OK",
    IF(
        ISNUMBER(VALUE(SUBSTITUTE(Table1[[#This Row],[total_potential_revenue]], ",", ""))),
        "OK",
        "NOT OK"
    )
)</f>
        <v>OK</v>
      </c>
      <c r="S477" t="s">
        <v>12514</v>
      </c>
      <c r="T477" t="s">
        <v>12515</v>
      </c>
      <c r="U477" t="s">
        <v>12516</v>
      </c>
      <c r="V477" t="s">
        <v>12517</v>
      </c>
      <c r="W477" t="s">
        <v>12518</v>
      </c>
      <c r="X477" t="s">
        <v>12519</v>
      </c>
      <c r="Y477" t="s">
        <v>12520</v>
      </c>
      <c r="Z477" t="s">
        <v>12521</v>
      </c>
    </row>
    <row r="478" spans="1:26" ht="16" x14ac:dyDescent="0.35">
      <c r="A478" t="s">
        <v>11245</v>
      </c>
      <c r="B478" t="s">
        <v>11246</v>
      </c>
      <c r="C478" t="s">
        <v>13093</v>
      </c>
      <c r="D478" t="s">
        <v>13094</v>
      </c>
      <c r="E478" t="s">
        <v>13095</v>
      </c>
      <c r="F478" t="s">
        <v>13181</v>
      </c>
      <c r="H478" s="2">
        <v>6525</v>
      </c>
      <c r="I478" s="2">
        <v>8820</v>
      </c>
      <c r="J478" s="1">
        <v>0.26</v>
      </c>
      <c r="K478" s="10" t="str" cm="1">
        <f t="array" ref="K4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478">
        <v>4.5</v>
      </c>
      <c r="M478" s="8">
        <v>5137</v>
      </c>
      <c r="N478" s="8">
        <f>Table1[[#This Row],[rating]]*LOG10(Table1[[#This Row],[rating_count]]+1)</f>
        <v>16.698573449686474</v>
      </c>
      <c r="O478" s="4" t="str">
        <f>IF(Table1[[#This Row],[discount_percentage]] &gt;= 0.5, "Yes", "No")</f>
        <v>No</v>
      </c>
      <c r="P478" s="4" t="str" cm="1">
        <f t="array" ref="P478">_xlfn.IFS(
  Table1[[#This Row],[discounted_price]] &lt; 200, "&lt;₹200",
  Table1[[#This Row],[discounted_price]] &lt;= 500, "₹200–₹500",
  Table1[[#This Row],[discounted_price]] &gt; 500, "&gt;₹500"
)</f>
        <v>&gt;₹500</v>
      </c>
      <c r="Q478" s="9">
        <f>Table1[[#This Row],[actual_price]]*Table1[[#This Row],[rating_count]]</f>
        <v>45308340</v>
      </c>
      <c r="R478" s="9" t="str">
        <f>IF(
    OR(TRIM(Table1[[#This Row],[total_potential_revenue]])="-", TRIM(Table1[[#This Row],[total_potential_revenue]])=""),
    "NOT OK",
    IF(
        ISNUMBER(VALUE(SUBSTITUTE(Table1[[#This Row],[total_potential_revenue]], ",", ""))),
        "OK",
        "NOT OK"
    )
)</f>
        <v>OK</v>
      </c>
      <c r="S478" t="s">
        <v>11247</v>
      </c>
      <c r="T478" t="s">
        <v>11248</v>
      </c>
      <c r="U478" t="s">
        <v>11249</v>
      </c>
      <c r="V478" t="s">
        <v>11250</v>
      </c>
      <c r="W478" t="s">
        <v>11251</v>
      </c>
      <c r="X478" t="s">
        <v>11252</v>
      </c>
      <c r="Y478" t="s">
        <v>11253</v>
      </c>
      <c r="Z478" t="s">
        <v>11254</v>
      </c>
    </row>
    <row r="479" spans="1:26" ht="16" x14ac:dyDescent="0.35">
      <c r="A479" t="s">
        <v>10459</v>
      </c>
      <c r="B479" t="s">
        <v>10460</v>
      </c>
      <c r="C479" t="s">
        <v>13093</v>
      </c>
      <c r="D479" t="s">
        <v>13094</v>
      </c>
      <c r="E479" t="s">
        <v>13113</v>
      </c>
      <c r="F479" t="s">
        <v>13114</v>
      </c>
      <c r="H479" s="2">
        <v>8199</v>
      </c>
      <c r="I479" s="2">
        <v>16000</v>
      </c>
      <c r="J479" s="1">
        <v>0.49</v>
      </c>
      <c r="K479" s="10" t="str" cm="1">
        <f t="array" ref="K4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79">
        <v>3.9</v>
      </c>
      <c r="M479" s="8">
        <v>18497</v>
      </c>
      <c r="N479" s="8">
        <f>Table1[[#This Row],[rating]]*LOG10(Table1[[#This Row],[rating_count]]+1)</f>
        <v>16.641786622929594</v>
      </c>
      <c r="O479" s="4" t="str">
        <f>IF(Table1[[#This Row],[discount_percentage]] &gt;= 0.5, "Yes", "No")</f>
        <v>No</v>
      </c>
      <c r="P479" s="4" t="str" cm="1">
        <f t="array" ref="P479">_xlfn.IFS(
  Table1[[#This Row],[discounted_price]] &lt; 200, "&lt;₹200",
  Table1[[#This Row],[discounted_price]] &lt;= 500, "₹200–₹500",
  Table1[[#This Row],[discounted_price]] &gt; 500, "&gt;₹500"
)</f>
        <v>&gt;₹500</v>
      </c>
      <c r="Q479" s="9">
        <f>Table1[[#This Row],[actual_price]]*Table1[[#This Row],[rating_count]]</f>
        <v>295952000</v>
      </c>
      <c r="R479" s="9" t="str">
        <f>IF(
    OR(TRIM(Table1[[#This Row],[total_potential_revenue]])="-", TRIM(Table1[[#This Row],[total_potential_revenue]])=""),
    "NOT OK",
    IF(
        ISNUMBER(VALUE(SUBSTITUTE(Table1[[#This Row],[total_potential_revenue]], ",", ""))),
        "OK",
        "NOT OK"
    )
)</f>
        <v>OK</v>
      </c>
      <c r="S479" t="s">
        <v>10461</v>
      </c>
      <c r="T479" t="s">
        <v>10462</v>
      </c>
      <c r="U479" t="s">
        <v>10463</v>
      </c>
      <c r="V479" t="s">
        <v>10464</v>
      </c>
      <c r="W479" t="s">
        <v>10465</v>
      </c>
      <c r="X479" t="s">
        <v>10466</v>
      </c>
      <c r="Y479" t="s">
        <v>10467</v>
      </c>
      <c r="Z479" t="s">
        <v>10468</v>
      </c>
    </row>
    <row r="480" spans="1:26" ht="16" x14ac:dyDescent="0.35">
      <c r="A480" t="s">
        <v>10680</v>
      </c>
      <c r="B480" t="s">
        <v>10681</v>
      </c>
      <c r="C480" t="s">
        <v>13093</v>
      </c>
      <c r="D480" t="s">
        <v>13094</v>
      </c>
      <c r="E480" t="s">
        <v>13095</v>
      </c>
      <c r="F480" t="s">
        <v>13138</v>
      </c>
      <c r="H480" s="2">
        <v>1999</v>
      </c>
      <c r="I480" s="2">
        <v>3300</v>
      </c>
      <c r="J480" s="1">
        <v>0.39</v>
      </c>
      <c r="K480" s="10" t="str" cm="1">
        <f t="array" ref="K4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80">
        <v>4.2</v>
      </c>
      <c r="M480" s="8">
        <v>780</v>
      </c>
      <c r="N480" s="8">
        <f>Table1[[#This Row],[rating]]*LOG10(Table1[[#This Row],[rating_count]]+1)</f>
        <v>12.149134342284663</v>
      </c>
      <c r="O480" s="4" t="str">
        <f>IF(Table1[[#This Row],[discount_percentage]] &gt;= 0.5, "Yes", "No")</f>
        <v>No</v>
      </c>
      <c r="P480" s="4" t="str" cm="1">
        <f t="array" ref="P480">_xlfn.IFS(
  Table1[[#This Row],[discounted_price]] &lt; 200, "&lt;₹200",
  Table1[[#This Row],[discounted_price]] &lt;= 500, "₹200–₹500",
  Table1[[#This Row],[discounted_price]] &gt; 500, "&gt;₹500"
)</f>
        <v>&gt;₹500</v>
      </c>
      <c r="Q480" s="9">
        <f>Table1[[#This Row],[actual_price]]*Table1[[#This Row],[rating_count]]</f>
        <v>2574000</v>
      </c>
      <c r="R480" s="9" t="str">
        <f>IF(
    OR(TRIM(Table1[[#This Row],[total_potential_revenue]])="-", TRIM(Table1[[#This Row],[total_potential_revenue]])=""),
    "NOT OK",
    IF(
        ISNUMBER(VALUE(SUBSTITUTE(Table1[[#This Row],[total_potential_revenue]], ",", ""))),
        "OK",
        "NOT OK"
    )
)</f>
        <v>OK</v>
      </c>
      <c r="S480" t="s">
        <v>10682</v>
      </c>
      <c r="T480" t="s">
        <v>10683</v>
      </c>
      <c r="U480" t="s">
        <v>10684</v>
      </c>
      <c r="V480" t="s">
        <v>10685</v>
      </c>
      <c r="W480" t="s">
        <v>10686</v>
      </c>
      <c r="X480" t="s">
        <v>10687</v>
      </c>
      <c r="Y480" t="s">
        <v>10688</v>
      </c>
      <c r="Z480" t="s">
        <v>10689</v>
      </c>
    </row>
    <row r="481" spans="1:26" ht="16" x14ac:dyDescent="0.35">
      <c r="A481" t="s">
        <v>8142</v>
      </c>
      <c r="B481" t="s">
        <v>8143</v>
      </c>
      <c r="C481" t="s">
        <v>13080</v>
      </c>
      <c r="D481" t="s">
        <v>13161</v>
      </c>
      <c r="E481" t="s">
        <v>13295</v>
      </c>
      <c r="F481" t="s">
        <v>13296</v>
      </c>
      <c r="H481" s="2">
        <v>2299</v>
      </c>
      <c r="I481" s="2">
        <v>7500</v>
      </c>
      <c r="J481" s="1">
        <v>0.69</v>
      </c>
      <c r="K481" s="10" t="str" cm="1">
        <f t="array" ref="K4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81">
        <v>4.0999999999999996</v>
      </c>
      <c r="M481" s="8">
        <v>5554</v>
      </c>
      <c r="N481" s="8">
        <f>Table1[[#This Row],[rating]]*LOG10(Table1[[#This Row],[rating_count]]+1)</f>
        <v>15.353204659435233</v>
      </c>
      <c r="O481" s="4" t="str">
        <f>IF(Table1[[#This Row],[discount_percentage]] &gt;= 0.5, "Yes", "No")</f>
        <v>Yes</v>
      </c>
      <c r="P481" s="4" t="str" cm="1">
        <f t="array" ref="P481">_xlfn.IFS(
  Table1[[#This Row],[discounted_price]] &lt; 200, "&lt;₹200",
  Table1[[#This Row],[discounted_price]] &lt;= 500, "₹200–₹500",
  Table1[[#This Row],[discounted_price]] &gt; 500, "&gt;₹500"
)</f>
        <v>&gt;₹500</v>
      </c>
      <c r="Q481" s="9">
        <f>Table1[[#This Row],[actual_price]]*Table1[[#This Row],[rating_count]]</f>
        <v>41655000</v>
      </c>
      <c r="R481" s="9" t="str">
        <f>IF(
    OR(TRIM(Table1[[#This Row],[total_potential_revenue]])="-", TRIM(Table1[[#This Row],[total_potential_revenue]])=""),
    "NOT OK",
    IF(
        ISNUMBER(VALUE(SUBSTITUTE(Table1[[#This Row],[total_potential_revenue]], ",", ""))),
        "OK",
        "NOT OK"
    )
)</f>
        <v>OK</v>
      </c>
      <c r="S481" t="s">
        <v>8144</v>
      </c>
      <c r="T481" t="s">
        <v>8145</v>
      </c>
      <c r="U481" t="s">
        <v>8146</v>
      </c>
      <c r="V481" t="s">
        <v>8147</v>
      </c>
      <c r="W481" t="s">
        <v>8148</v>
      </c>
      <c r="X481" t="s">
        <v>8149</v>
      </c>
      <c r="Y481" t="s">
        <v>8150</v>
      </c>
      <c r="Z481" t="s">
        <v>8151</v>
      </c>
    </row>
    <row r="482" spans="1:26" ht="16" x14ac:dyDescent="0.35">
      <c r="A482" t="s">
        <v>6209</v>
      </c>
      <c r="B482" t="s">
        <v>6210</v>
      </c>
      <c r="C482" t="s">
        <v>13076</v>
      </c>
      <c r="D482" t="s">
        <v>13086</v>
      </c>
      <c r="E482" t="s">
        <v>13297</v>
      </c>
      <c r="H482">
        <v>549</v>
      </c>
      <c r="I482" s="2">
        <v>999</v>
      </c>
      <c r="J482" s="1">
        <v>0.45</v>
      </c>
      <c r="K482" s="10" t="str" cm="1">
        <f t="array" ref="K4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82">
        <v>4.3</v>
      </c>
      <c r="M482" s="8">
        <v>7758</v>
      </c>
      <c r="N482" s="8">
        <f>Table1[[#This Row],[rating]]*LOG10(Table1[[#This Row],[rating_count]]+1)</f>
        <v>16.726164733032768</v>
      </c>
      <c r="O482" s="4" t="str">
        <f>IF(Table1[[#This Row],[discount_percentage]] &gt;= 0.5, "Yes", "No")</f>
        <v>No</v>
      </c>
      <c r="P482" s="4" t="str" cm="1">
        <f t="array" ref="P482">_xlfn.IFS(
  Table1[[#This Row],[discounted_price]] &lt; 200, "&lt;₹200",
  Table1[[#This Row],[discounted_price]] &lt;= 500, "₹200–₹500",
  Table1[[#This Row],[discounted_price]] &gt; 500, "&gt;₹500"
)</f>
        <v>&gt;₹500</v>
      </c>
      <c r="Q482" s="9">
        <f>Table1[[#This Row],[actual_price]]*Table1[[#This Row],[rating_count]]</f>
        <v>7750242</v>
      </c>
      <c r="R482" s="9" t="str">
        <f>IF(
    OR(TRIM(Table1[[#This Row],[total_potential_revenue]])="-", TRIM(Table1[[#This Row],[total_potential_revenue]])=""),
    "NOT OK",
    IF(
        ISNUMBER(VALUE(SUBSTITUTE(Table1[[#This Row],[total_potential_revenue]], ",", ""))),
        "OK",
        "NOT OK"
    )
)</f>
        <v>OK</v>
      </c>
      <c r="S482" t="s">
        <v>6212</v>
      </c>
      <c r="T482" t="s">
        <v>6213</v>
      </c>
      <c r="U482" t="s">
        <v>6214</v>
      </c>
      <c r="V482" t="s">
        <v>6215</v>
      </c>
      <c r="W482" t="s">
        <v>6216</v>
      </c>
      <c r="X482" t="s">
        <v>6217</v>
      </c>
      <c r="Y482" t="s">
        <v>6218</v>
      </c>
      <c r="Z482" t="s">
        <v>6219</v>
      </c>
    </row>
    <row r="483" spans="1:26" ht="16" x14ac:dyDescent="0.35">
      <c r="A483" t="s">
        <v>7386</v>
      </c>
      <c r="B483" t="s">
        <v>7387</v>
      </c>
      <c r="C483" t="s">
        <v>13076</v>
      </c>
      <c r="D483" t="s">
        <v>13083</v>
      </c>
      <c r="E483" t="s">
        <v>13195</v>
      </c>
      <c r="F483" t="s">
        <v>13298</v>
      </c>
      <c r="G483" t="s">
        <v>13260</v>
      </c>
      <c r="H483">
        <v>549</v>
      </c>
      <c r="I483" s="2">
        <v>2499</v>
      </c>
      <c r="J483" s="1">
        <v>0.78</v>
      </c>
      <c r="K483" s="10" t="str" cm="1">
        <f t="array" ref="K4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483">
        <v>4.3</v>
      </c>
      <c r="M483" s="8">
        <v>5556</v>
      </c>
      <c r="N483" s="8">
        <f>Table1[[#This Row],[rating]]*LOG10(Table1[[#This Row],[rating_count]]+1)</f>
        <v>16.10281370617713</v>
      </c>
      <c r="O483" s="4" t="str">
        <f>IF(Table1[[#This Row],[discount_percentage]] &gt;= 0.5, "Yes", "No")</f>
        <v>Yes</v>
      </c>
      <c r="P483" s="4" t="str" cm="1">
        <f t="array" ref="P483">_xlfn.IFS(
  Table1[[#This Row],[discounted_price]] &lt; 200, "&lt;₹200",
  Table1[[#This Row],[discounted_price]] &lt;= 500, "₹200–₹500",
  Table1[[#This Row],[discounted_price]] &gt; 500, "&gt;₹500"
)</f>
        <v>&gt;₹500</v>
      </c>
      <c r="Q483" s="9">
        <f>Table1[[#This Row],[actual_price]]*Table1[[#This Row],[rating_count]]</f>
        <v>13884444</v>
      </c>
      <c r="R483" s="9" t="str">
        <f>IF(
    OR(TRIM(Table1[[#This Row],[total_potential_revenue]])="-", TRIM(Table1[[#This Row],[total_potential_revenue]])=""),
    "NOT OK",
    IF(
        ISNUMBER(VALUE(SUBSTITUTE(Table1[[#This Row],[total_potential_revenue]], ",", ""))),
        "OK",
        "NOT OK"
    )
)</f>
        <v>OK</v>
      </c>
      <c r="S483" t="s">
        <v>7388</v>
      </c>
      <c r="T483" t="s">
        <v>7389</v>
      </c>
      <c r="U483" t="s">
        <v>7390</v>
      </c>
      <c r="V483" t="s">
        <v>7391</v>
      </c>
      <c r="W483" t="s">
        <v>7392</v>
      </c>
      <c r="X483" t="s">
        <v>7393</v>
      </c>
      <c r="Y483" t="s">
        <v>7394</v>
      </c>
      <c r="Z483" t="s">
        <v>7395</v>
      </c>
    </row>
    <row r="484" spans="1:26" ht="16" x14ac:dyDescent="0.35">
      <c r="A484" t="s">
        <v>5848</v>
      </c>
      <c r="B484" t="s">
        <v>5849</v>
      </c>
      <c r="C484" t="s">
        <v>13080</v>
      </c>
      <c r="D484" t="s">
        <v>13229</v>
      </c>
      <c r="E484" t="s">
        <v>13251</v>
      </c>
      <c r="F484" t="s">
        <v>13252</v>
      </c>
      <c r="H484">
        <v>549</v>
      </c>
      <c r="I484" s="2">
        <v>999</v>
      </c>
      <c r="J484" s="1">
        <v>0.45</v>
      </c>
      <c r="K484" s="10" t="str" cm="1">
        <f t="array" ref="K4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84">
        <v>3.9</v>
      </c>
      <c r="M484" s="8">
        <v>64705</v>
      </c>
      <c r="N484" s="8">
        <f>Table1[[#This Row],[rating]]*LOG10(Table1[[#This Row],[rating_count]]+1)</f>
        <v>18.7626837582817</v>
      </c>
      <c r="O484" s="4" t="str">
        <f>IF(Table1[[#This Row],[discount_percentage]] &gt;= 0.5, "Yes", "No")</f>
        <v>No</v>
      </c>
      <c r="P484" s="4" t="str" cm="1">
        <f t="array" ref="P484">_xlfn.IFS(
  Table1[[#This Row],[discounted_price]] &lt; 200, "&lt;₹200",
  Table1[[#This Row],[discounted_price]] &lt;= 500, "₹200–₹500",
  Table1[[#This Row],[discounted_price]] &gt; 500, "&gt;₹500"
)</f>
        <v>&gt;₹500</v>
      </c>
      <c r="Q484" s="9">
        <f>Table1[[#This Row],[actual_price]]*Table1[[#This Row],[rating_count]]</f>
        <v>64640295</v>
      </c>
      <c r="R484" s="9" t="str">
        <f>IF(
    OR(TRIM(Table1[[#This Row],[total_potential_revenue]])="-", TRIM(Table1[[#This Row],[total_potential_revenue]])=""),
    "NOT OK",
    IF(
        ISNUMBER(VALUE(SUBSTITUTE(Table1[[#This Row],[total_potential_revenue]], ",", ""))),
        "OK",
        "NOT OK"
    )
)</f>
        <v>OK</v>
      </c>
      <c r="S484" t="s">
        <v>5850</v>
      </c>
      <c r="T484" t="s">
        <v>5851</v>
      </c>
      <c r="U484" t="s">
        <v>5852</v>
      </c>
      <c r="V484" t="s">
        <v>5853</v>
      </c>
      <c r="W484" t="s">
        <v>5854</v>
      </c>
      <c r="X484" t="s">
        <v>5855</v>
      </c>
      <c r="Y484" t="s">
        <v>5856</v>
      </c>
      <c r="Z484" t="s">
        <v>5857</v>
      </c>
    </row>
    <row r="485" spans="1:26" ht="16" x14ac:dyDescent="0.35">
      <c r="A485" t="s">
        <v>11526</v>
      </c>
      <c r="B485" t="s">
        <v>11527</v>
      </c>
      <c r="C485" t="s">
        <v>13093</v>
      </c>
      <c r="D485" t="s">
        <v>13094</v>
      </c>
      <c r="E485" t="s">
        <v>13095</v>
      </c>
      <c r="F485" t="s">
        <v>13112</v>
      </c>
      <c r="H485">
        <v>299</v>
      </c>
      <c r="I485" s="2">
        <v>595</v>
      </c>
      <c r="J485" s="1">
        <v>0.5</v>
      </c>
      <c r="K485" s="10" t="str" cm="1">
        <f t="array" ref="K4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85">
        <v>4</v>
      </c>
      <c r="M485" s="8">
        <v>314</v>
      </c>
      <c r="N485" s="8">
        <f>Table1[[#This Row],[rating]]*LOG10(Table1[[#This Row],[rating_count]]+1)</f>
        <v>9.9932422151584017</v>
      </c>
      <c r="O485" s="4" t="str">
        <f>IF(Table1[[#This Row],[discount_percentage]] &gt;= 0.5, "Yes", "No")</f>
        <v>Yes</v>
      </c>
      <c r="P485" s="4" t="str" cm="1">
        <f t="array" ref="P485">_xlfn.IFS(
  Table1[[#This Row],[discounted_price]] &lt; 200, "&lt;₹200",
  Table1[[#This Row],[discounted_price]] &lt;= 500, "₹200–₹500",
  Table1[[#This Row],[discounted_price]] &gt; 500, "&gt;₹500"
)</f>
        <v>₹200–₹500</v>
      </c>
      <c r="Q485" s="9">
        <f>Table1[[#This Row],[actual_price]]*Table1[[#This Row],[rating_count]]</f>
        <v>186830</v>
      </c>
      <c r="R485" s="9" t="str">
        <f>IF(
    OR(TRIM(Table1[[#This Row],[total_potential_revenue]])="-", TRIM(Table1[[#This Row],[total_potential_revenue]])=""),
    "NOT OK",
    IF(
        ISNUMBER(VALUE(SUBSTITUTE(Table1[[#This Row],[total_potential_revenue]], ",", ""))),
        "OK",
        "NOT OK"
    )
)</f>
        <v>OK</v>
      </c>
      <c r="S485" t="s">
        <v>11528</v>
      </c>
      <c r="T485" t="s">
        <v>11529</v>
      </c>
      <c r="U485" t="s">
        <v>11530</v>
      </c>
      <c r="V485" t="s">
        <v>11531</v>
      </c>
      <c r="W485" t="s">
        <v>11532</v>
      </c>
      <c r="X485" t="s">
        <v>11533</v>
      </c>
      <c r="Y485" t="s">
        <v>11534</v>
      </c>
      <c r="Z485" t="s">
        <v>11535</v>
      </c>
    </row>
    <row r="486" spans="1:26" ht="16" x14ac:dyDescent="0.35">
      <c r="A486" t="s">
        <v>8760</v>
      </c>
      <c r="B486" t="s">
        <v>8761</v>
      </c>
      <c r="C486" t="s">
        <v>13093</v>
      </c>
      <c r="D486" t="s">
        <v>13094</v>
      </c>
      <c r="E486" t="s">
        <v>13095</v>
      </c>
      <c r="F486" t="s">
        <v>13167</v>
      </c>
      <c r="G486" t="s">
        <v>13248</v>
      </c>
      <c r="H486" s="2">
        <v>1199</v>
      </c>
      <c r="I486" s="2">
        <v>2000</v>
      </c>
      <c r="J486" s="1">
        <v>0.4</v>
      </c>
      <c r="K486" s="10" t="str" cm="1">
        <f t="array" ref="K4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86">
        <v>4</v>
      </c>
      <c r="M486" s="8">
        <v>14030</v>
      </c>
      <c r="N486" s="8">
        <f>Table1[[#This Row],[rating]]*LOG10(Table1[[#This Row],[rating_count]]+1)</f>
        <v>16.588354498512665</v>
      </c>
      <c r="O486" s="4" t="str">
        <f>IF(Table1[[#This Row],[discount_percentage]] &gt;= 0.5, "Yes", "No")</f>
        <v>No</v>
      </c>
      <c r="P486" s="4" t="str" cm="1">
        <f t="array" ref="P486">_xlfn.IFS(
  Table1[[#This Row],[discounted_price]] &lt; 200, "&lt;₹200",
  Table1[[#This Row],[discounted_price]] &lt;= 500, "₹200–₹500",
  Table1[[#This Row],[discounted_price]] &gt; 500, "&gt;₹500"
)</f>
        <v>&gt;₹500</v>
      </c>
      <c r="Q486" s="9">
        <f>Table1[[#This Row],[actual_price]]*Table1[[#This Row],[rating_count]]</f>
        <v>28060000</v>
      </c>
      <c r="R486" s="9" t="str">
        <f>IF(
    OR(TRIM(Table1[[#This Row],[total_potential_revenue]])="-", TRIM(Table1[[#This Row],[total_potential_revenue]])=""),
    "NOT OK",
    IF(
        ISNUMBER(VALUE(SUBSTITUTE(Table1[[#This Row],[total_potential_revenue]], ",", ""))),
        "OK",
        "NOT OK"
    )
)</f>
        <v>OK</v>
      </c>
      <c r="S486" t="s">
        <v>8763</v>
      </c>
      <c r="T486" t="s">
        <v>8764</v>
      </c>
      <c r="U486" t="s">
        <v>8765</v>
      </c>
      <c r="V486" t="s">
        <v>8766</v>
      </c>
      <c r="W486" t="s">
        <v>8767</v>
      </c>
      <c r="X486" t="s">
        <v>8768</v>
      </c>
      <c r="Y486" t="s">
        <v>8769</v>
      </c>
      <c r="Z486" t="s">
        <v>8770</v>
      </c>
    </row>
    <row r="487" spans="1:26" ht="16" x14ac:dyDescent="0.35">
      <c r="A487" t="s">
        <v>11876</v>
      </c>
      <c r="B487" t="s">
        <v>11877</v>
      </c>
      <c r="C487" t="s">
        <v>13093</v>
      </c>
      <c r="D487" t="s">
        <v>13094</v>
      </c>
      <c r="E487" t="s">
        <v>13103</v>
      </c>
      <c r="F487" t="s">
        <v>13104</v>
      </c>
      <c r="G487" t="s">
        <v>13105</v>
      </c>
      <c r="H487">
        <v>645</v>
      </c>
      <c r="I487" s="2">
        <v>1100</v>
      </c>
      <c r="J487" s="1">
        <v>0.41</v>
      </c>
      <c r="K487" s="10" t="str" cm="1">
        <f t="array" ref="K4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87">
        <v>4</v>
      </c>
      <c r="M487" s="8">
        <v>3271</v>
      </c>
      <c r="N487" s="8">
        <f>Table1[[#This Row],[rating]]*LOG10(Table1[[#This Row],[rating_count]]+1)</f>
        <v>14.059253179997141</v>
      </c>
      <c r="O487" s="4" t="str">
        <f>IF(Table1[[#This Row],[discount_percentage]] &gt;= 0.5, "Yes", "No")</f>
        <v>No</v>
      </c>
      <c r="P487" s="4" t="str" cm="1">
        <f t="array" ref="P487">_xlfn.IFS(
  Table1[[#This Row],[discounted_price]] &lt; 200, "&lt;₹200",
  Table1[[#This Row],[discounted_price]] &lt;= 500, "₹200–₹500",
  Table1[[#This Row],[discounted_price]] &gt; 500, "&gt;₹500"
)</f>
        <v>&gt;₹500</v>
      </c>
      <c r="Q487" s="9">
        <f>Table1[[#This Row],[actual_price]]*Table1[[#This Row],[rating_count]]</f>
        <v>3598100</v>
      </c>
      <c r="R487" s="9" t="str">
        <f>IF(
    OR(TRIM(Table1[[#This Row],[total_potential_revenue]])="-", TRIM(Table1[[#This Row],[total_potential_revenue]])=""),
    "NOT OK",
    IF(
        ISNUMBER(VALUE(SUBSTITUTE(Table1[[#This Row],[total_potential_revenue]], ",", ""))),
        "OK",
        "NOT OK"
    )
)</f>
        <v>OK</v>
      </c>
      <c r="S487" t="s">
        <v>11878</v>
      </c>
      <c r="T487" t="s">
        <v>11879</v>
      </c>
      <c r="U487" t="s">
        <v>11880</v>
      </c>
      <c r="V487" t="s">
        <v>11881</v>
      </c>
      <c r="W487" t="s">
        <v>11882</v>
      </c>
      <c r="X487" t="s">
        <v>11883</v>
      </c>
      <c r="Y487" t="s">
        <v>11884</v>
      </c>
      <c r="Z487" t="s">
        <v>11885</v>
      </c>
    </row>
    <row r="488" spans="1:26" ht="16" x14ac:dyDescent="0.35">
      <c r="A488" t="s">
        <v>1372</v>
      </c>
      <c r="B488" t="s">
        <v>1373</v>
      </c>
      <c r="C488" t="s">
        <v>13076</v>
      </c>
      <c r="D488" t="s">
        <v>13083</v>
      </c>
      <c r="E488" t="s">
        <v>13101</v>
      </c>
      <c r="F488" t="s">
        <v>13090</v>
      </c>
      <c r="G488" t="s">
        <v>13102</v>
      </c>
      <c r="H488">
        <v>499</v>
      </c>
      <c r="I488" s="2">
        <v>1299</v>
      </c>
      <c r="J488" s="1">
        <v>0.62</v>
      </c>
      <c r="K488" s="10" t="str" cm="1">
        <f t="array" ref="K4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88">
        <v>4.3</v>
      </c>
      <c r="M488" s="8">
        <v>30411</v>
      </c>
      <c r="N488" s="8">
        <f>Table1[[#This Row],[rating]]*LOG10(Table1[[#This Row],[rating_count]]+1)</f>
        <v>19.277093421803279</v>
      </c>
      <c r="O488" s="4" t="str">
        <f>IF(Table1[[#This Row],[discount_percentage]] &gt;= 0.5, "Yes", "No")</f>
        <v>Yes</v>
      </c>
      <c r="P488" s="4" t="str" cm="1">
        <f t="array" ref="P488">_xlfn.IFS(
  Table1[[#This Row],[discounted_price]] &lt; 200, "&lt;₹200",
  Table1[[#This Row],[discounted_price]] &lt;= 500, "₹200–₹500",
  Table1[[#This Row],[discounted_price]] &gt; 500, "&gt;₹500"
)</f>
        <v>₹200–₹500</v>
      </c>
      <c r="Q488" s="9">
        <f>Table1[[#This Row],[actual_price]]*Table1[[#This Row],[rating_count]]</f>
        <v>39503889</v>
      </c>
      <c r="R488" s="9" t="str">
        <f>IF(
    OR(TRIM(Table1[[#This Row],[total_potential_revenue]])="-", TRIM(Table1[[#This Row],[total_potential_revenue]])=""),
    "NOT OK",
    IF(
        ISNUMBER(VALUE(SUBSTITUTE(Table1[[#This Row],[total_potential_revenue]], ",", ""))),
        "OK",
        "NOT OK"
    )
)</f>
        <v>OK</v>
      </c>
      <c r="S488" t="s">
        <v>1374</v>
      </c>
      <c r="T488" t="s">
        <v>89</v>
      </c>
      <c r="U488" t="s">
        <v>90</v>
      </c>
      <c r="V488" t="s">
        <v>91</v>
      </c>
      <c r="W488" t="s">
        <v>92</v>
      </c>
      <c r="X488" t="s">
        <v>93</v>
      </c>
      <c r="Y488" t="s">
        <v>1375</v>
      </c>
      <c r="Z488" t="s">
        <v>1376</v>
      </c>
    </row>
    <row r="489" spans="1:26" ht="16" x14ac:dyDescent="0.35">
      <c r="A489" t="s">
        <v>7355</v>
      </c>
      <c r="B489" t="s">
        <v>7356</v>
      </c>
      <c r="C489" t="s">
        <v>13076</v>
      </c>
      <c r="D489" t="s">
        <v>13083</v>
      </c>
      <c r="E489" t="s">
        <v>13129</v>
      </c>
      <c r="F489" t="s">
        <v>13299</v>
      </c>
      <c r="H489">
        <v>599</v>
      </c>
      <c r="I489" s="2">
        <v>999</v>
      </c>
      <c r="J489" s="1">
        <v>0.4</v>
      </c>
      <c r="K489" s="10" t="str" cm="1">
        <f t="array" ref="K4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489">
        <v>4</v>
      </c>
      <c r="M489" s="8">
        <v>7601</v>
      </c>
      <c r="N489" s="8">
        <f>Table1[[#This Row],[rating]]*LOG10(Table1[[#This Row],[rating_count]]+1)</f>
        <v>15.52371146106834</v>
      </c>
      <c r="O489" s="4" t="str">
        <f>IF(Table1[[#This Row],[discount_percentage]] &gt;= 0.5, "Yes", "No")</f>
        <v>No</v>
      </c>
      <c r="P489" s="4" t="str" cm="1">
        <f t="array" ref="P489">_xlfn.IFS(
  Table1[[#This Row],[discounted_price]] &lt; 200, "&lt;₹200",
  Table1[[#This Row],[discounted_price]] &lt;= 500, "₹200–₹500",
  Table1[[#This Row],[discounted_price]] &gt; 500, "&gt;₹500"
)</f>
        <v>&gt;₹500</v>
      </c>
      <c r="Q489" s="9">
        <f>Table1[[#This Row],[actual_price]]*Table1[[#This Row],[rating_count]]</f>
        <v>7593399</v>
      </c>
      <c r="R489" s="9" t="str">
        <f>IF(
    OR(TRIM(Table1[[#This Row],[total_potential_revenue]])="-", TRIM(Table1[[#This Row],[total_potential_revenue]])=""),
    "NOT OK",
    IF(
        ISNUMBER(VALUE(SUBSTITUTE(Table1[[#This Row],[total_potential_revenue]], ",", ""))),
        "OK",
        "NOT OK"
    )
)</f>
        <v>OK</v>
      </c>
      <c r="S489" t="s">
        <v>7357</v>
      </c>
      <c r="T489" t="s">
        <v>7358</v>
      </c>
      <c r="U489" t="s">
        <v>7359</v>
      </c>
      <c r="V489" t="s">
        <v>7360</v>
      </c>
      <c r="W489" t="s">
        <v>7361</v>
      </c>
      <c r="X489" t="s">
        <v>7362</v>
      </c>
      <c r="Y489" t="s">
        <v>7363</v>
      </c>
      <c r="Z489" t="s">
        <v>7364</v>
      </c>
    </row>
    <row r="490" spans="1:26" ht="16" x14ac:dyDescent="0.35">
      <c r="A490" t="s">
        <v>6112</v>
      </c>
      <c r="B490" t="s">
        <v>6113</v>
      </c>
      <c r="C490" t="s">
        <v>13080</v>
      </c>
      <c r="D490" t="s">
        <v>13300</v>
      </c>
      <c r="E490" t="s">
        <v>13301</v>
      </c>
      <c r="H490" s="2">
        <v>1499</v>
      </c>
      <c r="I490" s="2">
        <v>4999</v>
      </c>
      <c r="J490" s="1">
        <v>0.7</v>
      </c>
      <c r="K490" s="10" t="str" cm="1">
        <f t="array" ref="K4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90">
        <v>4</v>
      </c>
      <c r="M490" s="8">
        <v>92588</v>
      </c>
      <c r="N490" s="8">
        <f>Table1[[#This Row],[rating]]*LOG10(Table1[[#This Row],[rating_count]]+1)</f>
        <v>19.866237574240966</v>
      </c>
      <c r="O490" s="4" t="str">
        <f>IF(Table1[[#This Row],[discount_percentage]] &gt;= 0.5, "Yes", "No")</f>
        <v>Yes</v>
      </c>
      <c r="P490" s="4" t="str" cm="1">
        <f t="array" ref="P490">_xlfn.IFS(
  Table1[[#This Row],[discounted_price]] &lt; 200, "&lt;₹200",
  Table1[[#This Row],[discounted_price]] &lt;= 500, "₹200–₹500",
  Table1[[#This Row],[discounted_price]] &gt; 500, "&gt;₹500"
)</f>
        <v>&gt;₹500</v>
      </c>
      <c r="Q490" s="9">
        <f>Table1[[#This Row],[actual_price]]*Table1[[#This Row],[rating_count]]</f>
        <v>462847412</v>
      </c>
      <c r="R490" s="9" t="str">
        <f>IF(
    OR(TRIM(Table1[[#This Row],[total_potential_revenue]])="-", TRIM(Table1[[#This Row],[total_potential_revenue]])=""),
    "NOT OK",
    IF(
        ISNUMBER(VALUE(SUBSTITUTE(Table1[[#This Row],[total_potential_revenue]], ",", ""))),
        "OK",
        "NOT OK"
    )
)</f>
        <v>OK</v>
      </c>
      <c r="S490" t="s">
        <v>6114</v>
      </c>
      <c r="T490" t="s">
        <v>4217</v>
      </c>
      <c r="U490" t="s">
        <v>4218</v>
      </c>
      <c r="V490" t="s">
        <v>4219</v>
      </c>
      <c r="W490" t="s">
        <v>4220</v>
      </c>
      <c r="X490" t="s">
        <v>4221</v>
      </c>
      <c r="Y490" t="s">
        <v>6115</v>
      </c>
      <c r="Z490" t="s">
        <v>6116</v>
      </c>
    </row>
    <row r="491" spans="1:26" ht="16" x14ac:dyDescent="0.35">
      <c r="A491" t="s">
        <v>1983</v>
      </c>
      <c r="B491" t="s">
        <v>1984</v>
      </c>
      <c r="C491" t="s">
        <v>13080</v>
      </c>
      <c r="D491" t="s">
        <v>13088</v>
      </c>
      <c r="E491" t="s">
        <v>13239</v>
      </c>
      <c r="F491" t="s">
        <v>13240</v>
      </c>
      <c r="H491" s="2">
        <v>1249</v>
      </c>
      <c r="I491" s="2">
        <v>2299</v>
      </c>
      <c r="J491" s="1">
        <v>0.46</v>
      </c>
      <c r="K491" s="10" t="str" cm="1">
        <f t="array" ref="K4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91">
        <v>4.3</v>
      </c>
      <c r="M491" s="8">
        <v>7636</v>
      </c>
      <c r="N491" s="8">
        <f>Table1[[#This Row],[rating]]*LOG10(Table1[[#This Row],[rating_count]]+1)</f>
        <v>16.696567999591174</v>
      </c>
      <c r="O491" s="4" t="str">
        <f>IF(Table1[[#This Row],[discount_percentage]] &gt;= 0.5, "Yes", "No")</f>
        <v>No</v>
      </c>
      <c r="P491" s="4" t="str" cm="1">
        <f t="array" ref="P491">_xlfn.IFS(
  Table1[[#This Row],[discounted_price]] &lt; 200, "&lt;₹200",
  Table1[[#This Row],[discounted_price]] &lt;= 500, "₹200–₹500",
  Table1[[#This Row],[discounted_price]] &gt; 500, "&gt;₹500"
)</f>
        <v>&gt;₹500</v>
      </c>
      <c r="Q491" s="9">
        <f>Table1[[#This Row],[actual_price]]*Table1[[#This Row],[rating_count]]</f>
        <v>17555164</v>
      </c>
      <c r="R491" s="9" t="str">
        <f>IF(
    OR(TRIM(Table1[[#This Row],[total_potential_revenue]])="-", TRIM(Table1[[#This Row],[total_potential_revenue]])=""),
    "NOT OK",
    IF(
        ISNUMBER(VALUE(SUBSTITUTE(Table1[[#This Row],[total_potential_revenue]], ",", ""))),
        "OK",
        "NOT OK"
    )
)</f>
        <v>OK</v>
      </c>
      <c r="S491" t="s">
        <v>1986</v>
      </c>
      <c r="T491" t="s">
        <v>1987</v>
      </c>
      <c r="U491" t="s">
        <v>1988</v>
      </c>
      <c r="V491" t="s">
        <v>1989</v>
      </c>
      <c r="W491" t="s">
        <v>1990</v>
      </c>
      <c r="X491" t="s">
        <v>1991</v>
      </c>
      <c r="Y491" t="s">
        <v>1992</v>
      </c>
      <c r="Z491" t="s">
        <v>1993</v>
      </c>
    </row>
    <row r="492" spans="1:26" ht="16" x14ac:dyDescent="0.35">
      <c r="A492" t="s">
        <v>6198</v>
      </c>
      <c r="B492" t="s">
        <v>6199</v>
      </c>
      <c r="C492" t="s">
        <v>13076</v>
      </c>
      <c r="D492" t="s">
        <v>13083</v>
      </c>
      <c r="E492" t="s">
        <v>13129</v>
      </c>
      <c r="F492" t="s">
        <v>13130</v>
      </c>
      <c r="G492" t="s">
        <v>13131</v>
      </c>
      <c r="H492">
        <v>449</v>
      </c>
      <c r="I492" s="2">
        <v>999</v>
      </c>
      <c r="J492" s="1">
        <v>0.55000000000000004</v>
      </c>
      <c r="K492" s="10" t="str" cm="1">
        <f t="array" ref="K4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92">
        <v>4.4000000000000004</v>
      </c>
      <c r="M492" s="8">
        <v>9940</v>
      </c>
      <c r="N492" s="8">
        <f>Table1[[#This Row],[rating]]*LOG10(Table1[[#This Row],[rating_count]]+1)</f>
        <v>17.588692324708877</v>
      </c>
      <c r="O492" s="4" t="str">
        <f>IF(Table1[[#This Row],[discount_percentage]] &gt;= 0.5, "Yes", "No")</f>
        <v>Yes</v>
      </c>
      <c r="P492" s="4" t="str" cm="1">
        <f t="array" ref="P492">_xlfn.IFS(
  Table1[[#This Row],[discounted_price]] &lt; 200, "&lt;₹200",
  Table1[[#This Row],[discounted_price]] &lt;= 500, "₹200–₹500",
  Table1[[#This Row],[discounted_price]] &gt; 500, "&gt;₹500"
)</f>
        <v>₹200–₹500</v>
      </c>
      <c r="Q492" s="9">
        <f>Table1[[#This Row],[actual_price]]*Table1[[#This Row],[rating_count]]</f>
        <v>9930060</v>
      </c>
      <c r="R492" s="9" t="str">
        <f>IF(
    OR(TRIM(Table1[[#This Row],[total_potential_revenue]])="-", TRIM(Table1[[#This Row],[total_potential_revenue]])=""),
    "NOT OK",
    IF(
        ISNUMBER(VALUE(SUBSTITUTE(Table1[[#This Row],[total_potential_revenue]], ",", ""))),
        "OK",
        "NOT OK"
    )
)</f>
        <v>OK</v>
      </c>
      <c r="S492" t="s">
        <v>6201</v>
      </c>
      <c r="T492" t="s">
        <v>6202</v>
      </c>
      <c r="U492" t="s">
        <v>6203</v>
      </c>
      <c r="V492" t="s">
        <v>6204</v>
      </c>
      <c r="W492" t="s">
        <v>6205</v>
      </c>
      <c r="X492" t="s">
        <v>6206</v>
      </c>
      <c r="Y492" t="s">
        <v>6207</v>
      </c>
      <c r="Z492" t="s">
        <v>6208</v>
      </c>
    </row>
    <row r="493" spans="1:26" ht="16" x14ac:dyDescent="0.35">
      <c r="A493" t="s">
        <v>6595</v>
      </c>
      <c r="B493" t="s">
        <v>6596</v>
      </c>
      <c r="C493" t="s">
        <v>13076</v>
      </c>
      <c r="D493" t="s">
        <v>13083</v>
      </c>
      <c r="E493" t="s">
        <v>13129</v>
      </c>
      <c r="F493" t="s">
        <v>13130</v>
      </c>
      <c r="G493" t="s">
        <v>13131</v>
      </c>
      <c r="H493">
        <v>449</v>
      </c>
      <c r="I493" s="2">
        <v>999</v>
      </c>
      <c r="J493" s="1">
        <v>0.55000000000000004</v>
      </c>
      <c r="K493" s="10" t="str" cm="1">
        <f t="array" ref="K4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93">
        <v>4.3</v>
      </c>
      <c r="M493" s="8">
        <v>11330</v>
      </c>
      <c r="N493" s="8">
        <f>Table1[[#This Row],[rating]]*LOG10(Table1[[#This Row],[rating_count]]+1)</f>
        <v>17.433353430052907</v>
      </c>
      <c r="O493" s="4" t="str">
        <f>IF(Table1[[#This Row],[discount_percentage]] &gt;= 0.5, "Yes", "No")</f>
        <v>Yes</v>
      </c>
      <c r="P493" s="4" t="str" cm="1">
        <f t="array" ref="P493">_xlfn.IFS(
  Table1[[#This Row],[discounted_price]] &lt; 200, "&lt;₹200",
  Table1[[#This Row],[discounted_price]] &lt;= 500, "₹200–₹500",
  Table1[[#This Row],[discounted_price]] &gt; 500, "&gt;₹500"
)</f>
        <v>₹200–₹500</v>
      </c>
      <c r="Q493" s="9">
        <f>Table1[[#This Row],[actual_price]]*Table1[[#This Row],[rating_count]]</f>
        <v>11318670</v>
      </c>
      <c r="R493" s="9" t="str">
        <f>IF(
    OR(TRIM(Table1[[#This Row],[total_potential_revenue]])="-", TRIM(Table1[[#This Row],[total_potential_revenue]])=""),
    "NOT OK",
    IF(
        ISNUMBER(VALUE(SUBSTITUTE(Table1[[#This Row],[total_potential_revenue]], ",", ""))),
        "OK",
        "NOT OK"
    )
)</f>
        <v>OK</v>
      </c>
      <c r="S493" t="s">
        <v>6597</v>
      </c>
      <c r="T493" t="s">
        <v>6598</v>
      </c>
      <c r="U493" t="s">
        <v>6599</v>
      </c>
      <c r="V493" t="s">
        <v>6600</v>
      </c>
      <c r="W493" t="s">
        <v>6601</v>
      </c>
      <c r="X493" t="s">
        <v>6602</v>
      </c>
      <c r="Y493" t="s">
        <v>6207</v>
      </c>
      <c r="Z493" t="s">
        <v>6603</v>
      </c>
    </row>
    <row r="494" spans="1:26" ht="16" x14ac:dyDescent="0.35">
      <c r="A494" t="s">
        <v>7722</v>
      </c>
      <c r="B494" t="s">
        <v>7723</v>
      </c>
      <c r="C494" t="s">
        <v>13076</v>
      </c>
      <c r="D494" t="s">
        <v>13083</v>
      </c>
      <c r="E494" t="s">
        <v>13129</v>
      </c>
      <c r="F494" t="s">
        <v>13130</v>
      </c>
      <c r="G494" t="s">
        <v>13131</v>
      </c>
      <c r="H494">
        <v>449</v>
      </c>
      <c r="I494" s="2">
        <v>999</v>
      </c>
      <c r="J494" s="1">
        <v>0.55000000000000004</v>
      </c>
      <c r="K494" s="10" t="str" cm="1">
        <f t="array" ref="K4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494">
        <v>4.3</v>
      </c>
      <c r="M494" s="8">
        <v>9701</v>
      </c>
      <c r="N494" s="8">
        <f>Table1[[#This Row],[rating]]*LOG10(Table1[[#This Row],[rating_count]]+1)</f>
        <v>17.143503462247192</v>
      </c>
      <c r="O494" s="4" t="str">
        <f>IF(Table1[[#This Row],[discount_percentage]] &gt;= 0.5, "Yes", "No")</f>
        <v>Yes</v>
      </c>
      <c r="P494" s="4" t="str" cm="1">
        <f t="array" ref="P494">_xlfn.IFS(
  Table1[[#This Row],[discounted_price]] &lt; 200, "&lt;₹200",
  Table1[[#This Row],[discounted_price]] &lt;= 500, "₹200–₹500",
  Table1[[#This Row],[discounted_price]] &gt; 500, "&gt;₹500"
)</f>
        <v>₹200–₹500</v>
      </c>
      <c r="Q494" s="9">
        <f>Table1[[#This Row],[actual_price]]*Table1[[#This Row],[rating_count]]</f>
        <v>9691299</v>
      </c>
      <c r="R494" s="9" t="str">
        <f>IF(
    OR(TRIM(Table1[[#This Row],[total_potential_revenue]])="-", TRIM(Table1[[#This Row],[total_potential_revenue]])=""),
    "NOT OK",
    IF(
        ISNUMBER(VALUE(SUBSTITUTE(Table1[[#This Row],[total_potential_revenue]], ",", ""))),
        "OK",
        "NOT OK"
    )
)</f>
        <v>OK</v>
      </c>
      <c r="S494" t="s">
        <v>7724</v>
      </c>
      <c r="T494" t="s">
        <v>7725</v>
      </c>
      <c r="U494" t="s">
        <v>7726</v>
      </c>
      <c r="V494" t="s">
        <v>7727</v>
      </c>
      <c r="W494" t="s">
        <v>7728</v>
      </c>
      <c r="X494" t="s">
        <v>7729</v>
      </c>
      <c r="Y494" t="s">
        <v>7730</v>
      </c>
      <c r="Z494" t="s">
        <v>7731</v>
      </c>
    </row>
    <row r="495" spans="1:26" ht="16" x14ac:dyDescent="0.35">
      <c r="A495" t="s">
        <v>5994</v>
      </c>
      <c r="B495" t="s">
        <v>5995</v>
      </c>
      <c r="C495" t="s">
        <v>13076</v>
      </c>
      <c r="D495" t="s">
        <v>13083</v>
      </c>
      <c r="E495" t="s">
        <v>13195</v>
      </c>
      <c r="F495" t="s">
        <v>13287</v>
      </c>
      <c r="H495">
        <v>399</v>
      </c>
      <c r="I495" s="2">
        <v>1499</v>
      </c>
      <c r="J495" s="1">
        <v>0.73</v>
      </c>
      <c r="K495" s="10" t="str" cm="1">
        <f t="array" ref="K4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495">
        <v>4.0999999999999996</v>
      </c>
      <c r="M495" s="8">
        <v>5730</v>
      </c>
      <c r="N495" s="8">
        <f>Table1[[#This Row],[rating]]*LOG10(Table1[[#This Row],[rating_count]]+1)</f>
        <v>15.408744674676772</v>
      </c>
      <c r="O495" s="4" t="str">
        <f>IF(Table1[[#This Row],[discount_percentage]] &gt;= 0.5, "Yes", "No")</f>
        <v>Yes</v>
      </c>
      <c r="P495" s="4" t="str" cm="1">
        <f t="array" ref="P495">_xlfn.IFS(
  Table1[[#This Row],[discounted_price]] &lt; 200, "&lt;₹200",
  Table1[[#This Row],[discounted_price]] &lt;= 500, "₹200–₹500",
  Table1[[#This Row],[discounted_price]] &gt; 500, "&gt;₹500"
)</f>
        <v>₹200–₹500</v>
      </c>
      <c r="Q495" s="9">
        <f>Table1[[#This Row],[actual_price]]*Table1[[#This Row],[rating_count]]</f>
        <v>8589270</v>
      </c>
      <c r="R495" s="9" t="str">
        <f>IF(
    OR(TRIM(Table1[[#This Row],[total_potential_revenue]])="-", TRIM(Table1[[#This Row],[total_potential_revenue]])=""),
    "NOT OK",
    IF(
        ISNUMBER(VALUE(SUBSTITUTE(Table1[[#This Row],[total_potential_revenue]], ",", ""))),
        "OK",
        "NOT OK"
    )
)</f>
        <v>OK</v>
      </c>
      <c r="S495" t="s">
        <v>5997</v>
      </c>
      <c r="T495" t="s">
        <v>5998</v>
      </c>
      <c r="U495" t="s">
        <v>5999</v>
      </c>
      <c r="V495" t="s">
        <v>6000</v>
      </c>
      <c r="W495" t="s">
        <v>6001</v>
      </c>
      <c r="X495" t="s">
        <v>6002</v>
      </c>
      <c r="Y495" t="s">
        <v>6003</v>
      </c>
      <c r="Z495" t="s">
        <v>6004</v>
      </c>
    </row>
    <row r="496" spans="1:26" ht="16" x14ac:dyDescent="0.35">
      <c r="A496" t="s">
        <v>9942</v>
      </c>
      <c r="B496" t="s">
        <v>9943</v>
      </c>
      <c r="C496" t="s">
        <v>13093</v>
      </c>
      <c r="D496" t="s">
        <v>13094</v>
      </c>
      <c r="E496" t="s">
        <v>13103</v>
      </c>
      <c r="F496" t="s">
        <v>13149</v>
      </c>
      <c r="G496" t="s">
        <v>13150</v>
      </c>
      <c r="H496" s="2">
        <v>5499</v>
      </c>
      <c r="I496" s="2">
        <v>9999</v>
      </c>
      <c r="J496" s="1">
        <v>0.45</v>
      </c>
      <c r="K496" s="10" t="str" cm="1">
        <f t="array" ref="K4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96">
        <v>3.8</v>
      </c>
      <c r="M496" s="8">
        <v>4353</v>
      </c>
      <c r="N496" s="8">
        <f>Table1[[#This Row],[rating]]*LOG10(Table1[[#This Row],[rating_count]]+1)</f>
        <v>13.827776013879287</v>
      </c>
      <c r="O496" s="4" t="str">
        <f>IF(Table1[[#This Row],[discount_percentage]] &gt;= 0.5, "Yes", "No")</f>
        <v>No</v>
      </c>
      <c r="P496" s="4" t="str" cm="1">
        <f t="array" ref="P496">_xlfn.IFS(
  Table1[[#This Row],[discounted_price]] &lt; 200, "&lt;₹200",
  Table1[[#This Row],[discounted_price]] &lt;= 500, "₹200–₹500",
  Table1[[#This Row],[discounted_price]] &gt; 500, "&gt;₹500"
)</f>
        <v>&gt;₹500</v>
      </c>
      <c r="Q496" s="9">
        <f>Table1[[#This Row],[actual_price]]*Table1[[#This Row],[rating_count]]</f>
        <v>43525647</v>
      </c>
      <c r="R496" s="9" t="str">
        <f>IF(
    OR(TRIM(Table1[[#This Row],[total_potential_revenue]])="-", TRIM(Table1[[#This Row],[total_potential_revenue]])=""),
    "NOT OK",
    IF(
        ISNUMBER(VALUE(SUBSTITUTE(Table1[[#This Row],[total_potential_revenue]], ",", ""))),
        "OK",
        "NOT OK"
    )
)</f>
        <v>OK</v>
      </c>
      <c r="S496" t="s">
        <v>9945</v>
      </c>
      <c r="T496" t="s">
        <v>9946</v>
      </c>
      <c r="U496" t="s">
        <v>9947</v>
      </c>
      <c r="V496" t="s">
        <v>9948</v>
      </c>
      <c r="W496" t="s">
        <v>9949</v>
      </c>
      <c r="X496" t="s">
        <v>9950</v>
      </c>
      <c r="Y496" t="s">
        <v>9951</v>
      </c>
      <c r="Z496" t="s">
        <v>9952</v>
      </c>
    </row>
    <row r="497" spans="1:26" ht="16" x14ac:dyDescent="0.35">
      <c r="A497" t="s">
        <v>7066</v>
      </c>
      <c r="B497" t="s">
        <v>7067</v>
      </c>
      <c r="C497" t="s">
        <v>13076</v>
      </c>
      <c r="D497" t="s">
        <v>13083</v>
      </c>
      <c r="E497" t="s">
        <v>13195</v>
      </c>
      <c r="F497" t="s">
        <v>13298</v>
      </c>
      <c r="G497" t="s">
        <v>13260</v>
      </c>
      <c r="H497">
        <v>549</v>
      </c>
      <c r="I497" s="2">
        <v>1499</v>
      </c>
      <c r="J497" s="1">
        <v>0.63</v>
      </c>
      <c r="K497" s="10" t="str" cm="1">
        <f t="array" ref="K4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497">
        <v>4.3</v>
      </c>
      <c r="M497" s="8">
        <v>11006</v>
      </c>
      <c r="N497" s="8">
        <f>Table1[[#This Row],[rating]]*LOG10(Table1[[#This Row],[rating_count]]+1)</f>
        <v>17.379176555845124</v>
      </c>
      <c r="O497" s="4" t="str">
        <f>IF(Table1[[#This Row],[discount_percentage]] &gt;= 0.5, "Yes", "No")</f>
        <v>Yes</v>
      </c>
      <c r="P497" s="4" t="str" cm="1">
        <f t="array" ref="P497">_xlfn.IFS(
  Table1[[#This Row],[discounted_price]] &lt; 200, "&lt;₹200",
  Table1[[#This Row],[discounted_price]] &lt;= 500, "₹200–₹500",
  Table1[[#This Row],[discounted_price]] &gt; 500, "&gt;₹500"
)</f>
        <v>&gt;₹500</v>
      </c>
      <c r="Q497" s="9">
        <f>Table1[[#This Row],[actual_price]]*Table1[[#This Row],[rating_count]]</f>
        <v>16497994</v>
      </c>
      <c r="R497" s="9" t="str">
        <f>IF(
    OR(TRIM(Table1[[#This Row],[total_potential_revenue]])="-", TRIM(Table1[[#This Row],[total_potential_revenue]])=""),
    "NOT OK",
    IF(
        ISNUMBER(VALUE(SUBSTITUTE(Table1[[#This Row],[total_potential_revenue]], ",", ""))),
        "OK",
        "NOT OK"
    )
)</f>
        <v>OK</v>
      </c>
      <c r="S497" t="s">
        <v>7069</v>
      </c>
      <c r="T497" t="s">
        <v>7070</v>
      </c>
      <c r="U497" t="s">
        <v>7071</v>
      </c>
      <c r="V497" t="s">
        <v>7072</v>
      </c>
      <c r="W497" t="s">
        <v>7073</v>
      </c>
      <c r="X497" t="s">
        <v>7074</v>
      </c>
      <c r="Y497" t="s">
        <v>7075</v>
      </c>
      <c r="Z497" t="s">
        <v>7076</v>
      </c>
    </row>
    <row r="498" spans="1:26" ht="16" x14ac:dyDescent="0.35">
      <c r="A498" t="s">
        <v>11315</v>
      </c>
      <c r="B498" t="s">
        <v>11316</v>
      </c>
      <c r="C498" t="s">
        <v>13093</v>
      </c>
      <c r="D498" t="s">
        <v>13116</v>
      </c>
      <c r="E498" t="s">
        <v>13147</v>
      </c>
      <c r="F498" t="s">
        <v>13216</v>
      </c>
      <c r="H498" s="2">
        <v>1099</v>
      </c>
      <c r="I498" s="2">
        <v>1990</v>
      </c>
      <c r="J498" s="1">
        <v>0.45</v>
      </c>
      <c r="K498" s="10" t="str" cm="1">
        <f t="array" ref="K4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98">
        <v>3.9</v>
      </c>
      <c r="M498" s="8">
        <v>5911</v>
      </c>
      <c r="N498" s="8">
        <f>Table1[[#This Row],[rating]]*LOG10(Table1[[#This Row],[rating_count]]+1)</f>
        <v>14.7097642590084</v>
      </c>
      <c r="O498" s="4" t="str">
        <f>IF(Table1[[#This Row],[discount_percentage]] &gt;= 0.5, "Yes", "No")</f>
        <v>No</v>
      </c>
      <c r="P498" s="4" t="str" cm="1">
        <f t="array" ref="P498">_xlfn.IFS(
  Table1[[#This Row],[discounted_price]] &lt; 200, "&lt;₹200",
  Table1[[#This Row],[discounted_price]] &lt;= 500, "₹200–₹500",
  Table1[[#This Row],[discounted_price]] &gt; 500, "&gt;₹500"
)</f>
        <v>&gt;₹500</v>
      </c>
      <c r="Q498" s="9">
        <f>Table1[[#This Row],[actual_price]]*Table1[[#This Row],[rating_count]]</f>
        <v>11762890</v>
      </c>
      <c r="R498" s="9" t="str">
        <f>IF(
    OR(TRIM(Table1[[#This Row],[total_potential_revenue]])="-", TRIM(Table1[[#This Row],[total_potential_revenue]])=""),
    "NOT OK",
    IF(
        ISNUMBER(VALUE(SUBSTITUTE(Table1[[#This Row],[total_potential_revenue]], ",", ""))),
        "OK",
        "NOT OK"
    )
)</f>
        <v>OK</v>
      </c>
      <c r="S498" t="s">
        <v>11317</v>
      </c>
      <c r="T498" t="s">
        <v>11318</v>
      </c>
      <c r="U498" t="s">
        <v>11319</v>
      </c>
      <c r="V498" t="s">
        <v>11320</v>
      </c>
      <c r="W498" t="s">
        <v>11321</v>
      </c>
      <c r="X498" t="s">
        <v>11322</v>
      </c>
      <c r="Y498" t="s">
        <v>11323</v>
      </c>
      <c r="Z498" t="s">
        <v>11324</v>
      </c>
    </row>
    <row r="499" spans="1:26" ht="16" x14ac:dyDescent="0.35">
      <c r="A499" t="s">
        <v>6721</v>
      </c>
      <c r="B499" t="s">
        <v>6722</v>
      </c>
      <c r="C499" t="s">
        <v>13076</v>
      </c>
      <c r="D499" t="s">
        <v>13077</v>
      </c>
      <c r="E499" t="s">
        <v>13099</v>
      </c>
      <c r="H499" s="2">
        <v>1499</v>
      </c>
      <c r="I499" s="2">
        <v>2999</v>
      </c>
      <c r="J499" s="1">
        <v>0.5</v>
      </c>
      <c r="K499" s="10" t="str" cm="1">
        <f t="array" ref="K4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499">
        <v>4.5</v>
      </c>
      <c r="M499" s="8">
        <v>8656</v>
      </c>
      <c r="N499" s="8">
        <f>Table1[[#This Row],[rating]]*LOG10(Table1[[#This Row],[rating_count]]+1)</f>
        <v>17.718153378827804</v>
      </c>
      <c r="O499" s="4" t="str">
        <f>IF(Table1[[#This Row],[discount_percentage]] &gt;= 0.5, "Yes", "No")</f>
        <v>Yes</v>
      </c>
      <c r="P499" s="4" t="str" cm="1">
        <f t="array" ref="P499">_xlfn.IFS(
  Table1[[#This Row],[discounted_price]] &lt; 200, "&lt;₹200",
  Table1[[#This Row],[discounted_price]] &lt;= 500, "₹200–₹500",
  Table1[[#This Row],[discounted_price]] &gt; 500, "&gt;₹500"
)</f>
        <v>&gt;₹500</v>
      </c>
      <c r="Q499" s="9">
        <f>Table1[[#This Row],[actual_price]]*Table1[[#This Row],[rating_count]]</f>
        <v>25959344</v>
      </c>
      <c r="R499" s="9" t="str">
        <f>IF(
    OR(TRIM(Table1[[#This Row],[total_potential_revenue]])="-", TRIM(Table1[[#This Row],[total_potential_revenue]])=""),
    "NOT OK",
    IF(
        ISNUMBER(VALUE(SUBSTITUTE(Table1[[#This Row],[total_potential_revenue]], ",", ""))),
        "OK",
        "NOT OK"
    )
)</f>
        <v>OK</v>
      </c>
      <c r="S499" t="s">
        <v>6723</v>
      </c>
      <c r="T499" t="s">
        <v>6724</v>
      </c>
      <c r="U499" t="s">
        <v>6725</v>
      </c>
      <c r="V499" t="s">
        <v>6726</v>
      </c>
      <c r="W499" t="s">
        <v>6727</v>
      </c>
      <c r="X499" t="s">
        <v>6728</v>
      </c>
      <c r="Y499" t="s">
        <v>6729</v>
      </c>
      <c r="Z499" t="s">
        <v>6730</v>
      </c>
    </row>
    <row r="500" spans="1:26" ht="16" x14ac:dyDescent="0.35">
      <c r="A500" t="s">
        <v>1774</v>
      </c>
      <c r="B500" t="s">
        <v>1775</v>
      </c>
      <c r="C500" t="s">
        <v>13080</v>
      </c>
      <c r="D500" t="s">
        <v>13088</v>
      </c>
      <c r="E500" t="s">
        <v>13089</v>
      </c>
      <c r="F500" t="s">
        <v>13172</v>
      </c>
      <c r="H500">
        <v>239</v>
      </c>
      <c r="I500" s="2">
        <v>699</v>
      </c>
      <c r="J500" s="1">
        <v>0.66</v>
      </c>
      <c r="K500" s="10" t="str" cm="1">
        <f t="array" ref="K5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00">
        <v>4.4000000000000004</v>
      </c>
      <c r="M500" s="8">
        <v>2640</v>
      </c>
      <c r="N500" s="8">
        <f>Table1[[#This Row],[rating]]*LOG10(Table1[[#This Row],[rating_count]]+1)</f>
        <v>15.055780965310467</v>
      </c>
      <c r="O500" s="4" t="str">
        <f>IF(Table1[[#This Row],[discount_percentage]] &gt;= 0.5, "Yes", "No")</f>
        <v>Yes</v>
      </c>
      <c r="P500" s="4" t="str" cm="1">
        <f t="array" ref="P500">_xlfn.IFS(
  Table1[[#This Row],[discounted_price]] &lt; 200, "&lt;₹200",
  Table1[[#This Row],[discounted_price]] &lt;= 500, "₹200–₹500",
  Table1[[#This Row],[discounted_price]] &gt; 500, "&gt;₹500"
)</f>
        <v>₹200–₹500</v>
      </c>
      <c r="Q500" s="9">
        <f>Table1[[#This Row],[actual_price]]*Table1[[#This Row],[rating_count]]</f>
        <v>1845360</v>
      </c>
      <c r="R500" s="9" t="str">
        <f>IF(
    OR(TRIM(Table1[[#This Row],[total_potential_revenue]])="-", TRIM(Table1[[#This Row],[total_potential_revenue]])=""),
    "NOT OK",
    IF(
        ISNUMBER(VALUE(SUBSTITUTE(Table1[[#This Row],[total_potential_revenue]], ",", ""))),
        "OK",
        "NOT OK"
    )
)</f>
        <v>OK</v>
      </c>
      <c r="S500" t="s">
        <v>1776</v>
      </c>
      <c r="T500" t="s">
        <v>1777</v>
      </c>
      <c r="U500" t="s">
        <v>1778</v>
      </c>
      <c r="V500" t="s">
        <v>1779</v>
      </c>
      <c r="W500" t="s">
        <v>1780</v>
      </c>
      <c r="X500" t="s">
        <v>1781</v>
      </c>
      <c r="Y500" t="s">
        <v>1782</v>
      </c>
      <c r="Z500" t="s">
        <v>1783</v>
      </c>
    </row>
    <row r="501" spans="1:26" ht="16" x14ac:dyDescent="0.35">
      <c r="A501" t="s">
        <v>10081</v>
      </c>
      <c r="B501" t="s">
        <v>10082</v>
      </c>
      <c r="C501" t="s">
        <v>13093</v>
      </c>
      <c r="D501" t="s">
        <v>13116</v>
      </c>
      <c r="E501" t="s">
        <v>13214</v>
      </c>
      <c r="F501" t="s">
        <v>13215</v>
      </c>
      <c r="H501" s="2">
        <v>9970</v>
      </c>
      <c r="I501" s="2">
        <v>12999</v>
      </c>
      <c r="J501" s="1">
        <v>0.23</v>
      </c>
      <c r="K501" s="10" t="str" cm="1">
        <f t="array" ref="K5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01">
        <v>4.3</v>
      </c>
      <c r="M501" s="8">
        <v>4049</v>
      </c>
      <c r="N501" s="8">
        <f>Table1[[#This Row],[rating]]*LOG10(Table1[[#This Row],[rating_count]]+1)</f>
        <v>15.512056599823074</v>
      </c>
      <c r="O501" s="4" t="str">
        <f>IF(Table1[[#This Row],[discount_percentage]] &gt;= 0.5, "Yes", "No")</f>
        <v>No</v>
      </c>
      <c r="P501" s="4" t="str" cm="1">
        <f t="array" ref="P501">_xlfn.IFS(
  Table1[[#This Row],[discounted_price]] &lt; 200, "&lt;₹200",
  Table1[[#This Row],[discounted_price]] &lt;= 500, "₹200–₹500",
  Table1[[#This Row],[discounted_price]] &gt; 500, "&gt;₹500"
)</f>
        <v>&gt;₹500</v>
      </c>
      <c r="Q501" s="9">
        <f>Table1[[#This Row],[actual_price]]*Table1[[#This Row],[rating_count]]</f>
        <v>52632951</v>
      </c>
      <c r="R501" s="9" t="str">
        <f>IF(
    OR(TRIM(Table1[[#This Row],[total_potential_revenue]])="-", TRIM(Table1[[#This Row],[total_potential_revenue]])=""),
    "NOT OK",
    IF(
        ISNUMBER(VALUE(SUBSTITUTE(Table1[[#This Row],[total_potential_revenue]], ",", ""))),
        "OK",
        "NOT OK"
    )
)</f>
        <v>OK</v>
      </c>
      <c r="S501" t="s">
        <v>10084</v>
      </c>
      <c r="T501" t="s">
        <v>10085</v>
      </c>
      <c r="U501" t="s">
        <v>10086</v>
      </c>
      <c r="V501" t="s">
        <v>10087</v>
      </c>
      <c r="W501" t="s">
        <v>10088</v>
      </c>
      <c r="X501" t="s">
        <v>10089</v>
      </c>
      <c r="Y501" t="s">
        <v>10090</v>
      </c>
      <c r="Z501" t="s">
        <v>10091</v>
      </c>
    </row>
    <row r="502" spans="1:26" ht="16" x14ac:dyDescent="0.35">
      <c r="A502" t="s">
        <v>10819</v>
      </c>
      <c r="B502" t="s">
        <v>10820</v>
      </c>
      <c r="C502" t="s">
        <v>13093</v>
      </c>
      <c r="D502" t="s">
        <v>13221</v>
      </c>
      <c r="E502" t="s">
        <v>13222</v>
      </c>
      <c r="F502" t="s">
        <v>13223</v>
      </c>
      <c r="H502">
        <v>351</v>
      </c>
      <c r="I502" s="2">
        <v>1099</v>
      </c>
      <c r="J502" s="1">
        <v>0.68</v>
      </c>
      <c r="K502" s="10" t="str" cm="1">
        <f t="array" ref="K5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02">
        <v>3.7</v>
      </c>
      <c r="M502" s="8">
        <v>1470</v>
      </c>
      <c r="N502" s="8">
        <f>Table1[[#This Row],[rating]]*LOG10(Table1[[#This Row],[rating_count]]+1)</f>
        <v>11.720166889091862</v>
      </c>
      <c r="O502" s="4" t="str">
        <f>IF(Table1[[#This Row],[discount_percentage]] &gt;= 0.5, "Yes", "No")</f>
        <v>Yes</v>
      </c>
      <c r="P502" s="4" t="str" cm="1">
        <f t="array" ref="P502">_xlfn.IFS(
  Table1[[#This Row],[discounted_price]] &lt; 200, "&lt;₹200",
  Table1[[#This Row],[discounted_price]] &lt;= 500, "₹200–₹500",
  Table1[[#This Row],[discounted_price]] &gt; 500, "&gt;₹500"
)</f>
        <v>₹200–₹500</v>
      </c>
      <c r="Q502" s="9">
        <f>Table1[[#This Row],[actual_price]]*Table1[[#This Row],[rating_count]]</f>
        <v>1615530</v>
      </c>
      <c r="R502" s="9" t="str">
        <f>IF(
    OR(TRIM(Table1[[#This Row],[total_potential_revenue]])="-", TRIM(Table1[[#This Row],[total_potential_revenue]])=""),
    "NOT OK",
    IF(
        ISNUMBER(VALUE(SUBSTITUTE(Table1[[#This Row],[total_potential_revenue]], ",", ""))),
        "OK",
        "NOT OK"
    )
)</f>
        <v>OK</v>
      </c>
      <c r="S502" t="s">
        <v>10821</v>
      </c>
      <c r="T502" t="s">
        <v>10822</v>
      </c>
      <c r="U502" t="s">
        <v>10823</v>
      </c>
      <c r="V502" t="s">
        <v>10824</v>
      </c>
      <c r="W502" t="s">
        <v>10825</v>
      </c>
      <c r="X502" t="s">
        <v>10826</v>
      </c>
      <c r="Y502" t="s">
        <v>10827</v>
      </c>
      <c r="Z502" t="s">
        <v>10828</v>
      </c>
    </row>
    <row r="503" spans="1:26" ht="16" x14ac:dyDescent="0.35">
      <c r="A503" t="s">
        <v>8884</v>
      </c>
      <c r="B503" t="s">
        <v>8885</v>
      </c>
      <c r="C503" t="s">
        <v>13093</v>
      </c>
      <c r="D503" t="s">
        <v>13221</v>
      </c>
      <c r="E503" t="s">
        <v>13222</v>
      </c>
      <c r="F503" t="s">
        <v>13223</v>
      </c>
      <c r="H503">
        <v>351</v>
      </c>
      <c r="I503" s="2">
        <v>999</v>
      </c>
      <c r="J503" s="1">
        <v>0.65</v>
      </c>
      <c r="K503" s="10" t="str" cm="1">
        <f t="array" ref="K5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03">
        <v>4</v>
      </c>
      <c r="M503" s="8">
        <v>5380</v>
      </c>
      <c r="N503" s="8">
        <f>Table1[[#This Row],[rating]]*LOG10(Table1[[#This Row],[rating_count]]+1)</f>
        <v>14.923451968185976</v>
      </c>
      <c r="O503" s="4" t="str">
        <f>IF(Table1[[#This Row],[discount_percentage]] &gt;= 0.5, "Yes", "No")</f>
        <v>Yes</v>
      </c>
      <c r="P503" s="4" t="str" cm="1">
        <f t="array" ref="P503">_xlfn.IFS(
  Table1[[#This Row],[discounted_price]] &lt; 200, "&lt;₹200",
  Table1[[#This Row],[discounted_price]] &lt;= 500, "₹200–₹500",
  Table1[[#This Row],[discounted_price]] &gt; 500, "&gt;₹500"
)</f>
        <v>₹200–₹500</v>
      </c>
      <c r="Q503" s="9">
        <f>Table1[[#This Row],[actual_price]]*Table1[[#This Row],[rating_count]]</f>
        <v>5374620</v>
      </c>
      <c r="R503" s="9" t="str">
        <f>IF(
    OR(TRIM(Table1[[#This Row],[total_potential_revenue]])="-", TRIM(Table1[[#This Row],[total_potential_revenue]])=""),
    "NOT OK",
    IF(
        ISNUMBER(VALUE(SUBSTITUTE(Table1[[#This Row],[total_potential_revenue]], ",", ""))),
        "OK",
        "NOT OK"
    )
)</f>
        <v>OK</v>
      </c>
      <c r="S503" t="s">
        <v>8887</v>
      </c>
      <c r="T503" t="s">
        <v>8888</v>
      </c>
      <c r="U503" t="s">
        <v>8889</v>
      </c>
      <c r="V503" t="s">
        <v>8890</v>
      </c>
      <c r="W503" t="s">
        <v>8891</v>
      </c>
      <c r="X503" t="s">
        <v>8892</v>
      </c>
      <c r="Y503" t="s">
        <v>8893</v>
      </c>
      <c r="Z503" t="s">
        <v>8894</v>
      </c>
    </row>
    <row r="504" spans="1:26" ht="16" x14ac:dyDescent="0.35">
      <c r="A504" t="s">
        <v>7503</v>
      </c>
      <c r="B504" t="s">
        <v>7504</v>
      </c>
      <c r="C504" t="s">
        <v>13080</v>
      </c>
      <c r="D504" t="s">
        <v>13229</v>
      </c>
      <c r="E504" t="s">
        <v>13251</v>
      </c>
      <c r="F504" t="s">
        <v>13252</v>
      </c>
      <c r="H504">
        <v>899</v>
      </c>
      <c r="I504" s="2">
        <v>1199</v>
      </c>
      <c r="J504" s="1">
        <v>0.25</v>
      </c>
      <c r="K504" s="10" t="str" cm="1">
        <f t="array" ref="K5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04">
        <v>3.8</v>
      </c>
      <c r="M504" s="8">
        <v>10751</v>
      </c>
      <c r="N504" s="8">
        <f>Table1[[#This Row],[rating]]*LOG10(Table1[[#This Row],[rating_count]]+1)</f>
        <v>15.319659171697049</v>
      </c>
      <c r="O504" s="4" t="str">
        <f>IF(Table1[[#This Row],[discount_percentage]] &gt;= 0.5, "Yes", "No")</f>
        <v>No</v>
      </c>
      <c r="P504" s="4" t="str" cm="1">
        <f t="array" ref="P504">_xlfn.IFS(
  Table1[[#This Row],[discounted_price]] &lt; 200, "&lt;₹200",
  Table1[[#This Row],[discounted_price]] &lt;= 500, "₹200–₹500",
  Table1[[#This Row],[discounted_price]] &gt; 500, "&gt;₹500"
)</f>
        <v>&gt;₹500</v>
      </c>
      <c r="Q504" s="9">
        <f>Table1[[#This Row],[actual_price]]*Table1[[#This Row],[rating_count]]</f>
        <v>12890449</v>
      </c>
      <c r="R504" s="9" t="str">
        <f>IF(
    OR(TRIM(Table1[[#This Row],[total_potential_revenue]])="-", TRIM(Table1[[#This Row],[total_potential_revenue]])=""),
    "NOT OK",
    IF(
        ISNUMBER(VALUE(SUBSTITUTE(Table1[[#This Row],[total_potential_revenue]], ",", ""))),
        "OK",
        "NOT OK"
    )
)</f>
        <v>OK</v>
      </c>
      <c r="S504" t="s">
        <v>7505</v>
      </c>
      <c r="T504" t="s">
        <v>7506</v>
      </c>
      <c r="U504" t="s">
        <v>7507</v>
      </c>
      <c r="V504" t="s">
        <v>7508</v>
      </c>
      <c r="W504" t="s">
        <v>7509</v>
      </c>
      <c r="X504" t="s">
        <v>7510</v>
      </c>
      <c r="Y504" t="s">
        <v>7511</v>
      </c>
      <c r="Z504" t="s">
        <v>7512</v>
      </c>
    </row>
    <row r="505" spans="1:26" ht="16" x14ac:dyDescent="0.35">
      <c r="A505" t="s">
        <v>5334</v>
      </c>
      <c r="B505" t="s">
        <v>5335</v>
      </c>
      <c r="C505" t="s">
        <v>13076</v>
      </c>
      <c r="D505" t="s">
        <v>13083</v>
      </c>
      <c r="E505" t="s">
        <v>13164</v>
      </c>
      <c r="F505" t="s">
        <v>13165</v>
      </c>
      <c r="H505">
        <v>399</v>
      </c>
      <c r="I505" s="2">
        <v>549</v>
      </c>
      <c r="J505" s="1">
        <v>0.27</v>
      </c>
      <c r="K505" s="10" t="str" cm="1">
        <f t="array" ref="K5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05">
        <v>4.4000000000000004</v>
      </c>
      <c r="M505" s="8">
        <v>18139</v>
      </c>
      <c r="N505" s="8">
        <f>Table1[[#This Row],[rating]]*LOG10(Table1[[#This Row],[rating_count]]+1)</f>
        <v>18.738004043985939</v>
      </c>
      <c r="O505" s="4" t="str">
        <f>IF(Table1[[#This Row],[discount_percentage]] &gt;= 0.5, "Yes", "No")</f>
        <v>No</v>
      </c>
      <c r="P505" s="4" t="str" cm="1">
        <f t="array" ref="P505">_xlfn.IFS(
  Table1[[#This Row],[discounted_price]] &lt; 200, "&lt;₹200",
  Table1[[#This Row],[discounted_price]] &lt;= 500, "₹200–₹500",
  Table1[[#This Row],[discounted_price]] &gt; 500, "&gt;₹500"
)</f>
        <v>₹200–₹500</v>
      </c>
      <c r="Q505" s="9">
        <f>Table1[[#This Row],[actual_price]]*Table1[[#This Row],[rating_count]]</f>
        <v>9958311</v>
      </c>
      <c r="R505" s="9" t="str">
        <f>IF(
    OR(TRIM(Table1[[#This Row],[total_potential_revenue]])="-", TRIM(Table1[[#This Row],[total_potential_revenue]])=""),
    "NOT OK",
    IF(
        ISNUMBER(VALUE(SUBSTITUTE(Table1[[#This Row],[total_potential_revenue]], ",", ""))),
        "OK",
        "NOT OK"
    )
)</f>
        <v>OK</v>
      </c>
      <c r="S505" t="s">
        <v>5337</v>
      </c>
      <c r="T505" t="s">
        <v>5338</v>
      </c>
      <c r="U505" t="s">
        <v>5339</v>
      </c>
      <c r="V505" t="s">
        <v>5340</v>
      </c>
      <c r="W505" t="s">
        <v>5341</v>
      </c>
      <c r="X505" t="s">
        <v>5342</v>
      </c>
      <c r="Y505" t="s">
        <v>5343</v>
      </c>
      <c r="Z505" t="s">
        <v>5344</v>
      </c>
    </row>
    <row r="506" spans="1:26" ht="16" x14ac:dyDescent="0.35">
      <c r="A506" t="s">
        <v>5550</v>
      </c>
      <c r="B506" t="s">
        <v>5551</v>
      </c>
      <c r="C506" t="s">
        <v>13076</v>
      </c>
      <c r="D506" t="s">
        <v>13086</v>
      </c>
      <c r="E506" t="s">
        <v>13087</v>
      </c>
      <c r="H506" s="2">
        <v>1109</v>
      </c>
      <c r="I506" s="2">
        <v>2800</v>
      </c>
      <c r="J506" s="1">
        <v>0.6</v>
      </c>
      <c r="K506" s="10" t="str" cm="1">
        <f t="array" ref="K5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06">
        <v>4.3</v>
      </c>
      <c r="M506" s="8">
        <v>53464</v>
      </c>
      <c r="N506" s="8">
        <f>Table1[[#This Row],[rating]]*LOG10(Table1[[#This Row],[rating_count]]+1)</f>
        <v>20.330699155986114</v>
      </c>
      <c r="O506" s="4" t="str">
        <f>IF(Table1[[#This Row],[discount_percentage]] &gt;= 0.5, "Yes", "No")</f>
        <v>Yes</v>
      </c>
      <c r="P506" s="4" t="str" cm="1">
        <f t="array" ref="P506">_xlfn.IFS(
  Table1[[#This Row],[discounted_price]] &lt; 200, "&lt;₹200",
  Table1[[#This Row],[discounted_price]] &lt;= 500, "₹200–₹500",
  Table1[[#This Row],[discounted_price]] &gt; 500, "&gt;₹500"
)</f>
        <v>&gt;₹500</v>
      </c>
      <c r="Q506" s="9">
        <f>Table1[[#This Row],[actual_price]]*Table1[[#This Row],[rating_count]]</f>
        <v>149699200</v>
      </c>
      <c r="R506" s="9" t="str">
        <f>IF(
    OR(TRIM(Table1[[#This Row],[total_potential_revenue]])="-", TRIM(Table1[[#This Row],[total_potential_revenue]])=""),
    "NOT OK",
    IF(
        ISNUMBER(VALUE(SUBSTITUTE(Table1[[#This Row],[total_potential_revenue]], ",", ""))),
        "OK",
        "NOT OK"
    )
)</f>
        <v>OK</v>
      </c>
      <c r="S506" t="s">
        <v>5552</v>
      </c>
      <c r="T506" t="s">
        <v>5553</v>
      </c>
      <c r="U506" t="s">
        <v>5554</v>
      </c>
      <c r="V506" t="s">
        <v>5555</v>
      </c>
      <c r="W506" t="s">
        <v>5556</v>
      </c>
      <c r="X506" t="s">
        <v>13050</v>
      </c>
      <c r="Y506" t="s">
        <v>5557</v>
      </c>
      <c r="Z506" t="s">
        <v>5558</v>
      </c>
    </row>
    <row r="507" spans="1:26" ht="16" x14ac:dyDescent="0.35">
      <c r="A507" t="s">
        <v>11477</v>
      </c>
      <c r="B507" t="s">
        <v>11478</v>
      </c>
      <c r="C507" t="s">
        <v>13093</v>
      </c>
      <c r="D507" t="s">
        <v>13116</v>
      </c>
      <c r="E507" t="s">
        <v>13122</v>
      </c>
      <c r="F507" t="s">
        <v>13192</v>
      </c>
      <c r="H507" s="2">
        <v>1049</v>
      </c>
      <c r="I507" s="2">
        <v>2499</v>
      </c>
      <c r="J507" s="1">
        <v>0.57999999999999996</v>
      </c>
      <c r="K507" s="10" t="str" cm="1">
        <f t="array" ref="K5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07">
        <v>3.7</v>
      </c>
      <c r="M507" s="8">
        <v>638</v>
      </c>
      <c r="N507" s="8">
        <f>Table1[[#This Row],[rating]]*LOG10(Table1[[#This Row],[rating_count]]+1)</f>
        <v>10.380353175186082</v>
      </c>
      <c r="O507" s="4" t="str">
        <f>IF(Table1[[#This Row],[discount_percentage]] &gt;= 0.5, "Yes", "No")</f>
        <v>Yes</v>
      </c>
      <c r="P507" s="4" t="str" cm="1">
        <f t="array" ref="P507">_xlfn.IFS(
  Table1[[#This Row],[discounted_price]] &lt; 200, "&lt;₹200",
  Table1[[#This Row],[discounted_price]] &lt;= 500, "₹200–₹500",
  Table1[[#This Row],[discounted_price]] &gt; 500, "&gt;₹500"
)</f>
        <v>&gt;₹500</v>
      </c>
      <c r="Q507" s="9">
        <f>Table1[[#This Row],[actual_price]]*Table1[[#This Row],[rating_count]]</f>
        <v>1594362</v>
      </c>
      <c r="R507" s="9" t="str">
        <f>IF(
    OR(TRIM(Table1[[#This Row],[total_potential_revenue]])="-", TRIM(Table1[[#This Row],[total_potential_revenue]])=""),
    "NOT OK",
    IF(
        ISNUMBER(VALUE(SUBSTITUTE(Table1[[#This Row],[total_potential_revenue]], ",", ""))),
        "OK",
        "NOT OK"
    )
)</f>
        <v>OK</v>
      </c>
      <c r="S507" t="s">
        <v>10942</v>
      </c>
      <c r="T507" t="s">
        <v>11479</v>
      </c>
      <c r="U507" t="s">
        <v>11480</v>
      </c>
      <c r="V507" t="s">
        <v>11481</v>
      </c>
      <c r="W507" t="s">
        <v>11482</v>
      </c>
      <c r="X507" t="s">
        <v>11483</v>
      </c>
      <c r="Y507" t="s">
        <v>11484</v>
      </c>
      <c r="Z507" t="s">
        <v>11485</v>
      </c>
    </row>
    <row r="508" spans="1:26" ht="16" x14ac:dyDescent="0.35">
      <c r="A508" t="s">
        <v>1443</v>
      </c>
      <c r="B508" t="s">
        <v>1444</v>
      </c>
      <c r="C508" t="s">
        <v>13076</v>
      </c>
      <c r="D508" t="s">
        <v>13083</v>
      </c>
      <c r="E508" t="s">
        <v>13101</v>
      </c>
      <c r="F508" t="s">
        <v>13090</v>
      </c>
      <c r="G508" t="s">
        <v>13102</v>
      </c>
      <c r="H508">
        <v>339</v>
      </c>
      <c r="I508" s="2">
        <v>999</v>
      </c>
      <c r="J508" s="1">
        <v>0.66</v>
      </c>
      <c r="K508" s="10" t="str" cm="1">
        <f t="array" ref="K5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08">
        <v>4.3</v>
      </c>
      <c r="M508" s="8">
        <v>6255</v>
      </c>
      <c r="N508" s="8">
        <f>Table1[[#This Row],[rating]]*LOG10(Table1[[#This Row],[rating_count]]+1)</f>
        <v>16.324075982222706</v>
      </c>
      <c r="O508" s="4" t="str">
        <f>IF(Table1[[#This Row],[discount_percentage]] &gt;= 0.5, "Yes", "No")</f>
        <v>Yes</v>
      </c>
      <c r="P508" s="4" t="str" cm="1">
        <f t="array" ref="P508">_xlfn.IFS(
  Table1[[#This Row],[discounted_price]] &lt; 200, "&lt;₹200",
  Table1[[#This Row],[discounted_price]] &lt;= 500, "₹200–₹500",
  Table1[[#This Row],[discounted_price]] &gt; 500, "&gt;₹500"
)</f>
        <v>₹200–₹500</v>
      </c>
      <c r="Q508" s="9">
        <f>Table1[[#This Row],[actual_price]]*Table1[[#This Row],[rating_count]]</f>
        <v>6248745</v>
      </c>
      <c r="R508" s="9" t="str">
        <f>IF(
    OR(TRIM(Table1[[#This Row],[total_potential_revenue]])="-", TRIM(Table1[[#This Row],[total_potential_revenue]])=""),
    "NOT OK",
    IF(
        ISNUMBER(VALUE(SUBSTITUTE(Table1[[#This Row],[total_potential_revenue]], ",", ""))),
        "OK",
        "NOT OK"
    )
)</f>
        <v>OK</v>
      </c>
      <c r="S508" t="s">
        <v>1445</v>
      </c>
      <c r="T508" t="s">
        <v>1446</v>
      </c>
      <c r="U508" t="s">
        <v>1447</v>
      </c>
      <c r="V508" t="s">
        <v>1448</v>
      </c>
      <c r="W508" t="s">
        <v>1449</v>
      </c>
      <c r="X508" t="s">
        <v>13030</v>
      </c>
      <c r="Y508" t="s">
        <v>1450</v>
      </c>
      <c r="Z508" t="s">
        <v>1451</v>
      </c>
    </row>
    <row r="509" spans="1:26" ht="16" x14ac:dyDescent="0.35">
      <c r="A509" t="s">
        <v>2143</v>
      </c>
      <c r="B509" t="s">
        <v>2144</v>
      </c>
      <c r="C509" t="s">
        <v>13076</v>
      </c>
      <c r="D509" t="s">
        <v>13083</v>
      </c>
      <c r="E509" t="s">
        <v>13101</v>
      </c>
      <c r="F509" t="s">
        <v>13090</v>
      </c>
      <c r="G509" t="s">
        <v>13102</v>
      </c>
      <c r="H509">
        <v>339</v>
      </c>
      <c r="I509" s="2">
        <v>999</v>
      </c>
      <c r="J509" s="1">
        <v>0.66</v>
      </c>
      <c r="K509" s="10" t="str" cm="1">
        <f t="array" ref="K5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09">
        <v>4.3</v>
      </c>
      <c r="M509" s="8">
        <v>6255</v>
      </c>
      <c r="N509" s="8">
        <f>Table1[[#This Row],[rating]]*LOG10(Table1[[#This Row],[rating_count]]+1)</f>
        <v>16.324075982222706</v>
      </c>
      <c r="O509" s="4" t="str">
        <f>IF(Table1[[#This Row],[discount_percentage]] &gt;= 0.5, "Yes", "No")</f>
        <v>Yes</v>
      </c>
      <c r="P509" s="4" t="str" cm="1">
        <f t="array" ref="P509">_xlfn.IFS(
  Table1[[#This Row],[discounted_price]] &lt; 200, "&lt;₹200",
  Table1[[#This Row],[discounted_price]] &lt;= 500, "₹200–₹500",
  Table1[[#This Row],[discounted_price]] &gt; 500, "&gt;₹500"
)</f>
        <v>₹200–₹500</v>
      </c>
      <c r="Q509" s="9">
        <f>Table1[[#This Row],[actual_price]]*Table1[[#This Row],[rating_count]]</f>
        <v>6248745</v>
      </c>
      <c r="R509" s="9" t="str">
        <f>IF(
    OR(TRIM(Table1[[#This Row],[total_potential_revenue]])="-", TRIM(Table1[[#This Row],[total_potential_revenue]])=""),
    "NOT OK",
    IF(
        ISNUMBER(VALUE(SUBSTITUTE(Table1[[#This Row],[total_potential_revenue]], ",", ""))),
        "OK",
        "NOT OK"
    )
)</f>
        <v>OK</v>
      </c>
      <c r="S509" t="s">
        <v>1445</v>
      </c>
      <c r="T509" t="s">
        <v>1446</v>
      </c>
      <c r="U509" t="s">
        <v>1447</v>
      </c>
      <c r="V509" t="s">
        <v>1448</v>
      </c>
      <c r="W509" t="s">
        <v>1449</v>
      </c>
      <c r="X509" t="s">
        <v>13030</v>
      </c>
      <c r="Y509" t="s">
        <v>2145</v>
      </c>
      <c r="Z509" t="s">
        <v>2146</v>
      </c>
    </row>
    <row r="510" spans="1:26" ht="16" x14ac:dyDescent="0.35">
      <c r="A510" t="s">
        <v>1476</v>
      </c>
      <c r="B510" t="s">
        <v>1477</v>
      </c>
      <c r="C510" t="s">
        <v>13080</v>
      </c>
      <c r="D510" t="s">
        <v>13088</v>
      </c>
      <c r="E510" t="s">
        <v>13089</v>
      </c>
      <c r="F510" t="s">
        <v>13172</v>
      </c>
      <c r="H510">
        <v>299</v>
      </c>
      <c r="I510" s="2">
        <v>1199</v>
      </c>
      <c r="J510" s="1">
        <v>0.75</v>
      </c>
      <c r="K510" s="10" t="str" cm="1">
        <f t="array" ref="K5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510">
        <v>3.9</v>
      </c>
      <c r="M510" s="8">
        <v>1193</v>
      </c>
      <c r="N510" s="8">
        <f>Table1[[#This Row],[rating]]*LOG10(Table1[[#This Row],[rating_count]]+1)</f>
        <v>12.000316874494066</v>
      </c>
      <c r="O510" s="4" t="str">
        <f>IF(Table1[[#This Row],[discount_percentage]] &gt;= 0.5, "Yes", "No")</f>
        <v>Yes</v>
      </c>
      <c r="P510" s="4" t="str" cm="1">
        <f t="array" ref="P510">_xlfn.IFS(
  Table1[[#This Row],[discounted_price]] &lt; 200, "&lt;₹200",
  Table1[[#This Row],[discounted_price]] &lt;= 500, "₹200–₹500",
  Table1[[#This Row],[discounted_price]] &gt; 500, "&gt;₹500"
)</f>
        <v>₹200–₹500</v>
      </c>
      <c r="Q510" s="9">
        <f>Table1[[#This Row],[actual_price]]*Table1[[#This Row],[rating_count]]</f>
        <v>1430407</v>
      </c>
      <c r="R510" s="9" t="str">
        <f>IF(
    OR(TRIM(Table1[[#This Row],[total_potential_revenue]])="-", TRIM(Table1[[#This Row],[total_potential_revenue]])=""),
    "NOT OK",
    IF(
        ISNUMBER(VALUE(SUBSTITUTE(Table1[[#This Row],[total_potential_revenue]], ",", ""))),
        "OK",
        "NOT OK"
    )
)</f>
        <v>OK</v>
      </c>
      <c r="S510" t="s">
        <v>1478</v>
      </c>
      <c r="T510" t="s">
        <v>1479</v>
      </c>
      <c r="U510" t="s">
        <v>1480</v>
      </c>
      <c r="V510" t="s">
        <v>1481</v>
      </c>
      <c r="W510" t="s">
        <v>1482</v>
      </c>
      <c r="X510" t="s">
        <v>1483</v>
      </c>
      <c r="Y510" t="s">
        <v>1484</v>
      </c>
      <c r="Z510" t="s">
        <v>1485</v>
      </c>
    </row>
    <row r="511" spans="1:26" ht="16" x14ac:dyDescent="0.35">
      <c r="A511" t="s">
        <v>12623</v>
      </c>
      <c r="B511" t="s">
        <v>12624</v>
      </c>
      <c r="C511" t="s">
        <v>13093</v>
      </c>
      <c r="D511" t="s">
        <v>13094</v>
      </c>
      <c r="E511" t="s">
        <v>13103</v>
      </c>
      <c r="F511" t="s">
        <v>13104</v>
      </c>
      <c r="G511" t="s">
        <v>13175</v>
      </c>
      <c r="H511">
        <v>369</v>
      </c>
      <c r="I511" s="2">
        <v>599</v>
      </c>
      <c r="J511" s="1">
        <v>0.38</v>
      </c>
      <c r="K511" s="10" t="str" cm="1">
        <f t="array" ref="K5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511">
        <v>3.9</v>
      </c>
      <c r="M511" s="8">
        <v>82</v>
      </c>
      <c r="N511" s="8">
        <f>Table1[[#This Row],[rating]]*LOG10(Table1[[#This Row],[rating_count]]+1)</f>
        <v>7.4844045602666887</v>
      </c>
      <c r="O511" s="4" t="str">
        <f>IF(Table1[[#This Row],[discount_percentage]] &gt;= 0.5, "Yes", "No")</f>
        <v>No</v>
      </c>
      <c r="P511" s="4" t="str" cm="1">
        <f t="array" ref="P511">_xlfn.IFS(
  Table1[[#This Row],[discounted_price]] &lt; 200, "&lt;₹200",
  Table1[[#This Row],[discounted_price]] &lt;= 500, "₹200–₹500",
  Table1[[#This Row],[discounted_price]] &gt; 500, "&gt;₹500"
)</f>
        <v>₹200–₹500</v>
      </c>
      <c r="Q511" s="9">
        <f>Table1[[#This Row],[actual_price]]*Table1[[#This Row],[rating_count]]</f>
        <v>49118</v>
      </c>
      <c r="R511" s="9" t="str">
        <f>IF(
    OR(TRIM(Table1[[#This Row],[total_potential_revenue]])="-", TRIM(Table1[[#This Row],[total_potential_revenue]])=""),
    "NOT OK",
    IF(
        ISNUMBER(VALUE(SUBSTITUTE(Table1[[#This Row],[total_potential_revenue]], ",", ""))),
        "OK",
        "NOT OK"
    )
)</f>
        <v>OK</v>
      </c>
      <c r="S511" t="s">
        <v>12625</v>
      </c>
      <c r="T511" t="s">
        <v>12626</v>
      </c>
      <c r="U511" t="s">
        <v>12627</v>
      </c>
      <c r="V511" t="s">
        <v>12628</v>
      </c>
      <c r="W511" t="s">
        <v>12629</v>
      </c>
      <c r="X511" t="s">
        <v>12630</v>
      </c>
      <c r="Y511" t="s">
        <v>12631</v>
      </c>
      <c r="Z511" t="s">
        <v>12632</v>
      </c>
    </row>
    <row r="512" spans="1:26" ht="16" x14ac:dyDescent="0.35">
      <c r="A512" t="s">
        <v>11002</v>
      </c>
      <c r="B512" t="s">
        <v>11003</v>
      </c>
      <c r="C512" t="s">
        <v>13093</v>
      </c>
      <c r="D512" t="s">
        <v>13094</v>
      </c>
      <c r="E512" t="s">
        <v>13103</v>
      </c>
      <c r="F512" t="s">
        <v>13104</v>
      </c>
      <c r="G512" t="s">
        <v>13105</v>
      </c>
      <c r="H512">
        <v>850</v>
      </c>
      <c r="I512" s="2">
        <v>1000</v>
      </c>
      <c r="J512" s="1">
        <v>0.15</v>
      </c>
      <c r="K512" s="10" t="str" cm="1">
        <f t="array" ref="K5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12">
        <v>4.0999999999999996</v>
      </c>
      <c r="M512" s="8">
        <v>7619</v>
      </c>
      <c r="N512" s="8">
        <f>Table1[[#This Row],[rating]]*LOG10(Table1[[#This Row],[rating_count]]+1)</f>
        <v>15.916015382492361</v>
      </c>
      <c r="O512" s="4" t="str">
        <f>IF(Table1[[#This Row],[discount_percentage]] &gt;= 0.5, "Yes", "No")</f>
        <v>No</v>
      </c>
      <c r="P512" s="4" t="str" cm="1">
        <f t="array" ref="P512">_xlfn.IFS(
  Table1[[#This Row],[discounted_price]] &lt; 200, "&lt;₹200",
  Table1[[#This Row],[discounted_price]] &lt;= 500, "₹200–₹500",
  Table1[[#This Row],[discounted_price]] &gt; 500, "&gt;₹500"
)</f>
        <v>&gt;₹500</v>
      </c>
      <c r="Q512" s="9">
        <f>Table1[[#This Row],[actual_price]]*Table1[[#This Row],[rating_count]]</f>
        <v>7619000</v>
      </c>
      <c r="R512" s="9" t="str">
        <f>IF(
    OR(TRIM(Table1[[#This Row],[total_potential_revenue]])="-", TRIM(Table1[[#This Row],[total_potential_revenue]])=""),
    "NOT OK",
    IF(
        ISNUMBER(VALUE(SUBSTITUTE(Table1[[#This Row],[total_potential_revenue]], ",", ""))),
        "OK",
        "NOT OK"
    )
)</f>
        <v>OK</v>
      </c>
      <c r="S512" t="s">
        <v>11004</v>
      </c>
      <c r="T512" t="s">
        <v>11005</v>
      </c>
      <c r="U512" t="s">
        <v>11006</v>
      </c>
      <c r="V512" t="s">
        <v>11007</v>
      </c>
      <c r="W512" t="s">
        <v>11008</v>
      </c>
      <c r="X512" t="s">
        <v>11009</v>
      </c>
      <c r="Y512" t="s">
        <v>11010</v>
      </c>
      <c r="Z512" t="s">
        <v>11011</v>
      </c>
    </row>
    <row r="513" spans="1:26" ht="16" x14ac:dyDescent="0.35">
      <c r="A513" t="s">
        <v>10325</v>
      </c>
      <c r="B513" t="s">
        <v>10326</v>
      </c>
      <c r="C513" t="s">
        <v>13093</v>
      </c>
      <c r="D513" t="s">
        <v>13221</v>
      </c>
      <c r="E513" t="s">
        <v>13222</v>
      </c>
      <c r="F513" t="s">
        <v>13302</v>
      </c>
      <c r="G513" t="s">
        <v>13303</v>
      </c>
      <c r="H513">
        <v>189</v>
      </c>
      <c r="I513" s="2">
        <v>299</v>
      </c>
      <c r="J513" s="1">
        <v>0.37</v>
      </c>
      <c r="K513" s="10" t="str" cm="1">
        <f t="array" ref="K5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513">
        <v>4.2</v>
      </c>
      <c r="M513" s="8">
        <v>2737</v>
      </c>
      <c r="N513" s="8">
        <f>Table1[[#This Row],[rating]]*LOG10(Table1[[#This Row],[rating_count]]+1)</f>
        <v>14.43722046395148</v>
      </c>
      <c r="O513" s="4" t="str">
        <f>IF(Table1[[#This Row],[discount_percentage]] &gt;= 0.5, "Yes", "No")</f>
        <v>No</v>
      </c>
      <c r="P513" s="4" t="str" cm="1">
        <f t="array" ref="P513">_xlfn.IFS(
  Table1[[#This Row],[discounted_price]] &lt; 200, "&lt;₹200",
  Table1[[#This Row],[discounted_price]] &lt;= 500, "₹200–₹500",
  Table1[[#This Row],[discounted_price]] &gt; 500, "&gt;₹500"
)</f>
        <v>&lt;₹200</v>
      </c>
      <c r="Q513" s="9">
        <f>Table1[[#This Row],[actual_price]]*Table1[[#This Row],[rating_count]]</f>
        <v>818363</v>
      </c>
      <c r="R513" s="9" t="str">
        <f>IF(
    OR(TRIM(Table1[[#This Row],[total_potential_revenue]])="-", TRIM(Table1[[#This Row],[total_potential_revenue]])=""),
    "NOT OK",
    IF(
        ISNUMBER(VALUE(SUBSTITUTE(Table1[[#This Row],[total_potential_revenue]], ",", ""))),
        "OK",
        "NOT OK"
    )
)</f>
        <v>OK</v>
      </c>
      <c r="S513" t="s">
        <v>10328</v>
      </c>
      <c r="T513" t="s">
        <v>10329</v>
      </c>
      <c r="U513" t="s">
        <v>10330</v>
      </c>
      <c r="V513" t="s">
        <v>10331</v>
      </c>
      <c r="W513" t="s">
        <v>10332</v>
      </c>
      <c r="X513" t="s">
        <v>10333</v>
      </c>
      <c r="Y513" t="s">
        <v>10334</v>
      </c>
      <c r="Z513" t="s">
        <v>10335</v>
      </c>
    </row>
    <row r="514" spans="1:26" ht="16" x14ac:dyDescent="0.35">
      <c r="A514" t="s">
        <v>6604</v>
      </c>
      <c r="B514" t="s">
        <v>6605</v>
      </c>
      <c r="C514" t="s">
        <v>13076</v>
      </c>
      <c r="D514" t="s">
        <v>13083</v>
      </c>
      <c r="E514" t="s">
        <v>13129</v>
      </c>
      <c r="F514" t="s">
        <v>13299</v>
      </c>
      <c r="H514">
        <v>999</v>
      </c>
      <c r="I514" s="2">
        <v>1999</v>
      </c>
      <c r="J514" s="1">
        <v>0.5</v>
      </c>
      <c r="K514" s="10" t="str" cm="1">
        <f t="array" ref="K5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14">
        <v>4.2</v>
      </c>
      <c r="M514" s="8">
        <v>27441</v>
      </c>
      <c r="N514" s="8">
        <f>Table1[[#This Row],[rating]]*LOG10(Table1[[#This Row],[rating_count]]+1)</f>
        <v>18.641346191991399</v>
      </c>
      <c r="O514" s="4" t="str">
        <f>IF(Table1[[#This Row],[discount_percentage]] &gt;= 0.5, "Yes", "No")</f>
        <v>Yes</v>
      </c>
      <c r="P514" s="4" t="str" cm="1">
        <f t="array" ref="P514">_xlfn.IFS(
  Table1[[#This Row],[discounted_price]] &lt; 200, "&lt;₹200",
  Table1[[#This Row],[discounted_price]] &lt;= 500, "₹200–₹500",
  Table1[[#This Row],[discounted_price]] &gt; 500, "&gt;₹500"
)</f>
        <v>&gt;₹500</v>
      </c>
      <c r="Q514" s="9">
        <f>Table1[[#This Row],[actual_price]]*Table1[[#This Row],[rating_count]]</f>
        <v>54854559</v>
      </c>
      <c r="R514" s="9" t="str">
        <f>IF(
    OR(TRIM(Table1[[#This Row],[total_potential_revenue]])="-", TRIM(Table1[[#This Row],[total_potential_revenue]])=""),
    "NOT OK",
    IF(
        ISNUMBER(VALUE(SUBSTITUTE(Table1[[#This Row],[total_potential_revenue]], ",", ""))),
        "OK",
        "NOT OK"
    )
)</f>
        <v>OK</v>
      </c>
      <c r="S514" t="s">
        <v>6607</v>
      </c>
      <c r="T514" t="s">
        <v>6608</v>
      </c>
      <c r="U514" t="s">
        <v>6609</v>
      </c>
      <c r="V514" t="s">
        <v>6610</v>
      </c>
      <c r="W514" t="s">
        <v>6611</v>
      </c>
      <c r="X514" t="s">
        <v>6612</v>
      </c>
      <c r="Y514" t="s">
        <v>6613</v>
      </c>
      <c r="Z514" t="s">
        <v>6614</v>
      </c>
    </row>
    <row r="515" spans="1:26" ht="16" x14ac:dyDescent="0.35">
      <c r="A515" t="s">
        <v>9201</v>
      </c>
      <c r="B515" t="s">
        <v>9202</v>
      </c>
      <c r="C515" t="s">
        <v>13093</v>
      </c>
      <c r="D515" t="s">
        <v>13094</v>
      </c>
      <c r="E515" t="s">
        <v>13095</v>
      </c>
      <c r="F515" t="s">
        <v>13167</v>
      </c>
      <c r="G515" t="s">
        <v>13248</v>
      </c>
      <c r="H515" s="2">
        <v>1199</v>
      </c>
      <c r="I515" s="2">
        <v>1900</v>
      </c>
      <c r="J515" s="1">
        <v>0.37</v>
      </c>
      <c r="K515" s="10" t="str" cm="1">
        <f t="array" ref="K5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515">
        <v>4</v>
      </c>
      <c r="M515" s="8">
        <v>1765</v>
      </c>
      <c r="N515" s="8">
        <f>Table1[[#This Row],[rating]]*LOG10(Table1[[#This Row],[rating_count]]+1)</f>
        <v>12.987962796966199</v>
      </c>
      <c r="O515" s="4" t="str">
        <f>IF(Table1[[#This Row],[discount_percentage]] &gt;= 0.5, "Yes", "No")</f>
        <v>No</v>
      </c>
      <c r="P515" s="4" t="str" cm="1">
        <f t="array" ref="P515">_xlfn.IFS(
  Table1[[#This Row],[discounted_price]] &lt; 200, "&lt;₹200",
  Table1[[#This Row],[discounted_price]] &lt;= 500, "₹200–₹500",
  Table1[[#This Row],[discounted_price]] &gt; 500, "&gt;₹500"
)</f>
        <v>&gt;₹500</v>
      </c>
      <c r="Q515" s="9">
        <f>Table1[[#This Row],[actual_price]]*Table1[[#This Row],[rating_count]]</f>
        <v>3353500</v>
      </c>
      <c r="R515" s="9" t="str">
        <f>IF(
    OR(TRIM(Table1[[#This Row],[total_potential_revenue]])="-", TRIM(Table1[[#This Row],[total_potential_revenue]])=""),
    "NOT OK",
    IF(
        ISNUMBER(VALUE(SUBSTITUTE(Table1[[#This Row],[total_potential_revenue]], ",", ""))),
        "OK",
        "NOT OK"
    )
)</f>
        <v>OK</v>
      </c>
      <c r="S515" t="s">
        <v>9203</v>
      </c>
      <c r="T515" t="s">
        <v>9204</v>
      </c>
      <c r="U515" t="s">
        <v>9205</v>
      </c>
      <c r="V515" t="s">
        <v>9206</v>
      </c>
      <c r="W515" t="s">
        <v>9207</v>
      </c>
      <c r="X515" t="s">
        <v>9208</v>
      </c>
      <c r="Y515" t="s">
        <v>9209</v>
      </c>
      <c r="Z515" t="s">
        <v>9210</v>
      </c>
    </row>
    <row r="516" spans="1:26" ht="16" x14ac:dyDescent="0.35">
      <c r="A516" t="s">
        <v>178</v>
      </c>
      <c r="B516" t="s">
        <v>179</v>
      </c>
      <c r="C516" t="s">
        <v>13076</v>
      </c>
      <c r="D516" t="s">
        <v>13083</v>
      </c>
      <c r="E516" t="s">
        <v>13101</v>
      </c>
      <c r="F516" t="s">
        <v>13090</v>
      </c>
      <c r="G516" t="s">
        <v>13102</v>
      </c>
      <c r="H516">
        <v>249</v>
      </c>
      <c r="I516" s="2">
        <v>399</v>
      </c>
      <c r="J516" s="1">
        <v>0.38</v>
      </c>
      <c r="K516" s="10" t="str" cm="1">
        <f t="array" ref="K5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516">
        <v>4</v>
      </c>
      <c r="M516" s="8">
        <v>43994</v>
      </c>
      <c r="N516" s="8">
        <f>Table1[[#This Row],[rating]]*LOG10(Table1[[#This Row],[rating_count]]+1)</f>
        <v>18.573613288144934</v>
      </c>
      <c r="O516" s="4" t="str">
        <f>IF(Table1[[#This Row],[discount_percentage]] &gt;= 0.5, "Yes", "No")</f>
        <v>No</v>
      </c>
      <c r="P516" s="4" t="str" cm="1">
        <f t="array" ref="P516">_xlfn.IFS(
  Table1[[#This Row],[discounted_price]] &lt; 200, "&lt;₹200",
  Table1[[#This Row],[discounted_price]] &lt;= 500, "₹200–₹500",
  Table1[[#This Row],[discounted_price]] &gt; 500, "&gt;₹500"
)</f>
        <v>₹200–₹500</v>
      </c>
      <c r="Q516" s="9">
        <f>Table1[[#This Row],[actual_price]]*Table1[[#This Row],[rating_count]]</f>
        <v>17553606</v>
      </c>
      <c r="R516" s="9" t="str">
        <f>IF(
    OR(TRIM(Table1[[#This Row],[total_potential_revenue]])="-", TRIM(Table1[[#This Row],[total_potential_revenue]])=""),
    "NOT OK",
    IF(
        ISNUMBER(VALUE(SUBSTITUTE(Table1[[#This Row],[total_potential_revenue]], ",", ""))),
        "OK",
        "NOT OK"
    )
)</f>
        <v>OK</v>
      </c>
      <c r="S516" t="s">
        <v>180</v>
      </c>
      <c r="T516" t="s">
        <v>30</v>
      </c>
      <c r="U516" t="s">
        <v>31</v>
      </c>
      <c r="V516" t="s">
        <v>32</v>
      </c>
      <c r="W516" t="s">
        <v>33</v>
      </c>
      <c r="X516" t="s">
        <v>34</v>
      </c>
      <c r="Y516" t="s">
        <v>181</v>
      </c>
      <c r="Z516" t="s">
        <v>182</v>
      </c>
    </row>
    <row r="517" spans="1:26" ht="16" x14ac:dyDescent="0.35">
      <c r="A517" t="s">
        <v>107</v>
      </c>
      <c r="B517" t="s">
        <v>108</v>
      </c>
      <c r="C517" t="s">
        <v>13076</v>
      </c>
      <c r="D517" t="s">
        <v>13083</v>
      </c>
      <c r="E517" t="s">
        <v>13101</v>
      </c>
      <c r="F517" t="s">
        <v>13090</v>
      </c>
      <c r="G517" t="s">
        <v>13102</v>
      </c>
      <c r="H517">
        <v>199</v>
      </c>
      <c r="I517" s="2">
        <v>299</v>
      </c>
      <c r="J517" s="1">
        <v>0.33</v>
      </c>
      <c r="K517" s="10" t="str" cm="1">
        <f t="array" ref="K5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517">
        <v>4</v>
      </c>
      <c r="M517" s="8">
        <v>43994</v>
      </c>
      <c r="N517" s="8">
        <f>Table1[[#This Row],[rating]]*LOG10(Table1[[#This Row],[rating_count]]+1)</f>
        <v>18.573613288144934</v>
      </c>
      <c r="O517" s="4" t="str">
        <f>IF(Table1[[#This Row],[discount_percentage]] &gt;= 0.5, "Yes", "No")</f>
        <v>No</v>
      </c>
      <c r="P517" s="4" t="str" cm="1">
        <f t="array" ref="P517">_xlfn.IFS(
  Table1[[#This Row],[discounted_price]] &lt; 200, "&lt;₹200",
  Table1[[#This Row],[discounted_price]] &lt;= 500, "₹200–₹500",
  Table1[[#This Row],[discounted_price]] &gt; 500, "&gt;₹500"
)</f>
        <v>&lt;₹200</v>
      </c>
      <c r="Q517" s="9">
        <f>Table1[[#This Row],[actual_price]]*Table1[[#This Row],[rating_count]]</f>
        <v>13154206</v>
      </c>
      <c r="R517" s="9" t="str">
        <f>IF(
    OR(TRIM(Table1[[#This Row],[total_potential_revenue]])="-", TRIM(Table1[[#This Row],[total_potential_revenue]])=""),
    "NOT OK",
    IF(
        ISNUMBER(VALUE(SUBSTITUTE(Table1[[#This Row],[total_potential_revenue]], ",", ""))),
        "OK",
        "NOT OK"
    )
)</f>
        <v>OK</v>
      </c>
      <c r="S517" t="s">
        <v>109</v>
      </c>
      <c r="T517" t="s">
        <v>30</v>
      </c>
      <c r="U517" t="s">
        <v>31</v>
      </c>
      <c r="V517" t="s">
        <v>32</v>
      </c>
      <c r="W517" t="s">
        <v>33</v>
      </c>
      <c r="X517" t="s">
        <v>34</v>
      </c>
      <c r="Y517" t="s">
        <v>110</v>
      </c>
      <c r="Z517" t="s">
        <v>111</v>
      </c>
    </row>
    <row r="518" spans="1:26" ht="16" x14ac:dyDescent="0.35">
      <c r="A518" t="s">
        <v>1212</v>
      </c>
      <c r="B518" t="s">
        <v>1213</v>
      </c>
      <c r="C518" t="s">
        <v>13076</v>
      </c>
      <c r="D518" t="s">
        <v>13083</v>
      </c>
      <c r="E518" t="s">
        <v>13101</v>
      </c>
      <c r="F518" t="s">
        <v>13090</v>
      </c>
      <c r="G518" t="s">
        <v>13102</v>
      </c>
      <c r="H518">
        <v>689</v>
      </c>
      <c r="I518" s="2">
        <v>1500</v>
      </c>
      <c r="J518" s="1">
        <v>0.54</v>
      </c>
      <c r="K518" s="10" t="str" cm="1">
        <f t="array" ref="K5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18">
        <v>4.2</v>
      </c>
      <c r="M518" s="8">
        <v>42301</v>
      </c>
      <c r="N518" s="8">
        <f>Table1[[#This Row],[rating]]*LOG10(Table1[[#This Row],[rating_count]]+1)</f>
        <v>19.430715783812243</v>
      </c>
      <c r="O518" s="4" t="str">
        <f>IF(Table1[[#This Row],[discount_percentage]] &gt;= 0.5, "Yes", "No")</f>
        <v>Yes</v>
      </c>
      <c r="P518" s="4" t="str" cm="1">
        <f t="array" ref="P518">_xlfn.IFS(
  Table1[[#This Row],[discounted_price]] &lt; 200, "&lt;₹200",
  Table1[[#This Row],[discounted_price]] &lt;= 500, "₹200–₹500",
  Table1[[#This Row],[discounted_price]] &gt; 500, "&gt;₹500"
)</f>
        <v>&gt;₹500</v>
      </c>
      <c r="Q518" s="9">
        <f>Table1[[#This Row],[actual_price]]*Table1[[#This Row],[rating_count]]</f>
        <v>63451500</v>
      </c>
      <c r="R518" s="9" t="str">
        <f>IF(
    OR(TRIM(Table1[[#This Row],[total_potential_revenue]])="-", TRIM(Table1[[#This Row],[total_potential_revenue]])=""),
    "NOT OK",
    IF(
        ISNUMBER(VALUE(SUBSTITUTE(Table1[[#This Row],[total_potential_revenue]], ",", ""))),
        "OK",
        "NOT OK"
    )
)</f>
        <v>OK</v>
      </c>
      <c r="S518" t="s">
        <v>1214</v>
      </c>
      <c r="T518" t="s">
        <v>1215</v>
      </c>
      <c r="U518" t="s">
        <v>1216</v>
      </c>
      <c r="V518" t="s">
        <v>1217</v>
      </c>
      <c r="W518" t="s">
        <v>1218</v>
      </c>
      <c r="X518" t="s">
        <v>1219</v>
      </c>
      <c r="Y518" t="s">
        <v>1220</v>
      </c>
      <c r="Z518" t="s">
        <v>1221</v>
      </c>
    </row>
    <row r="519" spans="1:26" ht="16" x14ac:dyDescent="0.35">
      <c r="A519" t="s">
        <v>927</v>
      </c>
      <c r="B519" t="s">
        <v>928</v>
      </c>
      <c r="C519" t="s">
        <v>13076</v>
      </c>
      <c r="D519" t="s">
        <v>13083</v>
      </c>
      <c r="E519" t="s">
        <v>13101</v>
      </c>
      <c r="F519" t="s">
        <v>13090</v>
      </c>
      <c r="G519" t="s">
        <v>13102</v>
      </c>
      <c r="H519">
        <v>849</v>
      </c>
      <c r="I519" s="2">
        <v>1809</v>
      </c>
      <c r="J519" s="1">
        <v>0.53</v>
      </c>
      <c r="K519" s="10" t="str" cm="1">
        <f t="array" ref="K5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19">
        <v>4.3</v>
      </c>
      <c r="M519" s="8">
        <v>6547</v>
      </c>
      <c r="N519" s="8">
        <f>Table1[[#This Row],[rating]]*LOG10(Table1[[#This Row],[rating_count]]+1)</f>
        <v>16.409267284181585</v>
      </c>
      <c r="O519" s="4" t="str">
        <f>IF(Table1[[#This Row],[discount_percentage]] &gt;= 0.5, "Yes", "No")</f>
        <v>Yes</v>
      </c>
      <c r="P519" s="4" t="str" cm="1">
        <f t="array" ref="P519">_xlfn.IFS(
  Table1[[#This Row],[discounted_price]] &lt; 200, "&lt;₹200",
  Table1[[#This Row],[discounted_price]] &lt;= 500, "₹200–₹500",
  Table1[[#This Row],[discounted_price]] &gt; 500, "&gt;₹500"
)</f>
        <v>&gt;₹500</v>
      </c>
      <c r="Q519" s="9">
        <f>Table1[[#This Row],[actual_price]]*Table1[[#This Row],[rating_count]]</f>
        <v>11843523</v>
      </c>
      <c r="R519" s="9" t="str">
        <f>IF(
    OR(TRIM(Table1[[#This Row],[total_potential_revenue]])="-", TRIM(Table1[[#This Row],[total_potential_revenue]])=""),
    "NOT OK",
    IF(
        ISNUMBER(VALUE(SUBSTITUTE(Table1[[#This Row],[total_potential_revenue]], ",", ""))),
        "OK",
        "NOT OK"
    )
)</f>
        <v>OK</v>
      </c>
      <c r="S519" t="s">
        <v>498</v>
      </c>
      <c r="T519" t="s">
        <v>929</v>
      </c>
      <c r="U519" t="s">
        <v>930</v>
      </c>
      <c r="V519" t="s">
        <v>931</v>
      </c>
      <c r="W519" t="s">
        <v>932</v>
      </c>
      <c r="X519" t="s">
        <v>933</v>
      </c>
      <c r="Y519" t="s">
        <v>504</v>
      </c>
      <c r="Z519" t="s">
        <v>934</v>
      </c>
    </row>
    <row r="520" spans="1:26" ht="16" x14ac:dyDescent="0.35">
      <c r="A520" t="s">
        <v>1312</v>
      </c>
      <c r="B520" t="s">
        <v>1313</v>
      </c>
      <c r="C520" t="s">
        <v>13076</v>
      </c>
      <c r="D520" t="s">
        <v>13083</v>
      </c>
      <c r="E520" t="s">
        <v>13101</v>
      </c>
      <c r="F520" t="s">
        <v>13090</v>
      </c>
      <c r="G520" t="s">
        <v>13102</v>
      </c>
      <c r="H520">
        <v>999</v>
      </c>
      <c r="I520" s="2">
        <v>2100</v>
      </c>
      <c r="J520" s="1">
        <v>0.52</v>
      </c>
      <c r="K520" s="10" t="str" cm="1">
        <f t="array" ref="K5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20">
        <v>4.5</v>
      </c>
      <c r="M520" s="8">
        <v>5492</v>
      </c>
      <c r="N520" s="8">
        <f>Table1[[#This Row],[rating]]*LOG10(Table1[[#This Row],[rating_count]]+1)</f>
        <v>16.829143195596114</v>
      </c>
      <c r="O520" s="4" t="str">
        <f>IF(Table1[[#This Row],[discount_percentage]] &gt;= 0.5, "Yes", "No")</f>
        <v>Yes</v>
      </c>
      <c r="P520" s="4" t="str" cm="1">
        <f t="array" ref="P520">_xlfn.IFS(
  Table1[[#This Row],[discounted_price]] &lt; 200, "&lt;₹200",
  Table1[[#This Row],[discounted_price]] &lt;= 500, "₹200–₹500",
  Table1[[#This Row],[discounted_price]] &gt; 500, "&gt;₹500"
)</f>
        <v>&gt;₹500</v>
      </c>
      <c r="Q520" s="9">
        <f>Table1[[#This Row],[actual_price]]*Table1[[#This Row],[rating_count]]</f>
        <v>11533200</v>
      </c>
      <c r="R520" s="9" t="str">
        <f>IF(
    OR(TRIM(Table1[[#This Row],[total_potential_revenue]])="-", TRIM(Table1[[#This Row],[total_potential_revenue]])=""),
    "NOT OK",
    IF(
        ISNUMBER(VALUE(SUBSTITUTE(Table1[[#This Row],[total_potential_revenue]], ",", ""))),
        "OK",
        "NOT OK"
    )
)</f>
        <v>OK</v>
      </c>
      <c r="S520" t="s">
        <v>498</v>
      </c>
      <c r="T520" t="s">
        <v>1314</v>
      </c>
      <c r="U520" t="s">
        <v>1315</v>
      </c>
      <c r="V520" t="s">
        <v>1316</v>
      </c>
      <c r="W520" t="s">
        <v>1317</v>
      </c>
      <c r="X520" t="s">
        <v>1318</v>
      </c>
      <c r="Y520" t="s">
        <v>1319</v>
      </c>
      <c r="Z520" t="s">
        <v>1320</v>
      </c>
    </row>
    <row r="521" spans="1:26" ht="16" x14ac:dyDescent="0.35">
      <c r="A521" t="s">
        <v>496</v>
      </c>
      <c r="B521" t="s">
        <v>497</v>
      </c>
      <c r="C521" t="s">
        <v>13076</v>
      </c>
      <c r="D521" t="s">
        <v>13083</v>
      </c>
      <c r="E521" t="s">
        <v>13101</v>
      </c>
      <c r="F521" t="s">
        <v>13090</v>
      </c>
      <c r="G521" t="s">
        <v>13102</v>
      </c>
      <c r="H521">
        <v>799</v>
      </c>
      <c r="I521" s="2">
        <v>2100</v>
      </c>
      <c r="J521" s="1">
        <v>0.62</v>
      </c>
      <c r="K521" s="10" t="str" cm="1">
        <f t="array" ref="K5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21">
        <v>4.3</v>
      </c>
      <c r="M521" s="8">
        <v>8188</v>
      </c>
      <c r="N521" s="8">
        <f>Table1[[#This Row],[rating]]*LOG10(Table1[[#This Row],[rating_count]]+1)</f>
        <v>16.82689274578831</v>
      </c>
      <c r="O521" s="4" t="str">
        <f>IF(Table1[[#This Row],[discount_percentage]] &gt;= 0.5, "Yes", "No")</f>
        <v>Yes</v>
      </c>
      <c r="P521" s="4" t="str" cm="1">
        <f t="array" ref="P521">_xlfn.IFS(
  Table1[[#This Row],[discounted_price]] &lt; 200, "&lt;₹200",
  Table1[[#This Row],[discounted_price]] &lt;= 500, "₹200–₹500",
  Table1[[#This Row],[discounted_price]] &gt; 500, "&gt;₹500"
)</f>
        <v>&gt;₹500</v>
      </c>
      <c r="Q521" s="9">
        <f>Table1[[#This Row],[actual_price]]*Table1[[#This Row],[rating_count]]</f>
        <v>17194800</v>
      </c>
      <c r="R521" s="9" t="str">
        <f>IF(
    OR(TRIM(Table1[[#This Row],[total_potential_revenue]])="-", TRIM(Table1[[#This Row],[total_potential_revenue]])=""),
    "NOT OK",
    IF(
        ISNUMBER(VALUE(SUBSTITUTE(Table1[[#This Row],[total_potential_revenue]], ",", ""))),
        "OK",
        "NOT OK"
    )
)</f>
        <v>OK</v>
      </c>
      <c r="S521" t="s">
        <v>498</v>
      </c>
      <c r="T521" t="s">
        <v>499</v>
      </c>
      <c r="U521" t="s">
        <v>500</v>
      </c>
      <c r="V521" t="s">
        <v>501</v>
      </c>
      <c r="W521" t="s">
        <v>502</v>
      </c>
      <c r="X521" t="s">
        <v>503</v>
      </c>
      <c r="Y521" t="s">
        <v>504</v>
      </c>
      <c r="Z521" t="s">
        <v>505</v>
      </c>
    </row>
    <row r="522" spans="1:26" ht="16" x14ac:dyDescent="0.35">
      <c r="A522" t="s">
        <v>11816</v>
      </c>
      <c r="B522" t="s">
        <v>11817</v>
      </c>
      <c r="C522" t="s">
        <v>13093</v>
      </c>
      <c r="D522" t="s">
        <v>13094</v>
      </c>
      <c r="E522" t="s">
        <v>13095</v>
      </c>
      <c r="F522" t="s">
        <v>13245</v>
      </c>
      <c r="G522" t="s">
        <v>13246</v>
      </c>
      <c r="H522" s="2">
        <v>3710</v>
      </c>
      <c r="I522" s="2">
        <v>4330</v>
      </c>
      <c r="J522" s="1">
        <v>0.14000000000000001</v>
      </c>
      <c r="K522" s="10" t="str" cm="1">
        <f t="array" ref="K5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22">
        <v>3.7</v>
      </c>
      <c r="M522" s="8">
        <v>1662</v>
      </c>
      <c r="N522" s="8">
        <f>Table1[[#This Row],[rating]]*LOG10(Table1[[#This Row],[rating_count]]+1)</f>
        <v>11.917301322112221</v>
      </c>
      <c r="O522" s="4" t="str">
        <f>IF(Table1[[#This Row],[discount_percentage]] &gt;= 0.5, "Yes", "No")</f>
        <v>No</v>
      </c>
      <c r="P522" s="4" t="str" cm="1">
        <f t="array" ref="P522">_xlfn.IFS(
  Table1[[#This Row],[discounted_price]] &lt; 200, "&lt;₹200",
  Table1[[#This Row],[discounted_price]] &lt;= 500, "₹200–₹500",
  Table1[[#This Row],[discounted_price]] &gt; 500, "&gt;₹500"
)</f>
        <v>&gt;₹500</v>
      </c>
      <c r="Q522" s="9">
        <f>Table1[[#This Row],[actual_price]]*Table1[[#This Row],[rating_count]]</f>
        <v>7196460</v>
      </c>
      <c r="R522" s="9" t="str">
        <f>IF(
    OR(TRIM(Table1[[#This Row],[total_potential_revenue]])="-", TRIM(Table1[[#This Row],[total_potential_revenue]])=""),
    "NOT OK",
    IF(
        ISNUMBER(VALUE(SUBSTITUTE(Table1[[#This Row],[total_potential_revenue]], ",", ""))),
        "OK",
        "NOT OK"
    )
)</f>
        <v>OK</v>
      </c>
      <c r="S522" t="s">
        <v>11818</v>
      </c>
      <c r="T522" t="s">
        <v>11819</v>
      </c>
      <c r="U522" t="s">
        <v>11820</v>
      </c>
      <c r="V522" t="s">
        <v>11821</v>
      </c>
      <c r="W522" t="s">
        <v>11822</v>
      </c>
      <c r="X522" t="s">
        <v>11823</v>
      </c>
      <c r="Y522" t="s">
        <v>11824</v>
      </c>
      <c r="Z522" t="s">
        <v>11825</v>
      </c>
    </row>
    <row r="523" spans="1:26" ht="16" x14ac:dyDescent="0.35">
      <c r="A523" t="s">
        <v>8988</v>
      </c>
      <c r="B523" t="s">
        <v>8989</v>
      </c>
      <c r="C523" t="s">
        <v>13093</v>
      </c>
      <c r="D523" t="s">
        <v>13094</v>
      </c>
      <c r="E523" t="s">
        <v>13095</v>
      </c>
      <c r="F523" t="s">
        <v>13138</v>
      </c>
      <c r="H523" s="2">
        <v>1799</v>
      </c>
      <c r="I523" s="2">
        <v>3595</v>
      </c>
      <c r="J523" s="1">
        <v>0.5</v>
      </c>
      <c r="K523" s="10" t="str" cm="1">
        <f t="array" ref="K5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23">
        <v>3.8</v>
      </c>
      <c r="M523" s="8">
        <v>9791</v>
      </c>
      <c r="N523" s="8">
        <f>Table1[[#This Row],[rating]]*LOG10(Table1[[#This Row],[rating_count]]+1)</f>
        <v>15.165311338245646</v>
      </c>
      <c r="O523" s="4" t="str">
        <f>IF(Table1[[#This Row],[discount_percentage]] &gt;= 0.5, "Yes", "No")</f>
        <v>Yes</v>
      </c>
      <c r="P523" s="4" t="str" cm="1">
        <f t="array" ref="P523">_xlfn.IFS(
  Table1[[#This Row],[discounted_price]] &lt; 200, "&lt;₹200",
  Table1[[#This Row],[discounted_price]] &lt;= 500, "₹200–₹500",
  Table1[[#This Row],[discounted_price]] &gt; 500, "&gt;₹500"
)</f>
        <v>&gt;₹500</v>
      </c>
      <c r="Q523" s="9">
        <f>Table1[[#This Row],[actual_price]]*Table1[[#This Row],[rating_count]]</f>
        <v>35198645</v>
      </c>
      <c r="R523" s="9" t="str">
        <f>IF(
    OR(TRIM(Table1[[#This Row],[total_potential_revenue]])="-", TRIM(Table1[[#This Row],[total_potential_revenue]])=""),
    "NOT OK",
    IF(
        ISNUMBER(VALUE(SUBSTITUTE(Table1[[#This Row],[total_potential_revenue]], ",", ""))),
        "OK",
        "NOT OK"
    )
)</f>
        <v>OK</v>
      </c>
      <c r="S523" t="s">
        <v>8990</v>
      </c>
      <c r="T523" t="s">
        <v>8991</v>
      </c>
      <c r="U523" t="s">
        <v>8992</v>
      </c>
      <c r="V523" t="s">
        <v>8993</v>
      </c>
      <c r="W523" t="s">
        <v>8994</v>
      </c>
      <c r="X523" t="s">
        <v>8995</v>
      </c>
      <c r="Y523" t="s">
        <v>8996</v>
      </c>
      <c r="Z523" t="s">
        <v>8997</v>
      </c>
    </row>
    <row r="524" spans="1:26" ht="16" x14ac:dyDescent="0.35">
      <c r="A524" t="s">
        <v>157</v>
      </c>
      <c r="B524" t="s">
        <v>158</v>
      </c>
      <c r="C524" t="s">
        <v>13076</v>
      </c>
      <c r="D524" t="s">
        <v>13083</v>
      </c>
      <c r="E524" t="s">
        <v>13101</v>
      </c>
      <c r="F524" t="s">
        <v>13090</v>
      </c>
      <c r="G524" t="s">
        <v>13102</v>
      </c>
      <c r="H524">
        <v>349</v>
      </c>
      <c r="I524" s="2">
        <v>399</v>
      </c>
      <c r="J524" s="1">
        <v>0.13</v>
      </c>
      <c r="K524" s="10" t="str" cm="1">
        <f t="array" ref="K5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24">
        <v>4.4000000000000004</v>
      </c>
      <c r="M524" s="8">
        <v>18757</v>
      </c>
      <c r="N524" s="8">
        <f>Table1[[#This Row],[rating]]*LOG10(Table1[[#This Row],[rating_count]]+1)</f>
        <v>18.802020738703291</v>
      </c>
      <c r="O524" s="4" t="str">
        <f>IF(Table1[[#This Row],[discount_percentage]] &gt;= 0.5, "Yes", "No")</f>
        <v>No</v>
      </c>
      <c r="P524" s="4" t="str" cm="1">
        <f t="array" ref="P524">_xlfn.IFS(
  Table1[[#This Row],[discounted_price]] &lt; 200, "&lt;₹200",
  Table1[[#This Row],[discounted_price]] &lt;= 500, "₹200–₹500",
  Table1[[#This Row],[discounted_price]] &gt; 500, "&gt;₹500"
)</f>
        <v>₹200–₹500</v>
      </c>
      <c r="Q524" s="9">
        <f>Table1[[#This Row],[actual_price]]*Table1[[#This Row],[rating_count]]</f>
        <v>7484043</v>
      </c>
      <c r="R524" s="9" t="str">
        <f>IF(
    OR(TRIM(Table1[[#This Row],[total_potential_revenue]])="-", TRIM(Table1[[#This Row],[total_potential_revenue]])=""),
    "NOT OK",
    IF(
        ISNUMBER(VALUE(SUBSTITUTE(Table1[[#This Row],[total_potential_revenue]], ",", ""))),
        "OK",
        "NOT OK"
    )
)</f>
        <v>OK</v>
      </c>
      <c r="S524" t="s">
        <v>159</v>
      </c>
      <c r="T524" t="s">
        <v>160</v>
      </c>
      <c r="U524" t="s">
        <v>161</v>
      </c>
      <c r="V524" t="s">
        <v>162</v>
      </c>
      <c r="W524" t="s">
        <v>163</v>
      </c>
      <c r="X524" t="s">
        <v>164</v>
      </c>
      <c r="Y524" t="s">
        <v>165</v>
      </c>
      <c r="Z524" t="s">
        <v>166</v>
      </c>
    </row>
    <row r="525" spans="1:26" ht="16" x14ac:dyDescent="0.35">
      <c r="A525" t="s">
        <v>10940</v>
      </c>
      <c r="B525" t="s">
        <v>10941</v>
      </c>
      <c r="C525" t="s">
        <v>13093</v>
      </c>
      <c r="D525" t="s">
        <v>13116</v>
      </c>
      <c r="E525" t="s">
        <v>13122</v>
      </c>
      <c r="F525" t="s">
        <v>13192</v>
      </c>
      <c r="H525" s="2">
        <v>1049</v>
      </c>
      <c r="I525" s="2">
        <v>2499</v>
      </c>
      <c r="J525" s="1">
        <v>0.57999999999999996</v>
      </c>
      <c r="K525" s="10" t="str" cm="1">
        <f t="array" ref="K5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25">
        <v>3.6</v>
      </c>
      <c r="M525" s="8">
        <v>328</v>
      </c>
      <c r="N525" s="8">
        <f>Table1[[#This Row],[rating]]*LOG10(Table1[[#This Row],[rating_count]]+1)</f>
        <v>9.0619052326199085</v>
      </c>
      <c r="O525" s="4" t="str">
        <f>IF(Table1[[#This Row],[discount_percentage]] &gt;= 0.5, "Yes", "No")</f>
        <v>Yes</v>
      </c>
      <c r="P525" s="4" t="str" cm="1">
        <f t="array" ref="P525">_xlfn.IFS(
  Table1[[#This Row],[discounted_price]] &lt; 200, "&lt;₹200",
  Table1[[#This Row],[discounted_price]] &lt;= 500, "₹200–₹500",
  Table1[[#This Row],[discounted_price]] &gt; 500, "&gt;₹500"
)</f>
        <v>&gt;₹500</v>
      </c>
      <c r="Q525" s="9">
        <f>Table1[[#This Row],[actual_price]]*Table1[[#This Row],[rating_count]]</f>
        <v>819672</v>
      </c>
      <c r="R525" s="9" t="str">
        <f>IF(
    OR(TRIM(Table1[[#This Row],[total_potential_revenue]])="-", TRIM(Table1[[#This Row],[total_potential_revenue]])=""),
    "NOT OK",
    IF(
        ISNUMBER(VALUE(SUBSTITUTE(Table1[[#This Row],[total_potential_revenue]], ",", ""))),
        "OK",
        "NOT OK"
    )
)</f>
        <v>OK</v>
      </c>
      <c r="S525" t="s">
        <v>10942</v>
      </c>
      <c r="T525" t="s">
        <v>10943</v>
      </c>
      <c r="U525" t="s">
        <v>10944</v>
      </c>
      <c r="V525" t="s">
        <v>10945</v>
      </c>
      <c r="W525" t="s">
        <v>10946</v>
      </c>
      <c r="X525" t="s">
        <v>10947</v>
      </c>
      <c r="Y525" t="s">
        <v>10948</v>
      </c>
      <c r="Z525" t="s">
        <v>10949</v>
      </c>
    </row>
    <row r="526" spans="1:26" ht="16" x14ac:dyDescent="0.35">
      <c r="A526" t="s">
        <v>8741</v>
      </c>
      <c r="B526" t="s">
        <v>8742</v>
      </c>
      <c r="C526" t="s">
        <v>13093</v>
      </c>
      <c r="D526" t="s">
        <v>13094</v>
      </c>
      <c r="E526" t="s">
        <v>13095</v>
      </c>
      <c r="F526" t="s">
        <v>13167</v>
      </c>
      <c r="G526" t="s">
        <v>13168</v>
      </c>
      <c r="H526" s="2">
        <v>1625</v>
      </c>
      <c r="I526" s="2">
        <v>2995</v>
      </c>
      <c r="J526" s="1">
        <v>0.46</v>
      </c>
      <c r="K526" s="10" t="str" cm="1">
        <f t="array" ref="K5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26">
        <v>4.5</v>
      </c>
      <c r="M526" s="8">
        <v>23484</v>
      </c>
      <c r="N526" s="8">
        <f>Table1[[#This Row],[rating]]*LOG10(Table1[[#This Row],[rating_count]]+1)</f>
        <v>19.668557540336703</v>
      </c>
      <c r="O526" s="4" t="str">
        <f>IF(Table1[[#This Row],[discount_percentage]] &gt;= 0.5, "Yes", "No")</f>
        <v>No</v>
      </c>
      <c r="P526" s="4" t="str" cm="1">
        <f t="array" ref="P526">_xlfn.IFS(
  Table1[[#This Row],[discounted_price]] &lt; 200, "&lt;₹200",
  Table1[[#This Row],[discounted_price]] &lt;= 500, "₹200–₹500",
  Table1[[#This Row],[discounted_price]] &gt; 500, "&gt;₹500"
)</f>
        <v>&gt;₹500</v>
      </c>
      <c r="Q526" s="9">
        <f>Table1[[#This Row],[actual_price]]*Table1[[#This Row],[rating_count]]</f>
        <v>70334580</v>
      </c>
      <c r="R526" s="9" t="str">
        <f>IF(
    OR(TRIM(Table1[[#This Row],[total_potential_revenue]])="-", TRIM(Table1[[#This Row],[total_potential_revenue]])=""),
    "NOT OK",
    IF(
        ISNUMBER(VALUE(SUBSTITUTE(Table1[[#This Row],[total_potential_revenue]], ",", ""))),
        "OK",
        "NOT OK"
    )
)</f>
        <v>OK</v>
      </c>
      <c r="S526" t="s">
        <v>8743</v>
      </c>
      <c r="T526" t="s">
        <v>8744</v>
      </c>
      <c r="U526" t="s">
        <v>8745</v>
      </c>
      <c r="V526" t="s">
        <v>8746</v>
      </c>
      <c r="W526" t="s">
        <v>8747</v>
      </c>
      <c r="X526" t="s">
        <v>8748</v>
      </c>
      <c r="Y526" t="s">
        <v>8749</v>
      </c>
      <c r="Z526" t="s">
        <v>8750</v>
      </c>
    </row>
    <row r="527" spans="1:26" ht="16" x14ac:dyDescent="0.35">
      <c r="A527" t="s">
        <v>1964</v>
      </c>
      <c r="B527" t="s">
        <v>1965</v>
      </c>
      <c r="C527" t="s">
        <v>13080</v>
      </c>
      <c r="D527" t="s">
        <v>13088</v>
      </c>
      <c r="E527" t="s">
        <v>13089</v>
      </c>
      <c r="F527" t="s">
        <v>13237</v>
      </c>
      <c r="G527" t="s">
        <v>13238</v>
      </c>
      <c r="H527">
        <v>399</v>
      </c>
      <c r="I527" s="2">
        <v>799</v>
      </c>
      <c r="J527" s="1">
        <v>0.5</v>
      </c>
      <c r="K527" s="10" t="str" cm="1">
        <f t="array" ref="K5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27">
        <v>4.0999999999999996</v>
      </c>
      <c r="M527" s="8">
        <v>1161</v>
      </c>
      <c r="N527" s="8">
        <f>Table1[[#This Row],[rating]]*LOG10(Table1[[#This Row],[rating_count]]+1)</f>
        <v>12.567345125022678</v>
      </c>
      <c r="O527" s="4" t="str">
        <f>IF(Table1[[#This Row],[discount_percentage]] &gt;= 0.5, "Yes", "No")</f>
        <v>Yes</v>
      </c>
      <c r="P527" s="4" t="str" cm="1">
        <f t="array" ref="P527">_xlfn.IFS(
  Table1[[#This Row],[discounted_price]] &lt; 200, "&lt;₹200",
  Table1[[#This Row],[discounted_price]] &lt;= 500, "₹200–₹500",
  Table1[[#This Row],[discounted_price]] &gt; 500, "&gt;₹500"
)</f>
        <v>₹200–₹500</v>
      </c>
      <c r="Q527" s="9">
        <f>Table1[[#This Row],[actual_price]]*Table1[[#This Row],[rating_count]]</f>
        <v>927639</v>
      </c>
      <c r="R527" s="9" t="str">
        <f>IF(
    OR(TRIM(Table1[[#This Row],[total_potential_revenue]])="-", TRIM(Table1[[#This Row],[total_potential_revenue]])=""),
    "NOT OK",
    IF(
        ISNUMBER(VALUE(SUBSTITUTE(Table1[[#This Row],[total_potential_revenue]], ",", ""))),
        "OK",
        "NOT OK"
    )
)</f>
        <v>OK</v>
      </c>
      <c r="S527" t="s">
        <v>1966</v>
      </c>
      <c r="T527" t="s">
        <v>1967</v>
      </c>
      <c r="U527" t="s">
        <v>1968</v>
      </c>
      <c r="V527" t="s">
        <v>1969</v>
      </c>
      <c r="W527" t="s">
        <v>1970</v>
      </c>
      <c r="X527" t="s">
        <v>1971</v>
      </c>
      <c r="Y527" t="s">
        <v>1972</v>
      </c>
      <c r="Z527" t="s">
        <v>1973</v>
      </c>
    </row>
    <row r="528" spans="1:26" ht="16" x14ac:dyDescent="0.35">
      <c r="A528" t="s">
        <v>10346</v>
      </c>
      <c r="B528" t="s">
        <v>10347</v>
      </c>
      <c r="C528" t="s">
        <v>13093</v>
      </c>
      <c r="D528" t="s">
        <v>13221</v>
      </c>
      <c r="E528" t="s">
        <v>13222</v>
      </c>
      <c r="F528" t="s">
        <v>13223</v>
      </c>
      <c r="H528">
        <v>199</v>
      </c>
      <c r="I528" s="2">
        <v>499</v>
      </c>
      <c r="J528" s="1">
        <v>0.6</v>
      </c>
      <c r="K528" s="10" t="str" cm="1">
        <f t="array" ref="K5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28">
        <v>4</v>
      </c>
      <c r="M528" s="8">
        <v>10234</v>
      </c>
      <c r="N528" s="8">
        <f>Table1[[#This Row],[rating]]*LOG10(Table1[[#This Row],[rating_count]]+1)</f>
        <v>16.040351387994097</v>
      </c>
      <c r="O528" s="4" t="str">
        <f>IF(Table1[[#This Row],[discount_percentage]] &gt;= 0.5, "Yes", "No")</f>
        <v>Yes</v>
      </c>
      <c r="P528" s="4" t="str" cm="1">
        <f t="array" ref="P528">_xlfn.IFS(
  Table1[[#This Row],[discounted_price]] &lt; 200, "&lt;₹200",
  Table1[[#This Row],[discounted_price]] &lt;= 500, "₹200–₹500",
  Table1[[#This Row],[discounted_price]] &gt; 500, "&gt;₹500"
)</f>
        <v>&lt;₹200</v>
      </c>
      <c r="Q528" s="9">
        <f>Table1[[#This Row],[actual_price]]*Table1[[#This Row],[rating_count]]</f>
        <v>5106766</v>
      </c>
      <c r="R528" s="9" t="str">
        <f>IF(
    OR(TRIM(Table1[[#This Row],[total_potential_revenue]])="-", TRIM(Table1[[#This Row],[total_potential_revenue]])=""),
    "NOT OK",
    IF(
        ISNUMBER(VALUE(SUBSTITUTE(Table1[[#This Row],[total_potential_revenue]], ",", ""))),
        "OK",
        "NOT OK"
    )
)</f>
        <v>OK</v>
      </c>
      <c r="S528" t="s">
        <v>10348</v>
      </c>
      <c r="T528" t="s">
        <v>10349</v>
      </c>
      <c r="U528" t="s">
        <v>10350</v>
      </c>
      <c r="V528" t="s">
        <v>10351</v>
      </c>
      <c r="W528" t="s">
        <v>10352</v>
      </c>
      <c r="X528" t="s">
        <v>10353</v>
      </c>
      <c r="Y528" t="s">
        <v>10354</v>
      </c>
      <c r="Z528" t="s">
        <v>10355</v>
      </c>
    </row>
    <row r="529" spans="1:26" ht="16" x14ac:dyDescent="0.35">
      <c r="A529" t="s">
        <v>10031</v>
      </c>
      <c r="B529" t="s">
        <v>10032</v>
      </c>
      <c r="C529" t="s">
        <v>13093</v>
      </c>
      <c r="D529" t="s">
        <v>13094</v>
      </c>
      <c r="E529" t="s">
        <v>13103</v>
      </c>
      <c r="F529" t="s">
        <v>13149</v>
      </c>
      <c r="G529" t="s">
        <v>13150</v>
      </c>
      <c r="H529" s="2">
        <v>3199</v>
      </c>
      <c r="I529" s="2">
        <v>5999</v>
      </c>
      <c r="J529" s="1">
        <v>0.47</v>
      </c>
      <c r="K529" s="10" t="str" cm="1">
        <f t="array" ref="K5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29">
        <v>4</v>
      </c>
      <c r="M529" s="8">
        <v>3242</v>
      </c>
      <c r="N529" s="8">
        <f>Table1[[#This Row],[rating]]*LOG10(Table1[[#This Row],[rating_count]]+1)</f>
        <v>14.043787794691891</v>
      </c>
      <c r="O529" s="4" t="str">
        <f>IF(Table1[[#This Row],[discount_percentage]] &gt;= 0.5, "Yes", "No")</f>
        <v>No</v>
      </c>
      <c r="P529" s="4" t="str" cm="1">
        <f t="array" ref="P529">_xlfn.IFS(
  Table1[[#This Row],[discounted_price]] &lt; 200, "&lt;₹200",
  Table1[[#This Row],[discounted_price]] &lt;= 500, "₹200–₹500",
  Table1[[#This Row],[discounted_price]] &gt; 500, "&gt;₹500"
)</f>
        <v>&gt;₹500</v>
      </c>
      <c r="Q529" s="9">
        <f>Table1[[#This Row],[actual_price]]*Table1[[#This Row],[rating_count]]</f>
        <v>19448758</v>
      </c>
      <c r="R529" s="9" t="str">
        <f>IF(
    OR(TRIM(Table1[[#This Row],[total_potential_revenue]])="-", TRIM(Table1[[#This Row],[total_potential_revenue]])=""),
    "NOT OK",
    IF(
        ISNUMBER(VALUE(SUBSTITUTE(Table1[[#This Row],[total_potential_revenue]], ",", ""))),
        "OK",
        "NOT OK"
    )
)</f>
        <v>OK</v>
      </c>
      <c r="S529" t="s">
        <v>10033</v>
      </c>
      <c r="T529" t="s">
        <v>10034</v>
      </c>
      <c r="U529" t="s">
        <v>10035</v>
      </c>
      <c r="V529" t="s">
        <v>10036</v>
      </c>
      <c r="W529" t="s">
        <v>10037</v>
      </c>
      <c r="X529" t="s">
        <v>10038</v>
      </c>
      <c r="Y529" t="s">
        <v>10039</v>
      </c>
      <c r="Z529" t="s">
        <v>10040</v>
      </c>
    </row>
    <row r="530" spans="1:26" ht="16" x14ac:dyDescent="0.35">
      <c r="A530" t="s">
        <v>9241</v>
      </c>
      <c r="B530" t="s">
        <v>9242</v>
      </c>
      <c r="C530" t="s">
        <v>13093</v>
      </c>
      <c r="D530" t="s">
        <v>13094</v>
      </c>
      <c r="E530" t="s">
        <v>13095</v>
      </c>
      <c r="F530" t="s">
        <v>13191</v>
      </c>
      <c r="G530" t="s">
        <v>13304</v>
      </c>
      <c r="H530">
        <v>799</v>
      </c>
      <c r="I530" s="2">
        <v>1500</v>
      </c>
      <c r="J530" s="1">
        <v>0.47</v>
      </c>
      <c r="K530" s="10" t="str" cm="1">
        <f t="array" ref="K5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30">
        <v>4.3</v>
      </c>
      <c r="M530" s="8">
        <v>9695</v>
      </c>
      <c r="N530" s="8">
        <f>Table1[[#This Row],[rating]]*LOG10(Table1[[#This Row],[rating_count]]+1)</f>
        <v>17.142348209335506</v>
      </c>
      <c r="O530" s="4" t="str">
        <f>IF(Table1[[#This Row],[discount_percentage]] &gt;= 0.5, "Yes", "No")</f>
        <v>No</v>
      </c>
      <c r="P530" s="4" t="str" cm="1">
        <f t="array" ref="P530">_xlfn.IFS(
  Table1[[#This Row],[discounted_price]] &lt; 200, "&lt;₹200",
  Table1[[#This Row],[discounted_price]] &lt;= 500, "₹200–₹500",
  Table1[[#This Row],[discounted_price]] &gt; 500, "&gt;₹500"
)</f>
        <v>&gt;₹500</v>
      </c>
      <c r="Q530" s="9">
        <f>Table1[[#This Row],[actual_price]]*Table1[[#This Row],[rating_count]]</f>
        <v>14542500</v>
      </c>
      <c r="R530" s="9" t="str">
        <f>IF(
    OR(TRIM(Table1[[#This Row],[total_potential_revenue]])="-", TRIM(Table1[[#This Row],[total_potential_revenue]])=""),
    "NOT OK",
    IF(
        ISNUMBER(VALUE(SUBSTITUTE(Table1[[#This Row],[total_potential_revenue]], ",", ""))),
        "OK",
        "NOT OK"
    )
)</f>
        <v>OK</v>
      </c>
      <c r="S530" t="s">
        <v>9244</v>
      </c>
      <c r="T530" t="s">
        <v>9245</v>
      </c>
      <c r="U530" t="s">
        <v>9246</v>
      </c>
      <c r="V530" t="s">
        <v>9247</v>
      </c>
      <c r="W530" t="s">
        <v>9248</v>
      </c>
      <c r="X530" t="s">
        <v>9249</v>
      </c>
      <c r="Y530" t="s">
        <v>9250</v>
      </c>
      <c r="Z530" t="s">
        <v>9251</v>
      </c>
    </row>
    <row r="531" spans="1:26" ht="16" x14ac:dyDescent="0.35">
      <c r="A531" t="s">
        <v>10113</v>
      </c>
      <c r="B531" t="s">
        <v>10114</v>
      </c>
      <c r="C531" t="s">
        <v>13093</v>
      </c>
      <c r="D531" t="s">
        <v>13221</v>
      </c>
      <c r="E531" t="s">
        <v>13222</v>
      </c>
      <c r="F531" t="s">
        <v>13305</v>
      </c>
      <c r="H531">
        <v>320</v>
      </c>
      <c r="I531" s="2">
        <v>799</v>
      </c>
      <c r="J531" s="1">
        <v>0.6</v>
      </c>
      <c r="K531" s="10" t="str" cm="1">
        <f t="array" ref="K5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31">
        <v>4.2</v>
      </c>
      <c r="M531" s="8">
        <v>3846</v>
      </c>
      <c r="N531" s="8">
        <f>Table1[[#This Row],[rating]]*LOG10(Table1[[#This Row],[rating_count]]+1)</f>
        <v>15.057513182488625</v>
      </c>
      <c r="O531" s="4" t="str">
        <f>IF(Table1[[#This Row],[discount_percentage]] &gt;= 0.5, "Yes", "No")</f>
        <v>Yes</v>
      </c>
      <c r="P531" s="4" t="str" cm="1">
        <f t="array" ref="P531">_xlfn.IFS(
  Table1[[#This Row],[discounted_price]] &lt; 200, "&lt;₹200",
  Table1[[#This Row],[discounted_price]] &lt;= 500, "₹200–₹500",
  Table1[[#This Row],[discounted_price]] &gt; 500, "&gt;₹500"
)</f>
        <v>₹200–₹500</v>
      </c>
      <c r="Q531" s="9">
        <f>Table1[[#This Row],[actual_price]]*Table1[[#This Row],[rating_count]]</f>
        <v>3072954</v>
      </c>
      <c r="R531" s="9" t="str">
        <f>IF(
    OR(TRIM(Table1[[#This Row],[total_potential_revenue]])="-", TRIM(Table1[[#This Row],[total_potential_revenue]])=""),
    "NOT OK",
    IF(
        ISNUMBER(VALUE(SUBSTITUTE(Table1[[#This Row],[total_potential_revenue]], ",", ""))),
        "OK",
        "NOT OK"
    )
)</f>
        <v>OK</v>
      </c>
      <c r="S531" t="s">
        <v>10116</v>
      </c>
      <c r="T531" t="s">
        <v>10117</v>
      </c>
      <c r="U531" t="s">
        <v>10118</v>
      </c>
      <c r="V531" t="s">
        <v>10119</v>
      </c>
      <c r="W531" t="s">
        <v>10120</v>
      </c>
      <c r="X531" t="s">
        <v>10121</v>
      </c>
      <c r="Y531" t="s">
        <v>10122</v>
      </c>
      <c r="Z531" t="s">
        <v>10123</v>
      </c>
    </row>
    <row r="532" spans="1:26" ht="16" x14ac:dyDescent="0.35">
      <c r="A532" t="s">
        <v>5421</v>
      </c>
      <c r="B532" t="s">
        <v>5422</v>
      </c>
      <c r="C532" t="s">
        <v>13076</v>
      </c>
      <c r="D532" t="s">
        <v>13083</v>
      </c>
      <c r="E532" t="s">
        <v>13084</v>
      </c>
      <c r="F532" t="s">
        <v>13085</v>
      </c>
      <c r="H532">
        <v>681</v>
      </c>
      <c r="I532" s="2">
        <v>1199</v>
      </c>
      <c r="J532" s="1">
        <v>0.43</v>
      </c>
      <c r="K532" s="10" t="str" cm="1">
        <f t="array" ref="K5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32">
        <v>4.2</v>
      </c>
      <c r="M532" s="8">
        <v>8258</v>
      </c>
      <c r="N532" s="8">
        <f>Table1[[#This Row],[rating]]*LOG10(Table1[[#This Row],[rating_count]]+1)</f>
        <v>16.451095357674568</v>
      </c>
      <c r="O532" s="4" t="str">
        <f>IF(Table1[[#This Row],[discount_percentage]] &gt;= 0.5, "Yes", "No")</f>
        <v>No</v>
      </c>
      <c r="P532" s="4" t="str" cm="1">
        <f t="array" ref="P532">_xlfn.IFS(
  Table1[[#This Row],[discounted_price]] &lt; 200, "&lt;₹200",
  Table1[[#This Row],[discounted_price]] &lt;= 500, "₹200–₹500",
  Table1[[#This Row],[discounted_price]] &gt; 500, "&gt;₹500"
)</f>
        <v>&gt;₹500</v>
      </c>
      <c r="Q532" s="9">
        <f>Table1[[#This Row],[actual_price]]*Table1[[#This Row],[rating_count]]</f>
        <v>9901342</v>
      </c>
      <c r="R532" s="9" t="str">
        <f>IF(
    OR(TRIM(Table1[[#This Row],[total_potential_revenue]])="-", TRIM(Table1[[#This Row],[total_potential_revenue]])=""),
    "NOT OK",
    IF(
        ISNUMBER(VALUE(SUBSTITUTE(Table1[[#This Row],[total_potential_revenue]], ",", ""))),
        "OK",
        "NOT OK"
    )
)</f>
        <v>OK</v>
      </c>
      <c r="S532" t="s">
        <v>5423</v>
      </c>
      <c r="T532" t="s">
        <v>5424</v>
      </c>
      <c r="U532" t="s">
        <v>5425</v>
      </c>
      <c r="V532" t="s">
        <v>5426</v>
      </c>
      <c r="W532" t="s">
        <v>5427</v>
      </c>
      <c r="X532" t="s">
        <v>13048</v>
      </c>
      <c r="Y532" t="s">
        <v>5428</v>
      </c>
      <c r="Z532" t="s">
        <v>5429</v>
      </c>
    </row>
    <row r="533" spans="1:26" ht="16" x14ac:dyDescent="0.35">
      <c r="A533" t="s">
        <v>7035</v>
      </c>
      <c r="B533" t="s">
        <v>7036</v>
      </c>
      <c r="C533" t="s">
        <v>13076</v>
      </c>
      <c r="D533" t="s">
        <v>13083</v>
      </c>
      <c r="E533" t="s">
        <v>13084</v>
      </c>
      <c r="F533" t="s">
        <v>13085</v>
      </c>
      <c r="H533">
        <v>328</v>
      </c>
      <c r="I533" s="2">
        <v>399</v>
      </c>
      <c r="J533" s="1">
        <v>0.18</v>
      </c>
      <c r="K533" s="10" t="str" cm="1">
        <f t="array" ref="K5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33">
        <v>4.0999999999999996</v>
      </c>
      <c r="M533" s="8">
        <v>3441</v>
      </c>
      <c r="N533" s="8">
        <f>Table1[[#This Row],[rating]]*LOG10(Table1[[#This Row],[rating_count]]+1)</f>
        <v>14.500924550565319</v>
      </c>
      <c r="O533" s="4" t="str">
        <f>IF(Table1[[#This Row],[discount_percentage]] &gt;= 0.5, "Yes", "No")</f>
        <v>No</v>
      </c>
      <c r="P533" s="4" t="str" cm="1">
        <f t="array" ref="P533">_xlfn.IFS(
  Table1[[#This Row],[discounted_price]] &lt; 200, "&lt;₹200",
  Table1[[#This Row],[discounted_price]] &lt;= 500, "₹200–₹500",
  Table1[[#This Row],[discounted_price]] &gt; 500, "&gt;₹500"
)</f>
        <v>₹200–₹500</v>
      </c>
      <c r="Q533" s="9">
        <f>Table1[[#This Row],[actual_price]]*Table1[[#This Row],[rating_count]]</f>
        <v>1372959</v>
      </c>
      <c r="R533" s="9" t="str">
        <f>IF(
    OR(TRIM(Table1[[#This Row],[total_potential_revenue]])="-", TRIM(Table1[[#This Row],[total_potential_revenue]])=""),
    "NOT OK",
    IF(
        ISNUMBER(VALUE(SUBSTITUTE(Table1[[#This Row],[total_potential_revenue]], ",", ""))),
        "OK",
        "NOT OK"
    )
)</f>
        <v>OK</v>
      </c>
      <c r="S533" t="s">
        <v>7037</v>
      </c>
      <c r="T533" t="s">
        <v>7038</v>
      </c>
      <c r="U533" t="s">
        <v>7039</v>
      </c>
      <c r="V533" t="s">
        <v>7040</v>
      </c>
      <c r="W533" t="s">
        <v>7041</v>
      </c>
      <c r="X533" t="s">
        <v>7042</v>
      </c>
      <c r="Y533" t="s">
        <v>7043</v>
      </c>
      <c r="Z533" t="s">
        <v>7044</v>
      </c>
    </row>
    <row r="534" spans="1:26" ht="16" x14ac:dyDescent="0.35">
      <c r="A534" t="s">
        <v>8174</v>
      </c>
      <c r="B534" t="s">
        <v>8175</v>
      </c>
      <c r="C534" t="s">
        <v>13080</v>
      </c>
      <c r="D534" t="s">
        <v>13182</v>
      </c>
      <c r="E534" t="s">
        <v>13183</v>
      </c>
      <c r="F534" t="s">
        <v>13203</v>
      </c>
      <c r="H534" s="2">
        <v>1490</v>
      </c>
      <c r="I534" s="2">
        <v>1990</v>
      </c>
      <c r="J534" s="1">
        <v>0.25</v>
      </c>
      <c r="K534" s="10" t="str" cm="1">
        <f t="array" ref="K5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34">
        <v>4.0999999999999996</v>
      </c>
      <c r="M534" s="8">
        <v>98250</v>
      </c>
      <c r="N534" s="8">
        <f>Table1[[#This Row],[rating]]*LOG10(Table1[[#This Row],[rating_count]]+1)</f>
        <v>20.468581615232662</v>
      </c>
      <c r="O534" s="4" t="str">
        <f>IF(Table1[[#This Row],[discount_percentage]] &gt;= 0.5, "Yes", "No")</f>
        <v>No</v>
      </c>
      <c r="P534" s="4" t="str" cm="1">
        <f t="array" ref="P534">_xlfn.IFS(
  Table1[[#This Row],[discounted_price]] &lt; 200, "&lt;₹200",
  Table1[[#This Row],[discounted_price]] &lt;= 500, "₹200–₹500",
  Table1[[#This Row],[discounted_price]] &gt; 500, "&gt;₹500"
)</f>
        <v>&gt;₹500</v>
      </c>
      <c r="Q534" s="9">
        <f>Table1[[#This Row],[actual_price]]*Table1[[#This Row],[rating_count]]</f>
        <v>195517500</v>
      </c>
      <c r="R534" s="9" t="str">
        <f>IF(
    OR(TRIM(Table1[[#This Row],[total_potential_revenue]])="-", TRIM(Table1[[#This Row],[total_potential_revenue]])=""),
    "NOT OK",
    IF(
        ISNUMBER(VALUE(SUBSTITUTE(Table1[[#This Row],[total_potential_revenue]], ",", ""))),
        "OK",
        "NOT OK"
    )
)</f>
        <v>OK</v>
      </c>
      <c r="S534" t="s">
        <v>8176</v>
      </c>
      <c r="T534" t="s">
        <v>8177</v>
      </c>
      <c r="U534" t="s">
        <v>8178</v>
      </c>
      <c r="V534" t="s">
        <v>8179</v>
      </c>
      <c r="W534" t="s">
        <v>8180</v>
      </c>
      <c r="X534" t="s">
        <v>8181</v>
      </c>
      <c r="Y534" t="s">
        <v>8182</v>
      </c>
      <c r="Z534" t="s">
        <v>8183</v>
      </c>
    </row>
    <row r="535" spans="1:26" ht="16" x14ac:dyDescent="0.35">
      <c r="A535" t="s">
        <v>1888</v>
      </c>
      <c r="B535" t="s">
        <v>1889</v>
      </c>
      <c r="C535" t="s">
        <v>13080</v>
      </c>
      <c r="D535" t="s">
        <v>13088</v>
      </c>
      <c r="E535" t="s">
        <v>13089</v>
      </c>
      <c r="F535" t="s">
        <v>13172</v>
      </c>
      <c r="H535">
        <v>299</v>
      </c>
      <c r="I535" s="2">
        <v>999</v>
      </c>
      <c r="J535" s="1">
        <v>0.7</v>
      </c>
      <c r="K535" s="10" t="str" cm="1">
        <f t="array" ref="K5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35">
        <v>3.8</v>
      </c>
      <c r="M535" s="8">
        <v>928</v>
      </c>
      <c r="N535" s="8">
        <f>Table1[[#This Row],[rating]]*LOG10(Table1[[#This Row],[rating_count]]+1)</f>
        <v>11.278459713175838</v>
      </c>
      <c r="O535" s="4" t="str">
        <f>IF(Table1[[#This Row],[discount_percentage]] &gt;= 0.5, "Yes", "No")</f>
        <v>Yes</v>
      </c>
      <c r="P535" s="4" t="str" cm="1">
        <f t="array" ref="P535">_xlfn.IFS(
  Table1[[#This Row],[discounted_price]] &lt; 200, "&lt;₹200",
  Table1[[#This Row],[discounted_price]] &lt;= 500, "₹200–₹500",
  Table1[[#This Row],[discounted_price]] &gt; 500, "&gt;₹500"
)</f>
        <v>₹200–₹500</v>
      </c>
      <c r="Q535" s="9">
        <f>Table1[[#This Row],[actual_price]]*Table1[[#This Row],[rating_count]]</f>
        <v>927072</v>
      </c>
      <c r="R535" s="9" t="str">
        <f>IF(
    OR(TRIM(Table1[[#This Row],[total_potential_revenue]])="-", TRIM(Table1[[#This Row],[total_potential_revenue]])=""),
    "NOT OK",
    IF(
        ISNUMBER(VALUE(SUBSTITUTE(Table1[[#This Row],[total_potential_revenue]], ",", ""))),
        "OK",
        "NOT OK"
    )
)</f>
        <v>OK</v>
      </c>
      <c r="S535" t="s">
        <v>1890</v>
      </c>
      <c r="T535" t="s">
        <v>1891</v>
      </c>
      <c r="U535" t="s">
        <v>1892</v>
      </c>
      <c r="V535" t="s">
        <v>1893</v>
      </c>
      <c r="W535" t="s">
        <v>1894</v>
      </c>
      <c r="X535" t="s">
        <v>1895</v>
      </c>
      <c r="Y535" t="s">
        <v>1896</v>
      </c>
      <c r="Z535" t="s">
        <v>1897</v>
      </c>
    </row>
    <row r="536" spans="1:26" ht="16" x14ac:dyDescent="0.35">
      <c r="A536" t="s">
        <v>3819</v>
      </c>
      <c r="B536" t="s">
        <v>3820</v>
      </c>
      <c r="C536" t="s">
        <v>13080</v>
      </c>
      <c r="D536" t="s">
        <v>13185</v>
      </c>
      <c r="E536" t="s">
        <v>13291</v>
      </c>
      <c r="F536" t="s">
        <v>13292</v>
      </c>
      <c r="H536" s="2">
        <v>12490</v>
      </c>
      <c r="I536" s="2">
        <v>15990</v>
      </c>
      <c r="J536" s="1">
        <v>0.22</v>
      </c>
      <c r="K536" s="10" t="str" cm="1">
        <f t="array" ref="K5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36">
        <v>4.2</v>
      </c>
      <c r="M536" s="8">
        <v>58506</v>
      </c>
      <c r="N536" s="8">
        <f>Table1[[#This Row],[rating]]*LOG10(Table1[[#This Row],[rating_count]]+1)</f>
        <v>20.022272885304407</v>
      </c>
      <c r="O536" s="4" t="str">
        <f>IF(Table1[[#This Row],[discount_percentage]] &gt;= 0.5, "Yes", "No")</f>
        <v>No</v>
      </c>
      <c r="P536" s="4" t="str" cm="1">
        <f t="array" ref="P536">_xlfn.IFS(
  Table1[[#This Row],[discounted_price]] &lt; 200, "&lt;₹200",
  Table1[[#This Row],[discounted_price]] &lt;= 500, "₹200–₹500",
  Table1[[#This Row],[discounted_price]] &gt; 500, "&gt;₹500"
)</f>
        <v>&gt;₹500</v>
      </c>
      <c r="Q536" s="9">
        <f>Table1[[#This Row],[actual_price]]*Table1[[#This Row],[rating_count]]</f>
        <v>935510940</v>
      </c>
      <c r="R536" s="9" t="str">
        <f>IF(
    OR(TRIM(Table1[[#This Row],[total_potential_revenue]])="-", TRIM(Table1[[#This Row],[total_potential_revenue]])=""),
    "NOT OK",
    IF(
        ISNUMBER(VALUE(SUBSTITUTE(Table1[[#This Row],[total_potential_revenue]], ",", ""))),
        "OK",
        "NOT OK"
    )
)</f>
        <v>OK</v>
      </c>
      <c r="S536" t="s">
        <v>3821</v>
      </c>
      <c r="T536" t="s">
        <v>3822</v>
      </c>
      <c r="U536" t="s">
        <v>3823</v>
      </c>
      <c r="V536" t="s">
        <v>3824</v>
      </c>
      <c r="W536" t="s">
        <v>3825</v>
      </c>
      <c r="X536" t="s">
        <v>3826</v>
      </c>
      <c r="Y536" t="s">
        <v>3827</v>
      </c>
      <c r="Z536" t="s">
        <v>3828</v>
      </c>
    </row>
    <row r="537" spans="1:26" ht="16" x14ac:dyDescent="0.35">
      <c r="A537" t="s">
        <v>7962</v>
      </c>
      <c r="B537" t="s">
        <v>7963</v>
      </c>
      <c r="C537" t="s">
        <v>13076</v>
      </c>
      <c r="D537" t="s">
        <v>13083</v>
      </c>
      <c r="E537" t="s">
        <v>13084</v>
      </c>
      <c r="F537" t="s">
        <v>13156</v>
      </c>
      <c r="G537" t="s">
        <v>13286</v>
      </c>
      <c r="H537">
        <v>999</v>
      </c>
      <c r="I537" s="2">
        <v>1995</v>
      </c>
      <c r="J537" s="1">
        <v>0.5</v>
      </c>
      <c r="K537" s="10" t="str" cm="1">
        <f t="array" ref="K5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37">
        <v>4.5</v>
      </c>
      <c r="M537" s="8">
        <v>7317</v>
      </c>
      <c r="N537" s="8">
        <f>Table1[[#This Row],[rating]]*LOG10(Table1[[#This Row],[rating_count]]+1)</f>
        <v>17.389765823177648</v>
      </c>
      <c r="O537" s="4" t="str">
        <f>IF(Table1[[#This Row],[discount_percentage]] &gt;= 0.5, "Yes", "No")</f>
        <v>Yes</v>
      </c>
      <c r="P537" s="4" t="str" cm="1">
        <f t="array" ref="P537">_xlfn.IFS(
  Table1[[#This Row],[discounted_price]] &lt; 200, "&lt;₹200",
  Table1[[#This Row],[discounted_price]] &lt;= 500, "₹200–₹500",
  Table1[[#This Row],[discounted_price]] &gt; 500, "&gt;₹500"
)</f>
        <v>&gt;₹500</v>
      </c>
      <c r="Q537" s="9">
        <f>Table1[[#This Row],[actual_price]]*Table1[[#This Row],[rating_count]]</f>
        <v>14597415</v>
      </c>
      <c r="R537" s="9" t="str">
        <f>IF(
    OR(TRIM(Table1[[#This Row],[total_potential_revenue]])="-", TRIM(Table1[[#This Row],[total_potential_revenue]])=""),
    "NOT OK",
    IF(
        ISNUMBER(VALUE(SUBSTITUTE(Table1[[#This Row],[total_potential_revenue]], ",", ""))),
        "OK",
        "NOT OK"
    )
)</f>
        <v>OK</v>
      </c>
      <c r="S537" t="s">
        <v>7964</v>
      </c>
      <c r="T537" t="s">
        <v>7965</v>
      </c>
      <c r="U537" t="s">
        <v>7966</v>
      </c>
      <c r="V537" t="s">
        <v>7967</v>
      </c>
      <c r="W537" t="s">
        <v>7968</v>
      </c>
      <c r="X537" t="s">
        <v>7969</v>
      </c>
      <c r="Y537" t="s">
        <v>7970</v>
      </c>
      <c r="Z537" t="s">
        <v>7971</v>
      </c>
    </row>
    <row r="538" spans="1:26" ht="16" x14ac:dyDescent="0.35">
      <c r="A538" t="s">
        <v>5211</v>
      </c>
      <c r="B538" t="s">
        <v>5212</v>
      </c>
      <c r="C538" t="s">
        <v>13124</v>
      </c>
      <c r="D538" t="s">
        <v>13125</v>
      </c>
      <c r="E538" t="s">
        <v>13126</v>
      </c>
      <c r="F538" t="s">
        <v>13127</v>
      </c>
      <c r="H538" s="2">
        <v>1295</v>
      </c>
      <c r="I538" s="2">
        <v>1295</v>
      </c>
      <c r="J538" s="1">
        <v>0</v>
      </c>
      <c r="K538" s="10" t="str" cm="1">
        <f t="array" ref="K5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538">
        <v>4.5</v>
      </c>
      <c r="M538" s="8">
        <v>5760</v>
      </c>
      <c r="N538" s="8">
        <f>Table1[[#This Row],[rating]]*LOG10(Table1[[#This Row],[rating_count]]+1)</f>
        <v>16.922240438519371</v>
      </c>
      <c r="O538" s="4" t="str">
        <f>IF(Table1[[#This Row],[discount_percentage]] &gt;= 0.5, "Yes", "No")</f>
        <v>No</v>
      </c>
      <c r="P538" s="4" t="str" cm="1">
        <f t="array" ref="P538">_xlfn.IFS(
  Table1[[#This Row],[discounted_price]] &lt; 200, "&lt;₹200",
  Table1[[#This Row],[discounted_price]] &lt;= 500, "₹200–₹500",
  Table1[[#This Row],[discounted_price]] &gt; 500, "&gt;₹500"
)</f>
        <v>&gt;₹500</v>
      </c>
      <c r="Q538" s="9">
        <f>Table1[[#This Row],[actual_price]]*Table1[[#This Row],[rating_count]]</f>
        <v>7459200</v>
      </c>
      <c r="R538" s="9" t="str">
        <f>IF(
    OR(TRIM(Table1[[#This Row],[total_potential_revenue]])="-", TRIM(Table1[[#This Row],[total_potential_revenue]])=""),
    "NOT OK",
    IF(
        ISNUMBER(VALUE(SUBSTITUTE(Table1[[#This Row],[total_potential_revenue]], ",", ""))),
        "OK",
        "NOT OK"
    )
)</f>
        <v>OK</v>
      </c>
      <c r="S538" t="s">
        <v>5214</v>
      </c>
      <c r="T538" t="s">
        <v>5215</v>
      </c>
      <c r="U538" t="s">
        <v>5216</v>
      </c>
      <c r="V538" t="s">
        <v>5217</v>
      </c>
      <c r="W538" t="s">
        <v>5218</v>
      </c>
      <c r="X538" t="s">
        <v>13045</v>
      </c>
      <c r="Y538" t="s">
        <v>5219</v>
      </c>
      <c r="Z538" t="s">
        <v>5220</v>
      </c>
    </row>
    <row r="539" spans="1:26" ht="16" x14ac:dyDescent="0.35">
      <c r="A539" t="s">
        <v>2831</v>
      </c>
      <c r="B539" t="s">
        <v>2832</v>
      </c>
      <c r="C539" t="s">
        <v>13080</v>
      </c>
      <c r="D539" t="s">
        <v>13088</v>
      </c>
      <c r="E539" t="s">
        <v>13227</v>
      </c>
      <c r="F539" t="s">
        <v>13306</v>
      </c>
      <c r="H539" s="2">
        <v>14999</v>
      </c>
      <c r="I539" s="2">
        <v>14999</v>
      </c>
      <c r="J539" s="1">
        <v>0</v>
      </c>
      <c r="K539" s="10" t="str" cm="1">
        <f t="array" ref="K5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539">
        <v>4.3</v>
      </c>
      <c r="M539" s="8">
        <v>27508</v>
      </c>
      <c r="N539" s="8">
        <f>Table1[[#This Row],[rating]]*LOG10(Table1[[#This Row],[rating_count]]+1)</f>
        <v>19.08974165426217</v>
      </c>
      <c r="O539" s="4" t="str">
        <f>IF(Table1[[#This Row],[discount_percentage]] &gt;= 0.5, "Yes", "No")</f>
        <v>No</v>
      </c>
      <c r="P539" s="4" t="str" cm="1">
        <f t="array" ref="P539">_xlfn.IFS(
  Table1[[#This Row],[discounted_price]] &lt; 200, "&lt;₹200",
  Table1[[#This Row],[discounted_price]] &lt;= 500, "₹200–₹500",
  Table1[[#This Row],[discounted_price]] &gt; 500, "&gt;₹500"
)</f>
        <v>&gt;₹500</v>
      </c>
      <c r="Q539" s="9">
        <f>Table1[[#This Row],[actual_price]]*Table1[[#This Row],[rating_count]]</f>
        <v>412592492</v>
      </c>
      <c r="R539" s="9" t="str">
        <f>IF(
    OR(TRIM(Table1[[#This Row],[total_potential_revenue]])="-", TRIM(Table1[[#This Row],[total_potential_revenue]])=""),
    "NOT OK",
    IF(
        ISNUMBER(VALUE(SUBSTITUTE(Table1[[#This Row],[total_potential_revenue]], ",", ""))),
        "OK",
        "NOT OK"
    )
)</f>
        <v>OK</v>
      </c>
      <c r="S539" t="s">
        <v>2833</v>
      </c>
      <c r="T539" t="s">
        <v>2834</v>
      </c>
      <c r="U539" t="s">
        <v>2835</v>
      </c>
      <c r="V539" t="s">
        <v>2836</v>
      </c>
      <c r="W539" t="s">
        <v>2837</v>
      </c>
      <c r="X539" t="s">
        <v>2838</v>
      </c>
      <c r="Y539" t="s">
        <v>2839</v>
      </c>
      <c r="Z539" t="s">
        <v>2840</v>
      </c>
    </row>
    <row r="540" spans="1:26" ht="16" x14ac:dyDescent="0.35">
      <c r="A540" t="s">
        <v>8241</v>
      </c>
      <c r="B540" t="s">
        <v>8242</v>
      </c>
      <c r="C540" t="s">
        <v>13076</v>
      </c>
      <c r="D540" t="s">
        <v>13083</v>
      </c>
      <c r="E540" t="s">
        <v>13164</v>
      </c>
      <c r="F540" t="s">
        <v>13165</v>
      </c>
      <c r="H540">
        <v>599</v>
      </c>
      <c r="I540" s="2">
        <v>700</v>
      </c>
      <c r="J540" s="1">
        <v>0.14000000000000001</v>
      </c>
      <c r="K540" s="10" t="str" cm="1">
        <f t="array" ref="K5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40">
        <v>4.3</v>
      </c>
      <c r="M540" s="8">
        <v>2301</v>
      </c>
      <c r="N540" s="8">
        <f>Table1[[#This Row],[rating]]*LOG10(Table1[[#This Row],[rating_count]]+1)</f>
        <v>14.457052872963223</v>
      </c>
      <c r="O540" s="4" t="str">
        <f>IF(Table1[[#This Row],[discount_percentage]] &gt;= 0.5, "Yes", "No")</f>
        <v>No</v>
      </c>
      <c r="P540" s="4" t="str" cm="1">
        <f t="array" ref="P540">_xlfn.IFS(
  Table1[[#This Row],[discounted_price]] &lt; 200, "&lt;₹200",
  Table1[[#This Row],[discounted_price]] &lt;= 500, "₹200–₹500",
  Table1[[#This Row],[discounted_price]] &gt; 500, "&gt;₹500"
)</f>
        <v>&gt;₹500</v>
      </c>
      <c r="Q540" s="9">
        <f>Table1[[#This Row],[actual_price]]*Table1[[#This Row],[rating_count]]</f>
        <v>1610700</v>
      </c>
      <c r="R540" s="9" t="str">
        <f>IF(
    OR(TRIM(Table1[[#This Row],[total_potential_revenue]])="-", TRIM(Table1[[#This Row],[total_potential_revenue]])=""),
    "NOT OK",
    IF(
        ISNUMBER(VALUE(SUBSTITUTE(Table1[[#This Row],[total_potential_revenue]], ",", ""))),
        "OK",
        "NOT OK"
    )
)</f>
        <v>OK</v>
      </c>
      <c r="S540" t="s">
        <v>8243</v>
      </c>
      <c r="T540" t="s">
        <v>8244</v>
      </c>
      <c r="U540" t="s">
        <v>8245</v>
      </c>
      <c r="V540" t="s">
        <v>8246</v>
      </c>
      <c r="W540" t="s">
        <v>8247</v>
      </c>
      <c r="X540" t="s">
        <v>8248</v>
      </c>
      <c r="Y540" t="s">
        <v>8249</v>
      </c>
      <c r="Z540" t="s">
        <v>8250</v>
      </c>
    </row>
    <row r="541" spans="1:26" ht="16" x14ac:dyDescent="0.35">
      <c r="A541" t="s">
        <v>8317</v>
      </c>
      <c r="B541" t="s">
        <v>8318</v>
      </c>
      <c r="C541" t="s">
        <v>13076</v>
      </c>
      <c r="D541" t="s">
        <v>13083</v>
      </c>
      <c r="E541" t="s">
        <v>13164</v>
      </c>
      <c r="F541" t="s">
        <v>13307</v>
      </c>
      <c r="H541" s="2">
        <v>1149</v>
      </c>
      <c r="I541" s="2">
        <v>1800</v>
      </c>
      <c r="J541" s="1">
        <v>0.36</v>
      </c>
      <c r="K541" s="10" t="str" cm="1">
        <f t="array" ref="K5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541">
        <v>4.3</v>
      </c>
      <c r="M541" s="8">
        <v>4723</v>
      </c>
      <c r="N541" s="8">
        <f>Table1[[#This Row],[rating]]*LOG10(Table1[[#This Row],[rating_count]]+1)</f>
        <v>15.799532522448352</v>
      </c>
      <c r="O541" s="4" t="str">
        <f>IF(Table1[[#This Row],[discount_percentage]] &gt;= 0.5, "Yes", "No")</f>
        <v>No</v>
      </c>
      <c r="P541" s="4" t="str" cm="1">
        <f t="array" ref="P541">_xlfn.IFS(
  Table1[[#This Row],[discounted_price]] &lt; 200, "&lt;₹200",
  Table1[[#This Row],[discounted_price]] &lt;= 500, "₹200–₹500",
  Table1[[#This Row],[discounted_price]] &gt; 500, "&gt;₹500"
)</f>
        <v>&gt;₹500</v>
      </c>
      <c r="Q541" s="9">
        <f>Table1[[#This Row],[actual_price]]*Table1[[#This Row],[rating_count]]</f>
        <v>8501400</v>
      </c>
      <c r="R541" s="9" t="str">
        <f>IF(
    OR(TRIM(Table1[[#This Row],[total_potential_revenue]])="-", TRIM(Table1[[#This Row],[total_potential_revenue]])=""),
    "NOT OK",
    IF(
        ISNUMBER(VALUE(SUBSTITUTE(Table1[[#This Row],[total_potential_revenue]], ",", ""))),
        "OK",
        "NOT OK"
    )
)</f>
        <v>OK</v>
      </c>
      <c r="S541" t="s">
        <v>8319</v>
      </c>
      <c r="T541" t="s">
        <v>8320</v>
      </c>
      <c r="U541" t="s">
        <v>8321</v>
      </c>
      <c r="V541" t="s">
        <v>8322</v>
      </c>
      <c r="W541" t="s">
        <v>8323</v>
      </c>
      <c r="X541" t="s">
        <v>8324</v>
      </c>
      <c r="Y541" t="s">
        <v>8325</v>
      </c>
      <c r="Z541" t="s">
        <v>8326</v>
      </c>
    </row>
    <row r="542" spans="1:26" ht="16" x14ac:dyDescent="0.35">
      <c r="A542" t="s">
        <v>8387</v>
      </c>
      <c r="B542" t="s">
        <v>8388</v>
      </c>
      <c r="C542" t="s">
        <v>13076</v>
      </c>
      <c r="D542" t="s">
        <v>13083</v>
      </c>
      <c r="E542" t="s">
        <v>13164</v>
      </c>
      <c r="F542" t="s">
        <v>13307</v>
      </c>
      <c r="H542" s="2">
        <v>1519</v>
      </c>
      <c r="I542" s="2">
        <v>3499</v>
      </c>
      <c r="J542" s="1">
        <v>0.56999999999999995</v>
      </c>
      <c r="K542" s="10" t="str" cm="1">
        <f t="array" ref="K5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42">
        <v>4.3</v>
      </c>
      <c r="M542" s="8">
        <v>408</v>
      </c>
      <c r="N542" s="8">
        <f>Table1[[#This Row],[rating]]*LOG10(Table1[[#This Row],[rating_count]]+1)</f>
        <v>11.230410224431569</v>
      </c>
      <c r="O542" s="4" t="str">
        <f>IF(Table1[[#This Row],[discount_percentage]] &gt;= 0.5, "Yes", "No")</f>
        <v>Yes</v>
      </c>
      <c r="P542" s="4" t="str" cm="1">
        <f t="array" ref="P542">_xlfn.IFS(
  Table1[[#This Row],[discounted_price]] &lt; 200, "&lt;₹200",
  Table1[[#This Row],[discounted_price]] &lt;= 500, "₹200–₹500",
  Table1[[#This Row],[discounted_price]] &gt; 500, "&gt;₹500"
)</f>
        <v>&gt;₹500</v>
      </c>
      <c r="Q542" s="9">
        <f>Table1[[#This Row],[actual_price]]*Table1[[#This Row],[rating_count]]</f>
        <v>1427592</v>
      </c>
      <c r="R542" s="9" t="str">
        <f>IF(
    OR(TRIM(Table1[[#This Row],[total_potential_revenue]])="-", TRIM(Table1[[#This Row],[total_potential_revenue]])=""),
    "NOT OK",
    IF(
        ISNUMBER(VALUE(SUBSTITUTE(Table1[[#This Row],[total_potential_revenue]], ",", ""))),
        "OK",
        "NOT OK"
    )
)</f>
        <v>OK</v>
      </c>
      <c r="S542" t="s">
        <v>8389</v>
      </c>
      <c r="T542" t="s">
        <v>8390</v>
      </c>
      <c r="U542" t="s">
        <v>8391</v>
      </c>
      <c r="V542" t="s">
        <v>8392</v>
      </c>
      <c r="W542" t="s">
        <v>8393</v>
      </c>
      <c r="X542" t="s">
        <v>8394</v>
      </c>
      <c r="Y542" t="s">
        <v>8395</v>
      </c>
      <c r="Z542" t="s">
        <v>8396</v>
      </c>
    </row>
    <row r="543" spans="1:26" ht="16" x14ac:dyDescent="0.35">
      <c r="A543" t="s">
        <v>6994</v>
      </c>
      <c r="B543" t="s">
        <v>6995</v>
      </c>
      <c r="C543" t="s">
        <v>13076</v>
      </c>
      <c r="D543" t="s">
        <v>13083</v>
      </c>
      <c r="E543" t="s">
        <v>13129</v>
      </c>
      <c r="F543" t="s">
        <v>13211</v>
      </c>
      <c r="H543">
        <v>149</v>
      </c>
      <c r="I543" s="2">
        <v>999</v>
      </c>
      <c r="J543" s="1">
        <v>0.85</v>
      </c>
      <c r="K543" s="10" t="str" cm="1">
        <f t="array" ref="K5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543">
        <v>3.5</v>
      </c>
      <c r="M543" s="8">
        <v>2523</v>
      </c>
      <c r="N543" s="8">
        <f>Table1[[#This Row],[rating]]*LOG10(Table1[[#This Row],[rating_count]]+1)</f>
        <v>11.907312727002338</v>
      </c>
      <c r="O543" s="4" t="str">
        <f>IF(Table1[[#This Row],[discount_percentage]] &gt;= 0.5, "Yes", "No")</f>
        <v>Yes</v>
      </c>
      <c r="P543" s="4" t="str" cm="1">
        <f t="array" ref="P543">_xlfn.IFS(
  Table1[[#This Row],[discounted_price]] &lt; 200, "&lt;₹200",
  Table1[[#This Row],[discounted_price]] &lt;= 500, "₹200–₹500",
  Table1[[#This Row],[discounted_price]] &gt; 500, "&gt;₹500"
)</f>
        <v>&lt;₹200</v>
      </c>
      <c r="Q543" s="9">
        <f>Table1[[#This Row],[actual_price]]*Table1[[#This Row],[rating_count]]</f>
        <v>2520477</v>
      </c>
      <c r="R543" s="9" t="str">
        <f>IF(
    OR(TRIM(Table1[[#This Row],[total_potential_revenue]])="-", TRIM(Table1[[#This Row],[total_potential_revenue]])=""),
    "NOT OK",
    IF(
        ISNUMBER(VALUE(SUBSTITUTE(Table1[[#This Row],[total_potential_revenue]], ",", ""))),
        "OK",
        "NOT OK"
    )
)</f>
        <v>OK</v>
      </c>
      <c r="S543" t="s">
        <v>6996</v>
      </c>
      <c r="T543" t="s">
        <v>6997</v>
      </c>
      <c r="U543" t="s">
        <v>6998</v>
      </c>
      <c r="V543" t="s">
        <v>6999</v>
      </c>
      <c r="W543" t="s">
        <v>7000</v>
      </c>
      <c r="X543" t="s">
        <v>7001</v>
      </c>
      <c r="Y543" t="s">
        <v>7002</v>
      </c>
      <c r="Z543" t="s">
        <v>7003</v>
      </c>
    </row>
    <row r="544" spans="1:26" ht="16" x14ac:dyDescent="0.35">
      <c r="A544" t="s">
        <v>4188</v>
      </c>
      <c r="B544" t="s">
        <v>4189</v>
      </c>
      <c r="C544" t="s">
        <v>13080</v>
      </c>
      <c r="D544" t="s">
        <v>13185</v>
      </c>
      <c r="E544" t="s">
        <v>13186</v>
      </c>
      <c r="F544" t="s">
        <v>13187</v>
      </c>
      <c r="G544" t="s">
        <v>13188</v>
      </c>
      <c r="H544">
        <v>329</v>
      </c>
      <c r="I544" s="2">
        <v>999</v>
      </c>
      <c r="J544" s="1">
        <v>0.67</v>
      </c>
      <c r="K544" s="10" t="str" cm="1">
        <f t="array" ref="K5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44">
        <v>4.2</v>
      </c>
      <c r="M544" s="8">
        <v>3492</v>
      </c>
      <c r="N544" s="8">
        <f>Table1[[#This Row],[rating]]*LOG10(Table1[[#This Row],[rating_count]]+1)</f>
        <v>14.881434059678117</v>
      </c>
      <c r="O544" s="4" t="str">
        <f>IF(Table1[[#This Row],[discount_percentage]] &gt;= 0.5, "Yes", "No")</f>
        <v>Yes</v>
      </c>
      <c r="P544" s="4" t="str" cm="1">
        <f t="array" ref="P544">_xlfn.IFS(
  Table1[[#This Row],[discounted_price]] &lt; 200, "&lt;₹200",
  Table1[[#This Row],[discounted_price]] &lt;= 500, "₹200–₹500",
  Table1[[#This Row],[discounted_price]] &gt; 500, "&gt;₹500"
)</f>
        <v>₹200–₹500</v>
      </c>
      <c r="Q544" s="9">
        <f>Table1[[#This Row],[actual_price]]*Table1[[#This Row],[rating_count]]</f>
        <v>3488508</v>
      </c>
      <c r="R544" s="9" t="str">
        <f>IF(
    OR(TRIM(Table1[[#This Row],[total_potential_revenue]])="-", TRIM(Table1[[#This Row],[total_potential_revenue]])=""),
    "NOT OK",
    IF(
        ISNUMBER(VALUE(SUBSTITUTE(Table1[[#This Row],[total_potential_revenue]], ",", ""))),
        "OK",
        "NOT OK"
    )
)</f>
        <v>OK</v>
      </c>
      <c r="S544" t="s">
        <v>4190</v>
      </c>
      <c r="T544" t="s">
        <v>4191</v>
      </c>
      <c r="U544" t="s">
        <v>4192</v>
      </c>
      <c r="V544" t="s">
        <v>4193</v>
      </c>
      <c r="W544" t="s">
        <v>4194</v>
      </c>
      <c r="X544" t="s">
        <v>4195</v>
      </c>
      <c r="Y544" t="s">
        <v>4196</v>
      </c>
      <c r="Z544" t="s">
        <v>4197</v>
      </c>
    </row>
    <row r="545" spans="1:26" ht="16" x14ac:dyDescent="0.35">
      <c r="A545" t="s">
        <v>1734</v>
      </c>
      <c r="B545" t="s">
        <v>1735</v>
      </c>
      <c r="C545" t="s">
        <v>13076</v>
      </c>
      <c r="D545" t="s">
        <v>13083</v>
      </c>
      <c r="E545" t="s">
        <v>13101</v>
      </c>
      <c r="F545" t="s">
        <v>13090</v>
      </c>
      <c r="G545" t="s">
        <v>13102</v>
      </c>
      <c r="H545">
        <v>999</v>
      </c>
      <c r="I545" s="2">
        <v>1699</v>
      </c>
      <c r="J545" s="1">
        <v>0.41</v>
      </c>
      <c r="K545" s="10" t="str" cm="1">
        <f t="array" ref="K5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45">
        <v>4.4000000000000004</v>
      </c>
      <c r="M545" s="8">
        <v>7318</v>
      </c>
      <c r="N545" s="8">
        <f>Table1[[#This Row],[rating]]*LOG10(Table1[[#This Row],[rating_count]]+1)</f>
        <v>17.003587687496008</v>
      </c>
      <c r="O545" s="4" t="str">
        <f>IF(Table1[[#This Row],[discount_percentage]] &gt;= 0.5, "Yes", "No")</f>
        <v>No</v>
      </c>
      <c r="P545" s="4" t="str" cm="1">
        <f t="array" ref="P545">_xlfn.IFS(
  Table1[[#This Row],[discounted_price]] &lt; 200, "&lt;₹200",
  Table1[[#This Row],[discounted_price]] &lt;= 500, "₹200–₹500",
  Table1[[#This Row],[discounted_price]] &gt; 500, "&gt;₹500"
)</f>
        <v>&gt;₹500</v>
      </c>
      <c r="Q545" s="9">
        <f>Table1[[#This Row],[actual_price]]*Table1[[#This Row],[rating_count]]</f>
        <v>12433282</v>
      </c>
      <c r="R545" s="9" t="str">
        <f>IF(
    OR(TRIM(Table1[[#This Row],[total_potential_revenue]])="-", TRIM(Table1[[#This Row],[total_potential_revenue]])=""),
    "NOT OK",
    IF(
        ISNUMBER(VALUE(SUBSTITUTE(Table1[[#This Row],[total_potential_revenue]], ",", ""))),
        "OK",
        "NOT OK"
    )
)</f>
        <v>OK</v>
      </c>
      <c r="S545" t="s">
        <v>1736</v>
      </c>
      <c r="T545" t="s">
        <v>1737</v>
      </c>
      <c r="U545" t="s">
        <v>1738</v>
      </c>
      <c r="V545" t="s">
        <v>1739</v>
      </c>
      <c r="W545" t="s">
        <v>1740</v>
      </c>
      <c r="X545" t="s">
        <v>1741</v>
      </c>
      <c r="Y545" t="s">
        <v>1742</v>
      </c>
      <c r="Z545" t="s">
        <v>1743</v>
      </c>
    </row>
    <row r="546" spans="1:26" ht="16" x14ac:dyDescent="0.35">
      <c r="A546" t="s">
        <v>1086</v>
      </c>
      <c r="B546" t="s">
        <v>1087</v>
      </c>
      <c r="C546" t="s">
        <v>13076</v>
      </c>
      <c r="D546" t="s">
        <v>13083</v>
      </c>
      <c r="E546" t="s">
        <v>13101</v>
      </c>
      <c r="F546" t="s">
        <v>13090</v>
      </c>
      <c r="G546" t="s">
        <v>13102</v>
      </c>
      <c r="H546" s="2">
        <v>1599</v>
      </c>
      <c r="I546" s="2">
        <v>1999</v>
      </c>
      <c r="J546" s="1">
        <v>0.2</v>
      </c>
      <c r="K546" s="10" t="str" cm="1">
        <f t="array" ref="K5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46">
        <v>4.4000000000000004</v>
      </c>
      <c r="M546" s="8">
        <v>1951</v>
      </c>
      <c r="N546" s="8">
        <f>Table1[[#This Row],[rating]]*LOG10(Table1[[#This Row],[rating_count]]+1)</f>
        <v>14.478111178654963</v>
      </c>
      <c r="O546" s="4" t="str">
        <f>IF(Table1[[#This Row],[discount_percentage]] &gt;= 0.5, "Yes", "No")</f>
        <v>No</v>
      </c>
      <c r="P546" s="4" t="str" cm="1">
        <f t="array" ref="P546">_xlfn.IFS(
  Table1[[#This Row],[discounted_price]] &lt; 200, "&lt;₹200",
  Table1[[#This Row],[discounted_price]] &lt;= 500, "₹200–₹500",
  Table1[[#This Row],[discounted_price]] &gt; 500, "&gt;₹500"
)</f>
        <v>&gt;₹500</v>
      </c>
      <c r="Q546" s="9">
        <f>Table1[[#This Row],[actual_price]]*Table1[[#This Row],[rating_count]]</f>
        <v>3900049</v>
      </c>
      <c r="R546" s="9" t="str">
        <f>IF(
    OR(TRIM(Table1[[#This Row],[total_potential_revenue]])="-", TRIM(Table1[[#This Row],[total_potential_revenue]])=""),
    "NOT OK",
    IF(
        ISNUMBER(VALUE(SUBSTITUTE(Table1[[#This Row],[total_potential_revenue]], ",", ""))),
        "OK",
        "NOT OK"
    )
)</f>
        <v>OK</v>
      </c>
      <c r="S546" t="s">
        <v>1088</v>
      </c>
      <c r="T546" t="s">
        <v>1089</v>
      </c>
      <c r="U546" t="s">
        <v>1090</v>
      </c>
      <c r="V546" t="s">
        <v>1091</v>
      </c>
      <c r="W546" t="s">
        <v>1092</v>
      </c>
      <c r="X546" t="s">
        <v>1093</v>
      </c>
      <c r="Y546" t="s">
        <v>1094</v>
      </c>
      <c r="Z546" t="s">
        <v>1095</v>
      </c>
    </row>
    <row r="547" spans="1:26" ht="16" x14ac:dyDescent="0.35">
      <c r="A547" t="s">
        <v>2089</v>
      </c>
      <c r="B547" t="s">
        <v>2090</v>
      </c>
      <c r="C547" t="s">
        <v>13076</v>
      </c>
      <c r="D547" t="s">
        <v>13083</v>
      </c>
      <c r="E547" t="s">
        <v>13101</v>
      </c>
      <c r="F547" t="s">
        <v>13090</v>
      </c>
      <c r="G547" t="s">
        <v>13102</v>
      </c>
      <c r="H547">
        <v>599</v>
      </c>
      <c r="I547" s="2">
        <v>849</v>
      </c>
      <c r="J547" s="1">
        <v>0.28999999999999998</v>
      </c>
      <c r="K547" s="10" t="str" cm="1">
        <f t="array" ref="K5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47">
        <v>4.5</v>
      </c>
      <c r="M547" s="8">
        <v>474</v>
      </c>
      <c r="N547" s="8">
        <f>Table1[[#This Row],[rating]]*LOG10(Table1[[#This Row],[rating_count]]+1)</f>
        <v>12.045121243311899</v>
      </c>
      <c r="O547" s="4" t="str">
        <f>IF(Table1[[#This Row],[discount_percentage]] &gt;= 0.5, "Yes", "No")</f>
        <v>No</v>
      </c>
      <c r="P547" s="4" t="str" cm="1">
        <f t="array" ref="P547">_xlfn.IFS(
  Table1[[#This Row],[discounted_price]] &lt; 200, "&lt;₹200",
  Table1[[#This Row],[discounted_price]] &lt;= 500, "₹200–₹500",
  Table1[[#This Row],[discounted_price]] &gt; 500, "&gt;₹500"
)</f>
        <v>&gt;₹500</v>
      </c>
      <c r="Q547" s="9">
        <f>Table1[[#This Row],[actual_price]]*Table1[[#This Row],[rating_count]]</f>
        <v>402426</v>
      </c>
      <c r="R547" s="9" t="str">
        <f>IF(
    OR(TRIM(Table1[[#This Row],[total_potential_revenue]])="-", TRIM(Table1[[#This Row],[total_potential_revenue]])=""),
    "NOT OK",
    IF(
        ISNUMBER(VALUE(SUBSTITUTE(Table1[[#This Row],[total_potential_revenue]], ",", ""))),
        "OK",
        "NOT OK"
    )
)</f>
        <v>OK</v>
      </c>
      <c r="S547" t="s">
        <v>1468</v>
      </c>
      <c r="T547" t="s">
        <v>2091</v>
      </c>
      <c r="U547" t="s">
        <v>2092</v>
      </c>
      <c r="V547" t="s">
        <v>2093</v>
      </c>
      <c r="W547" t="s">
        <v>2094</v>
      </c>
      <c r="X547" t="s">
        <v>2095</v>
      </c>
      <c r="Y547" t="s">
        <v>2096</v>
      </c>
      <c r="Z547" t="s">
        <v>2097</v>
      </c>
    </row>
    <row r="548" spans="1:26" ht="16" x14ac:dyDescent="0.35">
      <c r="A548" t="s">
        <v>1397</v>
      </c>
      <c r="B548" t="s">
        <v>1398</v>
      </c>
      <c r="C548" t="s">
        <v>13076</v>
      </c>
      <c r="D548" t="s">
        <v>13083</v>
      </c>
      <c r="E548" t="s">
        <v>13101</v>
      </c>
      <c r="F548" t="s">
        <v>13090</v>
      </c>
      <c r="G548" t="s">
        <v>13102</v>
      </c>
      <c r="H548" s="2">
        <v>1499</v>
      </c>
      <c r="I548" s="2">
        <v>1999</v>
      </c>
      <c r="J548" s="1">
        <v>0.25</v>
      </c>
      <c r="K548" s="10" t="str" cm="1">
        <f t="array" ref="K5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48">
        <v>4.4000000000000004</v>
      </c>
      <c r="M548" s="8">
        <v>1951</v>
      </c>
      <c r="N548" s="8">
        <f>Table1[[#This Row],[rating]]*LOG10(Table1[[#This Row],[rating_count]]+1)</f>
        <v>14.478111178654963</v>
      </c>
      <c r="O548" s="4" t="str">
        <f>IF(Table1[[#This Row],[discount_percentage]] &gt;= 0.5, "Yes", "No")</f>
        <v>No</v>
      </c>
      <c r="P548" s="4" t="str" cm="1">
        <f t="array" ref="P548">_xlfn.IFS(
  Table1[[#This Row],[discounted_price]] &lt; 200, "&lt;₹200",
  Table1[[#This Row],[discounted_price]] &lt;= 500, "₹200–₹500",
  Table1[[#This Row],[discounted_price]] &gt; 500, "&gt;₹500"
)</f>
        <v>&gt;₹500</v>
      </c>
      <c r="Q548" s="9">
        <f>Table1[[#This Row],[actual_price]]*Table1[[#This Row],[rating_count]]</f>
        <v>3900049</v>
      </c>
      <c r="R548" s="9" t="str">
        <f>IF(
    OR(TRIM(Table1[[#This Row],[total_potential_revenue]])="-", TRIM(Table1[[#This Row],[total_potential_revenue]])=""),
    "NOT OK",
    IF(
        ISNUMBER(VALUE(SUBSTITUTE(Table1[[#This Row],[total_potential_revenue]], ",", ""))),
        "OK",
        "NOT OK"
    )
)</f>
        <v>OK</v>
      </c>
      <c r="S548" t="s">
        <v>1399</v>
      </c>
      <c r="T548" t="s">
        <v>1089</v>
      </c>
      <c r="U548" t="s">
        <v>1090</v>
      </c>
      <c r="V548" t="s">
        <v>1091</v>
      </c>
      <c r="W548" t="s">
        <v>1092</v>
      </c>
      <c r="X548" t="s">
        <v>1093</v>
      </c>
      <c r="Y548" t="s">
        <v>1400</v>
      </c>
      <c r="Z548" t="s">
        <v>1401</v>
      </c>
    </row>
    <row r="549" spans="1:26" ht="16" x14ac:dyDescent="0.35">
      <c r="A549" t="s">
        <v>1466</v>
      </c>
      <c r="B549" t="s">
        <v>1467</v>
      </c>
      <c r="C549" t="s">
        <v>13076</v>
      </c>
      <c r="D549" t="s">
        <v>13083</v>
      </c>
      <c r="E549" t="s">
        <v>13101</v>
      </c>
      <c r="F549" t="s">
        <v>13090</v>
      </c>
      <c r="G549" t="s">
        <v>13102</v>
      </c>
      <c r="H549">
        <v>599</v>
      </c>
      <c r="I549" s="2">
        <v>849</v>
      </c>
      <c r="J549" s="1">
        <v>0.28999999999999998</v>
      </c>
      <c r="K549" s="10" t="str" cm="1">
        <f t="array" ref="K5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49">
        <v>4.5</v>
      </c>
      <c r="M549" s="8">
        <v>577</v>
      </c>
      <c r="N549" s="8">
        <f>Table1[[#This Row],[rating]]*LOG10(Table1[[#This Row],[rating_count]]+1)</f>
        <v>12.428675272892381</v>
      </c>
      <c r="O549" s="4" t="str">
        <f>IF(Table1[[#This Row],[discount_percentage]] &gt;= 0.5, "Yes", "No")</f>
        <v>No</v>
      </c>
      <c r="P549" s="4" t="str" cm="1">
        <f t="array" ref="P549">_xlfn.IFS(
  Table1[[#This Row],[discounted_price]] &lt; 200, "&lt;₹200",
  Table1[[#This Row],[discounted_price]] &lt;= 500, "₹200–₹500",
  Table1[[#This Row],[discounted_price]] &gt; 500, "&gt;₹500"
)</f>
        <v>&gt;₹500</v>
      </c>
      <c r="Q549" s="9">
        <f>Table1[[#This Row],[actual_price]]*Table1[[#This Row],[rating_count]]</f>
        <v>489873</v>
      </c>
      <c r="R549" s="9" t="str">
        <f>IF(
    OR(TRIM(Table1[[#This Row],[total_potential_revenue]])="-", TRIM(Table1[[#This Row],[total_potential_revenue]])=""),
    "NOT OK",
    IF(
        ISNUMBER(VALUE(SUBSTITUTE(Table1[[#This Row],[total_potential_revenue]], ",", ""))),
        "OK",
        "NOT OK"
    )
)</f>
        <v>OK</v>
      </c>
      <c r="S549" t="s">
        <v>1468</v>
      </c>
      <c r="T549" t="s">
        <v>1469</v>
      </c>
      <c r="U549" t="s">
        <v>1470</v>
      </c>
      <c r="V549" t="s">
        <v>1471</v>
      </c>
      <c r="W549" t="s">
        <v>1472</v>
      </c>
      <c r="X549" t="s">
        <v>1473</v>
      </c>
      <c r="Y549" t="s">
        <v>1474</v>
      </c>
      <c r="Z549" t="s">
        <v>1475</v>
      </c>
    </row>
    <row r="550" spans="1:26" ht="16" x14ac:dyDescent="0.35">
      <c r="A550" t="s">
        <v>2304</v>
      </c>
      <c r="B550" t="s">
        <v>2305</v>
      </c>
      <c r="C550" t="s">
        <v>13076</v>
      </c>
      <c r="D550" t="s">
        <v>13083</v>
      </c>
      <c r="E550" t="s">
        <v>13101</v>
      </c>
      <c r="F550" t="s">
        <v>13090</v>
      </c>
      <c r="G550" t="s">
        <v>13102</v>
      </c>
      <c r="H550" s="2">
        <v>1299</v>
      </c>
      <c r="I550" s="2">
        <v>1999</v>
      </c>
      <c r="J550" s="1">
        <v>0.35</v>
      </c>
      <c r="K550" s="10" t="str" cm="1">
        <f t="array" ref="K5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550">
        <v>4.4000000000000004</v>
      </c>
      <c r="M550" s="8">
        <v>7318</v>
      </c>
      <c r="N550" s="8">
        <f>Table1[[#This Row],[rating]]*LOG10(Table1[[#This Row],[rating_count]]+1)</f>
        <v>17.003587687496008</v>
      </c>
      <c r="O550" s="4" t="str">
        <f>IF(Table1[[#This Row],[discount_percentage]] &gt;= 0.5, "Yes", "No")</f>
        <v>No</v>
      </c>
      <c r="P550" s="4" t="str" cm="1">
        <f t="array" ref="P550">_xlfn.IFS(
  Table1[[#This Row],[discounted_price]] &lt; 200, "&lt;₹200",
  Table1[[#This Row],[discounted_price]] &lt;= 500, "₹200–₹500",
  Table1[[#This Row],[discounted_price]] &gt; 500, "&gt;₹500"
)</f>
        <v>&gt;₹500</v>
      </c>
      <c r="Q550" s="9">
        <f>Table1[[#This Row],[actual_price]]*Table1[[#This Row],[rating_count]]</f>
        <v>14628682</v>
      </c>
      <c r="R550" s="9" t="str">
        <f>IF(
    OR(TRIM(Table1[[#This Row],[total_potential_revenue]])="-", TRIM(Table1[[#This Row],[total_potential_revenue]])=""),
    "NOT OK",
    IF(
        ISNUMBER(VALUE(SUBSTITUTE(Table1[[#This Row],[total_potential_revenue]], ",", ""))),
        "OK",
        "NOT OK"
    )
)</f>
        <v>OK</v>
      </c>
      <c r="S550" t="s">
        <v>2306</v>
      </c>
      <c r="T550" t="s">
        <v>1737</v>
      </c>
      <c r="U550" t="s">
        <v>1738</v>
      </c>
      <c r="V550" t="s">
        <v>1739</v>
      </c>
      <c r="W550" t="s">
        <v>1740</v>
      </c>
      <c r="X550" t="s">
        <v>1741</v>
      </c>
      <c r="Y550" t="s">
        <v>2307</v>
      </c>
      <c r="Z550" t="s">
        <v>2308</v>
      </c>
    </row>
    <row r="551" spans="1:26" ht="16" x14ac:dyDescent="0.35">
      <c r="A551" t="s">
        <v>5679</v>
      </c>
      <c r="B551" t="s">
        <v>5680</v>
      </c>
      <c r="C551" t="s">
        <v>13076</v>
      </c>
      <c r="D551" t="s">
        <v>13086</v>
      </c>
      <c r="E551" t="s">
        <v>13087</v>
      </c>
      <c r="H551" s="2">
        <v>1299</v>
      </c>
      <c r="I551" s="2">
        <v>3000</v>
      </c>
      <c r="J551" s="1">
        <v>0.56999999999999995</v>
      </c>
      <c r="K551" s="10" t="str" cm="1">
        <f t="array" ref="K5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51">
        <v>4.3</v>
      </c>
      <c r="M551" s="8">
        <v>23022</v>
      </c>
      <c r="N551" s="8">
        <f>Table1[[#This Row],[rating]]*LOG10(Table1[[#This Row],[rating_count]]+1)</f>
        <v>18.757296228036719</v>
      </c>
      <c r="O551" s="4" t="str">
        <f>IF(Table1[[#This Row],[discount_percentage]] &gt;= 0.5, "Yes", "No")</f>
        <v>Yes</v>
      </c>
      <c r="P551" s="4" t="str" cm="1">
        <f t="array" ref="P551">_xlfn.IFS(
  Table1[[#This Row],[discounted_price]] &lt; 200, "&lt;₹200",
  Table1[[#This Row],[discounted_price]] &lt;= 500, "₹200–₹500",
  Table1[[#This Row],[discounted_price]] &gt; 500, "&gt;₹500"
)</f>
        <v>&gt;₹500</v>
      </c>
      <c r="Q551" s="9">
        <f>Table1[[#This Row],[actual_price]]*Table1[[#This Row],[rating_count]]</f>
        <v>69066000</v>
      </c>
      <c r="R551" s="9" t="str">
        <f>IF(
    OR(TRIM(Table1[[#This Row],[total_potential_revenue]])="-", TRIM(Table1[[#This Row],[total_potential_revenue]])=""),
    "NOT OK",
    IF(
        ISNUMBER(VALUE(SUBSTITUTE(Table1[[#This Row],[total_potential_revenue]], ",", ""))),
        "OK",
        "NOT OK"
    )
)</f>
        <v>OK</v>
      </c>
      <c r="S551" t="s">
        <v>5681</v>
      </c>
      <c r="T551" t="s">
        <v>5682</v>
      </c>
      <c r="U551" t="s">
        <v>5683</v>
      </c>
      <c r="V551" t="s">
        <v>5684</v>
      </c>
      <c r="W551" t="s">
        <v>5685</v>
      </c>
      <c r="X551" t="s">
        <v>5686</v>
      </c>
      <c r="Y551" t="s">
        <v>5687</v>
      </c>
      <c r="Z551" t="s">
        <v>5688</v>
      </c>
    </row>
    <row r="552" spans="1:26" ht="16" x14ac:dyDescent="0.35">
      <c r="A552" t="s">
        <v>213</v>
      </c>
      <c r="B552" t="s">
        <v>214</v>
      </c>
      <c r="C552" t="s">
        <v>13080</v>
      </c>
      <c r="D552" t="s">
        <v>13088</v>
      </c>
      <c r="E552" t="s">
        <v>13089</v>
      </c>
      <c r="F552" t="s">
        <v>13090</v>
      </c>
      <c r="G552" t="s">
        <v>13139</v>
      </c>
      <c r="H552">
        <v>279</v>
      </c>
      <c r="I552" s="2">
        <v>499</v>
      </c>
      <c r="J552" s="1">
        <v>0.44</v>
      </c>
      <c r="K552" s="10" t="str" cm="1">
        <f t="array" ref="K5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52">
        <v>3.7</v>
      </c>
      <c r="M552" s="8">
        <v>10962</v>
      </c>
      <c r="N552" s="8">
        <f>Table1[[#This Row],[rating]]*LOG10(Table1[[#This Row],[rating_count]]+1)</f>
        <v>14.947738832201676</v>
      </c>
      <c r="O552" s="4" t="str">
        <f>IF(Table1[[#This Row],[discount_percentage]] &gt;= 0.5, "Yes", "No")</f>
        <v>No</v>
      </c>
      <c r="P552" s="4" t="str" cm="1">
        <f t="array" ref="P552">_xlfn.IFS(
  Table1[[#This Row],[discounted_price]] &lt; 200, "&lt;₹200",
  Table1[[#This Row],[discounted_price]] &lt;= 500, "₹200–₹500",
  Table1[[#This Row],[discounted_price]] &gt; 500, "&gt;₹500"
)</f>
        <v>₹200–₹500</v>
      </c>
      <c r="Q552" s="9">
        <f>Table1[[#This Row],[actual_price]]*Table1[[#This Row],[rating_count]]</f>
        <v>5470038</v>
      </c>
      <c r="R552" s="9" t="str">
        <f>IF(
    OR(TRIM(Table1[[#This Row],[total_potential_revenue]])="-", TRIM(Table1[[#This Row],[total_potential_revenue]])=""),
    "NOT OK",
    IF(
        ISNUMBER(VALUE(SUBSTITUTE(Table1[[#This Row],[total_potential_revenue]], ",", ""))),
        "OK",
        "NOT OK"
    )
)</f>
        <v>OK</v>
      </c>
      <c r="S552" t="s">
        <v>215</v>
      </c>
      <c r="T552" t="s">
        <v>216</v>
      </c>
      <c r="U552" t="s">
        <v>217</v>
      </c>
      <c r="V552" t="s">
        <v>218</v>
      </c>
      <c r="W552" t="s">
        <v>219</v>
      </c>
      <c r="X552" t="s">
        <v>220</v>
      </c>
      <c r="Y552" t="s">
        <v>221</v>
      </c>
      <c r="Z552" t="s">
        <v>222</v>
      </c>
    </row>
    <row r="553" spans="1:26" ht="16" x14ac:dyDescent="0.35">
      <c r="A553" t="s">
        <v>5503</v>
      </c>
      <c r="B553" t="s">
        <v>5504</v>
      </c>
      <c r="C553" t="s">
        <v>13080</v>
      </c>
      <c r="D553" t="s">
        <v>13182</v>
      </c>
      <c r="E553" t="s">
        <v>13183</v>
      </c>
      <c r="F553" t="s">
        <v>13184</v>
      </c>
      <c r="H553" s="2">
        <v>1199</v>
      </c>
      <c r="I553" s="2">
        <v>2499</v>
      </c>
      <c r="J553" s="1">
        <v>0.52</v>
      </c>
      <c r="K553" s="10" t="str" cm="1">
        <f t="array" ref="K5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53">
        <v>4</v>
      </c>
      <c r="M553" s="8">
        <v>33584</v>
      </c>
      <c r="N553" s="8">
        <f>Table1[[#This Row],[rating]]*LOG10(Table1[[#This Row],[rating_count]]+1)</f>
        <v>18.104581410538845</v>
      </c>
      <c r="O553" s="4" t="str">
        <f>IF(Table1[[#This Row],[discount_percentage]] &gt;= 0.5, "Yes", "No")</f>
        <v>Yes</v>
      </c>
      <c r="P553" s="4" t="str" cm="1">
        <f t="array" ref="P553">_xlfn.IFS(
  Table1[[#This Row],[discounted_price]] &lt; 200, "&lt;₹200",
  Table1[[#This Row],[discounted_price]] &lt;= 500, "₹200–₹500",
  Table1[[#This Row],[discounted_price]] &gt; 500, "&gt;₹500"
)</f>
        <v>&gt;₹500</v>
      </c>
      <c r="Q553" s="9">
        <f>Table1[[#This Row],[actual_price]]*Table1[[#This Row],[rating_count]]</f>
        <v>83926416</v>
      </c>
      <c r="R553" s="9" t="str">
        <f>IF(
    OR(TRIM(Table1[[#This Row],[total_potential_revenue]])="-", TRIM(Table1[[#This Row],[total_potential_revenue]])=""),
    "NOT OK",
    IF(
        ISNUMBER(VALUE(SUBSTITUTE(Table1[[#This Row],[total_potential_revenue]], ",", ""))),
        "OK",
        "NOT OK"
    )
)</f>
        <v>OK</v>
      </c>
      <c r="S553" t="s">
        <v>5505</v>
      </c>
      <c r="T553" t="s">
        <v>5506</v>
      </c>
      <c r="U553" t="s">
        <v>5507</v>
      </c>
      <c r="V553" t="s">
        <v>5508</v>
      </c>
      <c r="W553" t="s">
        <v>5509</v>
      </c>
      <c r="X553" t="s">
        <v>5510</v>
      </c>
      <c r="Y553" t="s">
        <v>5511</v>
      </c>
      <c r="Z553" t="s">
        <v>5512</v>
      </c>
    </row>
    <row r="554" spans="1:26" ht="16" x14ac:dyDescent="0.35">
      <c r="A554" t="s">
        <v>5452</v>
      </c>
      <c r="B554" t="s">
        <v>5453</v>
      </c>
      <c r="C554" t="s">
        <v>13080</v>
      </c>
      <c r="D554" t="s">
        <v>13182</v>
      </c>
      <c r="E554" t="s">
        <v>13183</v>
      </c>
      <c r="F554" t="s">
        <v>13308</v>
      </c>
      <c r="H554" s="2">
        <v>1799</v>
      </c>
      <c r="I554" s="2">
        <v>4999</v>
      </c>
      <c r="J554" s="1">
        <v>0.64</v>
      </c>
      <c r="K554" s="10" t="str" cm="1">
        <f t="array" ref="K5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54">
        <v>4.0999999999999996</v>
      </c>
      <c r="M554" s="8">
        <v>55192</v>
      </c>
      <c r="N554" s="8">
        <f>Table1[[#This Row],[rating]]*LOG10(Table1[[#This Row],[rating_count]]+1)</f>
        <v>19.441724402711394</v>
      </c>
      <c r="O554" s="4" t="str">
        <f>IF(Table1[[#This Row],[discount_percentage]] &gt;= 0.5, "Yes", "No")</f>
        <v>Yes</v>
      </c>
      <c r="P554" s="4" t="str" cm="1">
        <f t="array" ref="P554">_xlfn.IFS(
  Table1[[#This Row],[discounted_price]] &lt; 200, "&lt;₹200",
  Table1[[#This Row],[discounted_price]] &lt;= 500, "₹200–₹500",
  Table1[[#This Row],[discounted_price]] &gt; 500, "&gt;₹500"
)</f>
        <v>&gt;₹500</v>
      </c>
      <c r="Q554" s="9">
        <f>Table1[[#This Row],[actual_price]]*Table1[[#This Row],[rating_count]]</f>
        <v>275904808</v>
      </c>
      <c r="R554" s="9" t="str">
        <f>IF(
    OR(TRIM(Table1[[#This Row],[total_potential_revenue]])="-", TRIM(Table1[[#This Row],[total_potential_revenue]])=""),
    "NOT OK",
    IF(
        ISNUMBER(VALUE(SUBSTITUTE(Table1[[#This Row],[total_potential_revenue]], ",", ""))),
        "OK",
        "NOT OK"
    )
)</f>
        <v>OK</v>
      </c>
      <c r="S554" t="s">
        <v>5455</v>
      </c>
      <c r="T554" t="s">
        <v>5456</v>
      </c>
      <c r="U554" t="s">
        <v>5457</v>
      </c>
      <c r="V554" t="s">
        <v>5458</v>
      </c>
      <c r="W554" t="s">
        <v>5459</v>
      </c>
      <c r="X554" t="s">
        <v>5460</v>
      </c>
      <c r="Y554" t="s">
        <v>5461</v>
      </c>
      <c r="Z554" t="s">
        <v>5462</v>
      </c>
    </row>
    <row r="555" spans="1:26" ht="16" x14ac:dyDescent="0.35">
      <c r="A555" t="s">
        <v>1272</v>
      </c>
      <c r="B555" t="s">
        <v>1273</v>
      </c>
      <c r="C555" t="s">
        <v>13076</v>
      </c>
      <c r="D555" t="s">
        <v>13077</v>
      </c>
      <c r="E555" t="s">
        <v>13078</v>
      </c>
      <c r="F555" t="s">
        <v>13079</v>
      </c>
      <c r="H555" s="2">
        <v>1699</v>
      </c>
      <c r="I555" s="2">
        <v>2999</v>
      </c>
      <c r="J555" s="1">
        <v>0.43</v>
      </c>
      <c r="K555" s="10" t="str" cm="1">
        <f t="array" ref="K5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55">
        <v>4.4000000000000004</v>
      </c>
      <c r="M555" s="8">
        <v>24780</v>
      </c>
      <c r="N555" s="8">
        <f>Table1[[#This Row],[rating]]*LOG10(Table1[[#This Row],[rating_count]]+1)</f>
        <v>19.334122841856107</v>
      </c>
      <c r="O555" s="4" t="str">
        <f>IF(Table1[[#This Row],[discount_percentage]] &gt;= 0.5, "Yes", "No")</f>
        <v>No</v>
      </c>
      <c r="P555" s="4" t="str" cm="1">
        <f t="array" ref="P555">_xlfn.IFS(
  Table1[[#This Row],[discounted_price]] &lt; 200, "&lt;₹200",
  Table1[[#This Row],[discounted_price]] &lt;= 500, "₹200–₹500",
  Table1[[#This Row],[discounted_price]] &gt; 500, "&gt;₹500"
)</f>
        <v>&gt;₹500</v>
      </c>
      <c r="Q555" s="9">
        <f>Table1[[#This Row],[actual_price]]*Table1[[#This Row],[rating_count]]</f>
        <v>74315220</v>
      </c>
      <c r="R555" s="9" t="str">
        <f>IF(
    OR(TRIM(Table1[[#This Row],[total_potential_revenue]])="-", TRIM(Table1[[#This Row],[total_potential_revenue]])=""),
    "NOT OK",
    IF(
        ISNUMBER(VALUE(SUBSTITUTE(Table1[[#This Row],[total_potential_revenue]], ",", ""))),
        "OK",
        "NOT OK"
    )
)</f>
        <v>OK</v>
      </c>
      <c r="S555" t="s">
        <v>1274</v>
      </c>
      <c r="T555" t="s">
        <v>484</v>
      </c>
      <c r="U555" t="s">
        <v>485</v>
      </c>
      <c r="V555" t="s">
        <v>486</v>
      </c>
      <c r="W555" t="s">
        <v>487</v>
      </c>
      <c r="X555" t="s">
        <v>488</v>
      </c>
      <c r="Y555" t="s">
        <v>1275</v>
      </c>
      <c r="Z555" t="s">
        <v>1276</v>
      </c>
    </row>
    <row r="556" spans="1:26" ht="16" x14ac:dyDescent="0.35">
      <c r="A556" t="s">
        <v>4026</v>
      </c>
      <c r="B556" t="s">
        <v>4027</v>
      </c>
      <c r="C556" t="s">
        <v>13080</v>
      </c>
      <c r="D556" t="s">
        <v>13185</v>
      </c>
      <c r="E556" t="s">
        <v>13186</v>
      </c>
      <c r="F556" t="s">
        <v>13187</v>
      </c>
      <c r="G556" t="s">
        <v>13188</v>
      </c>
      <c r="H556">
        <v>499</v>
      </c>
      <c r="I556" s="2">
        <v>599</v>
      </c>
      <c r="J556" s="1">
        <v>0.17</v>
      </c>
      <c r="K556" s="10" t="str" cm="1">
        <f t="array" ref="K5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56">
        <v>4.2</v>
      </c>
      <c r="M556" s="8">
        <v>21916</v>
      </c>
      <c r="N556" s="8">
        <f>Table1[[#This Row],[rating]]*LOG10(Table1[[#This Row],[rating_count]]+1)</f>
        <v>18.231280652050923</v>
      </c>
      <c r="O556" s="4" t="str">
        <f>IF(Table1[[#This Row],[discount_percentage]] &gt;= 0.5, "Yes", "No")</f>
        <v>No</v>
      </c>
      <c r="P556" s="4" t="str" cm="1">
        <f t="array" ref="P556">_xlfn.IFS(
  Table1[[#This Row],[discounted_price]] &lt; 200, "&lt;₹200",
  Table1[[#This Row],[discounted_price]] &lt;= 500, "₹200–₹500",
  Table1[[#This Row],[discounted_price]] &gt; 500, "&gt;₹500"
)</f>
        <v>₹200–₹500</v>
      </c>
      <c r="Q556" s="9">
        <f>Table1[[#This Row],[actual_price]]*Table1[[#This Row],[rating_count]]</f>
        <v>13127684</v>
      </c>
      <c r="R556" s="9" t="str">
        <f>IF(
    OR(TRIM(Table1[[#This Row],[total_potential_revenue]])="-", TRIM(Table1[[#This Row],[total_potential_revenue]])=""),
    "NOT OK",
    IF(
        ISNUMBER(VALUE(SUBSTITUTE(Table1[[#This Row],[total_potential_revenue]], ",", ""))),
        "OK",
        "NOT OK"
    )
)</f>
        <v>OK</v>
      </c>
      <c r="S556" t="s">
        <v>4028</v>
      </c>
      <c r="T556" t="s">
        <v>4029</v>
      </c>
      <c r="U556" t="s">
        <v>4030</v>
      </c>
      <c r="V556" t="s">
        <v>4031</v>
      </c>
      <c r="W556" t="s">
        <v>4032</v>
      </c>
      <c r="X556" t="s">
        <v>4033</v>
      </c>
      <c r="Y556" t="s">
        <v>4034</v>
      </c>
      <c r="Z556" t="s">
        <v>4035</v>
      </c>
    </row>
    <row r="557" spans="1:26" ht="16" x14ac:dyDescent="0.35">
      <c r="A557" t="s">
        <v>138</v>
      </c>
      <c r="B557" t="s">
        <v>139</v>
      </c>
      <c r="C557" t="s">
        <v>13076</v>
      </c>
      <c r="D557" t="s">
        <v>13083</v>
      </c>
      <c r="E557" t="s">
        <v>13101</v>
      </c>
      <c r="F557" t="s">
        <v>13090</v>
      </c>
      <c r="G557" t="s">
        <v>13102</v>
      </c>
      <c r="H557">
        <v>350</v>
      </c>
      <c r="I557" s="2">
        <v>899</v>
      </c>
      <c r="J557" s="1">
        <v>0.61</v>
      </c>
      <c r="K557" s="10" t="str" cm="1">
        <f t="array" ref="K5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57">
        <v>4.2</v>
      </c>
      <c r="M557" s="8">
        <v>2262</v>
      </c>
      <c r="N557" s="8">
        <f>Table1[[#This Row],[rating]]*LOG10(Table1[[#This Row],[rating_count]]+1)</f>
        <v>14.08967512660986</v>
      </c>
      <c r="O557" s="4" t="str">
        <f>IF(Table1[[#This Row],[discount_percentage]] &gt;= 0.5, "Yes", "No")</f>
        <v>Yes</v>
      </c>
      <c r="P557" s="4" t="str" cm="1">
        <f t="array" ref="P557">_xlfn.IFS(
  Table1[[#This Row],[discounted_price]] &lt; 200, "&lt;₹200",
  Table1[[#This Row],[discounted_price]] &lt;= 500, "₹200–₹500",
  Table1[[#This Row],[discounted_price]] &gt; 500, "&gt;₹500"
)</f>
        <v>₹200–₹500</v>
      </c>
      <c r="Q557" s="9">
        <f>Table1[[#This Row],[actual_price]]*Table1[[#This Row],[rating_count]]</f>
        <v>2033538</v>
      </c>
      <c r="R557" s="9" t="str">
        <f>IF(
    OR(TRIM(Table1[[#This Row],[total_potential_revenue]])="-", TRIM(Table1[[#This Row],[total_potential_revenue]])=""),
    "NOT OK",
    IF(
        ISNUMBER(VALUE(SUBSTITUTE(Table1[[#This Row],[total_potential_revenue]], ",", ""))),
        "OK",
        "NOT OK"
    )
)</f>
        <v>OK</v>
      </c>
      <c r="S557" t="s">
        <v>140</v>
      </c>
      <c r="T557" t="s">
        <v>141</v>
      </c>
      <c r="U557" t="s">
        <v>142</v>
      </c>
      <c r="V557" t="s">
        <v>143</v>
      </c>
      <c r="W557" t="s">
        <v>144</v>
      </c>
      <c r="X557" t="s">
        <v>145</v>
      </c>
      <c r="Y557" t="s">
        <v>146</v>
      </c>
      <c r="Z557" t="s">
        <v>147</v>
      </c>
    </row>
    <row r="558" spans="1:26" ht="16" x14ac:dyDescent="0.35">
      <c r="A558" t="s">
        <v>3517</v>
      </c>
      <c r="B558" t="s">
        <v>3518</v>
      </c>
      <c r="C558" t="s">
        <v>13076</v>
      </c>
      <c r="D558" t="s">
        <v>13083</v>
      </c>
      <c r="E558" t="s">
        <v>13101</v>
      </c>
      <c r="F558" t="s">
        <v>13309</v>
      </c>
      <c r="H558">
        <v>99</v>
      </c>
      <c r="I558" s="2">
        <v>999</v>
      </c>
      <c r="J558" s="1">
        <v>0.9</v>
      </c>
      <c r="K558" s="10" t="str" cm="1">
        <f t="array" ref="K5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558">
        <v>4</v>
      </c>
      <c r="M558" s="8">
        <v>1396</v>
      </c>
      <c r="N558" s="8">
        <f>Table1[[#This Row],[rating]]*LOG10(Table1[[#This Row],[rating_count]]+1)</f>
        <v>12.580785624456727</v>
      </c>
      <c r="O558" s="4" t="str">
        <f>IF(Table1[[#This Row],[discount_percentage]] &gt;= 0.5, "Yes", "No")</f>
        <v>Yes</v>
      </c>
      <c r="P558" s="4" t="str" cm="1">
        <f t="array" ref="P558">_xlfn.IFS(
  Table1[[#This Row],[discounted_price]] &lt; 200, "&lt;₹200",
  Table1[[#This Row],[discounted_price]] &lt;= 500, "₹200–₹500",
  Table1[[#This Row],[discounted_price]] &gt; 500, "&gt;₹500"
)</f>
        <v>&lt;₹200</v>
      </c>
      <c r="Q558" s="9">
        <f>Table1[[#This Row],[actual_price]]*Table1[[#This Row],[rating_count]]</f>
        <v>1394604</v>
      </c>
      <c r="R558" s="9" t="str">
        <f>IF(
    OR(TRIM(Table1[[#This Row],[total_potential_revenue]])="-", TRIM(Table1[[#This Row],[total_potential_revenue]])=""),
    "NOT OK",
    IF(
        ISNUMBER(VALUE(SUBSTITUTE(Table1[[#This Row],[total_potential_revenue]], ",", ""))),
        "OK",
        "NOT OK"
    )
)</f>
        <v>OK</v>
      </c>
      <c r="S558" t="s">
        <v>3520</v>
      </c>
      <c r="T558" t="s">
        <v>3521</v>
      </c>
      <c r="U558" t="s">
        <v>3522</v>
      </c>
      <c r="V558" t="s">
        <v>3523</v>
      </c>
      <c r="W558" t="s">
        <v>3524</v>
      </c>
      <c r="X558" t="s">
        <v>3525</v>
      </c>
      <c r="Y558" t="s">
        <v>3526</v>
      </c>
      <c r="Z558" t="s">
        <v>3527</v>
      </c>
    </row>
    <row r="559" spans="1:26" ht="16" x14ac:dyDescent="0.35">
      <c r="A559" t="s">
        <v>11676</v>
      </c>
      <c r="B559" t="s">
        <v>11677</v>
      </c>
      <c r="C559" t="s">
        <v>13093</v>
      </c>
      <c r="D559" t="s">
        <v>13094</v>
      </c>
      <c r="E559" t="s">
        <v>13095</v>
      </c>
      <c r="F559" t="s">
        <v>13142</v>
      </c>
      <c r="H559" s="2">
        <v>1649</v>
      </c>
      <c r="I559" s="2">
        <v>2800</v>
      </c>
      <c r="J559" s="1">
        <v>0.41</v>
      </c>
      <c r="K559" s="10" t="str" cm="1">
        <f t="array" ref="K5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59">
        <v>3.9</v>
      </c>
      <c r="M559" s="8">
        <v>2162</v>
      </c>
      <c r="N559" s="8">
        <f>Table1[[#This Row],[rating]]*LOG10(Table1[[#This Row],[rating_count]]+1)</f>
        <v>13.006720425812457</v>
      </c>
      <c r="O559" s="4" t="str">
        <f>IF(Table1[[#This Row],[discount_percentage]] &gt;= 0.5, "Yes", "No")</f>
        <v>No</v>
      </c>
      <c r="P559" s="4" t="str" cm="1">
        <f t="array" ref="P559">_xlfn.IFS(
  Table1[[#This Row],[discounted_price]] &lt; 200, "&lt;₹200",
  Table1[[#This Row],[discounted_price]] &lt;= 500, "₹200–₹500",
  Table1[[#This Row],[discounted_price]] &gt; 500, "&gt;₹500"
)</f>
        <v>&gt;₹500</v>
      </c>
      <c r="Q559" s="9">
        <f>Table1[[#This Row],[actual_price]]*Table1[[#This Row],[rating_count]]</f>
        <v>6053600</v>
      </c>
      <c r="R559" s="9" t="str">
        <f>IF(
    OR(TRIM(Table1[[#This Row],[total_potential_revenue]])="-", TRIM(Table1[[#This Row],[total_potential_revenue]])=""),
    "NOT OK",
    IF(
        ISNUMBER(VALUE(SUBSTITUTE(Table1[[#This Row],[total_potential_revenue]], ",", ""))),
        "OK",
        "NOT OK"
    )
)</f>
        <v>OK</v>
      </c>
      <c r="S559" t="s">
        <v>11678</v>
      </c>
      <c r="T559" t="s">
        <v>11679</v>
      </c>
      <c r="U559" t="s">
        <v>11680</v>
      </c>
      <c r="V559" t="s">
        <v>11681</v>
      </c>
      <c r="W559" t="s">
        <v>11682</v>
      </c>
      <c r="X559" t="s">
        <v>11683</v>
      </c>
      <c r="Y559" t="s">
        <v>11684</v>
      </c>
      <c r="Z559" t="s">
        <v>11685</v>
      </c>
    </row>
    <row r="560" spans="1:26" ht="16" x14ac:dyDescent="0.35">
      <c r="A560" t="s">
        <v>3578</v>
      </c>
      <c r="B560" t="s">
        <v>3579</v>
      </c>
      <c r="C560" t="s">
        <v>13080</v>
      </c>
      <c r="D560" t="s">
        <v>13182</v>
      </c>
      <c r="E560" t="s">
        <v>13183</v>
      </c>
      <c r="F560" t="s">
        <v>13203</v>
      </c>
      <c r="H560">
        <v>599</v>
      </c>
      <c r="I560" s="2">
        <v>1800</v>
      </c>
      <c r="J560" s="1">
        <v>0.67</v>
      </c>
      <c r="K560" s="10" t="str" cm="1">
        <f t="array" ref="K5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60">
        <v>3.5</v>
      </c>
      <c r="M560" s="8">
        <v>83996</v>
      </c>
      <c r="N560" s="8">
        <f>Table1[[#This Row],[rating]]*LOG10(Table1[[#This Row],[rating_count]]+1)</f>
        <v>17.234923213436918</v>
      </c>
      <c r="O560" s="4" t="str">
        <f>IF(Table1[[#This Row],[discount_percentage]] &gt;= 0.5, "Yes", "No")</f>
        <v>Yes</v>
      </c>
      <c r="P560" s="4" t="str" cm="1">
        <f t="array" ref="P560">_xlfn.IFS(
  Table1[[#This Row],[discounted_price]] &lt; 200, "&lt;₹200",
  Table1[[#This Row],[discounted_price]] &lt;= 500, "₹200–₹500",
  Table1[[#This Row],[discounted_price]] &gt; 500, "&gt;₹500"
)</f>
        <v>&gt;₹500</v>
      </c>
      <c r="Q560" s="9">
        <f>Table1[[#This Row],[actual_price]]*Table1[[#This Row],[rating_count]]</f>
        <v>151192800</v>
      </c>
      <c r="R560" s="9" t="str">
        <f>IF(
    OR(TRIM(Table1[[#This Row],[total_potential_revenue]])="-", TRIM(Table1[[#This Row],[total_potential_revenue]])=""),
    "NOT OK",
    IF(
        ISNUMBER(VALUE(SUBSTITUTE(Table1[[#This Row],[total_potential_revenue]], ",", ""))),
        "OK",
        "NOT OK"
    )
)</f>
        <v>OK</v>
      </c>
      <c r="S560" t="s">
        <v>3580</v>
      </c>
      <c r="T560" t="s">
        <v>3581</v>
      </c>
      <c r="U560" t="s">
        <v>3582</v>
      </c>
      <c r="V560" t="s">
        <v>3583</v>
      </c>
      <c r="W560" t="s">
        <v>3584</v>
      </c>
      <c r="X560" t="s">
        <v>3585</v>
      </c>
      <c r="Y560" t="s">
        <v>3586</v>
      </c>
      <c r="Z560" t="s">
        <v>3587</v>
      </c>
    </row>
    <row r="561" spans="1:26" ht="16" x14ac:dyDescent="0.35">
      <c r="A561" t="s">
        <v>12412</v>
      </c>
      <c r="B561" t="s">
        <v>12413</v>
      </c>
      <c r="C561" t="s">
        <v>13093</v>
      </c>
      <c r="D561" t="s">
        <v>13094</v>
      </c>
      <c r="E561" t="s">
        <v>13095</v>
      </c>
      <c r="F561" t="s">
        <v>13181</v>
      </c>
      <c r="H561" s="2">
        <v>3349</v>
      </c>
      <c r="I561" s="2">
        <v>4799</v>
      </c>
      <c r="J561" s="1">
        <v>0.3</v>
      </c>
      <c r="K561" s="10" t="str" cm="1">
        <f t="array" ref="K5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61">
        <v>3.7</v>
      </c>
      <c r="M561" s="8">
        <v>4200</v>
      </c>
      <c r="N561" s="8">
        <f>Table1[[#This Row],[rating]]*LOG10(Table1[[#This Row],[rating_count]]+1)</f>
        <v>13.406404921690571</v>
      </c>
      <c r="O561" s="4" t="str">
        <f>IF(Table1[[#This Row],[discount_percentage]] &gt;= 0.5, "Yes", "No")</f>
        <v>No</v>
      </c>
      <c r="P561" s="4" t="str" cm="1">
        <f t="array" ref="P561">_xlfn.IFS(
  Table1[[#This Row],[discounted_price]] &lt; 200, "&lt;₹200",
  Table1[[#This Row],[discounted_price]] &lt;= 500, "₹200–₹500",
  Table1[[#This Row],[discounted_price]] &gt; 500, "&gt;₹500"
)</f>
        <v>&gt;₹500</v>
      </c>
      <c r="Q561" s="9">
        <f>Table1[[#This Row],[actual_price]]*Table1[[#This Row],[rating_count]]</f>
        <v>20155800</v>
      </c>
      <c r="R561" s="9" t="str">
        <f>IF(
    OR(TRIM(Table1[[#This Row],[total_potential_revenue]])="-", TRIM(Table1[[#This Row],[total_potential_revenue]])=""),
    "NOT OK",
    IF(
        ISNUMBER(VALUE(SUBSTITUTE(Table1[[#This Row],[total_potential_revenue]], ",", ""))),
        "OK",
        "NOT OK"
    )
)</f>
        <v>OK</v>
      </c>
      <c r="S561" t="s">
        <v>12414</v>
      </c>
      <c r="T561" t="s">
        <v>12415</v>
      </c>
      <c r="U561" t="s">
        <v>12416</v>
      </c>
      <c r="V561" t="s">
        <v>12417</v>
      </c>
      <c r="W561" t="s">
        <v>12418</v>
      </c>
      <c r="X561" t="s">
        <v>12419</v>
      </c>
      <c r="Y561" t="s">
        <v>12420</v>
      </c>
      <c r="Z561" t="s">
        <v>12421</v>
      </c>
    </row>
    <row r="562" spans="1:26" ht="16" x14ac:dyDescent="0.35">
      <c r="A562" t="s">
        <v>6645</v>
      </c>
      <c r="B562" t="s">
        <v>6646</v>
      </c>
      <c r="C562" t="s">
        <v>13076</v>
      </c>
      <c r="D562" t="s">
        <v>13083</v>
      </c>
      <c r="E562" t="s">
        <v>13129</v>
      </c>
      <c r="H562" s="2">
        <v>1399</v>
      </c>
      <c r="I562" s="2">
        <v>2490</v>
      </c>
      <c r="J562" s="1">
        <v>0.44</v>
      </c>
      <c r="K562" s="10" t="str" cm="1">
        <f t="array" ref="K5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62">
        <v>4.3</v>
      </c>
      <c r="M562" s="8">
        <v>11074</v>
      </c>
      <c r="N562" s="8">
        <f>Table1[[#This Row],[rating]]*LOG10(Table1[[#This Row],[rating_count]]+1)</f>
        <v>17.390678060048959</v>
      </c>
      <c r="O562" s="4" t="str">
        <f>IF(Table1[[#This Row],[discount_percentage]] &gt;= 0.5, "Yes", "No")</f>
        <v>No</v>
      </c>
      <c r="P562" s="4" t="str" cm="1">
        <f t="array" ref="P562">_xlfn.IFS(
  Table1[[#This Row],[discounted_price]] &lt; 200, "&lt;₹200",
  Table1[[#This Row],[discounted_price]] &lt;= 500, "₹200–₹500",
  Table1[[#This Row],[discounted_price]] &gt; 500, "&gt;₹500"
)</f>
        <v>&gt;₹500</v>
      </c>
      <c r="Q562" s="9">
        <f>Table1[[#This Row],[actual_price]]*Table1[[#This Row],[rating_count]]</f>
        <v>27574260</v>
      </c>
      <c r="R562" s="9" t="str">
        <f>IF(
    OR(TRIM(Table1[[#This Row],[total_potential_revenue]])="-", TRIM(Table1[[#This Row],[total_potential_revenue]])=""),
    "NOT OK",
    IF(
        ISNUMBER(VALUE(SUBSTITUTE(Table1[[#This Row],[total_potential_revenue]], ",", ""))),
        "OK",
        "NOT OK"
    )
)</f>
        <v>OK</v>
      </c>
      <c r="S562" t="s">
        <v>6648</v>
      </c>
      <c r="T562" t="s">
        <v>6649</v>
      </c>
      <c r="U562" t="s">
        <v>6650</v>
      </c>
      <c r="V562" t="s">
        <v>6651</v>
      </c>
      <c r="W562" t="s">
        <v>6652</v>
      </c>
      <c r="X562" t="s">
        <v>6653</v>
      </c>
      <c r="Y562" t="s">
        <v>6654</v>
      </c>
      <c r="Z562" t="s">
        <v>6655</v>
      </c>
    </row>
    <row r="563" spans="1:26" ht="16" x14ac:dyDescent="0.35">
      <c r="A563" t="s">
        <v>11265</v>
      </c>
      <c r="B563" t="s">
        <v>11266</v>
      </c>
      <c r="C563" t="s">
        <v>13093</v>
      </c>
      <c r="D563" t="s">
        <v>13094</v>
      </c>
      <c r="E563" t="s">
        <v>13106</v>
      </c>
      <c r="F563" t="s">
        <v>13170</v>
      </c>
      <c r="H563" s="2">
        <v>1189</v>
      </c>
      <c r="I563" s="2">
        <v>2400</v>
      </c>
      <c r="J563" s="1">
        <v>0.5</v>
      </c>
      <c r="K563" s="10" t="str" cm="1">
        <f t="array" ref="K5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63">
        <v>4.0999999999999996</v>
      </c>
      <c r="M563" s="8">
        <v>618</v>
      </c>
      <c r="N563" s="8">
        <f>Table1[[#This Row],[rating]]*LOG10(Table1[[#This Row],[rating_count]]+1)</f>
        <v>11.445931660982483</v>
      </c>
      <c r="O563" s="4" t="str">
        <f>IF(Table1[[#This Row],[discount_percentage]] &gt;= 0.5, "Yes", "No")</f>
        <v>Yes</v>
      </c>
      <c r="P563" s="4" t="str" cm="1">
        <f t="array" ref="P563">_xlfn.IFS(
  Table1[[#This Row],[discounted_price]] &lt; 200, "&lt;₹200",
  Table1[[#This Row],[discounted_price]] &lt;= 500, "₹200–₹500",
  Table1[[#This Row],[discounted_price]] &gt; 500, "&gt;₹500"
)</f>
        <v>&gt;₹500</v>
      </c>
      <c r="Q563" s="9">
        <f>Table1[[#This Row],[actual_price]]*Table1[[#This Row],[rating_count]]</f>
        <v>1483200</v>
      </c>
      <c r="R563" s="9" t="str">
        <f>IF(
    OR(TRIM(Table1[[#This Row],[total_potential_revenue]])="-", TRIM(Table1[[#This Row],[total_potential_revenue]])=""),
    "NOT OK",
    IF(
        ISNUMBER(VALUE(SUBSTITUTE(Table1[[#This Row],[total_potential_revenue]], ",", ""))),
        "OK",
        "NOT OK"
    )
)</f>
        <v>OK</v>
      </c>
      <c r="S563" t="s">
        <v>11267</v>
      </c>
      <c r="T563" t="s">
        <v>11268</v>
      </c>
      <c r="U563" t="s">
        <v>11269</v>
      </c>
      <c r="V563" t="s">
        <v>11270</v>
      </c>
      <c r="W563" t="s">
        <v>11271</v>
      </c>
      <c r="X563" t="s">
        <v>11272</v>
      </c>
      <c r="Y563" t="s">
        <v>11273</v>
      </c>
      <c r="Z563" t="s">
        <v>11274</v>
      </c>
    </row>
    <row r="564" spans="1:26" ht="16" x14ac:dyDescent="0.35">
      <c r="A564" t="s">
        <v>2916</v>
      </c>
      <c r="B564" t="s">
        <v>2917</v>
      </c>
      <c r="C564" t="s">
        <v>13076</v>
      </c>
      <c r="D564" t="s">
        <v>13083</v>
      </c>
      <c r="E564" t="s">
        <v>13101</v>
      </c>
      <c r="F564" t="s">
        <v>13090</v>
      </c>
      <c r="G564" t="s">
        <v>13102</v>
      </c>
      <c r="H564" s="2">
        <v>1519</v>
      </c>
      <c r="I564" s="2">
        <v>1899</v>
      </c>
      <c r="J564" s="1">
        <v>0.2</v>
      </c>
      <c r="K564" s="10" t="str" cm="1">
        <f t="array" ref="K5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64">
        <v>4.4000000000000004</v>
      </c>
      <c r="M564" s="8">
        <v>19763</v>
      </c>
      <c r="N564" s="8">
        <f>Table1[[#This Row],[rating]]*LOG10(Table1[[#This Row],[rating_count]]+1)</f>
        <v>18.901849318956469</v>
      </c>
      <c r="O564" s="4" t="str">
        <f>IF(Table1[[#This Row],[discount_percentage]] &gt;= 0.5, "Yes", "No")</f>
        <v>No</v>
      </c>
      <c r="P564" s="4" t="str" cm="1">
        <f t="array" ref="P564">_xlfn.IFS(
  Table1[[#This Row],[discounted_price]] &lt; 200, "&lt;₹200",
  Table1[[#This Row],[discounted_price]] &lt;= 500, "₹200–₹500",
  Table1[[#This Row],[discounted_price]] &gt; 500, "&gt;₹500"
)</f>
        <v>&gt;₹500</v>
      </c>
      <c r="Q564" s="9">
        <f>Table1[[#This Row],[actual_price]]*Table1[[#This Row],[rating_count]]</f>
        <v>37529937</v>
      </c>
      <c r="R564" s="9" t="str">
        <f>IF(
    OR(TRIM(Table1[[#This Row],[total_potential_revenue]])="-", TRIM(Table1[[#This Row],[total_potential_revenue]])=""),
    "NOT OK",
    IF(
        ISNUMBER(VALUE(SUBSTITUTE(Table1[[#This Row],[total_potential_revenue]], ",", ""))),
        "OK",
        "NOT OK"
    )
)</f>
        <v>OK</v>
      </c>
      <c r="S564" t="s">
        <v>2918</v>
      </c>
      <c r="T564" t="s">
        <v>2919</v>
      </c>
      <c r="U564" t="s">
        <v>2920</v>
      </c>
      <c r="V564" t="s">
        <v>2921</v>
      </c>
      <c r="W564" t="s">
        <v>2922</v>
      </c>
      <c r="X564" t="s">
        <v>2923</v>
      </c>
      <c r="Y564" t="s">
        <v>2924</v>
      </c>
      <c r="Z564" t="s">
        <v>2925</v>
      </c>
    </row>
    <row r="565" spans="1:26" ht="16" x14ac:dyDescent="0.35">
      <c r="A565" t="s">
        <v>8122</v>
      </c>
      <c r="B565" t="s">
        <v>8123</v>
      </c>
      <c r="C565" t="s">
        <v>13124</v>
      </c>
      <c r="D565" t="s">
        <v>13143</v>
      </c>
      <c r="E565" t="s">
        <v>13144</v>
      </c>
      <c r="F565" t="s">
        <v>13145</v>
      </c>
      <c r="G565" t="s">
        <v>13146</v>
      </c>
      <c r="H565">
        <v>165</v>
      </c>
      <c r="I565" s="2">
        <v>165</v>
      </c>
      <c r="J565" s="1">
        <v>0</v>
      </c>
      <c r="K565" s="10" t="str" cm="1">
        <f t="array" ref="K5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565">
        <v>4.5</v>
      </c>
      <c r="M565" s="8">
        <v>1674</v>
      </c>
      <c r="N565" s="8">
        <f>Table1[[#This Row],[rating]]*LOG10(Table1[[#This Row],[rating_count]]+1)</f>
        <v>14.508066651177888</v>
      </c>
      <c r="O565" s="4" t="str">
        <f>IF(Table1[[#This Row],[discount_percentage]] &gt;= 0.5, "Yes", "No")</f>
        <v>No</v>
      </c>
      <c r="P565" s="4" t="str" cm="1">
        <f t="array" ref="P565">_xlfn.IFS(
  Table1[[#This Row],[discounted_price]] &lt; 200, "&lt;₹200",
  Table1[[#This Row],[discounted_price]] &lt;= 500, "₹200–₹500",
  Table1[[#This Row],[discounted_price]] &gt; 500, "&gt;₹500"
)</f>
        <v>&lt;₹200</v>
      </c>
      <c r="Q565" s="9">
        <f>Table1[[#This Row],[actual_price]]*Table1[[#This Row],[rating_count]]</f>
        <v>276210</v>
      </c>
      <c r="R565" s="9" t="str">
        <f>IF(
    OR(TRIM(Table1[[#This Row],[total_potential_revenue]])="-", TRIM(Table1[[#This Row],[total_potential_revenue]])=""),
    "NOT OK",
    IF(
        ISNUMBER(VALUE(SUBSTITUTE(Table1[[#This Row],[total_potential_revenue]], ",", ""))),
        "OK",
        "NOT OK"
    )
)</f>
        <v>OK</v>
      </c>
      <c r="S565" t="s">
        <v>8124</v>
      </c>
      <c r="T565" t="s">
        <v>8125</v>
      </c>
      <c r="U565" t="s">
        <v>8126</v>
      </c>
      <c r="V565" t="s">
        <v>8127</v>
      </c>
      <c r="W565" t="s">
        <v>8128</v>
      </c>
      <c r="X565" t="s">
        <v>8129</v>
      </c>
      <c r="Y565" t="s">
        <v>8130</v>
      </c>
      <c r="Z565" t="s">
        <v>8131</v>
      </c>
    </row>
    <row r="566" spans="1:26" ht="16" x14ac:dyDescent="0.35">
      <c r="A566" t="s">
        <v>8377</v>
      </c>
      <c r="B566" t="s">
        <v>8378</v>
      </c>
      <c r="C566" t="s">
        <v>13124</v>
      </c>
      <c r="D566" t="s">
        <v>13143</v>
      </c>
      <c r="E566" t="s">
        <v>13144</v>
      </c>
      <c r="F566" t="s">
        <v>13145</v>
      </c>
      <c r="G566" t="s">
        <v>13146</v>
      </c>
      <c r="H566">
        <v>120</v>
      </c>
      <c r="I566" s="2">
        <v>120</v>
      </c>
      <c r="J566" s="1">
        <v>0</v>
      </c>
      <c r="K566" s="10" t="str" cm="1">
        <f t="array" ref="K5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566">
        <v>4.5</v>
      </c>
      <c r="M566" s="8">
        <v>4951</v>
      </c>
      <c r="N566" s="8">
        <f>Table1[[#This Row],[rating]]*LOG10(Table1[[#This Row],[rating_count]]+1)</f>
        <v>16.626512862054277</v>
      </c>
      <c r="O566" s="4" t="str">
        <f>IF(Table1[[#This Row],[discount_percentage]] &gt;= 0.5, "Yes", "No")</f>
        <v>No</v>
      </c>
      <c r="P566" s="4" t="str" cm="1">
        <f t="array" ref="P566">_xlfn.IFS(
  Table1[[#This Row],[discounted_price]] &lt; 200, "&lt;₹200",
  Table1[[#This Row],[discounted_price]] &lt;= 500, "₹200–₹500",
  Table1[[#This Row],[discounted_price]] &gt; 500, "&gt;₹500"
)</f>
        <v>&lt;₹200</v>
      </c>
      <c r="Q566" s="9">
        <f>Table1[[#This Row],[actual_price]]*Table1[[#This Row],[rating_count]]</f>
        <v>594120</v>
      </c>
      <c r="R566" s="9" t="str">
        <f>IF(
    OR(TRIM(Table1[[#This Row],[total_potential_revenue]])="-", TRIM(Table1[[#This Row],[total_potential_revenue]])=""),
    "NOT OK",
    IF(
        ISNUMBER(VALUE(SUBSTITUTE(Table1[[#This Row],[total_potential_revenue]], ",", ""))),
        "OK",
        "NOT OK"
    )
)</f>
        <v>OK</v>
      </c>
      <c r="S566" t="s">
        <v>8379</v>
      </c>
      <c r="T566" t="s">
        <v>8380</v>
      </c>
      <c r="U566" t="s">
        <v>8381</v>
      </c>
      <c r="V566" t="s">
        <v>8382</v>
      </c>
      <c r="W566" t="s">
        <v>8383</v>
      </c>
      <c r="X566" t="s">
        <v>8384</v>
      </c>
      <c r="Y566" t="s">
        <v>8385</v>
      </c>
      <c r="Z566" t="s">
        <v>8386</v>
      </c>
    </row>
    <row r="567" spans="1:26" ht="16" x14ac:dyDescent="0.35">
      <c r="A567" t="s">
        <v>5913</v>
      </c>
      <c r="B567" t="s">
        <v>5914</v>
      </c>
      <c r="C567" t="s">
        <v>13080</v>
      </c>
      <c r="D567" t="s">
        <v>13182</v>
      </c>
      <c r="E567" t="s">
        <v>13183</v>
      </c>
      <c r="F567" t="s">
        <v>13203</v>
      </c>
      <c r="H567" s="2">
        <v>1199</v>
      </c>
      <c r="I567" s="2">
        <v>5999</v>
      </c>
      <c r="J567" s="1">
        <v>0.8</v>
      </c>
      <c r="K567" s="10" t="str" cm="1">
        <f t="array" ref="K5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567">
        <v>3.9</v>
      </c>
      <c r="M567" s="8">
        <v>47521</v>
      </c>
      <c r="N567" s="8">
        <f>Table1[[#This Row],[rating]]*LOG10(Table1[[#This Row],[rating_count]]+1)</f>
        <v>18.239889368905569</v>
      </c>
      <c r="O567" s="4" t="str">
        <f>IF(Table1[[#This Row],[discount_percentage]] &gt;= 0.5, "Yes", "No")</f>
        <v>Yes</v>
      </c>
      <c r="P567" s="4" t="str" cm="1">
        <f t="array" ref="P567">_xlfn.IFS(
  Table1[[#This Row],[discounted_price]] &lt; 200, "&lt;₹200",
  Table1[[#This Row],[discounted_price]] &lt;= 500, "₹200–₹500",
  Table1[[#This Row],[discounted_price]] &gt; 500, "&gt;₹500"
)</f>
        <v>&gt;₹500</v>
      </c>
      <c r="Q567" s="9">
        <f>Table1[[#This Row],[actual_price]]*Table1[[#This Row],[rating_count]]</f>
        <v>285078479</v>
      </c>
      <c r="R567" s="9" t="str">
        <f>IF(
    OR(TRIM(Table1[[#This Row],[total_potential_revenue]])="-", TRIM(Table1[[#This Row],[total_potential_revenue]])=""),
    "NOT OK",
    IF(
        ISNUMBER(VALUE(SUBSTITUTE(Table1[[#This Row],[total_potential_revenue]], ",", ""))),
        "OK",
        "NOT OK"
    )
)</f>
        <v>OK</v>
      </c>
      <c r="S567" t="s">
        <v>5915</v>
      </c>
      <c r="T567" t="s">
        <v>5916</v>
      </c>
      <c r="U567" t="s">
        <v>5917</v>
      </c>
      <c r="V567" t="s">
        <v>5918</v>
      </c>
      <c r="W567" t="s">
        <v>5919</v>
      </c>
      <c r="X567" t="s">
        <v>5920</v>
      </c>
      <c r="Y567" t="s">
        <v>5921</v>
      </c>
      <c r="Z567" t="s">
        <v>5922</v>
      </c>
    </row>
    <row r="568" spans="1:26" ht="16" x14ac:dyDescent="0.35">
      <c r="A568" t="s">
        <v>10770</v>
      </c>
      <c r="B568" t="s">
        <v>10771</v>
      </c>
      <c r="C568" t="s">
        <v>13093</v>
      </c>
      <c r="D568" t="s">
        <v>13094</v>
      </c>
      <c r="E568" t="s">
        <v>13310</v>
      </c>
      <c r="F568" t="s">
        <v>13311</v>
      </c>
      <c r="H568" s="2">
        <v>9799</v>
      </c>
      <c r="I568" s="2">
        <v>12150</v>
      </c>
      <c r="J568" s="1">
        <v>0.19</v>
      </c>
      <c r="K568" s="10" t="str" cm="1">
        <f t="array" ref="K5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68">
        <v>4.3</v>
      </c>
      <c r="M568" s="8">
        <v>13251</v>
      </c>
      <c r="N568" s="8">
        <f>Table1[[#This Row],[rating]]*LOG10(Table1[[#This Row],[rating_count]]+1)</f>
        <v>17.725810137002668</v>
      </c>
      <c r="O568" s="4" t="str">
        <f>IF(Table1[[#This Row],[discount_percentage]] &gt;= 0.5, "Yes", "No")</f>
        <v>No</v>
      </c>
      <c r="P568" s="4" t="str" cm="1">
        <f t="array" ref="P568">_xlfn.IFS(
  Table1[[#This Row],[discounted_price]] &lt; 200, "&lt;₹200",
  Table1[[#This Row],[discounted_price]] &lt;= 500, "₹200–₹500",
  Table1[[#This Row],[discounted_price]] &gt; 500, "&gt;₹500"
)</f>
        <v>&gt;₹500</v>
      </c>
      <c r="Q568" s="9">
        <f>Table1[[#This Row],[actual_price]]*Table1[[#This Row],[rating_count]]</f>
        <v>160999650</v>
      </c>
      <c r="R568" s="9" t="str">
        <f>IF(
    OR(TRIM(Table1[[#This Row],[total_potential_revenue]])="-", TRIM(Table1[[#This Row],[total_potential_revenue]])=""),
    "NOT OK",
    IF(
        ISNUMBER(VALUE(SUBSTITUTE(Table1[[#This Row],[total_potential_revenue]], ",", ""))),
        "OK",
        "NOT OK"
    )
)</f>
        <v>OK</v>
      </c>
      <c r="S568" t="s">
        <v>13070</v>
      </c>
      <c r="T568" t="s">
        <v>10772</v>
      </c>
      <c r="U568" t="s">
        <v>10773</v>
      </c>
      <c r="V568" t="s">
        <v>10774</v>
      </c>
      <c r="W568" t="s">
        <v>10775</v>
      </c>
      <c r="X568" t="s">
        <v>10776</v>
      </c>
      <c r="Y568" t="s">
        <v>10777</v>
      </c>
      <c r="Z568" t="s">
        <v>10778</v>
      </c>
    </row>
    <row r="569" spans="1:26" ht="16" x14ac:dyDescent="0.35">
      <c r="A569" t="s">
        <v>7377</v>
      </c>
      <c r="B569" t="s">
        <v>7378</v>
      </c>
      <c r="C569" t="s">
        <v>13080</v>
      </c>
      <c r="D569" t="s">
        <v>13182</v>
      </c>
      <c r="E569" t="s">
        <v>13183</v>
      </c>
      <c r="F569" t="s">
        <v>13184</v>
      </c>
      <c r="H569" s="2">
        <v>1499</v>
      </c>
      <c r="I569" s="2">
        <v>3999</v>
      </c>
      <c r="J569" s="1">
        <v>0.63</v>
      </c>
      <c r="K569" s="10" t="str" cm="1">
        <f t="array" ref="K5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69">
        <v>4.2</v>
      </c>
      <c r="M569" s="8">
        <v>42775</v>
      </c>
      <c r="N569" s="8">
        <f>Table1[[#This Row],[rating]]*LOG10(Table1[[#This Row],[rating_count]]+1)</f>
        <v>19.451040718587596</v>
      </c>
      <c r="O569" s="4" t="str">
        <f>IF(Table1[[#This Row],[discount_percentage]] &gt;= 0.5, "Yes", "No")</f>
        <v>Yes</v>
      </c>
      <c r="P569" s="4" t="str" cm="1">
        <f t="array" ref="P569">_xlfn.IFS(
  Table1[[#This Row],[discounted_price]] &lt; 200, "&lt;₹200",
  Table1[[#This Row],[discounted_price]] &lt;= 500, "₹200–₹500",
  Table1[[#This Row],[discounted_price]] &gt; 500, "&gt;₹500"
)</f>
        <v>&gt;₹500</v>
      </c>
      <c r="Q569" s="9">
        <f>Table1[[#This Row],[actual_price]]*Table1[[#This Row],[rating_count]]</f>
        <v>171057225</v>
      </c>
      <c r="R569" s="9" t="str">
        <f>IF(
    OR(TRIM(Table1[[#This Row],[total_potential_revenue]])="-", TRIM(Table1[[#This Row],[total_potential_revenue]])=""),
    "NOT OK",
    IF(
        ISNUMBER(VALUE(SUBSTITUTE(Table1[[#This Row],[total_potential_revenue]], ",", ""))),
        "OK",
        "NOT OK"
    )
)</f>
        <v>OK</v>
      </c>
      <c r="S569" t="s">
        <v>7379</v>
      </c>
      <c r="T569" t="s">
        <v>7380</v>
      </c>
      <c r="U569" t="s">
        <v>7381</v>
      </c>
      <c r="V569" t="s">
        <v>7382</v>
      </c>
      <c r="W569" t="s">
        <v>7383</v>
      </c>
      <c r="X569" t="s">
        <v>13058</v>
      </c>
      <c r="Y569" t="s">
        <v>7384</v>
      </c>
      <c r="Z569" t="s">
        <v>7385</v>
      </c>
    </row>
    <row r="570" spans="1:26" ht="16" x14ac:dyDescent="0.35">
      <c r="A570" t="s">
        <v>5154</v>
      </c>
      <c r="B570" t="s">
        <v>5155</v>
      </c>
      <c r="C570" t="s">
        <v>13076</v>
      </c>
      <c r="D570" t="s">
        <v>13083</v>
      </c>
      <c r="E570" t="s">
        <v>13084</v>
      </c>
      <c r="F570" t="s">
        <v>13132</v>
      </c>
      <c r="H570">
        <v>699</v>
      </c>
      <c r="I570" s="2">
        <v>999</v>
      </c>
      <c r="J570" s="1">
        <v>0.3</v>
      </c>
      <c r="K570" s="10" t="str" cm="1">
        <f t="array" ref="K5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70">
        <v>3.5</v>
      </c>
      <c r="M570" s="8">
        <v>15295</v>
      </c>
      <c r="N570" s="8">
        <f>Table1[[#This Row],[rating]]*LOG10(Table1[[#This Row],[rating_count]]+1)</f>
        <v>14.646022562262086</v>
      </c>
      <c r="O570" s="4" t="str">
        <f>IF(Table1[[#This Row],[discount_percentage]] &gt;= 0.5, "Yes", "No")</f>
        <v>No</v>
      </c>
      <c r="P570" s="4" t="str" cm="1">
        <f t="array" ref="P570">_xlfn.IFS(
  Table1[[#This Row],[discounted_price]] &lt; 200, "&lt;₹200",
  Table1[[#This Row],[discounted_price]] &lt;= 500, "₹200–₹500",
  Table1[[#This Row],[discounted_price]] &gt; 500, "&gt;₹500"
)</f>
        <v>&gt;₹500</v>
      </c>
      <c r="Q570" s="9">
        <f>Table1[[#This Row],[actual_price]]*Table1[[#This Row],[rating_count]]</f>
        <v>15279705</v>
      </c>
      <c r="R570" s="9" t="str">
        <f>IF(
    OR(TRIM(Table1[[#This Row],[total_potential_revenue]])="-", TRIM(Table1[[#This Row],[total_potential_revenue]])=""),
    "NOT OK",
    IF(
        ISNUMBER(VALUE(SUBSTITUTE(Table1[[#This Row],[total_potential_revenue]], ",", ""))),
        "OK",
        "NOT OK"
    )
)</f>
        <v>OK</v>
      </c>
      <c r="S570" t="s">
        <v>5156</v>
      </c>
      <c r="T570" t="s">
        <v>5157</v>
      </c>
      <c r="U570" t="s">
        <v>5158</v>
      </c>
      <c r="V570" t="s">
        <v>5159</v>
      </c>
      <c r="W570" t="s">
        <v>5160</v>
      </c>
      <c r="X570" t="s">
        <v>5161</v>
      </c>
      <c r="Y570" t="s">
        <v>5162</v>
      </c>
      <c r="Z570" t="s">
        <v>5163</v>
      </c>
    </row>
    <row r="571" spans="1:26" ht="16" x14ac:dyDescent="0.35">
      <c r="A571" t="s">
        <v>2876</v>
      </c>
      <c r="B571" t="s">
        <v>2877</v>
      </c>
      <c r="C571" t="s">
        <v>13080</v>
      </c>
      <c r="D571" t="s">
        <v>13088</v>
      </c>
      <c r="E571" t="s">
        <v>13227</v>
      </c>
      <c r="F571" t="s">
        <v>13306</v>
      </c>
      <c r="H571" s="2">
        <v>24499</v>
      </c>
      <c r="I571" s="2">
        <v>50000</v>
      </c>
      <c r="J571" s="1">
        <v>0.51</v>
      </c>
      <c r="K571" s="10" t="str" cm="1">
        <f t="array" ref="K5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71">
        <v>3.9</v>
      </c>
      <c r="M571" s="8">
        <v>3518</v>
      </c>
      <c r="N571" s="8">
        <f>Table1[[#This Row],[rating]]*LOG10(Table1[[#This Row],[rating_count]]+1)</f>
        <v>13.831035140657246</v>
      </c>
      <c r="O571" s="4" t="str">
        <f>IF(Table1[[#This Row],[discount_percentage]] &gt;= 0.5, "Yes", "No")</f>
        <v>Yes</v>
      </c>
      <c r="P571" s="4" t="str" cm="1">
        <f t="array" ref="P571">_xlfn.IFS(
  Table1[[#This Row],[discounted_price]] &lt; 200, "&lt;₹200",
  Table1[[#This Row],[discounted_price]] &lt;= 500, "₹200–₹500",
  Table1[[#This Row],[discounted_price]] &gt; 500, "&gt;₹500"
)</f>
        <v>&gt;₹500</v>
      </c>
      <c r="Q571" s="9">
        <f>Table1[[#This Row],[actual_price]]*Table1[[#This Row],[rating_count]]</f>
        <v>175900000</v>
      </c>
      <c r="R571" s="9" t="str">
        <f>IF(
    OR(TRIM(Table1[[#This Row],[total_potential_revenue]])="-", TRIM(Table1[[#This Row],[total_potential_revenue]])=""),
    "NOT OK",
    IF(
        ISNUMBER(VALUE(SUBSTITUTE(Table1[[#This Row],[total_potential_revenue]], ",", ""))),
        "OK",
        "NOT OK"
    )
)</f>
        <v>OK</v>
      </c>
      <c r="S571" t="s">
        <v>2878</v>
      </c>
      <c r="T571" t="s">
        <v>2879</v>
      </c>
      <c r="U571" t="s">
        <v>2880</v>
      </c>
      <c r="V571" t="s">
        <v>2881</v>
      </c>
      <c r="W571" t="s">
        <v>2882</v>
      </c>
      <c r="X571" t="s">
        <v>2883</v>
      </c>
      <c r="Y571" t="s">
        <v>2884</v>
      </c>
      <c r="Z571" t="s">
        <v>2885</v>
      </c>
    </row>
    <row r="572" spans="1:26" ht="16" x14ac:dyDescent="0.35">
      <c r="A572" t="s">
        <v>9160</v>
      </c>
      <c r="B572" t="s">
        <v>9161</v>
      </c>
      <c r="C572" t="s">
        <v>13093</v>
      </c>
      <c r="D572" t="s">
        <v>13094</v>
      </c>
      <c r="E572" t="s">
        <v>13103</v>
      </c>
      <c r="F572" t="s">
        <v>13104</v>
      </c>
      <c r="G572" t="s">
        <v>13105</v>
      </c>
      <c r="H572">
        <v>599</v>
      </c>
      <c r="I572" s="2">
        <v>990</v>
      </c>
      <c r="J572" s="1">
        <v>0.39</v>
      </c>
      <c r="K572" s="10" t="str" cm="1">
        <f t="array" ref="K5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572">
        <v>3.9</v>
      </c>
      <c r="M572" s="8">
        <v>16166</v>
      </c>
      <c r="N572" s="8">
        <f>Table1[[#This Row],[rating]]*LOG10(Table1[[#This Row],[rating_count]]+1)</f>
        <v>16.413654809431183</v>
      </c>
      <c r="O572" s="4" t="str">
        <f>IF(Table1[[#This Row],[discount_percentage]] &gt;= 0.5, "Yes", "No")</f>
        <v>No</v>
      </c>
      <c r="P572" s="4" t="str" cm="1">
        <f t="array" ref="P572">_xlfn.IFS(
  Table1[[#This Row],[discounted_price]] &lt; 200, "&lt;₹200",
  Table1[[#This Row],[discounted_price]] &lt;= 500, "₹200–₹500",
  Table1[[#This Row],[discounted_price]] &gt; 500, "&gt;₹500"
)</f>
        <v>&gt;₹500</v>
      </c>
      <c r="Q572" s="9">
        <f>Table1[[#This Row],[actual_price]]*Table1[[#This Row],[rating_count]]</f>
        <v>16004340</v>
      </c>
      <c r="R572" s="9" t="str">
        <f>IF(
    OR(TRIM(Table1[[#This Row],[total_potential_revenue]])="-", TRIM(Table1[[#This Row],[total_potential_revenue]])=""),
    "NOT OK",
    IF(
        ISNUMBER(VALUE(SUBSTITUTE(Table1[[#This Row],[total_potential_revenue]], ",", ""))),
        "OK",
        "NOT OK"
    )
)</f>
        <v>OK</v>
      </c>
      <c r="S572" t="s">
        <v>9162</v>
      </c>
      <c r="T572" t="s">
        <v>9163</v>
      </c>
      <c r="U572" t="s">
        <v>9164</v>
      </c>
      <c r="V572" t="s">
        <v>9165</v>
      </c>
      <c r="W572" t="s">
        <v>9166</v>
      </c>
      <c r="X572" t="s">
        <v>9167</v>
      </c>
      <c r="Y572" t="s">
        <v>9168</v>
      </c>
      <c r="Z572" t="s">
        <v>9169</v>
      </c>
    </row>
    <row r="573" spans="1:26" ht="16" x14ac:dyDescent="0.35">
      <c r="A573" t="s">
        <v>10549</v>
      </c>
      <c r="B573" t="s">
        <v>10550</v>
      </c>
      <c r="C573" t="s">
        <v>13093</v>
      </c>
      <c r="D573" t="s">
        <v>13094</v>
      </c>
      <c r="E573" t="s">
        <v>13103</v>
      </c>
      <c r="F573" t="s">
        <v>13104</v>
      </c>
      <c r="G573" t="s">
        <v>13105</v>
      </c>
      <c r="H573" s="2">
        <v>1199</v>
      </c>
      <c r="I573" s="2">
        <v>1690</v>
      </c>
      <c r="J573" s="1">
        <v>0.28999999999999998</v>
      </c>
      <c r="K573" s="10" t="str" cm="1">
        <f t="array" ref="K5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73">
        <v>4.2</v>
      </c>
      <c r="M573" s="8">
        <v>4580</v>
      </c>
      <c r="N573" s="8">
        <f>Table1[[#This Row],[rating]]*LOG10(Table1[[#This Row],[rating_count]]+1)</f>
        <v>15.376033225459551</v>
      </c>
      <c r="O573" s="4" t="str">
        <f>IF(Table1[[#This Row],[discount_percentage]] &gt;= 0.5, "Yes", "No")</f>
        <v>No</v>
      </c>
      <c r="P573" s="4" t="str" cm="1">
        <f t="array" ref="P573">_xlfn.IFS(
  Table1[[#This Row],[discounted_price]] &lt; 200, "&lt;₹200",
  Table1[[#This Row],[discounted_price]] &lt;= 500, "₹200–₹500",
  Table1[[#This Row],[discounted_price]] &gt; 500, "&gt;₹500"
)</f>
        <v>&gt;₹500</v>
      </c>
      <c r="Q573" s="9">
        <f>Table1[[#This Row],[actual_price]]*Table1[[#This Row],[rating_count]]</f>
        <v>7740200</v>
      </c>
      <c r="R573" s="9" t="str">
        <f>IF(
    OR(TRIM(Table1[[#This Row],[total_potential_revenue]])="-", TRIM(Table1[[#This Row],[total_potential_revenue]])=""),
    "NOT OK",
    IF(
        ISNUMBER(VALUE(SUBSTITUTE(Table1[[#This Row],[total_potential_revenue]], ",", ""))),
        "OK",
        "NOT OK"
    )
)</f>
        <v>OK</v>
      </c>
      <c r="S573" t="s">
        <v>10551</v>
      </c>
      <c r="T573" t="s">
        <v>10552</v>
      </c>
      <c r="U573" t="s">
        <v>10553</v>
      </c>
      <c r="V573" t="s">
        <v>10554</v>
      </c>
      <c r="W573" t="s">
        <v>10555</v>
      </c>
      <c r="X573" t="s">
        <v>10556</v>
      </c>
      <c r="Y573" t="s">
        <v>10557</v>
      </c>
      <c r="Z573" t="s">
        <v>10558</v>
      </c>
    </row>
    <row r="574" spans="1:26" ht="16" x14ac:dyDescent="0.35">
      <c r="A574" t="s">
        <v>7941</v>
      </c>
      <c r="B574" t="s">
        <v>7942</v>
      </c>
      <c r="C574" t="s">
        <v>13080</v>
      </c>
      <c r="D574" t="s">
        <v>13161</v>
      </c>
      <c r="E574" t="s">
        <v>13089</v>
      </c>
      <c r="F574" t="s">
        <v>13312</v>
      </c>
      <c r="G574" t="s">
        <v>13313</v>
      </c>
      <c r="H574">
        <v>699</v>
      </c>
      <c r="I574" s="2">
        <v>1299</v>
      </c>
      <c r="J574" s="1">
        <v>0.46</v>
      </c>
      <c r="K574" s="10" t="str" cm="1">
        <f t="array" ref="K5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74">
        <v>4.3</v>
      </c>
      <c r="M574" s="8">
        <v>6183</v>
      </c>
      <c r="N574" s="8">
        <f>Table1[[#This Row],[rating]]*LOG10(Table1[[#This Row],[rating_count]]+1)</f>
        <v>16.302458767914153</v>
      </c>
      <c r="O574" s="4" t="str">
        <f>IF(Table1[[#This Row],[discount_percentage]] &gt;= 0.5, "Yes", "No")</f>
        <v>No</v>
      </c>
      <c r="P574" s="4" t="str" cm="1">
        <f t="array" ref="P574">_xlfn.IFS(
  Table1[[#This Row],[discounted_price]] &lt; 200, "&lt;₹200",
  Table1[[#This Row],[discounted_price]] &lt;= 500, "₹200–₹500",
  Table1[[#This Row],[discounted_price]] &gt; 500, "&gt;₹500"
)</f>
        <v>&gt;₹500</v>
      </c>
      <c r="Q574" s="9">
        <f>Table1[[#This Row],[actual_price]]*Table1[[#This Row],[rating_count]]</f>
        <v>8031717</v>
      </c>
      <c r="R574" s="9" t="str">
        <f>IF(
    OR(TRIM(Table1[[#This Row],[total_potential_revenue]])="-", TRIM(Table1[[#This Row],[total_potential_revenue]])=""),
    "NOT OK",
    IF(
        ISNUMBER(VALUE(SUBSTITUTE(Table1[[#This Row],[total_potential_revenue]], ",", ""))),
        "OK",
        "NOT OK"
    )
)</f>
        <v>OK</v>
      </c>
      <c r="S574" t="s">
        <v>7944</v>
      </c>
      <c r="T574" t="s">
        <v>7945</v>
      </c>
      <c r="U574" t="s">
        <v>7946</v>
      </c>
      <c r="V574" t="s">
        <v>7947</v>
      </c>
      <c r="W574" t="s">
        <v>7948</v>
      </c>
      <c r="X574" t="s">
        <v>7949</v>
      </c>
      <c r="Y574" t="s">
        <v>7950</v>
      </c>
      <c r="Z574" t="s">
        <v>7951</v>
      </c>
    </row>
    <row r="575" spans="1:26" ht="16" x14ac:dyDescent="0.35">
      <c r="A575" t="s">
        <v>12361</v>
      </c>
      <c r="B575" t="s">
        <v>12362</v>
      </c>
      <c r="C575" t="s">
        <v>13093</v>
      </c>
      <c r="D575" t="s">
        <v>13094</v>
      </c>
      <c r="E575" t="s">
        <v>13106</v>
      </c>
      <c r="F575" t="s">
        <v>13314</v>
      </c>
      <c r="H575" s="2">
        <v>1099</v>
      </c>
      <c r="I575" s="2">
        <v>1500</v>
      </c>
      <c r="J575" s="1">
        <v>0.27</v>
      </c>
      <c r="K575" s="10" t="str" cm="1">
        <f t="array" ref="K5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75">
        <v>4.5</v>
      </c>
      <c r="M575" s="8">
        <v>1065</v>
      </c>
      <c r="N575" s="8">
        <f>Table1[[#This Row],[rating]]*LOG10(Table1[[#This Row],[rating_count]]+1)</f>
        <v>13.624907421107491</v>
      </c>
      <c r="O575" s="4" t="str">
        <f>IF(Table1[[#This Row],[discount_percentage]] &gt;= 0.5, "Yes", "No")</f>
        <v>No</v>
      </c>
      <c r="P575" s="4" t="str" cm="1">
        <f t="array" ref="P575">_xlfn.IFS(
  Table1[[#This Row],[discounted_price]] &lt; 200, "&lt;₹200",
  Table1[[#This Row],[discounted_price]] &lt;= 500, "₹200–₹500",
  Table1[[#This Row],[discounted_price]] &gt; 500, "&gt;₹500"
)</f>
        <v>&gt;₹500</v>
      </c>
      <c r="Q575" s="9">
        <f>Table1[[#This Row],[actual_price]]*Table1[[#This Row],[rating_count]]</f>
        <v>1597500</v>
      </c>
      <c r="R575" s="9" t="str">
        <f>IF(
    OR(TRIM(Table1[[#This Row],[total_potential_revenue]])="-", TRIM(Table1[[#This Row],[total_potential_revenue]])=""),
    "NOT OK",
    IF(
        ISNUMBER(VALUE(SUBSTITUTE(Table1[[#This Row],[total_potential_revenue]], ",", ""))),
        "OK",
        "NOT OK"
    )
)</f>
        <v>OK</v>
      </c>
      <c r="S575" t="s">
        <v>12364</v>
      </c>
      <c r="T575" t="s">
        <v>12365</v>
      </c>
      <c r="U575" t="s">
        <v>12366</v>
      </c>
      <c r="V575" t="s">
        <v>12367</v>
      </c>
      <c r="W575" t="s">
        <v>12368</v>
      </c>
      <c r="X575" t="s">
        <v>12369</v>
      </c>
      <c r="Y575" t="s">
        <v>12370</v>
      </c>
      <c r="Z575" t="s">
        <v>12371</v>
      </c>
    </row>
    <row r="576" spans="1:26" ht="16" x14ac:dyDescent="0.35">
      <c r="A576" t="s">
        <v>1402</v>
      </c>
      <c r="B576" t="s">
        <v>1403</v>
      </c>
      <c r="C576" t="s">
        <v>13080</v>
      </c>
      <c r="D576" t="s">
        <v>13088</v>
      </c>
      <c r="E576" t="s">
        <v>13315</v>
      </c>
      <c r="H576" s="2">
        <v>9490</v>
      </c>
      <c r="I576" s="2">
        <v>15990</v>
      </c>
      <c r="J576" s="1">
        <v>0.41</v>
      </c>
      <c r="K576" s="10" t="str" cm="1">
        <f t="array" ref="K5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76">
        <v>3.9</v>
      </c>
      <c r="M576" s="8">
        <v>10480</v>
      </c>
      <c r="N576" s="8">
        <f>Table1[[#This Row],[rating]]*LOG10(Table1[[#This Row],[rating_count]]+1)</f>
        <v>15.679570611837123</v>
      </c>
      <c r="O576" s="4" t="str">
        <f>IF(Table1[[#This Row],[discount_percentage]] &gt;= 0.5, "Yes", "No")</f>
        <v>No</v>
      </c>
      <c r="P576" s="4" t="str" cm="1">
        <f t="array" ref="P576">_xlfn.IFS(
  Table1[[#This Row],[discounted_price]] &lt; 200, "&lt;₹200",
  Table1[[#This Row],[discounted_price]] &lt;= 500, "₹200–₹500",
  Table1[[#This Row],[discounted_price]] &gt; 500, "&gt;₹500"
)</f>
        <v>&gt;₹500</v>
      </c>
      <c r="Q576" s="9">
        <f>Table1[[#This Row],[actual_price]]*Table1[[#This Row],[rating_count]]</f>
        <v>167575200</v>
      </c>
      <c r="R576" s="9" t="str">
        <f>IF(
    OR(TRIM(Table1[[#This Row],[total_potential_revenue]])="-", TRIM(Table1[[#This Row],[total_potential_revenue]])=""),
    "NOT OK",
    IF(
        ISNUMBER(VALUE(SUBSTITUTE(Table1[[#This Row],[total_potential_revenue]], ",", ""))),
        "OK",
        "NOT OK"
    )
)</f>
        <v>OK</v>
      </c>
      <c r="S576" t="s">
        <v>1405</v>
      </c>
      <c r="T576" t="s">
        <v>1406</v>
      </c>
      <c r="U576" t="s">
        <v>1407</v>
      </c>
      <c r="V576" t="s">
        <v>1408</v>
      </c>
      <c r="W576" t="s">
        <v>1409</v>
      </c>
      <c r="X576" t="s">
        <v>1410</v>
      </c>
      <c r="Y576" t="s">
        <v>1411</v>
      </c>
      <c r="Z576" t="s">
        <v>1412</v>
      </c>
    </row>
    <row r="577" spans="1:26" ht="16" x14ac:dyDescent="0.35">
      <c r="A577" t="s">
        <v>4785</v>
      </c>
      <c r="B577" t="s">
        <v>4786</v>
      </c>
      <c r="C577" t="s">
        <v>13080</v>
      </c>
      <c r="D577" t="s">
        <v>13185</v>
      </c>
      <c r="E577" t="s">
        <v>13186</v>
      </c>
      <c r="F577" t="s">
        <v>13196</v>
      </c>
      <c r="H577">
        <v>314</v>
      </c>
      <c r="I577" s="2">
        <v>1499</v>
      </c>
      <c r="J577" s="1">
        <v>0.79</v>
      </c>
      <c r="K577" s="10" t="str" cm="1">
        <f t="array" ref="K5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577">
        <v>4.5</v>
      </c>
      <c r="M577" s="8">
        <v>28978</v>
      </c>
      <c r="N577" s="8">
        <f>Table1[[#This Row],[rating]]*LOG10(Table1[[#This Row],[rating_count]]+1)</f>
        <v>20.079375276913311</v>
      </c>
      <c r="O577" s="4" t="str">
        <f>IF(Table1[[#This Row],[discount_percentage]] &gt;= 0.5, "Yes", "No")</f>
        <v>Yes</v>
      </c>
      <c r="P577" s="4" t="str" cm="1">
        <f t="array" ref="P577">_xlfn.IFS(
  Table1[[#This Row],[discounted_price]] &lt; 200, "&lt;₹200",
  Table1[[#This Row],[discounted_price]] &lt;= 500, "₹200–₹500",
  Table1[[#This Row],[discounted_price]] &gt; 500, "&gt;₹500"
)</f>
        <v>₹200–₹500</v>
      </c>
      <c r="Q577" s="9">
        <f>Table1[[#This Row],[actual_price]]*Table1[[#This Row],[rating_count]]</f>
        <v>43438022</v>
      </c>
      <c r="R577" s="9" t="str">
        <f>IF(
    OR(TRIM(Table1[[#This Row],[total_potential_revenue]])="-", TRIM(Table1[[#This Row],[total_potential_revenue]])=""),
    "NOT OK",
    IF(
        ISNUMBER(VALUE(SUBSTITUTE(Table1[[#This Row],[total_potential_revenue]], ",", ""))),
        "OK",
        "NOT OK"
    )
)</f>
        <v>OK</v>
      </c>
      <c r="S577" t="s">
        <v>4787</v>
      </c>
      <c r="T577" t="s">
        <v>3985</v>
      </c>
      <c r="U577" t="s">
        <v>3986</v>
      </c>
      <c r="V577" t="s">
        <v>3987</v>
      </c>
      <c r="W577" t="s">
        <v>3988</v>
      </c>
      <c r="X577" t="s">
        <v>3989</v>
      </c>
      <c r="Y577" t="s">
        <v>4788</v>
      </c>
      <c r="Z577" t="s">
        <v>4789</v>
      </c>
    </row>
    <row r="578" spans="1:26" ht="16" x14ac:dyDescent="0.35">
      <c r="A578" t="s">
        <v>8906</v>
      </c>
      <c r="B578" t="s">
        <v>8907</v>
      </c>
      <c r="C578" t="s">
        <v>13093</v>
      </c>
      <c r="D578" t="s">
        <v>13116</v>
      </c>
      <c r="E578" t="s">
        <v>13122</v>
      </c>
      <c r="F578" t="s">
        <v>13123</v>
      </c>
      <c r="H578">
        <v>719</v>
      </c>
      <c r="I578" s="2">
        <v>1295</v>
      </c>
      <c r="J578" s="1">
        <v>0.44</v>
      </c>
      <c r="K578" s="10" t="str" cm="1">
        <f t="array" ref="K5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78">
        <v>4.2</v>
      </c>
      <c r="M578" s="8">
        <v>17218</v>
      </c>
      <c r="N578" s="8">
        <f>Table1[[#This Row],[rating]]*LOG10(Table1[[#This Row],[rating_count]]+1)</f>
        <v>17.791233289334908</v>
      </c>
      <c r="O578" s="4" t="str">
        <f>IF(Table1[[#This Row],[discount_percentage]] &gt;= 0.5, "Yes", "No")</f>
        <v>No</v>
      </c>
      <c r="P578" s="4" t="str" cm="1">
        <f t="array" ref="P578">_xlfn.IFS(
  Table1[[#This Row],[discounted_price]] &lt; 200, "&lt;₹200",
  Table1[[#This Row],[discounted_price]] &lt;= 500, "₹200–₹500",
  Table1[[#This Row],[discounted_price]] &gt; 500, "&gt;₹500"
)</f>
        <v>&gt;₹500</v>
      </c>
      <c r="Q578" s="9">
        <f>Table1[[#This Row],[actual_price]]*Table1[[#This Row],[rating_count]]</f>
        <v>22297310</v>
      </c>
      <c r="R578" s="9" t="str">
        <f>IF(
    OR(TRIM(Table1[[#This Row],[total_potential_revenue]])="-", TRIM(Table1[[#This Row],[total_potential_revenue]])=""),
    "NOT OK",
    IF(
        ISNUMBER(VALUE(SUBSTITUTE(Table1[[#This Row],[total_potential_revenue]], ",", ""))),
        "OK",
        "NOT OK"
    )
)</f>
        <v>OK</v>
      </c>
      <c r="S578" t="s">
        <v>8908</v>
      </c>
      <c r="T578" t="s">
        <v>8909</v>
      </c>
      <c r="U578" t="s">
        <v>8910</v>
      </c>
      <c r="V578" t="s">
        <v>8911</v>
      </c>
      <c r="W578" t="s">
        <v>8912</v>
      </c>
      <c r="X578" t="s">
        <v>8913</v>
      </c>
      <c r="Y578" t="s">
        <v>8914</v>
      </c>
      <c r="Z578" t="s">
        <v>8915</v>
      </c>
    </row>
    <row r="579" spans="1:26" ht="16" x14ac:dyDescent="0.35">
      <c r="A579" t="s">
        <v>12724</v>
      </c>
      <c r="B579" t="s">
        <v>12725</v>
      </c>
      <c r="C579" t="s">
        <v>13093</v>
      </c>
      <c r="D579" t="s">
        <v>13221</v>
      </c>
      <c r="E579" t="s">
        <v>13222</v>
      </c>
      <c r="F579" t="s">
        <v>13223</v>
      </c>
      <c r="H579">
        <v>219</v>
      </c>
      <c r="I579" s="2">
        <v>249</v>
      </c>
      <c r="J579" s="1">
        <v>0.12</v>
      </c>
      <c r="K579" s="10" t="str" cm="1">
        <f t="array" ref="K5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579">
        <v>4</v>
      </c>
      <c r="M579" s="8">
        <v>1108</v>
      </c>
      <c r="N579" s="8">
        <f>Table1[[#This Row],[rating]]*LOG10(Table1[[#This Row],[rating_count]]+1)</f>
        <v>12.179726184596641</v>
      </c>
      <c r="O579" s="4" t="str">
        <f>IF(Table1[[#This Row],[discount_percentage]] &gt;= 0.5, "Yes", "No")</f>
        <v>No</v>
      </c>
      <c r="P579" s="4" t="str" cm="1">
        <f t="array" ref="P579">_xlfn.IFS(
  Table1[[#This Row],[discounted_price]] &lt; 200, "&lt;₹200",
  Table1[[#This Row],[discounted_price]] &lt;= 500, "₹200–₹500",
  Table1[[#This Row],[discounted_price]] &gt; 500, "&gt;₹500"
)</f>
        <v>₹200–₹500</v>
      </c>
      <c r="Q579" s="9">
        <f>Table1[[#This Row],[actual_price]]*Table1[[#This Row],[rating_count]]</f>
        <v>275892</v>
      </c>
      <c r="R579" s="9" t="str">
        <f>IF(
    OR(TRIM(Table1[[#This Row],[total_potential_revenue]])="-", TRIM(Table1[[#This Row],[total_potential_revenue]])=""),
    "NOT OK",
    IF(
        ISNUMBER(VALUE(SUBSTITUTE(Table1[[#This Row],[total_potential_revenue]], ",", ""))),
        "OK",
        "NOT OK"
    )
)</f>
        <v>OK</v>
      </c>
      <c r="S579" t="s">
        <v>12726</v>
      </c>
      <c r="T579" t="s">
        <v>12727</v>
      </c>
      <c r="U579" t="s">
        <v>12728</v>
      </c>
      <c r="V579" t="s">
        <v>12729</v>
      </c>
      <c r="W579" t="s">
        <v>12730</v>
      </c>
      <c r="X579" t="s">
        <v>12731</v>
      </c>
      <c r="Y579" t="s">
        <v>12732</v>
      </c>
      <c r="Z579" t="s">
        <v>12733</v>
      </c>
    </row>
    <row r="580" spans="1:26" ht="16" x14ac:dyDescent="0.35">
      <c r="A580" t="s">
        <v>3663</v>
      </c>
      <c r="B580" t="s">
        <v>3664</v>
      </c>
      <c r="C580" t="s">
        <v>13080</v>
      </c>
      <c r="D580" t="s">
        <v>13185</v>
      </c>
      <c r="E580" t="s">
        <v>13186</v>
      </c>
      <c r="F580" t="s">
        <v>13187</v>
      </c>
      <c r="G580" t="s">
        <v>13188</v>
      </c>
      <c r="H580">
        <v>249</v>
      </c>
      <c r="I580" s="2">
        <v>649</v>
      </c>
      <c r="J580" s="1">
        <v>0.62</v>
      </c>
      <c r="K580" s="10" t="str" cm="1">
        <f t="array" ref="K5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80">
        <v>4</v>
      </c>
      <c r="M580" s="8">
        <v>14404</v>
      </c>
      <c r="N580" s="8">
        <f>Table1[[#This Row],[rating]]*LOG10(Table1[[#This Row],[rating_count]]+1)</f>
        <v>16.634053050465727</v>
      </c>
      <c r="O580" s="4" t="str">
        <f>IF(Table1[[#This Row],[discount_percentage]] &gt;= 0.5, "Yes", "No")</f>
        <v>Yes</v>
      </c>
      <c r="P580" s="4" t="str" cm="1">
        <f t="array" ref="P580">_xlfn.IFS(
  Table1[[#This Row],[discounted_price]] &lt; 200, "&lt;₹200",
  Table1[[#This Row],[discounted_price]] &lt;= 500, "₹200–₹500",
  Table1[[#This Row],[discounted_price]] &gt; 500, "&gt;₹500"
)</f>
        <v>₹200–₹500</v>
      </c>
      <c r="Q580" s="9">
        <f>Table1[[#This Row],[actual_price]]*Table1[[#This Row],[rating_count]]</f>
        <v>9348196</v>
      </c>
      <c r="R580" s="9" t="str">
        <f>IF(
    OR(TRIM(Table1[[#This Row],[total_potential_revenue]])="-", TRIM(Table1[[#This Row],[total_potential_revenue]])=""),
    "NOT OK",
    IF(
        ISNUMBER(VALUE(SUBSTITUTE(Table1[[#This Row],[total_potential_revenue]], ",", ""))),
        "OK",
        "NOT OK"
    )
)</f>
        <v>OK</v>
      </c>
      <c r="S580" t="s">
        <v>3665</v>
      </c>
      <c r="T580" t="s">
        <v>3666</v>
      </c>
      <c r="U580" t="s">
        <v>3667</v>
      </c>
      <c r="V580" t="s">
        <v>3668</v>
      </c>
      <c r="W580" t="s">
        <v>3669</v>
      </c>
      <c r="X580" t="s">
        <v>3670</v>
      </c>
      <c r="Y580" t="s">
        <v>3671</v>
      </c>
      <c r="Z580" t="s">
        <v>3672</v>
      </c>
    </row>
    <row r="581" spans="1:26" ht="16" x14ac:dyDescent="0.35">
      <c r="A581" t="s">
        <v>262</v>
      </c>
      <c r="B581" t="s">
        <v>263</v>
      </c>
      <c r="C581" t="s">
        <v>13080</v>
      </c>
      <c r="D581" t="s">
        <v>13088</v>
      </c>
      <c r="E581" t="s">
        <v>13227</v>
      </c>
      <c r="F581" t="s">
        <v>13306</v>
      </c>
      <c r="H581" s="2">
        <v>14999</v>
      </c>
      <c r="I581" s="2">
        <v>19999</v>
      </c>
      <c r="J581" s="1">
        <v>0.25</v>
      </c>
      <c r="K581" s="10" t="str" cm="1">
        <f t="array" ref="K5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81">
        <v>4.2</v>
      </c>
      <c r="M581" s="8">
        <v>34899</v>
      </c>
      <c r="N581" s="8">
        <f>Table1[[#This Row],[rating]]*LOG10(Table1[[#This Row],[rating_count]]+1)</f>
        <v>19.079866793228554</v>
      </c>
      <c r="O581" s="4" t="str">
        <f>IF(Table1[[#This Row],[discount_percentage]] &gt;= 0.5, "Yes", "No")</f>
        <v>No</v>
      </c>
      <c r="P581" s="4" t="str" cm="1">
        <f t="array" ref="P581">_xlfn.IFS(
  Table1[[#This Row],[discounted_price]] &lt; 200, "&lt;₹200",
  Table1[[#This Row],[discounted_price]] &lt;= 500, "₹200–₹500",
  Table1[[#This Row],[discounted_price]] &gt; 500, "&gt;₹500"
)</f>
        <v>&gt;₹500</v>
      </c>
      <c r="Q581" s="9">
        <f>Table1[[#This Row],[actual_price]]*Table1[[#This Row],[rating_count]]</f>
        <v>697945101</v>
      </c>
      <c r="R581" s="9" t="str">
        <f>IF(
    OR(TRIM(Table1[[#This Row],[total_potential_revenue]])="-", TRIM(Table1[[#This Row],[total_potential_revenue]])=""),
    "NOT OK",
    IF(
        ISNUMBER(VALUE(SUBSTITUTE(Table1[[#This Row],[total_potential_revenue]], ",", ""))),
        "OK",
        "NOT OK"
    )
)</f>
        <v>OK</v>
      </c>
      <c r="S581" t="s">
        <v>264</v>
      </c>
      <c r="T581" t="s">
        <v>265</v>
      </c>
      <c r="U581" t="s">
        <v>266</v>
      </c>
      <c r="V581" t="s">
        <v>267</v>
      </c>
      <c r="W581" t="s">
        <v>268</v>
      </c>
      <c r="X581" t="s">
        <v>269</v>
      </c>
      <c r="Y581" t="s">
        <v>270</v>
      </c>
      <c r="Z581" t="s">
        <v>271</v>
      </c>
    </row>
    <row r="582" spans="1:26" ht="16" x14ac:dyDescent="0.35">
      <c r="A582" t="s">
        <v>6927</v>
      </c>
      <c r="B582" t="s">
        <v>6928</v>
      </c>
      <c r="C582" t="s">
        <v>13080</v>
      </c>
      <c r="D582" t="s">
        <v>13161</v>
      </c>
      <c r="E582" t="s">
        <v>13089</v>
      </c>
      <c r="F582" t="s">
        <v>13234</v>
      </c>
      <c r="G582" t="s">
        <v>13316</v>
      </c>
      <c r="H582">
        <v>349</v>
      </c>
      <c r="I582" s="2">
        <v>995</v>
      </c>
      <c r="J582" s="1">
        <v>0.65</v>
      </c>
      <c r="K582" s="10" t="str" cm="1">
        <f t="array" ref="K5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82">
        <v>4.2</v>
      </c>
      <c r="M582" s="8">
        <v>6676</v>
      </c>
      <c r="N582" s="8">
        <f>Table1[[#This Row],[rating]]*LOG10(Table1[[#This Row],[rating_count]]+1)</f>
        <v>16.063241780180629</v>
      </c>
      <c r="O582" s="4" t="str">
        <f>IF(Table1[[#This Row],[discount_percentage]] &gt;= 0.5, "Yes", "No")</f>
        <v>Yes</v>
      </c>
      <c r="P582" s="4" t="str" cm="1">
        <f t="array" ref="P582">_xlfn.IFS(
  Table1[[#This Row],[discounted_price]] &lt; 200, "&lt;₹200",
  Table1[[#This Row],[discounted_price]] &lt;= 500, "₹200–₹500",
  Table1[[#This Row],[discounted_price]] &gt; 500, "&gt;₹500"
)</f>
        <v>₹200–₹500</v>
      </c>
      <c r="Q582" s="9">
        <f>Table1[[#This Row],[actual_price]]*Table1[[#This Row],[rating_count]]</f>
        <v>6642620</v>
      </c>
      <c r="R582" s="9" t="str">
        <f>IF(
    OR(TRIM(Table1[[#This Row],[total_potential_revenue]])="-", TRIM(Table1[[#This Row],[total_potential_revenue]])=""),
    "NOT OK",
    IF(
        ISNUMBER(VALUE(SUBSTITUTE(Table1[[#This Row],[total_potential_revenue]], ",", ""))),
        "OK",
        "NOT OK"
    )
)</f>
        <v>OK</v>
      </c>
      <c r="S582" t="s">
        <v>6929</v>
      </c>
      <c r="T582" t="s">
        <v>6930</v>
      </c>
      <c r="U582" t="s">
        <v>6931</v>
      </c>
      <c r="V582" t="s">
        <v>6932</v>
      </c>
      <c r="W582" t="s">
        <v>6933</v>
      </c>
      <c r="X582" t="s">
        <v>6934</v>
      </c>
      <c r="Y582" t="s">
        <v>6935</v>
      </c>
      <c r="Z582" t="s">
        <v>6936</v>
      </c>
    </row>
    <row r="583" spans="1:26" ht="16" x14ac:dyDescent="0.35">
      <c r="A583" t="s">
        <v>4571</v>
      </c>
      <c r="B583" t="s">
        <v>4572</v>
      </c>
      <c r="C583" t="s">
        <v>13080</v>
      </c>
      <c r="D583" t="s">
        <v>13182</v>
      </c>
      <c r="E583" t="s">
        <v>13230</v>
      </c>
      <c r="H583">
        <v>120</v>
      </c>
      <c r="I583" s="2">
        <v>999</v>
      </c>
      <c r="J583" s="1">
        <v>0.88</v>
      </c>
      <c r="K583" s="10" t="str" cm="1">
        <f t="array" ref="K5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583">
        <v>3.9</v>
      </c>
      <c r="M583" s="8">
        <v>6491</v>
      </c>
      <c r="N583" s="8">
        <f>Table1[[#This Row],[rating]]*LOG10(Table1[[#This Row],[rating_count]]+1)</f>
        <v>14.868276193501357</v>
      </c>
      <c r="O583" s="4" t="str">
        <f>IF(Table1[[#This Row],[discount_percentage]] &gt;= 0.5, "Yes", "No")</f>
        <v>Yes</v>
      </c>
      <c r="P583" s="4" t="str" cm="1">
        <f t="array" ref="P583">_xlfn.IFS(
  Table1[[#This Row],[discounted_price]] &lt; 200, "&lt;₹200",
  Table1[[#This Row],[discounted_price]] &lt;= 500, "₹200–₹500",
  Table1[[#This Row],[discounted_price]] &gt; 500, "&gt;₹500"
)</f>
        <v>&lt;₹200</v>
      </c>
      <c r="Q583" s="9">
        <f>Table1[[#This Row],[actual_price]]*Table1[[#This Row],[rating_count]]</f>
        <v>6484509</v>
      </c>
      <c r="R583" s="9" t="str">
        <f>IF(
    OR(TRIM(Table1[[#This Row],[total_potential_revenue]])="-", TRIM(Table1[[#This Row],[total_potential_revenue]])=""),
    "NOT OK",
    IF(
        ISNUMBER(VALUE(SUBSTITUTE(Table1[[#This Row],[total_potential_revenue]], ",", ""))),
        "OK",
        "NOT OK"
    )
)</f>
        <v>OK</v>
      </c>
      <c r="S583" t="s">
        <v>4574</v>
      </c>
      <c r="T583" t="s">
        <v>4575</v>
      </c>
      <c r="U583" t="s">
        <v>4576</v>
      </c>
      <c r="V583" t="s">
        <v>4577</v>
      </c>
      <c r="W583" t="s">
        <v>4578</v>
      </c>
      <c r="X583" t="s">
        <v>4579</v>
      </c>
      <c r="Y583" t="s">
        <v>4580</v>
      </c>
      <c r="Z583" t="s">
        <v>4581</v>
      </c>
    </row>
    <row r="584" spans="1:26" ht="16" x14ac:dyDescent="0.35">
      <c r="A584" t="s">
        <v>2811</v>
      </c>
      <c r="B584" t="s">
        <v>2812</v>
      </c>
      <c r="C584" t="s">
        <v>13080</v>
      </c>
      <c r="D584" t="s">
        <v>13088</v>
      </c>
      <c r="E584" t="s">
        <v>13089</v>
      </c>
      <c r="F584" t="s">
        <v>13172</v>
      </c>
      <c r="H584">
        <v>199</v>
      </c>
      <c r="I584" s="2">
        <v>499</v>
      </c>
      <c r="J584" s="1">
        <v>0.6</v>
      </c>
      <c r="K584" s="10" t="str" cm="1">
        <f t="array" ref="K5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84">
        <v>3.8</v>
      </c>
      <c r="M584" s="8">
        <v>538</v>
      </c>
      <c r="N584" s="8">
        <f>Table1[[#This Row],[rating]]*LOG10(Table1[[#This Row],[rating_count]]+1)</f>
        <v>10.380037307709607</v>
      </c>
      <c r="O584" s="4" t="str">
        <f>IF(Table1[[#This Row],[discount_percentage]] &gt;= 0.5, "Yes", "No")</f>
        <v>Yes</v>
      </c>
      <c r="P584" s="4" t="str" cm="1">
        <f t="array" ref="P584">_xlfn.IFS(
  Table1[[#This Row],[discounted_price]] &lt; 200, "&lt;₹200",
  Table1[[#This Row],[discounted_price]] &lt;= 500, "₹200–₹500",
  Table1[[#This Row],[discounted_price]] &gt; 500, "&gt;₹500"
)</f>
        <v>&lt;₹200</v>
      </c>
      <c r="Q584" s="9">
        <f>Table1[[#This Row],[actual_price]]*Table1[[#This Row],[rating_count]]</f>
        <v>268462</v>
      </c>
      <c r="R584" s="9" t="str">
        <f>IF(
    OR(TRIM(Table1[[#This Row],[total_potential_revenue]])="-", TRIM(Table1[[#This Row],[total_potential_revenue]])=""),
    "NOT OK",
    IF(
        ISNUMBER(VALUE(SUBSTITUTE(Table1[[#This Row],[total_potential_revenue]], ",", ""))),
        "OK",
        "NOT OK"
    )
)</f>
        <v>OK</v>
      </c>
      <c r="S584" t="s">
        <v>2813</v>
      </c>
      <c r="T584" t="s">
        <v>2814</v>
      </c>
      <c r="U584" t="s">
        <v>2815</v>
      </c>
      <c r="V584" t="s">
        <v>2816</v>
      </c>
      <c r="W584" t="s">
        <v>2817</v>
      </c>
      <c r="X584" t="s">
        <v>2818</v>
      </c>
      <c r="Y584" t="s">
        <v>2819</v>
      </c>
      <c r="Z584" t="s">
        <v>2820</v>
      </c>
    </row>
    <row r="585" spans="1:26" ht="16" x14ac:dyDescent="0.35">
      <c r="A585" t="s">
        <v>11365</v>
      </c>
      <c r="B585" t="s">
        <v>11366</v>
      </c>
      <c r="C585" t="s">
        <v>13093</v>
      </c>
      <c r="D585" t="s">
        <v>13094</v>
      </c>
      <c r="E585" t="s">
        <v>13113</v>
      </c>
      <c r="F585" t="s">
        <v>13114</v>
      </c>
      <c r="H585" s="2">
        <v>13999</v>
      </c>
      <c r="I585" s="2">
        <v>24850</v>
      </c>
      <c r="J585" s="1">
        <v>0.44</v>
      </c>
      <c r="K585" s="10" t="str" cm="1">
        <f t="array" ref="K5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85">
        <v>4.4000000000000004</v>
      </c>
      <c r="M585" s="8">
        <v>8948</v>
      </c>
      <c r="N585" s="8">
        <f>Table1[[#This Row],[rating]]*LOG10(Table1[[#This Row],[rating_count]]+1)</f>
        <v>17.387807835559592</v>
      </c>
      <c r="O585" s="4" t="str">
        <f>IF(Table1[[#This Row],[discount_percentage]] &gt;= 0.5, "Yes", "No")</f>
        <v>No</v>
      </c>
      <c r="P585" s="4" t="str" cm="1">
        <f t="array" ref="P585">_xlfn.IFS(
  Table1[[#This Row],[discounted_price]] &lt; 200, "&lt;₹200",
  Table1[[#This Row],[discounted_price]] &lt;= 500, "₹200–₹500",
  Table1[[#This Row],[discounted_price]] &gt; 500, "&gt;₹500"
)</f>
        <v>&gt;₹500</v>
      </c>
      <c r="Q585" s="9">
        <f>Table1[[#This Row],[actual_price]]*Table1[[#This Row],[rating_count]]</f>
        <v>222357800</v>
      </c>
      <c r="R585" s="9" t="str">
        <f>IF(
    OR(TRIM(Table1[[#This Row],[total_potential_revenue]])="-", TRIM(Table1[[#This Row],[total_potential_revenue]])=""),
    "NOT OK",
    IF(
        ISNUMBER(VALUE(SUBSTITUTE(Table1[[#This Row],[total_potential_revenue]], ",", ""))),
        "OK",
        "NOT OK"
    )
)</f>
        <v>OK</v>
      </c>
      <c r="S585" t="s">
        <v>11367</v>
      </c>
      <c r="T585" t="s">
        <v>11368</v>
      </c>
      <c r="U585" t="s">
        <v>11369</v>
      </c>
      <c r="V585" t="s">
        <v>11370</v>
      </c>
      <c r="W585" t="s">
        <v>11371</v>
      </c>
      <c r="X585" t="s">
        <v>11372</v>
      </c>
      <c r="Y585" t="s">
        <v>11373</v>
      </c>
      <c r="Z585" t="s">
        <v>11374</v>
      </c>
    </row>
    <row r="586" spans="1:26" ht="16" x14ac:dyDescent="0.35">
      <c r="A586" t="s">
        <v>4448</v>
      </c>
      <c r="B586" t="s">
        <v>4449</v>
      </c>
      <c r="C586" t="s">
        <v>13076</v>
      </c>
      <c r="D586" t="s">
        <v>13083</v>
      </c>
      <c r="E586" t="s">
        <v>13129</v>
      </c>
      <c r="F586" t="s">
        <v>13317</v>
      </c>
      <c r="H586">
        <v>149</v>
      </c>
      <c r="I586" s="2">
        <v>149</v>
      </c>
      <c r="J586" s="1">
        <v>0</v>
      </c>
      <c r="K586" s="10" t="str" cm="1">
        <f t="array" ref="K5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586">
        <v>4.3</v>
      </c>
      <c r="M586" s="8">
        <v>10833</v>
      </c>
      <c r="N586" s="8">
        <f>Table1[[#This Row],[rating]]*LOG10(Table1[[#This Row],[rating_count]]+1)</f>
        <v>17.34959197438009</v>
      </c>
      <c r="O586" s="4" t="str">
        <f>IF(Table1[[#This Row],[discount_percentage]] &gt;= 0.5, "Yes", "No")</f>
        <v>No</v>
      </c>
      <c r="P586" s="4" t="str" cm="1">
        <f t="array" ref="P586">_xlfn.IFS(
  Table1[[#This Row],[discounted_price]] &lt; 200, "&lt;₹200",
  Table1[[#This Row],[discounted_price]] &lt;= 500, "₹200–₹500",
  Table1[[#This Row],[discounted_price]] &gt; 500, "&gt;₹500"
)</f>
        <v>&lt;₹200</v>
      </c>
      <c r="Q586" s="9">
        <f>Table1[[#This Row],[actual_price]]*Table1[[#This Row],[rating_count]]</f>
        <v>1614117</v>
      </c>
      <c r="R586" s="9" t="str">
        <f>IF(
    OR(TRIM(Table1[[#This Row],[total_potential_revenue]])="-", TRIM(Table1[[#This Row],[total_potential_revenue]])=""),
    "NOT OK",
    IF(
        ISNUMBER(VALUE(SUBSTITUTE(Table1[[#This Row],[total_potential_revenue]], ",", ""))),
        "OK",
        "NOT OK"
    )
)</f>
        <v>OK</v>
      </c>
      <c r="S586" t="s">
        <v>4451</v>
      </c>
      <c r="T586" t="s">
        <v>4452</v>
      </c>
      <c r="U586" t="s">
        <v>4453</v>
      </c>
      <c r="V586" t="s">
        <v>4454</v>
      </c>
      <c r="W586" t="s">
        <v>4455</v>
      </c>
      <c r="X586" t="s">
        <v>4456</v>
      </c>
      <c r="Y586" t="s">
        <v>4457</v>
      </c>
      <c r="Z586" t="s">
        <v>4458</v>
      </c>
    </row>
    <row r="587" spans="1:26" ht="16" x14ac:dyDescent="0.35">
      <c r="A587" t="s">
        <v>6398</v>
      </c>
      <c r="B587" t="s">
        <v>6399</v>
      </c>
      <c r="C587" t="s">
        <v>13076</v>
      </c>
      <c r="D587" t="s">
        <v>13262</v>
      </c>
      <c r="E587" t="s">
        <v>13318</v>
      </c>
      <c r="H587" s="2">
        <v>1792</v>
      </c>
      <c r="I587" s="2">
        <v>3500</v>
      </c>
      <c r="J587" s="1">
        <v>0.49</v>
      </c>
      <c r="K587" s="10" t="str" cm="1">
        <f t="array" ref="K5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87">
        <v>4.5</v>
      </c>
      <c r="M587" s="8">
        <v>26194</v>
      </c>
      <c r="N587" s="8">
        <f>Table1[[#This Row],[rating]]*LOG10(Table1[[#This Row],[rating_count]]+1)</f>
        <v>19.881982812527841</v>
      </c>
      <c r="O587" s="4" t="str">
        <f>IF(Table1[[#This Row],[discount_percentage]] &gt;= 0.5, "Yes", "No")</f>
        <v>No</v>
      </c>
      <c r="P587" s="4" t="str" cm="1">
        <f t="array" ref="P587">_xlfn.IFS(
  Table1[[#This Row],[discounted_price]] &lt; 200, "&lt;₹200",
  Table1[[#This Row],[discounted_price]] &lt;= 500, "₹200–₹500",
  Table1[[#This Row],[discounted_price]] &gt; 500, "&gt;₹500"
)</f>
        <v>&gt;₹500</v>
      </c>
      <c r="Q587" s="9">
        <f>Table1[[#This Row],[actual_price]]*Table1[[#This Row],[rating_count]]</f>
        <v>91679000</v>
      </c>
      <c r="R587" s="9" t="str">
        <f>IF(
    OR(TRIM(Table1[[#This Row],[total_potential_revenue]])="-", TRIM(Table1[[#This Row],[total_potential_revenue]])=""),
    "NOT OK",
    IF(
        ISNUMBER(VALUE(SUBSTITUTE(Table1[[#This Row],[total_potential_revenue]], ",", ""))),
        "OK",
        "NOT OK"
    )
)</f>
        <v>OK</v>
      </c>
      <c r="S587" t="s">
        <v>6401</v>
      </c>
      <c r="T587" t="s">
        <v>6402</v>
      </c>
      <c r="U587" t="s">
        <v>6403</v>
      </c>
      <c r="V587" t="s">
        <v>6404</v>
      </c>
      <c r="W587" t="s">
        <v>6405</v>
      </c>
      <c r="X587" t="s">
        <v>6406</v>
      </c>
      <c r="Y587" t="s">
        <v>6407</v>
      </c>
      <c r="Z587" t="s">
        <v>6408</v>
      </c>
    </row>
    <row r="588" spans="1:26" ht="16" x14ac:dyDescent="0.35">
      <c r="A588" t="s">
        <v>10981</v>
      </c>
      <c r="B588" t="s">
        <v>10982</v>
      </c>
      <c r="C588" t="s">
        <v>13093</v>
      </c>
      <c r="D588" t="s">
        <v>13094</v>
      </c>
      <c r="E588" t="s">
        <v>13095</v>
      </c>
      <c r="F588" t="s">
        <v>13167</v>
      </c>
      <c r="G588" t="s">
        <v>13248</v>
      </c>
      <c r="H588">
        <v>664</v>
      </c>
      <c r="I588" s="2">
        <v>1490</v>
      </c>
      <c r="J588" s="1">
        <v>0.55000000000000004</v>
      </c>
      <c r="K588" s="10" t="str" cm="1">
        <f t="array" ref="K5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88">
        <v>4.0999999999999996</v>
      </c>
      <c r="M588" s="8">
        <v>925</v>
      </c>
      <c r="N588" s="8">
        <f>Table1[[#This Row],[rating]]*LOG10(Table1[[#This Row],[rating_count]]+1)</f>
        <v>12.163105045395929</v>
      </c>
      <c r="O588" s="4" t="str">
        <f>IF(Table1[[#This Row],[discount_percentage]] &gt;= 0.5, "Yes", "No")</f>
        <v>Yes</v>
      </c>
      <c r="P588" s="4" t="str" cm="1">
        <f t="array" ref="P588">_xlfn.IFS(
  Table1[[#This Row],[discounted_price]] &lt; 200, "&lt;₹200",
  Table1[[#This Row],[discounted_price]] &lt;= 500, "₹200–₹500",
  Table1[[#This Row],[discounted_price]] &gt; 500, "&gt;₹500"
)</f>
        <v>&gt;₹500</v>
      </c>
      <c r="Q588" s="9">
        <f>Table1[[#This Row],[actual_price]]*Table1[[#This Row],[rating_count]]</f>
        <v>1378250</v>
      </c>
      <c r="R588" s="9" t="str">
        <f>IF(
    OR(TRIM(Table1[[#This Row],[total_potential_revenue]])="-", TRIM(Table1[[#This Row],[total_potential_revenue]])=""),
    "NOT OK",
    IF(
        ISNUMBER(VALUE(SUBSTITUTE(Table1[[#This Row],[total_potential_revenue]], ",", ""))),
        "OK",
        "NOT OK"
    )
)</f>
        <v>OK</v>
      </c>
      <c r="S588" t="s">
        <v>10983</v>
      </c>
      <c r="T588" t="s">
        <v>10984</v>
      </c>
      <c r="U588" t="s">
        <v>10985</v>
      </c>
      <c r="V588" t="s">
        <v>10986</v>
      </c>
      <c r="W588" t="s">
        <v>10987</v>
      </c>
      <c r="X588" t="s">
        <v>10988</v>
      </c>
      <c r="Y588" t="s">
        <v>10989</v>
      </c>
      <c r="Z588" t="s">
        <v>10990</v>
      </c>
    </row>
    <row r="589" spans="1:26" ht="16" x14ac:dyDescent="0.35">
      <c r="A589" t="s">
        <v>556</v>
      </c>
      <c r="B589" t="s">
        <v>557</v>
      </c>
      <c r="C589" t="s">
        <v>13076</v>
      </c>
      <c r="D589" t="s">
        <v>13083</v>
      </c>
      <c r="E589" t="s">
        <v>13101</v>
      </c>
      <c r="F589" t="s">
        <v>13090</v>
      </c>
      <c r="G589" t="s">
        <v>13102</v>
      </c>
      <c r="H589">
        <v>154</v>
      </c>
      <c r="I589" s="2">
        <v>349</v>
      </c>
      <c r="J589" s="1">
        <v>0.56000000000000005</v>
      </c>
      <c r="K589" s="10" t="str" cm="1">
        <f t="array" ref="K5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89">
        <v>4.3</v>
      </c>
      <c r="M589" s="8">
        <v>7064</v>
      </c>
      <c r="N589" s="8">
        <f>Table1[[#This Row],[rating]]*LOG10(Table1[[#This Row],[rating_count]]+1)</f>
        <v>16.551182314593682</v>
      </c>
      <c r="O589" s="4" t="str">
        <f>IF(Table1[[#This Row],[discount_percentage]] &gt;= 0.5, "Yes", "No")</f>
        <v>Yes</v>
      </c>
      <c r="P589" s="4" t="str" cm="1">
        <f t="array" ref="P589">_xlfn.IFS(
  Table1[[#This Row],[discounted_price]] &lt; 200, "&lt;₹200",
  Table1[[#This Row],[discounted_price]] &lt;= 500, "₹200–₹500",
  Table1[[#This Row],[discounted_price]] &gt; 500, "&gt;₹500"
)</f>
        <v>&lt;₹200</v>
      </c>
      <c r="Q589" s="9">
        <f>Table1[[#This Row],[actual_price]]*Table1[[#This Row],[rating_count]]</f>
        <v>2465336</v>
      </c>
      <c r="R589" s="9" t="str">
        <f>IF(
    OR(TRIM(Table1[[#This Row],[total_potential_revenue]])="-", TRIM(Table1[[#This Row],[total_potential_revenue]])=""),
    "NOT OK",
    IF(
        ISNUMBER(VALUE(SUBSTITUTE(Table1[[#This Row],[total_potential_revenue]], ",", ""))),
        "OK",
        "NOT OK"
    )
)</f>
        <v>OK</v>
      </c>
      <c r="S589" t="s">
        <v>558</v>
      </c>
      <c r="T589" t="s">
        <v>559</v>
      </c>
      <c r="U589" t="s">
        <v>560</v>
      </c>
      <c r="V589" t="s">
        <v>561</v>
      </c>
      <c r="W589" t="s">
        <v>562</v>
      </c>
      <c r="X589" t="s">
        <v>563</v>
      </c>
      <c r="Y589" t="s">
        <v>564</v>
      </c>
      <c r="Z589" t="s">
        <v>565</v>
      </c>
    </row>
    <row r="590" spans="1:26" ht="16" x14ac:dyDescent="0.35">
      <c r="A590" t="s">
        <v>57</v>
      </c>
      <c r="B590" t="s">
        <v>58</v>
      </c>
      <c r="C590" t="s">
        <v>13076</v>
      </c>
      <c r="D590" t="s">
        <v>13083</v>
      </c>
      <c r="E590" t="s">
        <v>13101</v>
      </c>
      <c r="F590" t="s">
        <v>13090</v>
      </c>
      <c r="G590" t="s">
        <v>13102</v>
      </c>
      <c r="H590">
        <v>154</v>
      </c>
      <c r="I590" s="2">
        <v>399</v>
      </c>
      <c r="J590" s="1">
        <v>0.61</v>
      </c>
      <c r="K590" s="10" t="str" cm="1">
        <f t="array" ref="K5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90">
        <v>4.2</v>
      </c>
      <c r="M590" s="8">
        <v>16905</v>
      </c>
      <c r="N590" s="8">
        <f>Table1[[#This Row],[rating]]*LOG10(Table1[[#This Row],[rating_count]]+1)</f>
        <v>17.757771631486456</v>
      </c>
      <c r="O590" s="4" t="str">
        <f>IF(Table1[[#This Row],[discount_percentage]] &gt;= 0.5, "Yes", "No")</f>
        <v>Yes</v>
      </c>
      <c r="P590" s="4" t="str" cm="1">
        <f t="array" ref="P590">_xlfn.IFS(
  Table1[[#This Row],[discounted_price]] &lt; 200, "&lt;₹200",
  Table1[[#This Row],[discounted_price]] &lt;= 500, "₹200–₹500",
  Table1[[#This Row],[discounted_price]] &gt; 500, "&gt;₹500"
)</f>
        <v>&lt;₹200</v>
      </c>
      <c r="Q590" s="9">
        <f>Table1[[#This Row],[actual_price]]*Table1[[#This Row],[rating_count]]</f>
        <v>6745095</v>
      </c>
      <c r="R590" s="9" t="str">
        <f>IF(
    OR(TRIM(Table1[[#This Row],[total_potential_revenue]])="-", TRIM(Table1[[#This Row],[total_potential_revenue]])=""),
    "NOT OK",
    IF(
        ISNUMBER(VALUE(SUBSTITUTE(Table1[[#This Row],[total_potential_revenue]], ",", ""))),
        "OK",
        "NOT OK"
    )
)</f>
        <v>OK</v>
      </c>
      <c r="S590" t="s">
        <v>59</v>
      </c>
      <c r="T590" t="s">
        <v>60</v>
      </c>
      <c r="U590" t="s">
        <v>61</v>
      </c>
      <c r="V590" t="s">
        <v>62</v>
      </c>
      <c r="W590" t="s">
        <v>63</v>
      </c>
      <c r="X590" t="s">
        <v>13023</v>
      </c>
      <c r="Y590" t="s">
        <v>64</v>
      </c>
      <c r="Z590" t="s">
        <v>65</v>
      </c>
    </row>
    <row r="591" spans="1:26" ht="16" x14ac:dyDescent="0.35">
      <c r="A591" t="s">
        <v>112</v>
      </c>
      <c r="B591" t="s">
        <v>113</v>
      </c>
      <c r="C591" t="s">
        <v>13076</v>
      </c>
      <c r="D591" t="s">
        <v>13083</v>
      </c>
      <c r="E591" t="s">
        <v>13101</v>
      </c>
      <c r="F591" t="s">
        <v>13090</v>
      </c>
      <c r="G591" t="s">
        <v>13102</v>
      </c>
      <c r="H591">
        <v>154</v>
      </c>
      <c r="I591" s="2">
        <v>339</v>
      </c>
      <c r="J591" s="1">
        <v>0.55000000000000004</v>
      </c>
      <c r="K591" s="10" t="str" cm="1">
        <f t="array" ref="K5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91">
        <v>4.3</v>
      </c>
      <c r="M591" s="8">
        <v>13391</v>
      </c>
      <c r="N591" s="8">
        <f>Table1[[#This Row],[rating]]*LOG10(Table1[[#This Row],[rating_count]]+1)</f>
        <v>17.745435394791496</v>
      </c>
      <c r="O591" s="4" t="str">
        <f>IF(Table1[[#This Row],[discount_percentage]] &gt;= 0.5, "Yes", "No")</f>
        <v>Yes</v>
      </c>
      <c r="P591" s="4" t="str" cm="1">
        <f t="array" ref="P591">_xlfn.IFS(
  Table1[[#This Row],[discounted_price]] &lt; 200, "&lt;₹200",
  Table1[[#This Row],[discounted_price]] &lt;= 500, "₹200–₹500",
  Table1[[#This Row],[discounted_price]] &gt; 500, "&gt;₹500"
)</f>
        <v>&lt;₹200</v>
      </c>
      <c r="Q591" s="9">
        <f>Table1[[#This Row],[actual_price]]*Table1[[#This Row],[rating_count]]</f>
        <v>4539549</v>
      </c>
      <c r="R591" s="9" t="str">
        <f>IF(
    OR(TRIM(Table1[[#This Row],[total_potential_revenue]])="-", TRIM(Table1[[#This Row],[total_potential_revenue]])=""),
    "NOT OK",
    IF(
        ISNUMBER(VALUE(SUBSTITUTE(Table1[[#This Row],[total_potential_revenue]], ",", ""))),
        "OK",
        "NOT OK"
    )
)</f>
        <v>OK</v>
      </c>
      <c r="S591" t="s">
        <v>114</v>
      </c>
      <c r="T591" t="s">
        <v>115</v>
      </c>
      <c r="U591" t="s">
        <v>116</v>
      </c>
      <c r="V591" t="s">
        <v>117</v>
      </c>
      <c r="W591" t="s">
        <v>118</v>
      </c>
      <c r="X591" t="s">
        <v>119</v>
      </c>
      <c r="Y591" t="s">
        <v>120</v>
      </c>
      <c r="Z591" t="s">
        <v>121</v>
      </c>
    </row>
    <row r="592" spans="1:26" ht="16" x14ac:dyDescent="0.35">
      <c r="A592" t="s">
        <v>5591</v>
      </c>
      <c r="B592" t="s">
        <v>13051</v>
      </c>
      <c r="C592" t="s">
        <v>13076</v>
      </c>
      <c r="D592" t="s">
        <v>13083</v>
      </c>
      <c r="E592" t="s">
        <v>13084</v>
      </c>
      <c r="F592" t="s">
        <v>13158</v>
      </c>
      <c r="H592">
        <v>299</v>
      </c>
      <c r="I592" s="2">
        <v>599</v>
      </c>
      <c r="J592" s="1">
        <v>0.5</v>
      </c>
      <c r="K592" s="10" t="str" cm="1">
        <f t="array" ref="K5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92">
        <v>3.8</v>
      </c>
      <c r="M592" s="8">
        <v>3066</v>
      </c>
      <c r="N592" s="8">
        <f>Table1[[#This Row],[rating]]*LOG10(Table1[[#This Row],[rating_count]]+1)</f>
        <v>13.249512348733443</v>
      </c>
      <c r="O592" s="4" t="str">
        <f>IF(Table1[[#This Row],[discount_percentage]] &gt;= 0.5, "Yes", "No")</f>
        <v>Yes</v>
      </c>
      <c r="P592" s="4" t="str" cm="1">
        <f t="array" ref="P592">_xlfn.IFS(
  Table1[[#This Row],[discounted_price]] &lt; 200, "&lt;₹200",
  Table1[[#This Row],[discounted_price]] &lt;= 500, "₹200–₹500",
  Table1[[#This Row],[discounted_price]] &gt; 500, "&gt;₹500"
)</f>
        <v>₹200–₹500</v>
      </c>
      <c r="Q592" s="9">
        <f>Table1[[#This Row],[actual_price]]*Table1[[#This Row],[rating_count]]</f>
        <v>1836534</v>
      </c>
      <c r="R592" s="9" t="str">
        <f>IF(
    OR(TRIM(Table1[[#This Row],[total_potential_revenue]])="-", TRIM(Table1[[#This Row],[total_potential_revenue]])=""),
    "NOT OK",
    IF(
        ISNUMBER(VALUE(SUBSTITUTE(Table1[[#This Row],[total_potential_revenue]], ",", ""))),
        "OK",
        "NOT OK"
    )
)</f>
        <v>OK</v>
      </c>
      <c r="S592" t="s">
        <v>5592</v>
      </c>
      <c r="T592" t="s">
        <v>5593</v>
      </c>
      <c r="U592" t="s">
        <v>5594</v>
      </c>
      <c r="V592" t="s">
        <v>5595</v>
      </c>
      <c r="W592" t="s">
        <v>5596</v>
      </c>
      <c r="X592" t="s">
        <v>5597</v>
      </c>
      <c r="Y592" t="s">
        <v>5598</v>
      </c>
      <c r="Z592" t="s">
        <v>5599</v>
      </c>
    </row>
    <row r="593" spans="1:26" ht="16" x14ac:dyDescent="0.35">
      <c r="A593" t="s">
        <v>6440</v>
      </c>
      <c r="B593" t="s">
        <v>6441</v>
      </c>
      <c r="C593" t="s">
        <v>13080</v>
      </c>
      <c r="D593" t="s">
        <v>13182</v>
      </c>
      <c r="E593" t="s">
        <v>13183</v>
      </c>
      <c r="F593" t="s">
        <v>13203</v>
      </c>
      <c r="H593" s="2">
        <v>1199</v>
      </c>
      <c r="I593" s="2">
        <v>7999</v>
      </c>
      <c r="J593" s="1">
        <v>0.85</v>
      </c>
      <c r="K593" s="10" t="str" cm="1">
        <f t="array" ref="K5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593">
        <v>3.6</v>
      </c>
      <c r="M593" s="8">
        <v>25910</v>
      </c>
      <c r="N593" s="8">
        <f>Table1[[#This Row],[rating]]*LOG10(Table1[[#This Row],[rating_count]]+1)</f>
        <v>15.888543027542665</v>
      </c>
      <c r="O593" s="4" t="str">
        <f>IF(Table1[[#This Row],[discount_percentage]] &gt;= 0.5, "Yes", "No")</f>
        <v>Yes</v>
      </c>
      <c r="P593" s="4" t="str" cm="1">
        <f t="array" ref="P593">_xlfn.IFS(
  Table1[[#This Row],[discounted_price]] &lt; 200, "&lt;₹200",
  Table1[[#This Row],[discounted_price]] &lt;= 500, "₹200–₹500",
  Table1[[#This Row],[discounted_price]] &gt; 500, "&gt;₹500"
)</f>
        <v>&gt;₹500</v>
      </c>
      <c r="Q593" s="9">
        <f>Table1[[#This Row],[actual_price]]*Table1[[#This Row],[rating_count]]</f>
        <v>207254090</v>
      </c>
      <c r="R593" s="9" t="str">
        <f>IF(
    OR(TRIM(Table1[[#This Row],[total_potential_revenue]])="-", TRIM(Table1[[#This Row],[total_potential_revenue]])=""),
    "NOT OK",
    IF(
        ISNUMBER(VALUE(SUBSTITUTE(Table1[[#This Row],[total_potential_revenue]], ",", ""))),
        "OK",
        "NOT OK"
    )
)</f>
        <v>OK</v>
      </c>
      <c r="S593" t="s">
        <v>6442</v>
      </c>
      <c r="T593" t="s">
        <v>6443</v>
      </c>
      <c r="U593" t="s">
        <v>6444</v>
      </c>
      <c r="V593" t="s">
        <v>6445</v>
      </c>
      <c r="W593" t="s">
        <v>6446</v>
      </c>
      <c r="X593" t="s">
        <v>6447</v>
      </c>
      <c r="Y593" t="s">
        <v>6448</v>
      </c>
      <c r="Z593" t="s">
        <v>6449</v>
      </c>
    </row>
    <row r="594" spans="1:26" ht="16" x14ac:dyDescent="0.35">
      <c r="A594" t="s">
        <v>9211</v>
      </c>
      <c r="B594" t="s">
        <v>9212</v>
      </c>
      <c r="C594" t="s">
        <v>13093</v>
      </c>
      <c r="D594" t="s">
        <v>13094</v>
      </c>
      <c r="E594" t="s">
        <v>13095</v>
      </c>
      <c r="F594" t="s">
        <v>13142</v>
      </c>
      <c r="H594" s="2">
        <v>3249</v>
      </c>
      <c r="I594" s="2">
        <v>6295</v>
      </c>
      <c r="J594" s="1">
        <v>0.48</v>
      </c>
      <c r="K594" s="10" t="str" cm="1">
        <f t="array" ref="K5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94">
        <v>3.8</v>
      </c>
      <c r="M594" s="8">
        <v>14062</v>
      </c>
      <c r="N594" s="8">
        <f>Table1[[#This Row],[rating]]*LOG10(Table1[[#This Row],[rating_count]]+1)</f>
        <v>15.762696311697523</v>
      </c>
      <c r="O594" s="4" t="str">
        <f>IF(Table1[[#This Row],[discount_percentage]] &gt;= 0.5, "Yes", "No")</f>
        <v>No</v>
      </c>
      <c r="P594" s="4" t="str" cm="1">
        <f t="array" ref="P594">_xlfn.IFS(
  Table1[[#This Row],[discounted_price]] &lt; 200, "&lt;₹200",
  Table1[[#This Row],[discounted_price]] &lt;= 500, "₹200–₹500",
  Table1[[#This Row],[discounted_price]] &gt; 500, "&gt;₹500"
)</f>
        <v>&gt;₹500</v>
      </c>
      <c r="Q594" s="9">
        <f>Table1[[#This Row],[actual_price]]*Table1[[#This Row],[rating_count]]</f>
        <v>88520290</v>
      </c>
      <c r="R594" s="9" t="str">
        <f>IF(
    OR(TRIM(Table1[[#This Row],[total_potential_revenue]])="-", TRIM(Table1[[#This Row],[total_potential_revenue]])=""),
    "NOT OK",
    IF(
        ISNUMBER(VALUE(SUBSTITUTE(Table1[[#This Row],[total_potential_revenue]], ",", ""))),
        "OK",
        "NOT OK"
    )
)</f>
        <v>OK</v>
      </c>
      <c r="S594" t="s">
        <v>9213</v>
      </c>
      <c r="T594" t="s">
        <v>9214</v>
      </c>
      <c r="U594" t="s">
        <v>9215</v>
      </c>
      <c r="V594" t="s">
        <v>9216</v>
      </c>
      <c r="W594" t="s">
        <v>9217</v>
      </c>
      <c r="X594" t="s">
        <v>9218</v>
      </c>
      <c r="Y594" t="s">
        <v>9219</v>
      </c>
      <c r="Z594" t="s">
        <v>9220</v>
      </c>
    </row>
    <row r="595" spans="1:26" ht="16" x14ac:dyDescent="0.35">
      <c r="A595" t="s">
        <v>11636</v>
      </c>
      <c r="B595" t="s">
        <v>11637</v>
      </c>
      <c r="C595" t="s">
        <v>13093</v>
      </c>
      <c r="D595" t="s">
        <v>13094</v>
      </c>
      <c r="E595" t="s">
        <v>13095</v>
      </c>
      <c r="F595" t="s">
        <v>13100</v>
      </c>
      <c r="H595">
        <v>375</v>
      </c>
      <c r="I595" s="2">
        <v>999</v>
      </c>
      <c r="J595" s="1">
        <v>0.62</v>
      </c>
      <c r="K595" s="10" t="str" cm="1">
        <f t="array" ref="K5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95">
        <v>3.6</v>
      </c>
      <c r="M595" s="8">
        <v>1988</v>
      </c>
      <c r="N595" s="8">
        <f>Table1[[#This Row],[rating]]*LOG10(Table1[[#This Row],[rating_count]]+1)</f>
        <v>11.875085219247968</v>
      </c>
      <c r="O595" s="4" t="str">
        <f>IF(Table1[[#This Row],[discount_percentage]] &gt;= 0.5, "Yes", "No")</f>
        <v>Yes</v>
      </c>
      <c r="P595" s="4" t="str" cm="1">
        <f t="array" ref="P595">_xlfn.IFS(
  Table1[[#This Row],[discounted_price]] &lt; 200, "&lt;₹200",
  Table1[[#This Row],[discounted_price]] &lt;= 500, "₹200–₹500",
  Table1[[#This Row],[discounted_price]] &gt; 500, "&gt;₹500"
)</f>
        <v>₹200–₹500</v>
      </c>
      <c r="Q595" s="9">
        <f>Table1[[#This Row],[actual_price]]*Table1[[#This Row],[rating_count]]</f>
        <v>1986012</v>
      </c>
      <c r="R595" s="9" t="str">
        <f>IF(
    OR(TRIM(Table1[[#This Row],[total_potential_revenue]])="-", TRIM(Table1[[#This Row],[total_potential_revenue]])=""),
    "NOT OK",
    IF(
        ISNUMBER(VALUE(SUBSTITUTE(Table1[[#This Row],[total_potential_revenue]], ",", ""))),
        "OK",
        "NOT OK"
    )
)</f>
        <v>OK</v>
      </c>
      <c r="S595" t="s">
        <v>11638</v>
      </c>
      <c r="T595" t="s">
        <v>11639</v>
      </c>
      <c r="U595" t="s">
        <v>11640</v>
      </c>
      <c r="V595" t="s">
        <v>11641</v>
      </c>
      <c r="W595" t="s">
        <v>11642</v>
      </c>
      <c r="X595" t="s">
        <v>11643</v>
      </c>
      <c r="Y595" t="s">
        <v>11644</v>
      </c>
      <c r="Z595" t="s">
        <v>11645</v>
      </c>
    </row>
    <row r="596" spans="1:26" ht="16" x14ac:dyDescent="0.35">
      <c r="A596" t="s">
        <v>907</v>
      </c>
      <c r="B596" t="s">
        <v>908</v>
      </c>
      <c r="C596" t="s">
        <v>13076</v>
      </c>
      <c r="D596" t="s">
        <v>13083</v>
      </c>
      <c r="E596" t="s">
        <v>13101</v>
      </c>
      <c r="F596" t="s">
        <v>13090</v>
      </c>
      <c r="G596" t="s">
        <v>13102</v>
      </c>
      <c r="H596">
        <v>719</v>
      </c>
      <c r="I596" s="2">
        <v>1499</v>
      </c>
      <c r="J596" s="1">
        <v>0.52</v>
      </c>
      <c r="K596" s="10" t="str" cm="1">
        <f t="array" ref="K5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596">
        <v>4.0999999999999996</v>
      </c>
      <c r="M596" s="8">
        <v>1045</v>
      </c>
      <c r="N596" s="8">
        <f>Table1[[#This Row],[rating]]*LOG10(Table1[[#This Row],[rating_count]]+1)</f>
        <v>12.380079906578146</v>
      </c>
      <c r="O596" s="4" t="str">
        <f>IF(Table1[[#This Row],[discount_percentage]] &gt;= 0.5, "Yes", "No")</f>
        <v>Yes</v>
      </c>
      <c r="P596" s="4" t="str" cm="1">
        <f t="array" ref="P596">_xlfn.IFS(
  Table1[[#This Row],[discounted_price]] &lt; 200, "&lt;₹200",
  Table1[[#This Row],[discounted_price]] &lt;= 500, "₹200–₹500",
  Table1[[#This Row],[discounted_price]] &gt; 500, "&gt;₹500"
)</f>
        <v>&gt;₹500</v>
      </c>
      <c r="Q596" s="9">
        <f>Table1[[#This Row],[actual_price]]*Table1[[#This Row],[rating_count]]</f>
        <v>1566455</v>
      </c>
      <c r="R596" s="9" t="str">
        <f>IF(
    OR(TRIM(Table1[[#This Row],[total_potential_revenue]])="-", TRIM(Table1[[#This Row],[total_potential_revenue]])=""),
    "NOT OK",
    IF(
        ISNUMBER(VALUE(SUBSTITUTE(Table1[[#This Row],[total_potential_revenue]], ",", ""))),
        "OK",
        "NOT OK"
    )
)</f>
        <v>OK</v>
      </c>
      <c r="S596" t="s">
        <v>909</v>
      </c>
      <c r="T596" t="s">
        <v>910</v>
      </c>
      <c r="U596" t="s">
        <v>911</v>
      </c>
      <c r="V596" t="s">
        <v>912</v>
      </c>
      <c r="W596" t="s">
        <v>913</v>
      </c>
      <c r="X596" t="s">
        <v>914</v>
      </c>
      <c r="Y596" t="s">
        <v>915</v>
      </c>
      <c r="Z596" t="s">
        <v>916</v>
      </c>
    </row>
    <row r="597" spans="1:26" ht="16" x14ac:dyDescent="0.35">
      <c r="A597" t="s">
        <v>6127</v>
      </c>
      <c r="B597" t="s">
        <v>6128</v>
      </c>
      <c r="C597" t="s">
        <v>13076</v>
      </c>
      <c r="D597" t="s">
        <v>13083</v>
      </c>
      <c r="E597" t="s">
        <v>13164</v>
      </c>
      <c r="F597" t="s">
        <v>13165</v>
      </c>
      <c r="H597">
        <v>599</v>
      </c>
      <c r="I597" s="2">
        <v>799</v>
      </c>
      <c r="J597" s="1">
        <v>0.25</v>
      </c>
      <c r="K597" s="10" t="str" cm="1">
        <f t="array" ref="K5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597">
        <v>4.3</v>
      </c>
      <c r="M597" s="8">
        <v>15790</v>
      </c>
      <c r="N597" s="8">
        <f>Table1[[#This Row],[rating]]*LOG10(Table1[[#This Row],[rating_count]]+1)</f>
        <v>18.053161424212373</v>
      </c>
      <c r="O597" s="4" t="str">
        <f>IF(Table1[[#This Row],[discount_percentage]] &gt;= 0.5, "Yes", "No")</f>
        <v>No</v>
      </c>
      <c r="P597" s="4" t="str" cm="1">
        <f t="array" ref="P597">_xlfn.IFS(
  Table1[[#This Row],[discounted_price]] &lt; 200, "&lt;₹200",
  Table1[[#This Row],[discounted_price]] &lt;= 500, "₹200–₹500",
  Table1[[#This Row],[discounted_price]] &gt; 500, "&gt;₹500"
)</f>
        <v>&gt;₹500</v>
      </c>
      <c r="Q597" s="9">
        <f>Table1[[#This Row],[actual_price]]*Table1[[#This Row],[rating_count]]</f>
        <v>12616210</v>
      </c>
      <c r="R597" s="9" t="str">
        <f>IF(
    OR(TRIM(Table1[[#This Row],[total_potential_revenue]])="-", TRIM(Table1[[#This Row],[total_potential_revenue]])=""),
    "NOT OK",
    IF(
        ISNUMBER(VALUE(SUBSTITUTE(Table1[[#This Row],[total_potential_revenue]], ",", ""))),
        "OK",
        "NOT OK"
    )
)</f>
        <v>OK</v>
      </c>
      <c r="S597" t="s">
        <v>6129</v>
      </c>
      <c r="T597" t="s">
        <v>6130</v>
      </c>
      <c r="U597" t="s">
        <v>6131</v>
      </c>
      <c r="V597" t="s">
        <v>6132</v>
      </c>
      <c r="W597" t="s">
        <v>6133</v>
      </c>
      <c r="X597" t="s">
        <v>6134</v>
      </c>
      <c r="Y597" t="s">
        <v>6135</v>
      </c>
      <c r="Z597" t="s">
        <v>6136</v>
      </c>
    </row>
    <row r="598" spans="1:26" ht="16" x14ac:dyDescent="0.35">
      <c r="A598" t="s">
        <v>1843</v>
      </c>
      <c r="B598" t="s">
        <v>1844</v>
      </c>
      <c r="C598" t="s">
        <v>13080</v>
      </c>
      <c r="D598" t="s">
        <v>13088</v>
      </c>
      <c r="E598" t="s">
        <v>13089</v>
      </c>
      <c r="F598" t="s">
        <v>13172</v>
      </c>
      <c r="H598">
        <v>204</v>
      </c>
      <c r="I598" s="2">
        <v>599</v>
      </c>
      <c r="J598" s="1">
        <v>0.66</v>
      </c>
      <c r="K598" s="10" t="str" cm="1">
        <f t="array" ref="K5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598">
        <v>3.6</v>
      </c>
      <c r="M598" s="8">
        <v>339</v>
      </c>
      <c r="N598" s="8">
        <f>Table1[[#This Row],[rating]]*LOG10(Table1[[#This Row],[rating_count]]+1)</f>
        <v>9.1133241013521182</v>
      </c>
      <c r="O598" s="4" t="str">
        <f>IF(Table1[[#This Row],[discount_percentage]] &gt;= 0.5, "Yes", "No")</f>
        <v>Yes</v>
      </c>
      <c r="P598" s="4" t="str" cm="1">
        <f t="array" ref="P598">_xlfn.IFS(
  Table1[[#This Row],[discounted_price]] &lt; 200, "&lt;₹200",
  Table1[[#This Row],[discounted_price]] &lt;= 500, "₹200–₹500",
  Table1[[#This Row],[discounted_price]] &gt; 500, "&gt;₹500"
)</f>
        <v>₹200–₹500</v>
      </c>
      <c r="Q598" s="9">
        <f>Table1[[#This Row],[actual_price]]*Table1[[#This Row],[rating_count]]</f>
        <v>203061</v>
      </c>
      <c r="R598" s="9" t="str">
        <f>IF(
    OR(TRIM(Table1[[#This Row],[total_potential_revenue]])="-", TRIM(Table1[[#This Row],[total_potential_revenue]])=""),
    "NOT OK",
    IF(
        ISNUMBER(VALUE(SUBSTITUTE(Table1[[#This Row],[total_potential_revenue]], ",", ""))),
        "OK",
        "NOT OK"
    )
)</f>
        <v>OK</v>
      </c>
      <c r="S598" t="s">
        <v>1845</v>
      </c>
      <c r="T598" t="s">
        <v>1846</v>
      </c>
      <c r="U598" t="s">
        <v>1847</v>
      </c>
      <c r="V598" t="s">
        <v>1848</v>
      </c>
      <c r="W598" t="s">
        <v>1849</v>
      </c>
      <c r="X598" t="s">
        <v>1850</v>
      </c>
      <c r="Y598" t="s">
        <v>1851</v>
      </c>
      <c r="Z598" t="s">
        <v>1852</v>
      </c>
    </row>
    <row r="599" spans="1:26" ht="16" x14ac:dyDescent="0.35">
      <c r="A599" t="s">
        <v>10971</v>
      </c>
      <c r="B599" t="s">
        <v>10972</v>
      </c>
      <c r="C599" t="s">
        <v>13093</v>
      </c>
      <c r="D599" t="s">
        <v>13094</v>
      </c>
      <c r="E599" t="s">
        <v>13095</v>
      </c>
      <c r="F599" t="s">
        <v>13142</v>
      </c>
      <c r="H599" s="2">
        <v>1699</v>
      </c>
      <c r="I599" s="2">
        <v>3398</v>
      </c>
      <c r="J599" s="1">
        <v>0.5</v>
      </c>
      <c r="K599" s="10" t="str" cm="1">
        <f t="array" ref="K5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599">
        <v>3.8</v>
      </c>
      <c r="M599" s="8">
        <v>7988</v>
      </c>
      <c r="N599" s="8">
        <f>Table1[[#This Row],[rating]]*LOG10(Table1[[#This Row],[rating_count]]+1)</f>
        <v>14.829471200402693</v>
      </c>
      <c r="O599" s="4" t="str">
        <f>IF(Table1[[#This Row],[discount_percentage]] &gt;= 0.5, "Yes", "No")</f>
        <v>Yes</v>
      </c>
      <c r="P599" s="4" t="str" cm="1">
        <f t="array" ref="P599">_xlfn.IFS(
  Table1[[#This Row],[discounted_price]] &lt; 200, "&lt;₹200",
  Table1[[#This Row],[discounted_price]] &lt;= 500, "₹200–₹500",
  Table1[[#This Row],[discounted_price]] &gt; 500, "&gt;₹500"
)</f>
        <v>&gt;₹500</v>
      </c>
      <c r="Q599" s="9">
        <f>Table1[[#This Row],[actual_price]]*Table1[[#This Row],[rating_count]]</f>
        <v>27143224</v>
      </c>
      <c r="R599" s="9" t="str">
        <f>IF(
    OR(TRIM(Table1[[#This Row],[total_potential_revenue]])="-", TRIM(Table1[[#This Row],[total_potential_revenue]])=""),
    "NOT OK",
    IF(
        ISNUMBER(VALUE(SUBSTITUTE(Table1[[#This Row],[total_potential_revenue]], ",", ""))),
        "OK",
        "NOT OK"
    )
)</f>
        <v>OK</v>
      </c>
      <c r="S599" t="s">
        <v>10973</v>
      </c>
      <c r="T599" t="s">
        <v>10974</v>
      </c>
      <c r="U599" t="s">
        <v>10975</v>
      </c>
      <c r="V599" t="s">
        <v>10976</v>
      </c>
      <c r="W599" t="s">
        <v>10977</v>
      </c>
      <c r="X599" t="s">
        <v>10978</v>
      </c>
      <c r="Y599" t="s">
        <v>10979</v>
      </c>
      <c r="Z599" t="s">
        <v>10980</v>
      </c>
    </row>
    <row r="600" spans="1:26" ht="16" x14ac:dyDescent="0.35">
      <c r="A600" t="s">
        <v>7608</v>
      </c>
      <c r="B600" t="s">
        <v>7609</v>
      </c>
      <c r="C600" t="s">
        <v>13080</v>
      </c>
      <c r="D600" t="s">
        <v>13229</v>
      </c>
      <c r="E600" t="s">
        <v>13251</v>
      </c>
      <c r="F600" t="s">
        <v>13319</v>
      </c>
      <c r="H600" s="2">
        <v>4999</v>
      </c>
      <c r="I600" s="2">
        <v>12499</v>
      </c>
      <c r="J600" s="1">
        <v>0.6</v>
      </c>
      <c r="K600" s="10" t="str" cm="1">
        <f t="array" ref="K6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00">
        <v>4.2</v>
      </c>
      <c r="M600" s="8">
        <v>4541</v>
      </c>
      <c r="N600" s="8">
        <f>Table1[[#This Row],[rating]]*LOG10(Table1[[#This Row],[rating_count]]+1)</f>
        <v>15.36043794551161</v>
      </c>
      <c r="O600" s="4" t="str">
        <f>IF(Table1[[#This Row],[discount_percentage]] &gt;= 0.5, "Yes", "No")</f>
        <v>Yes</v>
      </c>
      <c r="P600" s="4" t="str" cm="1">
        <f t="array" ref="P600">_xlfn.IFS(
  Table1[[#This Row],[discounted_price]] &lt; 200, "&lt;₹200",
  Table1[[#This Row],[discounted_price]] &lt;= 500, "₹200–₹500",
  Table1[[#This Row],[discounted_price]] &gt; 500, "&gt;₹500"
)</f>
        <v>&gt;₹500</v>
      </c>
      <c r="Q600" s="9">
        <f>Table1[[#This Row],[actual_price]]*Table1[[#This Row],[rating_count]]</f>
        <v>56757959</v>
      </c>
      <c r="R600" s="9" t="str">
        <f>IF(
    OR(TRIM(Table1[[#This Row],[total_potential_revenue]])="-", TRIM(Table1[[#This Row],[total_potential_revenue]])=""),
    "NOT OK",
    IF(
        ISNUMBER(VALUE(SUBSTITUTE(Table1[[#This Row],[total_potential_revenue]], ",", ""))),
        "OK",
        "NOT OK"
    )
)</f>
        <v>OK</v>
      </c>
      <c r="S600" t="s">
        <v>7611</v>
      </c>
      <c r="T600" t="s">
        <v>7612</v>
      </c>
      <c r="U600" t="s">
        <v>7613</v>
      </c>
      <c r="V600" t="s">
        <v>7614</v>
      </c>
      <c r="W600" t="s">
        <v>7615</v>
      </c>
      <c r="X600" t="s">
        <v>7616</v>
      </c>
      <c r="Y600" t="s">
        <v>7617</v>
      </c>
      <c r="Z600" t="s">
        <v>7618</v>
      </c>
    </row>
    <row r="601" spans="1:26" ht="16" x14ac:dyDescent="0.35">
      <c r="A601" t="s">
        <v>1292</v>
      </c>
      <c r="B601" t="s">
        <v>1293</v>
      </c>
      <c r="C601" t="s">
        <v>13080</v>
      </c>
      <c r="D601" t="s">
        <v>13088</v>
      </c>
      <c r="E601" t="s">
        <v>13227</v>
      </c>
      <c r="F601" t="s">
        <v>13306</v>
      </c>
      <c r="H601" s="2">
        <v>9999</v>
      </c>
      <c r="I601" s="2">
        <v>12999</v>
      </c>
      <c r="J601" s="1">
        <v>0.23</v>
      </c>
      <c r="K601" s="10" t="str" cm="1">
        <f t="array" ref="K6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01">
        <v>4.2</v>
      </c>
      <c r="M601" s="8">
        <v>6088</v>
      </c>
      <c r="N601" s="8">
        <f>Table1[[#This Row],[rating]]*LOG10(Table1[[#This Row],[rating_count]]+1)</f>
        <v>15.895093091028995</v>
      </c>
      <c r="O601" s="4" t="str">
        <f>IF(Table1[[#This Row],[discount_percentage]] &gt;= 0.5, "Yes", "No")</f>
        <v>No</v>
      </c>
      <c r="P601" s="4" t="str" cm="1">
        <f t="array" ref="P601">_xlfn.IFS(
  Table1[[#This Row],[discounted_price]] &lt; 200, "&lt;₹200",
  Table1[[#This Row],[discounted_price]] &lt;= 500, "₹200–₹500",
  Table1[[#This Row],[discounted_price]] &gt; 500, "&gt;₹500"
)</f>
        <v>&gt;₹500</v>
      </c>
      <c r="Q601" s="9">
        <f>Table1[[#This Row],[actual_price]]*Table1[[#This Row],[rating_count]]</f>
        <v>79137912</v>
      </c>
      <c r="R601" s="9" t="str">
        <f>IF(
    OR(TRIM(Table1[[#This Row],[total_potential_revenue]])="-", TRIM(Table1[[#This Row],[total_potential_revenue]])=""),
    "NOT OK",
    IF(
        ISNUMBER(VALUE(SUBSTITUTE(Table1[[#This Row],[total_potential_revenue]], ",", ""))),
        "OK",
        "NOT OK"
    )
)</f>
        <v>OK</v>
      </c>
      <c r="S601" t="s">
        <v>1294</v>
      </c>
      <c r="T601" t="s">
        <v>1295</v>
      </c>
      <c r="U601" t="s">
        <v>1296</v>
      </c>
      <c r="V601" t="s">
        <v>1297</v>
      </c>
      <c r="W601" t="s">
        <v>1298</v>
      </c>
      <c r="X601" t="s">
        <v>1299</v>
      </c>
      <c r="Y601" t="s">
        <v>1300</v>
      </c>
      <c r="Z601" t="s">
        <v>1301</v>
      </c>
    </row>
    <row r="602" spans="1:26" ht="16" x14ac:dyDescent="0.35">
      <c r="A602" t="s">
        <v>2270</v>
      </c>
      <c r="B602" t="s">
        <v>2271</v>
      </c>
      <c r="C602" t="s">
        <v>13076</v>
      </c>
      <c r="D602" t="s">
        <v>13083</v>
      </c>
      <c r="E602" t="s">
        <v>13101</v>
      </c>
      <c r="F602" t="s">
        <v>13090</v>
      </c>
      <c r="G602" t="s">
        <v>13102</v>
      </c>
      <c r="H602">
        <v>299</v>
      </c>
      <c r="I602" s="2">
        <v>999</v>
      </c>
      <c r="J602" s="1">
        <v>0.7</v>
      </c>
      <c r="K602" s="10" t="str" cm="1">
        <f t="array" ref="K6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02">
        <v>4.3</v>
      </c>
      <c r="M602" s="8">
        <v>2651</v>
      </c>
      <c r="N602" s="8">
        <f>Table1[[#This Row],[rating]]*LOG10(Table1[[#This Row],[rating_count]]+1)</f>
        <v>14.721366134850763</v>
      </c>
      <c r="O602" s="4" t="str">
        <f>IF(Table1[[#This Row],[discount_percentage]] &gt;= 0.5, "Yes", "No")</f>
        <v>Yes</v>
      </c>
      <c r="P602" s="4" t="str" cm="1">
        <f t="array" ref="P602">_xlfn.IFS(
  Table1[[#This Row],[discounted_price]] &lt; 200, "&lt;₹200",
  Table1[[#This Row],[discounted_price]] &lt;= 500, "₹200–₹500",
  Table1[[#This Row],[discounted_price]] &gt; 500, "&gt;₹500"
)</f>
        <v>₹200–₹500</v>
      </c>
      <c r="Q602" s="9">
        <f>Table1[[#This Row],[actual_price]]*Table1[[#This Row],[rating_count]]</f>
        <v>2648349</v>
      </c>
      <c r="R602" s="9" t="str">
        <f>IF(
    OR(TRIM(Table1[[#This Row],[total_potential_revenue]])="-", TRIM(Table1[[#This Row],[total_potential_revenue]])=""),
    "NOT OK",
    IF(
        ISNUMBER(VALUE(SUBSTITUTE(Table1[[#This Row],[total_potential_revenue]], ",", ""))),
        "OK",
        "NOT OK"
    )
)</f>
        <v>OK</v>
      </c>
      <c r="S602" t="s">
        <v>2272</v>
      </c>
      <c r="T602" t="s">
        <v>1543</v>
      </c>
      <c r="U602" t="s">
        <v>1544</v>
      </c>
      <c r="V602" t="s">
        <v>1545</v>
      </c>
      <c r="W602" t="s">
        <v>1546</v>
      </c>
      <c r="X602" t="s">
        <v>1547</v>
      </c>
      <c r="Y602" t="s">
        <v>1548</v>
      </c>
      <c r="Z602" t="s">
        <v>2273</v>
      </c>
    </row>
    <row r="603" spans="1:26" ht="16" x14ac:dyDescent="0.35">
      <c r="A603" t="s">
        <v>1540</v>
      </c>
      <c r="B603" t="s">
        <v>1541</v>
      </c>
      <c r="C603" t="s">
        <v>13076</v>
      </c>
      <c r="D603" t="s">
        <v>13083</v>
      </c>
      <c r="E603" t="s">
        <v>13101</v>
      </c>
      <c r="F603" t="s">
        <v>13090</v>
      </c>
      <c r="G603" t="s">
        <v>13102</v>
      </c>
      <c r="H603">
        <v>325</v>
      </c>
      <c r="I603" s="2">
        <v>999</v>
      </c>
      <c r="J603" s="1">
        <v>0.67</v>
      </c>
      <c r="K603" s="10" t="str" cm="1">
        <f t="array" ref="K6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03">
        <v>4.3</v>
      </c>
      <c r="M603" s="8">
        <v>2651</v>
      </c>
      <c r="N603" s="8">
        <f>Table1[[#This Row],[rating]]*LOG10(Table1[[#This Row],[rating_count]]+1)</f>
        <v>14.721366134850763</v>
      </c>
      <c r="O603" s="4" t="str">
        <f>IF(Table1[[#This Row],[discount_percentage]] &gt;= 0.5, "Yes", "No")</f>
        <v>Yes</v>
      </c>
      <c r="P603" s="4" t="str" cm="1">
        <f t="array" ref="P603">_xlfn.IFS(
  Table1[[#This Row],[discounted_price]] &lt; 200, "&lt;₹200",
  Table1[[#This Row],[discounted_price]] &lt;= 500, "₹200–₹500",
  Table1[[#This Row],[discounted_price]] &gt; 500, "&gt;₹500"
)</f>
        <v>₹200–₹500</v>
      </c>
      <c r="Q603" s="9">
        <f>Table1[[#This Row],[actual_price]]*Table1[[#This Row],[rating_count]]</f>
        <v>2648349</v>
      </c>
      <c r="R603" s="9" t="str">
        <f>IF(
    OR(TRIM(Table1[[#This Row],[total_potential_revenue]])="-", TRIM(Table1[[#This Row],[total_potential_revenue]])=""),
    "NOT OK",
    IF(
        ISNUMBER(VALUE(SUBSTITUTE(Table1[[#This Row],[total_potential_revenue]], ",", ""))),
        "OK",
        "NOT OK"
    )
)</f>
        <v>OK</v>
      </c>
      <c r="S603" t="s">
        <v>1542</v>
      </c>
      <c r="T603" t="s">
        <v>1543</v>
      </c>
      <c r="U603" t="s">
        <v>1544</v>
      </c>
      <c r="V603" t="s">
        <v>1545</v>
      </c>
      <c r="W603" t="s">
        <v>1546</v>
      </c>
      <c r="X603" t="s">
        <v>1547</v>
      </c>
      <c r="Y603" t="s">
        <v>1548</v>
      </c>
      <c r="Z603" t="s">
        <v>1549</v>
      </c>
    </row>
    <row r="604" spans="1:26" ht="16" x14ac:dyDescent="0.35">
      <c r="A604" t="s">
        <v>7805</v>
      </c>
      <c r="B604" t="s">
        <v>7806</v>
      </c>
      <c r="C604" t="s">
        <v>13076</v>
      </c>
      <c r="D604" t="s">
        <v>13083</v>
      </c>
      <c r="E604" t="s">
        <v>13195</v>
      </c>
      <c r="F604" t="s">
        <v>13287</v>
      </c>
      <c r="H604">
        <v>379</v>
      </c>
      <c r="I604" s="2">
        <v>1499</v>
      </c>
      <c r="J604" s="1">
        <v>0.75</v>
      </c>
      <c r="K604" s="10" t="str" cm="1">
        <f t="array" ref="K6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04">
        <v>4.2</v>
      </c>
      <c r="M604" s="8">
        <v>4149</v>
      </c>
      <c r="N604" s="8">
        <f>Table1[[#This Row],[rating]]*LOG10(Table1[[#This Row],[rating_count]]+1)</f>
        <v>15.195802006190789</v>
      </c>
      <c r="O604" s="4" t="str">
        <f>IF(Table1[[#This Row],[discount_percentage]] &gt;= 0.5, "Yes", "No")</f>
        <v>Yes</v>
      </c>
      <c r="P604" s="4" t="str" cm="1">
        <f t="array" ref="P604">_xlfn.IFS(
  Table1[[#This Row],[discounted_price]] &lt; 200, "&lt;₹200",
  Table1[[#This Row],[discounted_price]] &lt;= 500, "₹200–₹500",
  Table1[[#This Row],[discounted_price]] &gt; 500, "&gt;₹500"
)</f>
        <v>₹200–₹500</v>
      </c>
      <c r="Q604" s="9">
        <f>Table1[[#This Row],[actual_price]]*Table1[[#This Row],[rating_count]]</f>
        <v>6219351</v>
      </c>
      <c r="R604" s="9" t="str">
        <f>IF(
    OR(TRIM(Table1[[#This Row],[total_potential_revenue]])="-", TRIM(Table1[[#This Row],[total_potential_revenue]])=""),
    "NOT OK",
    IF(
        ISNUMBER(VALUE(SUBSTITUTE(Table1[[#This Row],[total_potential_revenue]], ",", ""))),
        "OK",
        "NOT OK"
    )
)</f>
        <v>OK</v>
      </c>
      <c r="S604" t="s">
        <v>7807</v>
      </c>
      <c r="T604" t="s">
        <v>7808</v>
      </c>
      <c r="U604" t="s">
        <v>7809</v>
      </c>
      <c r="V604" t="s">
        <v>7810</v>
      </c>
      <c r="W604" t="s">
        <v>7811</v>
      </c>
      <c r="X604" t="s">
        <v>7812</v>
      </c>
      <c r="Y604" t="s">
        <v>7813</v>
      </c>
      <c r="Z604" t="s">
        <v>7814</v>
      </c>
    </row>
    <row r="605" spans="1:26" ht="16" x14ac:dyDescent="0.35">
      <c r="A605" t="s">
        <v>5707</v>
      </c>
      <c r="B605" t="s">
        <v>5708</v>
      </c>
      <c r="C605" t="s">
        <v>13076</v>
      </c>
      <c r="D605" t="s">
        <v>13204</v>
      </c>
      <c r="E605" t="s">
        <v>13269</v>
      </c>
      <c r="F605" t="s">
        <v>13272</v>
      </c>
      <c r="H605">
        <v>828</v>
      </c>
      <c r="I605" s="2">
        <v>861</v>
      </c>
      <c r="J605" s="1">
        <v>0.04</v>
      </c>
      <c r="K605" s="10" t="str" cm="1">
        <f t="array" ref="K6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605">
        <v>4.2</v>
      </c>
      <c r="M605" s="8">
        <v>4567</v>
      </c>
      <c r="N605" s="8">
        <f>Table1[[#This Row],[rating]]*LOG10(Table1[[#This Row],[rating_count]]+1)</f>
        <v>15.370849599998724</v>
      </c>
      <c r="O605" s="4" t="str">
        <f>IF(Table1[[#This Row],[discount_percentage]] &gt;= 0.5, "Yes", "No")</f>
        <v>No</v>
      </c>
      <c r="P605" s="4" t="str" cm="1">
        <f t="array" ref="P605">_xlfn.IFS(
  Table1[[#This Row],[discounted_price]] &lt; 200, "&lt;₹200",
  Table1[[#This Row],[discounted_price]] &lt;= 500, "₹200–₹500",
  Table1[[#This Row],[discounted_price]] &gt; 500, "&gt;₹500"
)</f>
        <v>&gt;₹500</v>
      </c>
      <c r="Q605" s="9">
        <f>Table1[[#This Row],[actual_price]]*Table1[[#This Row],[rating_count]]</f>
        <v>3932187</v>
      </c>
      <c r="R605" s="9" t="str">
        <f>IF(
    OR(TRIM(Table1[[#This Row],[total_potential_revenue]])="-", TRIM(Table1[[#This Row],[total_potential_revenue]])=""),
    "NOT OK",
    IF(
        ISNUMBER(VALUE(SUBSTITUTE(Table1[[#This Row],[total_potential_revenue]], ",", ""))),
        "OK",
        "NOT OK"
    )
)</f>
        <v>OK</v>
      </c>
      <c r="S605" t="s">
        <v>5709</v>
      </c>
      <c r="T605" t="s">
        <v>5710</v>
      </c>
      <c r="U605" t="s">
        <v>5711</v>
      </c>
      <c r="V605" t="s">
        <v>5712</v>
      </c>
      <c r="W605" t="s">
        <v>5713</v>
      </c>
      <c r="X605" t="s">
        <v>5714</v>
      </c>
      <c r="Y605" t="s">
        <v>5715</v>
      </c>
      <c r="Z605" t="s">
        <v>5716</v>
      </c>
    </row>
    <row r="606" spans="1:26" ht="16" x14ac:dyDescent="0.35">
      <c r="A606" t="s">
        <v>5260</v>
      </c>
      <c r="B606" t="s">
        <v>5261</v>
      </c>
      <c r="C606" t="s">
        <v>13076</v>
      </c>
      <c r="D606" t="s">
        <v>13204</v>
      </c>
      <c r="E606" t="s">
        <v>13269</v>
      </c>
      <c r="F606" t="s">
        <v>13272</v>
      </c>
      <c r="H606">
        <v>717</v>
      </c>
      <c r="I606" s="2">
        <v>761</v>
      </c>
      <c r="J606" s="1">
        <v>0.06</v>
      </c>
      <c r="K606" s="10" t="str" cm="1">
        <f t="array" ref="K6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606">
        <v>4</v>
      </c>
      <c r="M606" s="8">
        <v>7199</v>
      </c>
      <c r="N606" s="8">
        <f>Table1[[#This Row],[rating]]*LOG10(Table1[[#This Row],[rating_count]]+1)</f>
        <v>15.429329985725074</v>
      </c>
      <c r="O606" s="4" t="str">
        <f>IF(Table1[[#This Row],[discount_percentage]] &gt;= 0.5, "Yes", "No")</f>
        <v>No</v>
      </c>
      <c r="P606" s="4" t="str" cm="1">
        <f t="array" ref="P606">_xlfn.IFS(
  Table1[[#This Row],[discounted_price]] &lt; 200, "&lt;₹200",
  Table1[[#This Row],[discounted_price]] &lt;= 500, "₹200–₹500",
  Table1[[#This Row],[discounted_price]] &gt; 500, "&gt;₹500"
)</f>
        <v>&gt;₹500</v>
      </c>
      <c r="Q606" s="9">
        <f>Table1[[#This Row],[actual_price]]*Table1[[#This Row],[rating_count]]</f>
        <v>5478439</v>
      </c>
      <c r="R606" s="9" t="str">
        <f>IF(
    OR(TRIM(Table1[[#This Row],[total_potential_revenue]])="-", TRIM(Table1[[#This Row],[total_potential_revenue]])=""),
    "NOT OK",
    IF(
        ISNUMBER(VALUE(SUBSTITUTE(Table1[[#This Row],[total_potential_revenue]], ",", ""))),
        "OK",
        "NOT OK"
    )
)</f>
        <v>OK</v>
      </c>
      <c r="S606" t="s">
        <v>5263</v>
      </c>
      <c r="T606" t="s">
        <v>5264</v>
      </c>
      <c r="U606" t="s">
        <v>5265</v>
      </c>
      <c r="V606" t="s">
        <v>5266</v>
      </c>
      <c r="W606" t="s">
        <v>5267</v>
      </c>
      <c r="X606" t="s">
        <v>5268</v>
      </c>
      <c r="Y606" t="s">
        <v>5269</v>
      </c>
      <c r="Z606" t="s">
        <v>5270</v>
      </c>
    </row>
    <row r="607" spans="1:26" ht="16" x14ac:dyDescent="0.35">
      <c r="A607" t="s">
        <v>8473</v>
      </c>
      <c r="B607" t="s">
        <v>8474</v>
      </c>
      <c r="C607" t="s">
        <v>13076</v>
      </c>
      <c r="D607" t="s">
        <v>13083</v>
      </c>
      <c r="E607" t="s">
        <v>13084</v>
      </c>
      <c r="F607" t="s">
        <v>13247</v>
      </c>
      <c r="H607">
        <v>499</v>
      </c>
      <c r="I607" s="2">
        <v>1399</v>
      </c>
      <c r="J607" s="1">
        <v>0.64</v>
      </c>
      <c r="K607" s="10" t="str" cm="1">
        <f t="array" ref="K6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07">
        <v>3.9</v>
      </c>
      <c r="M607" s="8">
        <v>1462</v>
      </c>
      <c r="N607" s="8">
        <f>Table1[[#This Row],[rating]]*LOG10(Table1[[#This Row],[rating_count]]+1)</f>
        <v>12.344452871888711</v>
      </c>
      <c r="O607" s="4" t="str">
        <f>IF(Table1[[#This Row],[discount_percentage]] &gt;= 0.5, "Yes", "No")</f>
        <v>Yes</v>
      </c>
      <c r="P607" s="4" t="str" cm="1">
        <f t="array" ref="P607">_xlfn.IFS(
  Table1[[#This Row],[discounted_price]] &lt; 200, "&lt;₹200",
  Table1[[#This Row],[discounted_price]] &lt;= 500, "₹200–₹500",
  Table1[[#This Row],[discounted_price]] &gt; 500, "&gt;₹500"
)</f>
        <v>₹200–₹500</v>
      </c>
      <c r="Q607" s="9">
        <f>Table1[[#This Row],[actual_price]]*Table1[[#This Row],[rating_count]]</f>
        <v>2045338</v>
      </c>
      <c r="R607" s="9" t="str">
        <f>IF(
    OR(TRIM(Table1[[#This Row],[total_potential_revenue]])="-", TRIM(Table1[[#This Row],[total_potential_revenue]])=""),
    "NOT OK",
    IF(
        ISNUMBER(VALUE(SUBSTITUTE(Table1[[#This Row],[total_potential_revenue]], ",", ""))),
        "OK",
        "NOT OK"
    )
)</f>
        <v>OK</v>
      </c>
      <c r="S607" t="s">
        <v>8475</v>
      </c>
      <c r="T607" t="s">
        <v>8476</v>
      </c>
      <c r="U607" t="s">
        <v>8477</v>
      </c>
      <c r="V607" t="s">
        <v>8478</v>
      </c>
      <c r="W607" t="s">
        <v>8479</v>
      </c>
      <c r="X607" t="s">
        <v>8480</v>
      </c>
      <c r="Y607" t="s">
        <v>8481</v>
      </c>
      <c r="Z607" t="s">
        <v>8482</v>
      </c>
    </row>
    <row r="608" spans="1:26" ht="16" x14ac:dyDescent="0.35">
      <c r="A608" t="s">
        <v>5314</v>
      </c>
      <c r="B608" t="s">
        <v>5315</v>
      </c>
      <c r="C608" t="s">
        <v>13080</v>
      </c>
      <c r="D608" t="s">
        <v>13182</v>
      </c>
      <c r="E608" t="s">
        <v>13183</v>
      </c>
      <c r="F608" t="s">
        <v>13203</v>
      </c>
      <c r="H608" s="2">
        <v>1499</v>
      </c>
      <c r="I608" s="2">
        <v>8999</v>
      </c>
      <c r="J608" s="1">
        <v>0.83</v>
      </c>
      <c r="K608" s="10" t="str" cm="1">
        <f t="array" ref="K6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608">
        <v>3.7</v>
      </c>
      <c r="M608" s="8">
        <v>28324</v>
      </c>
      <c r="N608" s="8">
        <f>Table1[[#This Row],[rating]]*LOG10(Table1[[#This Row],[rating_count]]+1)</f>
        <v>16.473028698581111</v>
      </c>
      <c r="O608" s="4" t="str">
        <f>IF(Table1[[#This Row],[discount_percentage]] &gt;= 0.5, "Yes", "No")</f>
        <v>Yes</v>
      </c>
      <c r="P608" s="4" t="str" cm="1">
        <f t="array" ref="P608">_xlfn.IFS(
  Table1[[#This Row],[discounted_price]] &lt; 200, "&lt;₹200",
  Table1[[#This Row],[discounted_price]] &lt;= 500, "₹200–₹500",
  Table1[[#This Row],[discounted_price]] &gt; 500, "&gt;₹500"
)</f>
        <v>&gt;₹500</v>
      </c>
      <c r="Q608" s="9">
        <f>Table1[[#This Row],[actual_price]]*Table1[[#This Row],[rating_count]]</f>
        <v>254887676</v>
      </c>
      <c r="R608" s="9" t="str">
        <f>IF(
    OR(TRIM(Table1[[#This Row],[total_potential_revenue]])="-", TRIM(Table1[[#This Row],[total_potential_revenue]])=""),
    "NOT OK",
    IF(
        ISNUMBER(VALUE(SUBSTITUTE(Table1[[#This Row],[total_potential_revenue]], ",", ""))),
        "OK",
        "NOT OK"
    )
)</f>
        <v>OK</v>
      </c>
      <c r="S608" t="s">
        <v>5316</v>
      </c>
      <c r="T608" t="s">
        <v>5317</v>
      </c>
      <c r="U608" t="s">
        <v>5318</v>
      </c>
      <c r="V608" t="s">
        <v>5319</v>
      </c>
      <c r="W608" t="s">
        <v>5320</v>
      </c>
      <c r="X608" t="s">
        <v>5321</v>
      </c>
      <c r="Y608" t="s">
        <v>5322</v>
      </c>
      <c r="Z608" t="s">
        <v>5323</v>
      </c>
    </row>
    <row r="609" spans="1:26" ht="16" x14ac:dyDescent="0.35">
      <c r="A609" t="s">
        <v>7132</v>
      </c>
      <c r="B609" t="s">
        <v>7133</v>
      </c>
      <c r="C609" t="s">
        <v>13076</v>
      </c>
      <c r="D609" t="s">
        <v>13083</v>
      </c>
      <c r="E609" t="s">
        <v>13164</v>
      </c>
      <c r="F609" t="s">
        <v>13165</v>
      </c>
      <c r="H609">
        <v>575</v>
      </c>
      <c r="I609" s="2">
        <v>2799</v>
      </c>
      <c r="J609" s="1">
        <v>0.79</v>
      </c>
      <c r="K609" s="10" t="str" cm="1">
        <f t="array" ref="K6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09">
        <v>4.2</v>
      </c>
      <c r="M609" s="8">
        <v>8537</v>
      </c>
      <c r="N609" s="8">
        <f>Table1[[#This Row],[rating]]*LOG10(Table1[[#This Row],[rating_count]]+1)</f>
        <v>16.511695831965298</v>
      </c>
      <c r="O609" s="4" t="str">
        <f>IF(Table1[[#This Row],[discount_percentage]] &gt;= 0.5, "Yes", "No")</f>
        <v>Yes</v>
      </c>
      <c r="P609" s="4" t="str" cm="1">
        <f t="array" ref="P609">_xlfn.IFS(
  Table1[[#This Row],[discounted_price]] &lt; 200, "&lt;₹200",
  Table1[[#This Row],[discounted_price]] &lt;= 500, "₹200–₹500",
  Table1[[#This Row],[discounted_price]] &gt; 500, "&gt;₹500"
)</f>
        <v>&gt;₹500</v>
      </c>
      <c r="Q609" s="9">
        <f>Table1[[#This Row],[actual_price]]*Table1[[#This Row],[rating_count]]</f>
        <v>23895063</v>
      </c>
      <c r="R609" s="9" t="str">
        <f>IF(
    OR(TRIM(Table1[[#This Row],[total_potential_revenue]])="-", TRIM(Table1[[#This Row],[total_potential_revenue]])=""),
    "NOT OK",
    IF(
        ISNUMBER(VALUE(SUBSTITUTE(Table1[[#This Row],[total_potential_revenue]], ",", ""))),
        "OK",
        "NOT OK"
    )
)</f>
        <v>OK</v>
      </c>
      <c r="S609" t="s">
        <v>7134</v>
      </c>
      <c r="T609" t="s">
        <v>7135</v>
      </c>
      <c r="U609" t="s">
        <v>7136</v>
      </c>
      <c r="V609" t="s">
        <v>7137</v>
      </c>
      <c r="W609" t="s">
        <v>7138</v>
      </c>
      <c r="X609" t="s">
        <v>13057</v>
      </c>
      <c r="Y609" t="s">
        <v>7139</v>
      </c>
      <c r="Z609" t="s">
        <v>7140</v>
      </c>
    </row>
    <row r="610" spans="1:26" ht="16" x14ac:dyDescent="0.35">
      <c r="A610" t="s">
        <v>9304</v>
      </c>
      <c r="B610" t="s">
        <v>9305</v>
      </c>
      <c r="C610" t="s">
        <v>13093</v>
      </c>
      <c r="D610" t="s">
        <v>13221</v>
      </c>
      <c r="E610" t="s">
        <v>13222</v>
      </c>
      <c r="F610" t="s">
        <v>13223</v>
      </c>
      <c r="H610">
        <v>355</v>
      </c>
      <c r="I610" s="2">
        <v>899</v>
      </c>
      <c r="J610" s="1">
        <v>0.61</v>
      </c>
      <c r="K610" s="10" t="str" cm="1">
        <f t="array" ref="K6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10">
        <v>4.0999999999999996</v>
      </c>
      <c r="M610" s="8">
        <v>1051</v>
      </c>
      <c r="N610" s="8">
        <f>Table1[[#This Row],[rating]]*LOG10(Table1[[#This Row],[rating_count]]+1)</f>
        <v>12.390264533252651</v>
      </c>
      <c r="O610" s="4" t="str">
        <f>IF(Table1[[#This Row],[discount_percentage]] &gt;= 0.5, "Yes", "No")</f>
        <v>Yes</v>
      </c>
      <c r="P610" s="4" t="str" cm="1">
        <f t="array" ref="P610">_xlfn.IFS(
  Table1[[#This Row],[discounted_price]] &lt; 200, "&lt;₹200",
  Table1[[#This Row],[discounted_price]] &lt;= 500, "₹200–₹500",
  Table1[[#This Row],[discounted_price]] &gt; 500, "&gt;₹500"
)</f>
        <v>₹200–₹500</v>
      </c>
      <c r="Q610" s="9">
        <f>Table1[[#This Row],[actual_price]]*Table1[[#This Row],[rating_count]]</f>
        <v>944849</v>
      </c>
      <c r="R610" s="9" t="str">
        <f>IF(
    OR(TRIM(Table1[[#This Row],[total_potential_revenue]])="-", TRIM(Table1[[#This Row],[total_potential_revenue]])=""),
    "NOT OK",
    IF(
        ISNUMBER(VALUE(SUBSTITUTE(Table1[[#This Row],[total_potential_revenue]], ",", ""))),
        "OK",
        "NOT OK"
    )
)</f>
        <v>OK</v>
      </c>
      <c r="S610" t="s">
        <v>9306</v>
      </c>
      <c r="T610" t="s">
        <v>9307</v>
      </c>
      <c r="U610" t="s">
        <v>9308</v>
      </c>
      <c r="V610" t="s">
        <v>9309</v>
      </c>
      <c r="W610" t="s">
        <v>9310</v>
      </c>
      <c r="X610" t="s">
        <v>9311</v>
      </c>
      <c r="Y610" t="s">
        <v>9312</v>
      </c>
      <c r="Z610" t="s">
        <v>9313</v>
      </c>
    </row>
    <row r="611" spans="1:26" ht="16" x14ac:dyDescent="0.35">
      <c r="A611" t="s">
        <v>3528</v>
      </c>
      <c r="B611" t="s">
        <v>3529</v>
      </c>
      <c r="C611" t="s">
        <v>13080</v>
      </c>
      <c r="D611" t="s">
        <v>13182</v>
      </c>
      <c r="E611" t="s">
        <v>13183</v>
      </c>
      <c r="F611" t="s">
        <v>13203</v>
      </c>
      <c r="H611">
        <v>299</v>
      </c>
      <c r="I611" s="2">
        <v>1900</v>
      </c>
      <c r="J611" s="1">
        <v>0.84</v>
      </c>
      <c r="K611" s="10" t="str" cm="1">
        <f t="array" ref="K6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611">
        <v>3.6</v>
      </c>
      <c r="M611" s="8">
        <v>18202</v>
      </c>
      <c r="N611" s="8">
        <f>Table1[[#This Row],[rating]]*LOG10(Table1[[#This Row],[rating_count]]+1)</f>
        <v>15.336514688717546</v>
      </c>
      <c r="O611" s="4" t="str">
        <f>IF(Table1[[#This Row],[discount_percentage]] &gt;= 0.5, "Yes", "No")</f>
        <v>Yes</v>
      </c>
      <c r="P611" s="4" t="str" cm="1">
        <f t="array" ref="P611">_xlfn.IFS(
  Table1[[#This Row],[discounted_price]] &lt; 200, "&lt;₹200",
  Table1[[#This Row],[discounted_price]] &lt;= 500, "₹200–₹500",
  Table1[[#This Row],[discounted_price]] &gt; 500, "&gt;₹500"
)</f>
        <v>₹200–₹500</v>
      </c>
      <c r="Q611" s="9">
        <f>Table1[[#This Row],[actual_price]]*Table1[[#This Row],[rating_count]]</f>
        <v>34583800</v>
      </c>
      <c r="R611" s="9" t="str">
        <f>IF(
    OR(TRIM(Table1[[#This Row],[total_potential_revenue]])="-", TRIM(Table1[[#This Row],[total_potential_revenue]])=""),
    "NOT OK",
    IF(
        ISNUMBER(VALUE(SUBSTITUTE(Table1[[#This Row],[total_potential_revenue]], ",", ""))),
        "OK",
        "NOT OK"
    )
)</f>
        <v>OK</v>
      </c>
      <c r="S611" t="s">
        <v>3530</v>
      </c>
      <c r="T611" t="s">
        <v>3531</v>
      </c>
      <c r="U611" t="s">
        <v>3532</v>
      </c>
      <c r="V611" t="s">
        <v>3533</v>
      </c>
      <c r="W611" t="s">
        <v>3534</v>
      </c>
      <c r="X611" t="s">
        <v>3535</v>
      </c>
      <c r="Y611" t="s">
        <v>3536</v>
      </c>
      <c r="Z611" t="s">
        <v>3537</v>
      </c>
    </row>
    <row r="612" spans="1:26" ht="16" x14ac:dyDescent="0.35">
      <c r="A612" t="s">
        <v>3085</v>
      </c>
      <c r="B612" t="s">
        <v>3086</v>
      </c>
      <c r="C612" t="s">
        <v>13080</v>
      </c>
      <c r="D612" t="s">
        <v>13182</v>
      </c>
      <c r="E612" t="s">
        <v>13183</v>
      </c>
      <c r="F612" t="s">
        <v>13203</v>
      </c>
      <c r="H612">
        <v>599</v>
      </c>
      <c r="I612" s="2">
        <v>2499</v>
      </c>
      <c r="J612" s="1">
        <v>0.76</v>
      </c>
      <c r="K612" s="10" t="str" cm="1">
        <f t="array" ref="K6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12">
        <v>3.9</v>
      </c>
      <c r="M612" s="8">
        <v>58162</v>
      </c>
      <c r="N612" s="8">
        <f>Table1[[#This Row],[rating]]*LOG10(Table1[[#This Row],[rating_count]]+1)</f>
        <v>18.582122516034108</v>
      </c>
      <c r="O612" s="4" t="str">
        <f>IF(Table1[[#This Row],[discount_percentage]] &gt;= 0.5, "Yes", "No")</f>
        <v>Yes</v>
      </c>
      <c r="P612" s="4" t="str" cm="1">
        <f t="array" ref="P612">_xlfn.IFS(
  Table1[[#This Row],[discounted_price]] &lt; 200, "&lt;₹200",
  Table1[[#This Row],[discounted_price]] &lt;= 500, "₹200–₹500",
  Table1[[#This Row],[discounted_price]] &gt; 500, "&gt;₹500"
)</f>
        <v>&gt;₹500</v>
      </c>
      <c r="Q612" s="9">
        <f>Table1[[#This Row],[actual_price]]*Table1[[#This Row],[rating_count]]</f>
        <v>145346838</v>
      </c>
      <c r="R612" s="9" t="str">
        <f>IF(
    OR(TRIM(Table1[[#This Row],[total_potential_revenue]])="-", TRIM(Table1[[#This Row],[total_potential_revenue]])=""),
    "NOT OK",
    IF(
        ISNUMBER(VALUE(SUBSTITUTE(Table1[[#This Row],[total_potential_revenue]], ",", ""))),
        "OK",
        "NOT OK"
    )
)</f>
        <v>OK</v>
      </c>
      <c r="S612" t="s">
        <v>3087</v>
      </c>
      <c r="T612" t="s">
        <v>3088</v>
      </c>
      <c r="U612" t="s">
        <v>3089</v>
      </c>
      <c r="V612" t="s">
        <v>3090</v>
      </c>
      <c r="W612" t="s">
        <v>3091</v>
      </c>
      <c r="X612" t="s">
        <v>3092</v>
      </c>
      <c r="Y612" t="s">
        <v>3093</v>
      </c>
      <c r="Z612" t="s">
        <v>3094</v>
      </c>
    </row>
    <row r="613" spans="1:26" ht="16" x14ac:dyDescent="0.35">
      <c r="A613" t="s">
        <v>8016</v>
      </c>
      <c r="B613" t="s">
        <v>8017</v>
      </c>
      <c r="C613" t="s">
        <v>13076</v>
      </c>
      <c r="D613" t="s">
        <v>13204</v>
      </c>
      <c r="E613" t="s">
        <v>13205</v>
      </c>
      <c r="H613" s="2">
        <v>5899</v>
      </c>
      <c r="I613" s="2">
        <v>7005</v>
      </c>
      <c r="J613" s="1">
        <v>0.16</v>
      </c>
      <c r="K613" s="10" t="str" cm="1">
        <f t="array" ref="K6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613">
        <v>3.6</v>
      </c>
      <c r="M613" s="8">
        <v>4199</v>
      </c>
      <c r="N613" s="8">
        <f>Table1[[#This Row],[rating]]*LOG10(Table1[[#This Row],[rating_count]]+1)</f>
        <v>13.043697445432441</v>
      </c>
      <c r="O613" s="4" t="str">
        <f>IF(Table1[[#This Row],[discount_percentage]] &gt;= 0.5, "Yes", "No")</f>
        <v>No</v>
      </c>
      <c r="P613" s="4" t="str" cm="1">
        <f t="array" ref="P613">_xlfn.IFS(
  Table1[[#This Row],[discounted_price]] &lt; 200, "&lt;₹200",
  Table1[[#This Row],[discounted_price]] &lt;= 500, "₹200–₹500",
  Table1[[#This Row],[discounted_price]] &gt; 500, "&gt;₹500"
)</f>
        <v>&gt;₹500</v>
      </c>
      <c r="Q613" s="9">
        <f>Table1[[#This Row],[actual_price]]*Table1[[#This Row],[rating_count]]</f>
        <v>29413995</v>
      </c>
      <c r="R613" s="9" t="str">
        <f>IF(
    OR(TRIM(Table1[[#This Row],[total_potential_revenue]])="-", TRIM(Table1[[#This Row],[total_potential_revenue]])=""),
    "NOT OK",
    IF(
        ISNUMBER(VALUE(SUBSTITUTE(Table1[[#This Row],[total_potential_revenue]], ",", ""))),
        "OK",
        "NOT OK"
    )
)</f>
        <v>OK</v>
      </c>
      <c r="S613" t="s">
        <v>8018</v>
      </c>
      <c r="T613" t="s">
        <v>8019</v>
      </c>
      <c r="U613" t="s">
        <v>8020</v>
      </c>
      <c r="V613" t="s">
        <v>8021</v>
      </c>
      <c r="W613" t="s">
        <v>8022</v>
      </c>
      <c r="X613" t="s">
        <v>8023</v>
      </c>
      <c r="Y613" t="s">
        <v>8024</v>
      </c>
      <c r="Z613" t="s">
        <v>8025</v>
      </c>
    </row>
    <row r="614" spans="1:26" ht="16" x14ac:dyDescent="0.35">
      <c r="A614" t="s">
        <v>7284</v>
      </c>
      <c r="B614" t="s">
        <v>7285</v>
      </c>
      <c r="C614" t="s">
        <v>13076</v>
      </c>
      <c r="D614" t="s">
        <v>13204</v>
      </c>
      <c r="E614" t="s">
        <v>13205</v>
      </c>
      <c r="H614" s="2">
        <v>3999</v>
      </c>
      <c r="I614" s="2">
        <v>4332.96</v>
      </c>
      <c r="J614" s="1">
        <v>0.08</v>
      </c>
      <c r="K614" s="10" t="str" cm="1">
        <f t="array" ref="K6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614">
        <v>3.5</v>
      </c>
      <c r="M614" s="8">
        <v>21762</v>
      </c>
      <c r="N614" s="8">
        <f>Table1[[#This Row],[rating]]*LOG10(Table1[[#This Row],[rating_count]]+1)</f>
        <v>15.182015667201071</v>
      </c>
      <c r="O614" s="4" t="str">
        <f>IF(Table1[[#This Row],[discount_percentage]] &gt;= 0.5, "Yes", "No")</f>
        <v>No</v>
      </c>
      <c r="P614" s="4" t="str" cm="1">
        <f t="array" ref="P614">_xlfn.IFS(
  Table1[[#This Row],[discounted_price]] &lt; 200, "&lt;₹200",
  Table1[[#This Row],[discounted_price]] &lt;= 500, "₹200–₹500",
  Table1[[#This Row],[discounted_price]] &gt; 500, "&gt;₹500"
)</f>
        <v>&gt;₹500</v>
      </c>
      <c r="Q614" s="9">
        <f>Table1[[#This Row],[actual_price]]*Table1[[#This Row],[rating_count]]</f>
        <v>94293875.519999996</v>
      </c>
      <c r="R614" s="9" t="str">
        <f>IF(
    OR(TRIM(Table1[[#This Row],[total_potential_revenue]])="-", TRIM(Table1[[#This Row],[total_potential_revenue]])=""),
    "NOT OK",
    IF(
        ISNUMBER(VALUE(SUBSTITUTE(Table1[[#This Row],[total_potential_revenue]], ",", ""))),
        "OK",
        "NOT OK"
    )
)</f>
        <v>OK</v>
      </c>
      <c r="S614" t="s">
        <v>7287</v>
      </c>
      <c r="T614" t="s">
        <v>7288</v>
      </c>
      <c r="U614" t="s">
        <v>7289</v>
      </c>
      <c r="V614" t="s">
        <v>7290</v>
      </c>
      <c r="W614" t="s">
        <v>7291</v>
      </c>
      <c r="X614" t="s">
        <v>7292</v>
      </c>
      <c r="Y614" t="s">
        <v>7293</v>
      </c>
      <c r="Z614" t="s">
        <v>7294</v>
      </c>
    </row>
    <row r="615" spans="1:26" ht="16" x14ac:dyDescent="0.35">
      <c r="A615" t="s">
        <v>2004</v>
      </c>
      <c r="B615" t="s">
        <v>2005</v>
      </c>
      <c r="C615" t="s">
        <v>13080</v>
      </c>
      <c r="D615" t="s">
        <v>13088</v>
      </c>
      <c r="E615" t="s">
        <v>13089</v>
      </c>
      <c r="F615" t="s">
        <v>13172</v>
      </c>
      <c r="H615">
        <v>209</v>
      </c>
      <c r="I615" s="2">
        <v>499</v>
      </c>
      <c r="J615" s="1">
        <v>0.57999999999999996</v>
      </c>
      <c r="K615" s="10" t="str" cm="1">
        <f t="array" ref="K6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15">
        <v>4</v>
      </c>
      <c r="M615" s="8">
        <v>479</v>
      </c>
      <c r="N615" s="8">
        <f>Table1[[#This Row],[rating]]*LOG10(Table1[[#This Row],[rating_count]]+1)</f>
        <v>10.724964949502349</v>
      </c>
      <c r="O615" s="4" t="str">
        <f>IF(Table1[[#This Row],[discount_percentage]] &gt;= 0.5, "Yes", "No")</f>
        <v>Yes</v>
      </c>
      <c r="P615" s="4" t="str" cm="1">
        <f t="array" ref="P615">_xlfn.IFS(
  Table1[[#This Row],[discounted_price]] &lt; 200, "&lt;₹200",
  Table1[[#This Row],[discounted_price]] &lt;= 500, "₹200–₹500",
  Table1[[#This Row],[discounted_price]] &gt; 500, "&gt;₹500"
)</f>
        <v>₹200–₹500</v>
      </c>
      <c r="Q615" s="9">
        <f>Table1[[#This Row],[actual_price]]*Table1[[#This Row],[rating_count]]</f>
        <v>239021</v>
      </c>
      <c r="R615" s="9" t="str">
        <f>IF(
    OR(TRIM(Table1[[#This Row],[total_potential_revenue]])="-", TRIM(Table1[[#This Row],[total_potential_revenue]])=""),
    "NOT OK",
    IF(
        ISNUMBER(VALUE(SUBSTITUTE(Table1[[#This Row],[total_potential_revenue]], ",", ""))),
        "OK",
        "NOT OK"
    )
)</f>
        <v>OK</v>
      </c>
      <c r="S615" t="s">
        <v>2006</v>
      </c>
      <c r="T615" t="s">
        <v>2007</v>
      </c>
      <c r="U615" t="s">
        <v>2008</v>
      </c>
      <c r="V615" t="s">
        <v>2009</v>
      </c>
      <c r="W615" t="s">
        <v>2010</v>
      </c>
      <c r="X615" t="s">
        <v>2011</v>
      </c>
      <c r="Y615" t="s">
        <v>2012</v>
      </c>
      <c r="Z615" t="s">
        <v>2013</v>
      </c>
    </row>
    <row r="616" spans="1:26" ht="16" x14ac:dyDescent="0.35">
      <c r="A616" t="s">
        <v>86</v>
      </c>
      <c r="B616" t="s">
        <v>87</v>
      </c>
      <c r="C616" t="s">
        <v>13076</v>
      </c>
      <c r="D616" t="s">
        <v>13083</v>
      </c>
      <c r="E616" t="s">
        <v>13101</v>
      </c>
      <c r="F616" t="s">
        <v>13090</v>
      </c>
      <c r="G616" t="s">
        <v>13102</v>
      </c>
      <c r="H616">
        <v>229</v>
      </c>
      <c r="I616" s="2">
        <v>299</v>
      </c>
      <c r="J616" s="1">
        <v>0.23</v>
      </c>
      <c r="K616" s="10" t="str" cm="1">
        <f t="array" ref="K6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16">
        <v>4.3</v>
      </c>
      <c r="M616" s="8">
        <v>30411</v>
      </c>
      <c r="N616" s="8">
        <f>Table1[[#This Row],[rating]]*LOG10(Table1[[#This Row],[rating_count]]+1)</f>
        <v>19.277093421803279</v>
      </c>
      <c r="O616" s="4" t="str">
        <f>IF(Table1[[#This Row],[discount_percentage]] &gt;= 0.5, "Yes", "No")</f>
        <v>No</v>
      </c>
      <c r="P616" s="4" t="str" cm="1">
        <f t="array" ref="P616">_xlfn.IFS(
  Table1[[#This Row],[discounted_price]] &lt; 200, "&lt;₹200",
  Table1[[#This Row],[discounted_price]] &lt;= 500, "₹200–₹500",
  Table1[[#This Row],[discounted_price]] &gt; 500, "&gt;₹500"
)</f>
        <v>₹200–₹500</v>
      </c>
      <c r="Q616" s="9">
        <f>Table1[[#This Row],[actual_price]]*Table1[[#This Row],[rating_count]]</f>
        <v>9092889</v>
      </c>
      <c r="R616" s="9" t="str">
        <f>IF(
    OR(TRIM(Table1[[#This Row],[total_potential_revenue]])="-", TRIM(Table1[[#This Row],[total_potential_revenue]])=""),
    "NOT OK",
    IF(
        ISNUMBER(VALUE(SUBSTITUTE(Table1[[#This Row],[total_potential_revenue]], ",", ""))),
        "OK",
        "NOT OK"
    )
)</f>
        <v>OK</v>
      </c>
      <c r="S616" t="s">
        <v>88</v>
      </c>
      <c r="T616" t="s">
        <v>89</v>
      </c>
      <c r="U616" t="s">
        <v>90</v>
      </c>
      <c r="V616" t="s">
        <v>91</v>
      </c>
      <c r="W616" t="s">
        <v>92</v>
      </c>
      <c r="X616" t="s">
        <v>93</v>
      </c>
      <c r="Y616" t="s">
        <v>94</v>
      </c>
      <c r="Z616" t="s">
        <v>95</v>
      </c>
    </row>
    <row r="617" spans="1:26" ht="16" x14ac:dyDescent="0.35">
      <c r="A617" t="s">
        <v>193</v>
      </c>
      <c r="B617" t="s">
        <v>194</v>
      </c>
      <c r="C617" t="s">
        <v>13080</v>
      </c>
      <c r="D617" t="s">
        <v>13088</v>
      </c>
      <c r="E617" t="s">
        <v>13227</v>
      </c>
      <c r="F617" t="s">
        <v>13306</v>
      </c>
      <c r="H617" s="2">
        <v>13490</v>
      </c>
      <c r="I617" s="2">
        <v>21990</v>
      </c>
      <c r="J617" s="1">
        <v>0.39</v>
      </c>
      <c r="K617" s="10" t="str" cm="1">
        <f t="array" ref="K6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17">
        <v>4.3</v>
      </c>
      <c r="M617" s="8">
        <v>11976</v>
      </c>
      <c r="N617" s="8">
        <f>Table1[[#This Row],[rating]]*LOG10(Table1[[#This Row],[rating_count]]+1)</f>
        <v>17.536896613088036</v>
      </c>
      <c r="O617" s="4" t="str">
        <f>IF(Table1[[#This Row],[discount_percentage]] &gt;= 0.5, "Yes", "No")</f>
        <v>No</v>
      </c>
      <c r="P617" s="4" t="str" cm="1">
        <f t="array" ref="P617">_xlfn.IFS(
  Table1[[#This Row],[discounted_price]] &lt; 200, "&lt;₹200",
  Table1[[#This Row],[discounted_price]] &lt;= 500, "₹200–₹500",
  Table1[[#This Row],[discounted_price]] &gt; 500, "&gt;₹500"
)</f>
        <v>&gt;₹500</v>
      </c>
      <c r="Q617" s="9">
        <f>Table1[[#This Row],[actual_price]]*Table1[[#This Row],[rating_count]]</f>
        <v>263352240</v>
      </c>
      <c r="R617" s="9" t="str">
        <f>IF(
    OR(TRIM(Table1[[#This Row],[total_potential_revenue]])="-", TRIM(Table1[[#This Row],[total_potential_revenue]])=""),
    "NOT OK",
    IF(
        ISNUMBER(VALUE(SUBSTITUTE(Table1[[#This Row],[total_potential_revenue]], ",", ""))),
        "OK",
        "NOT OK"
    )
)</f>
        <v>OK</v>
      </c>
      <c r="S617" t="s">
        <v>195</v>
      </c>
      <c r="T617" t="s">
        <v>196</v>
      </c>
      <c r="U617" t="s">
        <v>197</v>
      </c>
      <c r="V617" t="s">
        <v>198</v>
      </c>
      <c r="W617" t="s">
        <v>199</v>
      </c>
      <c r="X617" t="s">
        <v>200</v>
      </c>
      <c r="Y617" t="s">
        <v>201</v>
      </c>
      <c r="Z617" t="s">
        <v>202</v>
      </c>
    </row>
    <row r="618" spans="1:26" ht="16" x14ac:dyDescent="0.35">
      <c r="A618" t="s">
        <v>9282</v>
      </c>
      <c r="B618" t="s">
        <v>9283</v>
      </c>
      <c r="C618" t="s">
        <v>13093</v>
      </c>
      <c r="D618" t="s">
        <v>13094</v>
      </c>
      <c r="E618" t="s">
        <v>13095</v>
      </c>
      <c r="F618" t="s">
        <v>13174</v>
      </c>
      <c r="H618">
        <v>89</v>
      </c>
      <c r="I618" s="2">
        <v>89</v>
      </c>
      <c r="J618" s="1">
        <v>0</v>
      </c>
      <c r="K618" s="10" t="str" cm="1">
        <f t="array" ref="K6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618">
        <v>4.2</v>
      </c>
      <c r="M618" s="8">
        <v>19621</v>
      </c>
      <c r="N618" s="8">
        <f>Table1[[#This Row],[rating]]*LOG10(Table1[[#This Row],[rating_count]]+1)</f>
        <v>18.029521739783696</v>
      </c>
      <c r="O618" s="4" t="str">
        <f>IF(Table1[[#This Row],[discount_percentage]] &gt;= 0.5, "Yes", "No")</f>
        <v>No</v>
      </c>
      <c r="P618" s="4" t="str" cm="1">
        <f t="array" ref="P618">_xlfn.IFS(
  Table1[[#This Row],[discounted_price]] &lt; 200, "&lt;₹200",
  Table1[[#This Row],[discounted_price]] &lt;= 500, "₹200–₹500",
  Table1[[#This Row],[discounted_price]] &gt; 500, "&gt;₹500"
)</f>
        <v>&lt;₹200</v>
      </c>
      <c r="Q618" s="9">
        <f>Table1[[#This Row],[actual_price]]*Table1[[#This Row],[rating_count]]</f>
        <v>1746269</v>
      </c>
      <c r="R618" s="9" t="str">
        <f>IF(
    OR(TRIM(Table1[[#This Row],[total_potential_revenue]])="-", TRIM(Table1[[#This Row],[total_potential_revenue]])=""),
    "NOT OK",
    IF(
        ISNUMBER(VALUE(SUBSTITUTE(Table1[[#This Row],[total_potential_revenue]], ",", ""))),
        "OK",
        "NOT OK"
    )
)</f>
        <v>OK</v>
      </c>
      <c r="S618" t="s">
        <v>9285</v>
      </c>
      <c r="T618" t="s">
        <v>9286</v>
      </c>
      <c r="U618" t="s">
        <v>9287</v>
      </c>
      <c r="V618" t="s">
        <v>9288</v>
      </c>
      <c r="W618" t="s">
        <v>9289</v>
      </c>
      <c r="X618" t="s">
        <v>9290</v>
      </c>
      <c r="Y618" t="s">
        <v>9291</v>
      </c>
      <c r="Z618" t="s">
        <v>9292</v>
      </c>
    </row>
    <row r="619" spans="1:26" ht="16" x14ac:dyDescent="0.35">
      <c r="A619" t="s">
        <v>5871</v>
      </c>
      <c r="B619" t="s">
        <v>5872</v>
      </c>
      <c r="C619" t="s">
        <v>13080</v>
      </c>
      <c r="D619" t="s">
        <v>13182</v>
      </c>
      <c r="E619" t="s">
        <v>13183</v>
      </c>
      <c r="F619" t="s">
        <v>13203</v>
      </c>
      <c r="H619" s="2">
        <v>1499</v>
      </c>
      <c r="I619" s="2">
        <v>2999</v>
      </c>
      <c r="J619" s="1">
        <v>0.5</v>
      </c>
      <c r="K619" s="10" t="str" cm="1">
        <f t="array" ref="K6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19">
        <v>3.7</v>
      </c>
      <c r="M619" s="8">
        <v>87798</v>
      </c>
      <c r="N619" s="8">
        <f>Table1[[#This Row],[rating]]*LOG10(Table1[[#This Row],[rating_count]]+1)</f>
        <v>18.290911407044675</v>
      </c>
      <c r="O619" s="4" t="str">
        <f>IF(Table1[[#This Row],[discount_percentage]] &gt;= 0.5, "Yes", "No")</f>
        <v>Yes</v>
      </c>
      <c r="P619" s="4" t="str" cm="1">
        <f t="array" ref="P619">_xlfn.IFS(
  Table1[[#This Row],[discounted_price]] &lt; 200, "&lt;₹200",
  Table1[[#This Row],[discounted_price]] &lt;= 500, "₹200–₹500",
  Table1[[#This Row],[discounted_price]] &gt; 500, "&gt;₹500"
)</f>
        <v>&gt;₹500</v>
      </c>
      <c r="Q619" s="9">
        <f>Table1[[#This Row],[actual_price]]*Table1[[#This Row],[rating_count]]</f>
        <v>263306202</v>
      </c>
      <c r="R619" s="9" t="str">
        <f>IF(
    OR(TRIM(Table1[[#This Row],[total_potential_revenue]])="-", TRIM(Table1[[#This Row],[total_potential_revenue]])=""),
    "NOT OK",
    IF(
        ISNUMBER(VALUE(SUBSTITUTE(Table1[[#This Row],[total_potential_revenue]], ",", ""))),
        "OK",
        "NOT OK"
    )
)</f>
        <v>OK</v>
      </c>
      <c r="S619" t="s">
        <v>5873</v>
      </c>
      <c r="T619" t="s">
        <v>5874</v>
      </c>
      <c r="U619" t="s">
        <v>5875</v>
      </c>
      <c r="V619" t="s">
        <v>5876</v>
      </c>
      <c r="W619" t="s">
        <v>5877</v>
      </c>
      <c r="X619" t="s">
        <v>5878</v>
      </c>
      <c r="Y619" t="s">
        <v>5879</v>
      </c>
      <c r="Z619" t="s">
        <v>5880</v>
      </c>
    </row>
    <row r="620" spans="1:26" ht="16" x14ac:dyDescent="0.35">
      <c r="A620" t="s">
        <v>2851</v>
      </c>
      <c r="B620" t="s">
        <v>2852</v>
      </c>
      <c r="C620" t="s">
        <v>13080</v>
      </c>
      <c r="D620" t="s">
        <v>13088</v>
      </c>
      <c r="E620" t="s">
        <v>13227</v>
      </c>
      <c r="F620" t="s">
        <v>13306</v>
      </c>
      <c r="H620" s="2">
        <v>24990</v>
      </c>
      <c r="I620" s="2">
        <v>51990</v>
      </c>
      <c r="J620" s="1">
        <v>0.52</v>
      </c>
      <c r="K620" s="10" t="str" cm="1">
        <f t="array" ref="K6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20">
        <v>4.2</v>
      </c>
      <c r="M620" s="8">
        <v>2951</v>
      </c>
      <c r="N620" s="8">
        <f>Table1[[#This Row],[rating]]*LOG10(Table1[[#This Row],[rating_count]]+1)</f>
        <v>14.574488683234216</v>
      </c>
      <c r="O620" s="4" t="str">
        <f>IF(Table1[[#This Row],[discount_percentage]] &gt;= 0.5, "Yes", "No")</f>
        <v>Yes</v>
      </c>
      <c r="P620" s="4" t="str" cm="1">
        <f t="array" ref="P620">_xlfn.IFS(
  Table1[[#This Row],[discounted_price]] &lt; 200, "&lt;₹200",
  Table1[[#This Row],[discounted_price]] &lt;= 500, "₹200–₹500",
  Table1[[#This Row],[discounted_price]] &gt; 500, "&gt;₹500"
)</f>
        <v>&gt;₹500</v>
      </c>
      <c r="Q620" s="9">
        <f>Table1[[#This Row],[actual_price]]*Table1[[#This Row],[rating_count]]</f>
        <v>153422490</v>
      </c>
      <c r="R620" s="9" t="str">
        <f>IF(
    OR(TRIM(Table1[[#This Row],[total_potential_revenue]])="-", TRIM(Table1[[#This Row],[total_potential_revenue]])=""),
    "NOT OK",
    IF(
        ISNUMBER(VALUE(SUBSTITUTE(Table1[[#This Row],[total_potential_revenue]], ",", ""))),
        "OK",
        "NOT OK"
    )
)</f>
        <v>OK</v>
      </c>
      <c r="S620" t="s">
        <v>2853</v>
      </c>
      <c r="T620" t="s">
        <v>2854</v>
      </c>
      <c r="U620" t="s">
        <v>2855</v>
      </c>
      <c r="V620" t="s">
        <v>2856</v>
      </c>
      <c r="W620" t="s">
        <v>2857</v>
      </c>
      <c r="X620" t="s">
        <v>2858</v>
      </c>
      <c r="Y620" t="s">
        <v>2859</v>
      </c>
      <c r="Z620" t="s">
        <v>2860</v>
      </c>
    </row>
    <row r="621" spans="1:26" ht="16" x14ac:dyDescent="0.35">
      <c r="A621" t="s">
        <v>7744</v>
      </c>
      <c r="B621" t="s">
        <v>7745</v>
      </c>
      <c r="C621" t="s">
        <v>13076</v>
      </c>
      <c r="D621" t="s">
        <v>13077</v>
      </c>
      <c r="E621" t="s">
        <v>13099</v>
      </c>
      <c r="H621" s="2">
        <v>1199</v>
      </c>
      <c r="I621" s="2">
        <v>2999</v>
      </c>
      <c r="J621" s="1">
        <v>0.6</v>
      </c>
      <c r="K621" s="10" t="str" cm="1">
        <f t="array" ref="K6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21">
        <v>4.0999999999999996</v>
      </c>
      <c r="M621" s="8">
        <v>10725</v>
      </c>
      <c r="N621" s="8">
        <f>Table1[[#This Row],[rating]]*LOG10(Table1[[#This Row],[rating_count]]+1)</f>
        <v>16.5247949497709</v>
      </c>
      <c r="O621" s="4" t="str">
        <f>IF(Table1[[#This Row],[discount_percentage]] &gt;= 0.5, "Yes", "No")</f>
        <v>Yes</v>
      </c>
      <c r="P621" s="4" t="str" cm="1">
        <f t="array" ref="P621">_xlfn.IFS(
  Table1[[#This Row],[discounted_price]] &lt; 200, "&lt;₹200",
  Table1[[#This Row],[discounted_price]] &lt;= 500, "₹200–₹500",
  Table1[[#This Row],[discounted_price]] &gt; 500, "&gt;₹500"
)</f>
        <v>&gt;₹500</v>
      </c>
      <c r="Q621" s="9">
        <f>Table1[[#This Row],[actual_price]]*Table1[[#This Row],[rating_count]]</f>
        <v>32164275</v>
      </c>
      <c r="R621" s="9" t="str">
        <f>IF(
    OR(TRIM(Table1[[#This Row],[total_potential_revenue]])="-", TRIM(Table1[[#This Row],[total_potential_revenue]])=""),
    "NOT OK",
    IF(
        ISNUMBER(VALUE(SUBSTITUTE(Table1[[#This Row],[total_potential_revenue]], ",", ""))),
        "OK",
        "NOT OK"
    )
)</f>
        <v>OK</v>
      </c>
      <c r="S621" t="s">
        <v>7746</v>
      </c>
      <c r="T621" t="s">
        <v>7747</v>
      </c>
      <c r="U621" t="s">
        <v>7748</v>
      </c>
      <c r="V621" t="s">
        <v>7749</v>
      </c>
      <c r="W621" t="s">
        <v>7750</v>
      </c>
      <c r="X621" t="s">
        <v>13060</v>
      </c>
      <c r="Y621" t="s">
        <v>7751</v>
      </c>
      <c r="Z621" t="s">
        <v>7752</v>
      </c>
    </row>
    <row r="622" spans="1:26" ht="16" x14ac:dyDescent="0.35">
      <c r="A622" t="s">
        <v>3503</v>
      </c>
      <c r="B622" t="s">
        <v>3504</v>
      </c>
      <c r="C622" t="s">
        <v>13080</v>
      </c>
      <c r="D622" t="s">
        <v>13182</v>
      </c>
      <c r="E622" t="s">
        <v>13183</v>
      </c>
      <c r="F622" t="s">
        <v>13203</v>
      </c>
      <c r="H622" s="2">
        <v>4790</v>
      </c>
      <c r="I622" s="2">
        <v>15990</v>
      </c>
      <c r="J622" s="1">
        <v>0.7</v>
      </c>
      <c r="K622" s="10" t="str" cm="1">
        <f t="array" ref="K6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22">
        <v>4</v>
      </c>
      <c r="M622" s="8">
        <v>4390</v>
      </c>
      <c r="N622" s="8">
        <f>Table1[[#This Row],[rating]]*LOG10(Table1[[#This Row],[rating_count]]+1)</f>
        <v>14.570253748417551</v>
      </c>
      <c r="O622" s="4" t="str">
        <f>IF(Table1[[#This Row],[discount_percentage]] &gt;= 0.5, "Yes", "No")</f>
        <v>Yes</v>
      </c>
      <c r="P622" s="4" t="str" cm="1">
        <f t="array" ref="P622">_xlfn.IFS(
  Table1[[#This Row],[discounted_price]] &lt; 200, "&lt;₹200",
  Table1[[#This Row],[discounted_price]] &lt;= 500, "₹200–₹500",
  Table1[[#This Row],[discounted_price]] &gt; 500, "&gt;₹500"
)</f>
        <v>&gt;₹500</v>
      </c>
      <c r="Q622" s="9">
        <f>Table1[[#This Row],[actual_price]]*Table1[[#This Row],[rating_count]]</f>
        <v>70196100</v>
      </c>
      <c r="R622" s="9" t="str">
        <f>IF(
    OR(TRIM(Table1[[#This Row],[total_potential_revenue]])="-", TRIM(Table1[[#This Row],[total_potential_revenue]])=""),
    "NOT OK",
    IF(
        ISNUMBER(VALUE(SUBSTITUTE(Table1[[#This Row],[total_potential_revenue]], ",", ""))),
        "OK",
        "NOT OK"
    )
)</f>
        <v>OK</v>
      </c>
      <c r="S622" t="s">
        <v>3505</v>
      </c>
      <c r="T622" t="s">
        <v>3506</v>
      </c>
      <c r="U622" t="s">
        <v>3507</v>
      </c>
      <c r="V622" t="s">
        <v>3508</v>
      </c>
      <c r="W622" t="s">
        <v>3509</v>
      </c>
      <c r="X622" t="s">
        <v>3510</v>
      </c>
      <c r="Y622" t="s">
        <v>3511</v>
      </c>
      <c r="Z622" t="s">
        <v>3512</v>
      </c>
    </row>
    <row r="623" spans="1:26" ht="16" x14ac:dyDescent="0.35">
      <c r="A623" t="s">
        <v>5131</v>
      </c>
      <c r="B623" t="s">
        <v>5132</v>
      </c>
      <c r="C623" t="s">
        <v>13080</v>
      </c>
      <c r="D623" t="s">
        <v>13161</v>
      </c>
      <c r="E623" t="s">
        <v>13320</v>
      </c>
      <c r="H623">
        <v>499</v>
      </c>
      <c r="I623" s="2">
        <v>1999</v>
      </c>
      <c r="J623" s="1">
        <v>0.75</v>
      </c>
      <c r="K623" s="10" t="str" cm="1">
        <f t="array" ref="K6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23">
        <v>3.7</v>
      </c>
      <c r="M623" s="8">
        <v>3369</v>
      </c>
      <c r="N623" s="8">
        <f>Table1[[#This Row],[rating]]*LOG10(Table1[[#This Row],[rating_count]]+1)</f>
        <v>13.052230633223953</v>
      </c>
      <c r="O623" s="4" t="str">
        <f>IF(Table1[[#This Row],[discount_percentage]] &gt;= 0.5, "Yes", "No")</f>
        <v>Yes</v>
      </c>
      <c r="P623" s="4" t="str" cm="1">
        <f t="array" ref="P623">_xlfn.IFS(
  Table1[[#This Row],[discounted_price]] &lt; 200, "&lt;₹200",
  Table1[[#This Row],[discounted_price]] &lt;= 500, "₹200–₹500",
  Table1[[#This Row],[discounted_price]] &gt; 500, "&gt;₹500"
)</f>
        <v>₹200–₹500</v>
      </c>
      <c r="Q623" s="9">
        <f>Table1[[#This Row],[actual_price]]*Table1[[#This Row],[rating_count]]</f>
        <v>6734631</v>
      </c>
      <c r="R623" s="9" t="str">
        <f>IF(
    OR(TRIM(Table1[[#This Row],[total_potential_revenue]])="-", TRIM(Table1[[#This Row],[total_potential_revenue]])=""),
    "NOT OK",
    IF(
        ISNUMBER(VALUE(SUBSTITUTE(Table1[[#This Row],[total_potential_revenue]], ",", ""))),
        "OK",
        "NOT OK"
    )
)</f>
        <v>OK</v>
      </c>
      <c r="S623" t="s">
        <v>5134</v>
      </c>
      <c r="T623" t="s">
        <v>5135</v>
      </c>
      <c r="U623" t="s">
        <v>5136</v>
      </c>
      <c r="V623" t="s">
        <v>5137</v>
      </c>
      <c r="W623" t="s">
        <v>5138</v>
      </c>
      <c r="X623" t="s">
        <v>5139</v>
      </c>
      <c r="Y623" t="s">
        <v>5140</v>
      </c>
      <c r="Z623" t="s">
        <v>5141</v>
      </c>
    </row>
    <row r="624" spans="1:26" ht="16" x14ac:dyDescent="0.35">
      <c r="A624" t="s">
        <v>7659</v>
      </c>
      <c r="B624" t="s">
        <v>7660</v>
      </c>
      <c r="C624" t="s">
        <v>13080</v>
      </c>
      <c r="D624" t="s">
        <v>13182</v>
      </c>
      <c r="E624" t="s">
        <v>13183</v>
      </c>
      <c r="F624" t="s">
        <v>13308</v>
      </c>
      <c r="H624">
        <v>649</v>
      </c>
      <c r="I624" s="2">
        <v>2499</v>
      </c>
      <c r="J624" s="1">
        <v>0.74</v>
      </c>
      <c r="K624" s="10" t="str" cm="1">
        <f t="array" ref="K6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24">
        <v>3.9</v>
      </c>
      <c r="M624" s="8">
        <v>13049</v>
      </c>
      <c r="N624" s="8">
        <f>Table1[[#This Row],[rating]]*LOG10(Table1[[#This Row],[rating_count]]+1)</f>
        <v>16.050880995529766</v>
      </c>
      <c r="O624" s="4" t="str">
        <f>IF(Table1[[#This Row],[discount_percentage]] &gt;= 0.5, "Yes", "No")</f>
        <v>Yes</v>
      </c>
      <c r="P624" s="4" t="str" cm="1">
        <f t="array" ref="P624">_xlfn.IFS(
  Table1[[#This Row],[discounted_price]] &lt; 200, "&lt;₹200",
  Table1[[#This Row],[discounted_price]] &lt;= 500, "₹200–₹500",
  Table1[[#This Row],[discounted_price]] &gt; 500, "&gt;₹500"
)</f>
        <v>&gt;₹500</v>
      </c>
      <c r="Q624" s="9">
        <f>Table1[[#This Row],[actual_price]]*Table1[[#This Row],[rating_count]]</f>
        <v>32609451</v>
      </c>
      <c r="R624" s="9" t="str">
        <f>IF(
    OR(TRIM(Table1[[#This Row],[total_potential_revenue]])="-", TRIM(Table1[[#This Row],[total_potential_revenue]])=""),
    "NOT OK",
    IF(
        ISNUMBER(VALUE(SUBSTITUTE(Table1[[#This Row],[total_potential_revenue]], ",", ""))),
        "OK",
        "NOT OK"
    )
)</f>
        <v>OK</v>
      </c>
      <c r="S624" t="s">
        <v>7661</v>
      </c>
      <c r="T624" t="s">
        <v>7662</v>
      </c>
      <c r="U624" t="s">
        <v>7663</v>
      </c>
      <c r="V624" t="s">
        <v>7664</v>
      </c>
      <c r="W624" t="s">
        <v>7665</v>
      </c>
      <c r="X624" t="s">
        <v>13059</v>
      </c>
      <c r="Y624" t="s">
        <v>7666</v>
      </c>
      <c r="Z624" t="s">
        <v>7667</v>
      </c>
    </row>
    <row r="625" spans="1:26" ht="16" x14ac:dyDescent="0.35">
      <c r="A625" t="s">
        <v>7846</v>
      </c>
      <c r="B625" t="s">
        <v>7847</v>
      </c>
      <c r="C625" t="s">
        <v>13076</v>
      </c>
      <c r="D625" t="s">
        <v>13077</v>
      </c>
      <c r="E625" t="s">
        <v>13078</v>
      </c>
      <c r="F625" t="s">
        <v>13321</v>
      </c>
      <c r="H625" s="2">
        <v>1199</v>
      </c>
      <c r="I625" s="2">
        <v>1999</v>
      </c>
      <c r="J625" s="1">
        <v>0.4</v>
      </c>
      <c r="K625" s="10" t="str" cm="1">
        <f t="array" ref="K6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25">
        <v>4.5</v>
      </c>
      <c r="M625" s="8">
        <v>22420</v>
      </c>
      <c r="N625" s="8">
        <f>Table1[[#This Row],[rating]]*LOG10(Table1[[#This Row],[rating_count]]+1)</f>
        <v>19.577947404051354</v>
      </c>
      <c r="O625" s="4" t="str">
        <f>IF(Table1[[#This Row],[discount_percentage]] &gt;= 0.5, "Yes", "No")</f>
        <v>No</v>
      </c>
      <c r="P625" s="4" t="str" cm="1">
        <f t="array" ref="P625">_xlfn.IFS(
  Table1[[#This Row],[discounted_price]] &lt; 200, "&lt;₹200",
  Table1[[#This Row],[discounted_price]] &lt;= 500, "₹200–₹500",
  Table1[[#This Row],[discounted_price]] &gt; 500, "&gt;₹500"
)</f>
        <v>&gt;₹500</v>
      </c>
      <c r="Q625" s="9">
        <f>Table1[[#This Row],[actual_price]]*Table1[[#This Row],[rating_count]]</f>
        <v>44817580</v>
      </c>
      <c r="R625" s="9" t="str">
        <f>IF(
    OR(TRIM(Table1[[#This Row],[total_potential_revenue]])="-", TRIM(Table1[[#This Row],[total_potential_revenue]])=""),
    "NOT OK",
    IF(
        ISNUMBER(VALUE(SUBSTITUTE(Table1[[#This Row],[total_potential_revenue]], ",", ""))),
        "OK",
        "NOT OK"
    )
)</f>
        <v>OK</v>
      </c>
      <c r="S625" t="s">
        <v>7849</v>
      </c>
      <c r="T625" t="s">
        <v>900</v>
      </c>
      <c r="U625" t="s">
        <v>901</v>
      </c>
      <c r="V625" t="s">
        <v>902</v>
      </c>
      <c r="W625" t="s">
        <v>903</v>
      </c>
      <c r="X625" t="s">
        <v>904</v>
      </c>
      <c r="Y625" t="s">
        <v>7850</v>
      </c>
      <c r="Z625" t="s">
        <v>7851</v>
      </c>
    </row>
    <row r="626" spans="1:26" ht="16" x14ac:dyDescent="0.35">
      <c r="A626" t="s">
        <v>2782</v>
      </c>
      <c r="B626" t="s">
        <v>2783</v>
      </c>
      <c r="C626" t="s">
        <v>13076</v>
      </c>
      <c r="D626" t="s">
        <v>13083</v>
      </c>
      <c r="E626" t="s">
        <v>13101</v>
      </c>
      <c r="F626" t="s">
        <v>13090</v>
      </c>
      <c r="G626" t="s">
        <v>13102</v>
      </c>
      <c r="H626">
        <v>299</v>
      </c>
      <c r="I626" s="2">
        <v>799</v>
      </c>
      <c r="J626" s="1">
        <v>0.63</v>
      </c>
      <c r="K626" s="10" t="str" cm="1">
        <f t="array" ref="K6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26">
        <v>4</v>
      </c>
      <c r="M626" s="8">
        <v>151</v>
      </c>
      <c r="N626" s="8">
        <f>Table1[[#This Row],[rating]]*LOG10(Table1[[#This Row],[rating_count]]+1)</f>
        <v>8.7273743517790905</v>
      </c>
      <c r="O626" s="4" t="str">
        <f>IF(Table1[[#This Row],[discount_percentage]] &gt;= 0.5, "Yes", "No")</f>
        <v>Yes</v>
      </c>
      <c r="P626" s="4" t="str" cm="1">
        <f t="array" ref="P626">_xlfn.IFS(
  Table1[[#This Row],[discounted_price]] &lt; 200, "&lt;₹200",
  Table1[[#This Row],[discounted_price]] &lt;= 500, "₹200–₹500",
  Table1[[#This Row],[discounted_price]] &gt; 500, "&gt;₹500"
)</f>
        <v>₹200–₹500</v>
      </c>
      <c r="Q626" s="9">
        <f>Table1[[#This Row],[actual_price]]*Table1[[#This Row],[rating_count]]</f>
        <v>120649</v>
      </c>
      <c r="R626" s="9" t="str">
        <f>IF(
    OR(TRIM(Table1[[#This Row],[total_potential_revenue]])="-", TRIM(Table1[[#This Row],[total_potential_revenue]])=""),
    "NOT OK",
    IF(
        ISNUMBER(VALUE(SUBSTITUTE(Table1[[#This Row],[total_potential_revenue]], ",", ""))),
        "OK",
        "NOT OK"
    )
)</f>
        <v>OK</v>
      </c>
      <c r="S626" t="s">
        <v>2784</v>
      </c>
      <c r="T626" t="s">
        <v>2785</v>
      </c>
      <c r="U626" t="s">
        <v>2786</v>
      </c>
      <c r="V626" t="s">
        <v>2787</v>
      </c>
      <c r="W626" t="s">
        <v>2788</v>
      </c>
      <c r="X626" t="s">
        <v>2789</v>
      </c>
      <c r="Y626" t="s">
        <v>2790</v>
      </c>
      <c r="Z626" t="s">
        <v>2791</v>
      </c>
    </row>
    <row r="627" spans="1:26" ht="16" x14ac:dyDescent="0.35">
      <c r="A627" t="s">
        <v>3388</v>
      </c>
      <c r="B627" t="s">
        <v>3389</v>
      </c>
      <c r="C627" t="s">
        <v>13080</v>
      </c>
      <c r="D627" t="s">
        <v>13182</v>
      </c>
      <c r="E627" t="s">
        <v>13183</v>
      </c>
      <c r="F627" t="s">
        <v>13203</v>
      </c>
      <c r="H627">
        <v>399</v>
      </c>
      <c r="I627" s="2">
        <v>699</v>
      </c>
      <c r="J627" s="1">
        <v>0.43</v>
      </c>
      <c r="K627" s="10" t="str" cm="1">
        <f t="array" ref="K6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27">
        <v>4</v>
      </c>
      <c r="M627" s="8">
        <v>37817</v>
      </c>
      <c r="N627" s="8">
        <f>Table1[[#This Row],[rating]]*LOG10(Table1[[#This Row],[rating_count]]+1)</f>
        <v>18.310794230037036</v>
      </c>
      <c r="O627" s="4" t="str">
        <f>IF(Table1[[#This Row],[discount_percentage]] &gt;= 0.5, "Yes", "No")</f>
        <v>No</v>
      </c>
      <c r="P627" s="4" t="str" cm="1">
        <f t="array" ref="P627">_xlfn.IFS(
  Table1[[#This Row],[discounted_price]] &lt; 200, "&lt;₹200",
  Table1[[#This Row],[discounted_price]] &lt;= 500, "₹200–₹500",
  Table1[[#This Row],[discounted_price]] &gt; 500, "&gt;₹500"
)</f>
        <v>₹200–₹500</v>
      </c>
      <c r="Q627" s="9">
        <f>Table1[[#This Row],[actual_price]]*Table1[[#This Row],[rating_count]]</f>
        <v>26434083</v>
      </c>
      <c r="R627" s="9" t="str">
        <f>IF(
    OR(TRIM(Table1[[#This Row],[total_potential_revenue]])="-", TRIM(Table1[[#This Row],[total_potential_revenue]])=""),
    "NOT OK",
    IF(
        ISNUMBER(VALUE(SUBSTITUTE(Table1[[#This Row],[total_potential_revenue]], ",", ""))),
        "OK",
        "NOT OK"
    )
)</f>
        <v>OK</v>
      </c>
      <c r="S627" t="s">
        <v>3390</v>
      </c>
      <c r="T627" t="s">
        <v>3391</v>
      </c>
      <c r="U627" t="s">
        <v>3392</v>
      </c>
      <c r="V627" t="s">
        <v>3393</v>
      </c>
      <c r="W627" t="s">
        <v>3394</v>
      </c>
      <c r="X627" t="s">
        <v>3395</v>
      </c>
      <c r="Y627" t="s">
        <v>3396</v>
      </c>
      <c r="Z627" t="s">
        <v>3397</v>
      </c>
    </row>
    <row r="628" spans="1:26" ht="16" x14ac:dyDescent="0.35">
      <c r="A628" t="s">
        <v>2657</v>
      </c>
      <c r="B628" t="s">
        <v>2658</v>
      </c>
      <c r="C628" t="s">
        <v>13076</v>
      </c>
      <c r="D628" t="s">
        <v>13077</v>
      </c>
      <c r="E628" t="s">
        <v>13078</v>
      </c>
      <c r="F628" t="s">
        <v>13079</v>
      </c>
      <c r="H628">
        <v>218</v>
      </c>
      <c r="I628" s="2">
        <v>999</v>
      </c>
      <c r="J628" s="1">
        <v>0.78</v>
      </c>
      <c r="K628" s="10" t="str" cm="1">
        <f t="array" ref="K6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28">
        <v>4.2</v>
      </c>
      <c r="M628" s="8">
        <v>163</v>
      </c>
      <c r="N628" s="8">
        <f>Table1[[#This Row],[rating]]*LOG10(Table1[[#This Row],[rating_count]]+1)</f>
        <v>9.3023441618003311</v>
      </c>
      <c r="O628" s="4" t="str">
        <f>IF(Table1[[#This Row],[discount_percentage]] &gt;= 0.5, "Yes", "No")</f>
        <v>Yes</v>
      </c>
      <c r="P628" s="4" t="str" cm="1">
        <f t="array" ref="P628">_xlfn.IFS(
  Table1[[#This Row],[discounted_price]] &lt; 200, "&lt;₹200",
  Table1[[#This Row],[discounted_price]] &lt;= 500, "₹200–₹500",
  Table1[[#This Row],[discounted_price]] &gt; 500, "&gt;₹500"
)</f>
        <v>₹200–₹500</v>
      </c>
      <c r="Q628" s="9">
        <f>Table1[[#This Row],[actual_price]]*Table1[[#This Row],[rating_count]]</f>
        <v>162837</v>
      </c>
      <c r="R628" s="9" t="str">
        <f>IF(
    OR(TRIM(Table1[[#This Row],[total_potential_revenue]])="-", TRIM(Table1[[#This Row],[total_potential_revenue]])=""),
    "NOT OK",
    IF(
        ISNUMBER(VALUE(SUBSTITUTE(Table1[[#This Row],[total_potential_revenue]], ",", ""))),
        "OK",
        "NOT OK"
    )
)</f>
        <v>OK</v>
      </c>
      <c r="S628" t="s">
        <v>2659</v>
      </c>
      <c r="T628" t="s">
        <v>2660</v>
      </c>
      <c r="U628" t="s">
        <v>2661</v>
      </c>
      <c r="V628" t="s">
        <v>2662</v>
      </c>
      <c r="W628" t="s">
        <v>2663</v>
      </c>
      <c r="X628" t="s">
        <v>2664</v>
      </c>
      <c r="Y628" t="s">
        <v>2665</v>
      </c>
      <c r="Z628" t="s">
        <v>2666</v>
      </c>
    </row>
    <row r="629" spans="1:26" ht="16" x14ac:dyDescent="0.35">
      <c r="A629" t="s">
        <v>10204</v>
      </c>
      <c r="B629" t="s">
        <v>10205</v>
      </c>
      <c r="C629" t="s">
        <v>13093</v>
      </c>
      <c r="D629" t="s">
        <v>13094</v>
      </c>
      <c r="E629" t="s">
        <v>13095</v>
      </c>
      <c r="F629" t="s">
        <v>13142</v>
      </c>
      <c r="H629" s="2">
        <v>3249</v>
      </c>
      <c r="I629" s="2">
        <v>6375</v>
      </c>
      <c r="J629" s="1">
        <v>0.49</v>
      </c>
      <c r="K629" s="10" t="str" cm="1">
        <f t="array" ref="K6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29">
        <v>4</v>
      </c>
      <c r="M629" s="8">
        <v>4978</v>
      </c>
      <c r="N629" s="8">
        <f>Table1[[#This Row],[rating]]*LOG10(Table1[[#This Row],[rating_count]]+1)</f>
        <v>14.788568505101837</v>
      </c>
      <c r="O629" s="4" t="str">
        <f>IF(Table1[[#This Row],[discount_percentage]] &gt;= 0.5, "Yes", "No")</f>
        <v>No</v>
      </c>
      <c r="P629" s="4" t="str" cm="1">
        <f t="array" ref="P629">_xlfn.IFS(
  Table1[[#This Row],[discounted_price]] &lt; 200, "&lt;₹200",
  Table1[[#This Row],[discounted_price]] &lt;= 500, "₹200–₹500",
  Table1[[#This Row],[discounted_price]] &gt; 500, "&gt;₹500"
)</f>
        <v>&gt;₹500</v>
      </c>
      <c r="Q629" s="9">
        <f>Table1[[#This Row],[actual_price]]*Table1[[#This Row],[rating_count]]</f>
        <v>31734750</v>
      </c>
      <c r="R629" s="9" t="str">
        <f>IF(
    OR(TRIM(Table1[[#This Row],[total_potential_revenue]])="-", TRIM(Table1[[#This Row],[total_potential_revenue]])=""),
    "NOT OK",
    IF(
        ISNUMBER(VALUE(SUBSTITUTE(Table1[[#This Row],[total_potential_revenue]], ",", ""))),
        "OK",
        "NOT OK"
    )
)</f>
        <v>OK</v>
      </c>
      <c r="S629" t="s">
        <v>10206</v>
      </c>
      <c r="T629" t="s">
        <v>10207</v>
      </c>
      <c r="U629" t="s">
        <v>10208</v>
      </c>
      <c r="V629" t="s">
        <v>10209</v>
      </c>
      <c r="W629" t="s">
        <v>10210</v>
      </c>
      <c r="X629" t="s">
        <v>10211</v>
      </c>
      <c r="Y629" t="s">
        <v>10212</v>
      </c>
      <c r="Z629" t="s">
        <v>10213</v>
      </c>
    </row>
    <row r="630" spans="1:26" ht="16" x14ac:dyDescent="0.35">
      <c r="A630" t="s">
        <v>10174</v>
      </c>
      <c r="B630" t="s">
        <v>10175</v>
      </c>
      <c r="C630" t="s">
        <v>13093</v>
      </c>
      <c r="D630" t="s">
        <v>13116</v>
      </c>
      <c r="E630" t="s">
        <v>13214</v>
      </c>
      <c r="F630" t="s">
        <v>13215</v>
      </c>
      <c r="H630" s="2">
        <v>14400</v>
      </c>
      <c r="I630" s="2">
        <v>59900</v>
      </c>
      <c r="J630" s="1">
        <v>0.76</v>
      </c>
      <c r="K630" s="10" t="str" cm="1">
        <f t="array" ref="K6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30">
        <v>4.4000000000000004</v>
      </c>
      <c r="M630" s="8">
        <v>3837</v>
      </c>
      <c r="N630" s="8">
        <f>Table1[[#This Row],[rating]]*LOG10(Table1[[#This Row],[rating_count]]+1)</f>
        <v>15.770061869757594</v>
      </c>
      <c r="O630" s="4" t="str">
        <f>IF(Table1[[#This Row],[discount_percentage]] &gt;= 0.5, "Yes", "No")</f>
        <v>Yes</v>
      </c>
      <c r="P630" s="4" t="str" cm="1">
        <f t="array" ref="P630">_xlfn.IFS(
  Table1[[#This Row],[discounted_price]] &lt; 200, "&lt;₹200",
  Table1[[#This Row],[discounted_price]] &lt;= 500, "₹200–₹500",
  Table1[[#This Row],[discounted_price]] &gt; 500, "&gt;₹500"
)</f>
        <v>&gt;₹500</v>
      </c>
      <c r="Q630" s="9">
        <f>Table1[[#This Row],[actual_price]]*Table1[[#This Row],[rating_count]]</f>
        <v>229836300</v>
      </c>
      <c r="R630" s="9" t="str">
        <f>IF(
    OR(TRIM(Table1[[#This Row],[total_potential_revenue]])="-", TRIM(Table1[[#This Row],[total_potential_revenue]])=""),
    "NOT OK",
    IF(
        ISNUMBER(VALUE(SUBSTITUTE(Table1[[#This Row],[total_potential_revenue]], ",", ""))),
        "OK",
        "NOT OK"
    )
)</f>
        <v>OK</v>
      </c>
      <c r="S630" t="s">
        <v>10176</v>
      </c>
      <c r="T630" t="s">
        <v>10177</v>
      </c>
      <c r="U630" t="s">
        <v>10178</v>
      </c>
      <c r="V630" t="s">
        <v>10179</v>
      </c>
      <c r="W630" t="s">
        <v>10180</v>
      </c>
      <c r="X630" t="s">
        <v>10181</v>
      </c>
      <c r="Y630" t="s">
        <v>10182</v>
      </c>
      <c r="Z630" t="s">
        <v>10183</v>
      </c>
    </row>
    <row r="631" spans="1:26" ht="16" x14ac:dyDescent="0.35">
      <c r="A631" t="s">
        <v>1694</v>
      </c>
      <c r="B631" t="s">
        <v>1695</v>
      </c>
      <c r="C631" t="s">
        <v>13080</v>
      </c>
      <c r="D631" t="s">
        <v>13088</v>
      </c>
      <c r="E631" t="s">
        <v>13089</v>
      </c>
      <c r="F631" t="s">
        <v>13172</v>
      </c>
      <c r="H631">
        <v>299</v>
      </c>
      <c r="I631" s="2">
        <v>1199</v>
      </c>
      <c r="J631" s="1">
        <v>0.75</v>
      </c>
      <c r="K631" s="10" t="str" cm="1">
        <f t="array" ref="K6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31">
        <v>3.7</v>
      </c>
      <c r="M631" s="8">
        <v>490</v>
      </c>
      <c r="N631" s="8">
        <f>Table1[[#This Row],[rating]]*LOG10(Table1[[#This Row],[rating_count]]+1)</f>
        <v>9.957001520854984</v>
      </c>
      <c r="O631" s="4" t="str">
        <f>IF(Table1[[#This Row],[discount_percentage]] &gt;= 0.5, "Yes", "No")</f>
        <v>Yes</v>
      </c>
      <c r="P631" s="4" t="str" cm="1">
        <f t="array" ref="P631">_xlfn.IFS(
  Table1[[#This Row],[discounted_price]] &lt; 200, "&lt;₹200",
  Table1[[#This Row],[discounted_price]] &lt;= 500, "₹200–₹500",
  Table1[[#This Row],[discounted_price]] &gt; 500, "&gt;₹500"
)</f>
        <v>₹200–₹500</v>
      </c>
      <c r="Q631" s="9">
        <f>Table1[[#This Row],[actual_price]]*Table1[[#This Row],[rating_count]]</f>
        <v>587510</v>
      </c>
      <c r="R631" s="9" t="str">
        <f>IF(
    OR(TRIM(Table1[[#This Row],[total_potential_revenue]])="-", TRIM(Table1[[#This Row],[total_potential_revenue]])=""),
    "NOT OK",
    IF(
        ISNUMBER(VALUE(SUBSTITUTE(Table1[[#This Row],[total_potential_revenue]], ",", ""))),
        "OK",
        "NOT OK"
    )
)</f>
        <v>OK</v>
      </c>
      <c r="S631" t="s">
        <v>1696</v>
      </c>
      <c r="T631" t="s">
        <v>1697</v>
      </c>
      <c r="U631" t="s">
        <v>1698</v>
      </c>
      <c r="V631" t="s">
        <v>1699</v>
      </c>
      <c r="W631" t="s">
        <v>1700</v>
      </c>
      <c r="X631" t="s">
        <v>1701</v>
      </c>
      <c r="Y631" t="s">
        <v>1702</v>
      </c>
      <c r="Z631" t="s">
        <v>1703</v>
      </c>
    </row>
    <row r="632" spans="1:26" ht="16" x14ac:dyDescent="0.35">
      <c r="A632" t="s">
        <v>10011</v>
      </c>
      <c r="B632" t="s">
        <v>10012</v>
      </c>
      <c r="C632" t="s">
        <v>13093</v>
      </c>
      <c r="D632" t="s">
        <v>13116</v>
      </c>
      <c r="E632" t="s">
        <v>13122</v>
      </c>
      <c r="F632" t="s">
        <v>13198</v>
      </c>
      <c r="H632" s="2">
        <v>6990</v>
      </c>
      <c r="I632" s="2">
        <v>14290</v>
      </c>
      <c r="J632" s="1">
        <v>0.51</v>
      </c>
      <c r="K632" s="10" t="str" cm="1">
        <f t="array" ref="K6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32">
        <v>4.4000000000000004</v>
      </c>
      <c r="M632" s="8">
        <v>1771</v>
      </c>
      <c r="N632" s="8">
        <f>Table1[[#This Row],[rating]]*LOG10(Table1[[#This Row],[rating_count]]+1)</f>
        <v>14.293240357224542</v>
      </c>
      <c r="O632" s="4" t="str">
        <f>IF(Table1[[#This Row],[discount_percentage]] &gt;= 0.5, "Yes", "No")</f>
        <v>Yes</v>
      </c>
      <c r="P632" s="4" t="str" cm="1">
        <f t="array" ref="P632">_xlfn.IFS(
  Table1[[#This Row],[discounted_price]] &lt; 200, "&lt;₹200",
  Table1[[#This Row],[discounted_price]] &lt;= 500, "₹200–₹500",
  Table1[[#This Row],[discounted_price]] &gt; 500, "&gt;₹500"
)</f>
        <v>&gt;₹500</v>
      </c>
      <c r="Q632" s="9">
        <f>Table1[[#This Row],[actual_price]]*Table1[[#This Row],[rating_count]]</f>
        <v>25307590</v>
      </c>
      <c r="R632" s="9" t="str">
        <f>IF(
    OR(TRIM(Table1[[#This Row],[total_potential_revenue]])="-", TRIM(Table1[[#This Row],[total_potential_revenue]])=""),
    "NOT OK",
    IF(
        ISNUMBER(VALUE(SUBSTITUTE(Table1[[#This Row],[total_potential_revenue]], ",", ""))),
        "OK",
        "NOT OK"
    )
)</f>
        <v>OK</v>
      </c>
      <c r="S632" t="s">
        <v>10013</v>
      </c>
      <c r="T632" t="s">
        <v>10014</v>
      </c>
      <c r="U632" t="s">
        <v>10015</v>
      </c>
      <c r="V632" t="s">
        <v>10016</v>
      </c>
      <c r="W632" t="s">
        <v>10017</v>
      </c>
      <c r="X632" t="s">
        <v>10018</v>
      </c>
      <c r="Y632" t="s">
        <v>10019</v>
      </c>
      <c r="Z632" t="s">
        <v>10020</v>
      </c>
    </row>
    <row r="633" spans="1:26" ht="16" x14ac:dyDescent="0.35">
      <c r="A633" t="s">
        <v>9180</v>
      </c>
      <c r="B633" t="s">
        <v>9181</v>
      </c>
      <c r="C633" t="s">
        <v>13093</v>
      </c>
      <c r="D633" t="s">
        <v>13116</v>
      </c>
      <c r="E633" t="s">
        <v>13122</v>
      </c>
      <c r="F633" t="s">
        <v>13198</v>
      </c>
      <c r="H633" s="2">
        <v>6199</v>
      </c>
      <c r="I633" s="2">
        <v>10400</v>
      </c>
      <c r="J633" s="1">
        <v>0.4</v>
      </c>
      <c r="K633" s="10" t="str" cm="1">
        <f t="array" ref="K6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33">
        <v>4.0999999999999996</v>
      </c>
      <c r="M633" s="8">
        <v>14391</v>
      </c>
      <c r="N633" s="8">
        <f>Table1[[#This Row],[rating]]*LOG10(Table1[[#This Row],[rating_count]]+1)</f>
        <v>17.048296716383728</v>
      </c>
      <c r="O633" s="4" t="str">
        <f>IF(Table1[[#This Row],[discount_percentage]] &gt;= 0.5, "Yes", "No")</f>
        <v>No</v>
      </c>
      <c r="P633" s="4" t="str" cm="1">
        <f t="array" ref="P633">_xlfn.IFS(
  Table1[[#This Row],[discounted_price]] &lt; 200, "&lt;₹200",
  Table1[[#This Row],[discounted_price]] &lt;= 500, "₹200–₹500",
  Table1[[#This Row],[discounted_price]] &gt; 500, "&gt;₹500"
)</f>
        <v>&gt;₹500</v>
      </c>
      <c r="Q633" s="9">
        <f>Table1[[#This Row],[actual_price]]*Table1[[#This Row],[rating_count]]</f>
        <v>149666400</v>
      </c>
      <c r="R633" s="9" t="str">
        <f>IF(
    OR(TRIM(Table1[[#This Row],[total_potential_revenue]])="-", TRIM(Table1[[#This Row],[total_potential_revenue]])=""),
    "NOT OK",
    IF(
        ISNUMBER(VALUE(SUBSTITUTE(Table1[[#This Row],[total_potential_revenue]], ",", ""))),
        "OK",
        "NOT OK"
    )
)</f>
        <v>OK</v>
      </c>
      <c r="S633" t="s">
        <v>9182</v>
      </c>
      <c r="T633" t="s">
        <v>9183</v>
      </c>
      <c r="U633" t="s">
        <v>9184</v>
      </c>
      <c r="V633" t="s">
        <v>9185</v>
      </c>
      <c r="W633" t="s">
        <v>9186</v>
      </c>
      <c r="X633" t="s">
        <v>9187</v>
      </c>
      <c r="Y633" t="s">
        <v>9188</v>
      </c>
      <c r="Z633" t="s">
        <v>9189</v>
      </c>
    </row>
    <row r="634" spans="1:26" ht="16" x14ac:dyDescent="0.35">
      <c r="A634" t="s">
        <v>7825</v>
      </c>
      <c r="B634" t="s">
        <v>7826</v>
      </c>
      <c r="C634" t="s">
        <v>13076</v>
      </c>
      <c r="D634" t="s">
        <v>13086</v>
      </c>
      <c r="E634" t="s">
        <v>13322</v>
      </c>
      <c r="H634" s="2">
        <v>10389</v>
      </c>
      <c r="I634" s="2">
        <v>32000</v>
      </c>
      <c r="J634" s="1">
        <v>0.68</v>
      </c>
      <c r="K634" s="10" t="str" cm="1">
        <f t="array" ref="K6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34">
        <v>4.4000000000000004</v>
      </c>
      <c r="M634" s="8">
        <v>41398</v>
      </c>
      <c r="N634" s="8">
        <f>Table1[[#This Row],[rating]]*LOG10(Table1[[#This Row],[rating_count]]+1)</f>
        <v>20.314755343473038</v>
      </c>
      <c r="O634" s="4" t="str">
        <f>IF(Table1[[#This Row],[discount_percentage]] &gt;= 0.5, "Yes", "No")</f>
        <v>Yes</v>
      </c>
      <c r="P634" s="4" t="str" cm="1">
        <f t="array" ref="P634">_xlfn.IFS(
  Table1[[#This Row],[discounted_price]] &lt; 200, "&lt;₹200",
  Table1[[#This Row],[discounted_price]] &lt;= 500, "₹200–₹500",
  Table1[[#This Row],[discounted_price]] &gt; 500, "&gt;₹500"
)</f>
        <v>&gt;₹500</v>
      </c>
      <c r="Q634" s="9">
        <f>Table1[[#This Row],[actual_price]]*Table1[[#This Row],[rating_count]]</f>
        <v>1324736000</v>
      </c>
      <c r="R634" s="9" t="str">
        <f>IF(
    OR(TRIM(Table1[[#This Row],[total_potential_revenue]])="-", TRIM(Table1[[#This Row],[total_potential_revenue]])=""),
    "NOT OK",
    IF(
        ISNUMBER(VALUE(SUBSTITUTE(Table1[[#This Row],[total_potential_revenue]], ",", ""))),
        "OK",
        "NOT OK"
    )
)</f>
        <v>OK</v>
      </c>
      <c r="S634" t="s">
        <v>7828</v>
      </c>
      <c r="T634" t="s">
        <v>7829</v>
      </c>
      <c r="U634" t="s">
        <v>7830</v>
      </c>
      <c r="V634" t="s">
        <v>7831</v>
      </c>
      <c r="W634" t="s">
        <v>7832</v>
      </c>
      <c r="X634" t="s">
        <v>7833</v>
      </c>
      <c r="Y634" t="s">
        <v>7834</v>
      </c>
      <c r="Z634" t="s">
        <v>7835</v>
      </c>
    </row>
    <row r="635" spans="1:26" ht="16" x14ac:dyDescent="0.35">
      <c r="A635" t="s">
        <v>6513</v>
      </c>
      <c r="B635" t="s">
        <v>6514</v>
      </c>
      <c r="C635" t="s">
        <v>13080</v>
      </c>
      <c r="D635" t="s">
        <v>13089</v>
      </c>
      <c r="E635" t="s">
        <v>13258</v>
      </c>
      <c r="F635" t="s">
        <v>13323</v>
      </c>
      <c r="H635">
        <v>449</v>
      </c>
      <c r="I635" s="2">
        <v>800</v>
      </c>
      <c r="J635" s="1">
        <v>0.44</v>
      </c>
      <c r="K635" s="10" t="str" cm="1">
        <f t="array" ref="K6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35">
        <v>4.4000000000000004</v>
      </c>
      <c r="M635" s="8">
        <v>69585</v>
      </c>
      <c r="N635" s="8">
        <f>Table1[[#This Row],[rating]]*LOG10(Table1[[#This Row],[rating_count]]+1)</f>
        <v>21.307096240046889</v>
      </c>
      <c r="O635" s="4" t="str">
        <f>IF(Table1[[#This Row],[discount_percentage]] &gt;= 0.5, "Yes", "No")</f>
        <v>No</v>
      </c>
      <c r="P635" s="4" t="str" cm="1">
        <f t="array" ref="P635">_xlfn.IFS(
  Table1[[#This Row],[discounted_price]] &lt; 200, "&lt;₹200",
  Table1[[#This Row],[discounted_price]] &lt;= 500, "₹200–₹500",
  Table1[[#This Row],[discounted_price]] &gt; 500, "&gt;₹500"
)</f>
        <v>₹200–₹500</v>
      </c>
      <c r="Q635" s="9">
        <f>Table1[[#This Row],[actual_price]]*Table1[[#This Row],[rating_count]]</f>
        <v>55668000</v>
      </c>
      <c r="R635" s="9" t="str">
        <f>IF(
    OR(TRIM(Table1[[#This Row],[total_potential_revenue]])="-", TRIM(Table1[[#This Row],[total_potential_revenue]])=""),
    "NOT OK",
    IF(
        ISNUMBER(VALUE(SUBSTITUTE(Table1[[#This Row],[total_potential_revenue]], ",", ""))),
        "OK",
        "NOT OK"
    )
)</f>
        <v>OK</v>
      </c>
      <c r="S635" t="s">
        <v>6516</v>
      </c>
      <c r="T635" t="s">
        <v>6517</v>
      </c>
      <c r="U635" t="s">
        <v>6518</v>
      </c>
      <c r="V635" t="s">
        <v>6519</v>
      </c>
      <c r="W635" t="s">
        <v>6520</v>
      </c>
      <c r="X635" t="s">
        <v>6521</v>
      </c>
      <c r="Y635" t="s">
        <v>6522</v>
      </c>
      <c r="Z635" t="s">
        <v>6523</v>
      </c>
    </row>
    <row r="636" spans="1:26" ht="16" x14ac:dyDescent="0.35">
      <c r="A636" t="s">
        <v>4403</v>
      </c>
      <c r="B636" t="s">
        <v>4404</v>
      </c>
      <c r="C636" t="s">
        <v>13080</v>
      </c>
      <c r="D636" t="s">
        <v>13185</v>
      </c>
      <c r="E636" t="s">
        <v>13291</v>
      </c>
      <c r="F636" t="s">
        <v>13324</v>
      </c>
      <c r="H636" s="2">
        <v>2599</v>
      </c>
      <c r="I636" s="2">
        <v>2999</v>
      </c>
      <c r="J636" s="1">
        <v>0.13</v>
      </c>
      <c r="K636" s="10" t="str" cm="1">
        <f t="array" ref="K6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636">
        <v>3.9</v>
      </c>
      <c r="M636" s="8">
        <v>14266</v>
      </c>
      <c r="N636" s="8">
        <f>Table1[[#This Row],[rating]]*LOG10(Table1[[#This Row],[rating_count]]+1)</f>
        <v>16.20189737884499</v>
      </c>
      <c r="O636" s="4" t="str">
        <f>IF(Table1[[#This Row],[discount_percentage]] &gt;= 0.5, "Yes", "No")</f>
        <v>No</v>
      </c>
      <c r="P636" s="4" t="str" cm="1">
        <f t="array" ref="P636">_xlfn.IFS(
  Table1[[#This Row],[discounted_price]] &lt; 200, "&lt;₹200",
  Table1[[#This Row],[discounted_price]] &lt;= 500, "₹200–₹500",
  Table1[[#This Row],[discounted_price]] &gt; 500, "&gt;₹500"
)</f>
        <v>&gt;₹500</v>
      </c>
      <c r="Q636" s="9">
        <f>Table1[[#This Row],[actual_price]]*Table1[[#This Row],[rating_count]]</f>
        <v>42783734</v>
      </c>
      <c r="R636" s="9" t="str">
        <f>IF(
    OR(TRIM(Table1[[#This Row],[total_potential_revenue]])="-", TRIM(Table1[[#This Row],[total_potential_revenue]])=""),
    "NOT OK",
    IF(
        ISNUMBER(VALUE(SUBSTITUTE(Table1[[#This Row],[total_potential_revenue]], ",", ""))),
        "OK",
        "NOT OK"
    )
)</f>
        <v>OK</v>
      </c>
      <c r="S636" t="s">
        <v>4405</v>
      </c>
      <c r="T636" t="s">
        <v>4406</v>
      </c>
      <c r="U636" t="s">
        <v>4407</v>
      </c>
      <c r="V636" t="s">
        <v>4408</v>
      </c>
      <c r="W636" t="s">
        <v>4409</v>
      </c>
      <c r="X636" t="s">
        <v>4410</v>
      </c>
      <c r="Y636" t="s">
        <v>4411</v>
      </c>
      <c r="Z636" t="s">
        <v>4412</v>
      </c>
    </row>
    <row r="637" spans="1:26" ht="16" x14ac:dyDescent="0.35">
      <c r="A637" t="s">
        <v>2716</v>
      </c>
      <c r="B637" t="s">
        <v>2717</v>
      </c>
      <c r="C637" t="s">
        <v>13076</v>
      </c>
      <c r="D637" t="s">
        <v>13083</v>
      </c>
      <c r="E637" t="s">
        <v>13101</v>
      </c>
      <c r="F637" t="s">
        <v>13090</v>
      </c>
      <c r="G637" t="s">
        <v>13102</v>
      </c>
      <c r="H637">
        <v>379</v>
      </c>
      <c r="I637" s="2">
        <v>1099</v>
      </c>
      <c r="J637" s="1">
        <v>0.66</v>
      </c>
      <c r="K637" s="10" t="str" cm="1">
        <f t="array" ref="K6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37">
        <v>4.3</v>
      </c>
      <c r="M637" s="8">
        <v>3049</v>
      </c>
      <c r="N637" s="8">
        <f>Table1[[#This Row],[rating]]*LOG10(Table1[[#This Row],[rating_count]]+1)</f>
        <v>14.982489309191179</v>
      </c>
      <c r="O637" s="4" t="str">
        <f>IF(Table1[[#This Row],[discount_percentage]] &gt;= 0.5, "Yes", "No")</f>
        <v>Yes</v>
      </c>
      <c r="P637" s="4" t="str" cm="1">
        <f t="array" ref="P637">_xlfn.IFS(
  Table1[[#This Row],[discounted_price]] &lt; 200, "&lt;₹200",
  Table1[[#This Row],[discounted_price]] &lt;= 500, "₹200–₹500",
  Table1[[#This Row],[discounted_price]] &gt; 500, "&gt;₹500"
)</f>
        <v>₹200–₹500</v>
      </c>
      <c r="Q637" s="9">
        <f>Table1[[#This Row],[actual_price]]*Table1[[#This Row],[rating_count]]</f>
        <v>3350851</v>
      </c>
      <c r="R637" s="9" t="str">
        <f>IF(
    OR(TRIM(Table1[[#This Row],[total_potential_revenue]])="-", TRIM(Table1[[#This Row],[total_potential_revenue]])=""),
    "NOT OK",
    IF(
        ISNUMBER(VALUE(SUBSTITUTE(Table1[[#This Row],[total_potential_revenue]], ",", ""))),
        "OK",
        "NOT OK"
    )
)</f>
        <v>OK</v>
      </c>
      <c r="S637" t="s">
        <v>2718</v>
      </c>
      <c r="T637" t="s">
        <v>2719</v>
      </c>
      <c r="U637" t="s">
        <v>2720</v>
      </c>
      <c r="V637" t="s">
        <v>2721</v>
      </c>
      <c r="W637" t="s">
        <v>2722</v>
      </c>
      <c r="X637" t="s">
        <v>2723</v>
      </c>
      <c r="Y637" t="s">
        <v>2724</v>
      </c>
      <c r="Z637" t="s">
        <v>2725</v>
      </c>
    </row>
    <row r="638" spans="1:26" ht="16" x14ac:dyDescent="0.35">
      <c r="A638" t="s">
        <v>10305</v>
      </c>
      <c r="B638" t="s">
        <v>10306</v>
      </c>
      <c r="C638" t="s">
        <v>13093</v>
      </c>
      <c r="D638" t="s">
        <v>13094</v>
      </c>
      <c r="E638" t="s">
        <v>13095</v>
      </c>
      <c r="F638" t="s">
        <v>13142</v>
      </c>
      <c r="H638" s="2">
        <v>3249</v>
      </c>
      <c r="I638" s="2">
        <v>7795</v>
      </c>
      <c r="J638" s="1">
        <v>0.57999999999999996</v>
      </c>
      <c r="K638" s="10" t="str" cm="1">
        <f t="array" ref="K6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38">
        <v>4.2</v>
      </c>
      <c r="M638" s="8">
        <v>4664</v>
      </c>
      <c r="N638" s="8">
        <f>Table1[[#This Row],[rating]]*LOG10(Table1[[#This Row],[rating_count]]+1)</f>
        <v>15.40917692194658</v>
      </c>
      <c r="O638" s="4" t="str">
        <f>IF(Table1[[#This Row],[discount_percentage]] &gt;= 0.5, "Yes", "No")</f>
        <v>Yes</v>
      </c>
      <c r="P638" s="4" t="str" cm="1">
        <f t="array" ref="P638">_xlfn.IFS(
  Table1[[#This Row],[discounted_price]] &lt; 200, "&lt;₹200",
  Table1[[#This Row],[discounted_price]] &lt;= 500, "₹200–₹500",
  Table1[[#This Row],[discounted_price]] &gt; 500, "&gt;₹500"
)</f>
        <v>&gt;₹500</v>
      </c>
      <c r="Q638" s="9">
        <f>Table1[[#This Row],[actual_price]]*Table1[[#This Row],[rating_count]]</f>
        <v>36355880</v>
      </c>
      <c r="R638" s="9" t="str">
        <f>IF(
    OR(TRIM(Table1[[#This Row],[total_potential_revenue]])="-", TRIM(Table1[[#This Row],[total_potential_revenue]])=""),
    "NOT OK",
    IF(
        ISNUMBER(VALUE(SUBSTITUTE(Table1[[#This Row],[total_potential_revenue]], ",", ""))),
        "OK",
        "NOT OK"
    )
)</f>
        <v>OK</v>
      </c>
      <c r="S638" t="s">
        <v>10307</v>
      </c>
      <c r="T638" t="s">
        <v>10308</v>
      </c>
      <c r="U638" t="s">
        <v>10309</v>
      </c>
      <c r="V638" t="s">
        <v>10310</v>
      </c>
      <c r="W638" t="s">
        <v>10311</v>
      </c>
      <c r="X638" t="s">
        <v>10312</v>
      </c>
      <c r="Y638" t="s">
        <v>10313</v>
      </c>
      <c r="Z638" t="s">
        <v>10314</v>
      </c>
    </row>
    <row r="639" spans="1:26" ht="16" x14ac:dyDescent="0.35">
      <c r="A639" t="s">
        <v>11073</v>
      </c>
      <c r="B639" t="s">
        <v>11074</v>
      </c>
      <c r="C639" t="s">
        <v>13093</v>
      </c>
      <c r="D639" t="s">
        <v>13094</v>
      </c>
      <c r="E639" t="s">
        <v>13103</v>
      </c>
      <c r="F639" t="s">
        <v>13104</v>
      </c>
      <c r="G639" t="s">
        <v>13105</v>
      </c>
      <c r="H639" s="2">
        <v>3349</v>
      </c>
      <c r="I639" s="2">
        <v>3995</v>
      </c>
      <c r="J639" s="1">
        <v>0.16</v>
      </c>
      <c r="K639" s="10" t="str" cm="1">
        <f t="array" ref="K6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639">
        <v>4.3</v>
      </c>
      <c r="M639" s="8">
        <v>1954</v>
      </c>
      <c r="N639" s="8">
        <f>Table1[[#This Row],[rating]]*LOG10(Table1[[#This Row],[rating_count]]+1)</f>
        <v>14.151931075447107</v>
      </c>
      <c r="O639" s="4" t="str">
        <f>IF(Table1[[#This Row],[discount_percentage]] &gt;= 0.5, "Yes", "No")</f>
        <v>No</v>
      </c>
      <c r="P639" s="4" t="str" cm="1">
        <f t="array" ref="P639">_xlfn.IFS(
  Table1[[#This Row],[discounted_price]] &lt; 200, "&lt;₹200",
  Table1[[#This Row],[discounted_price]] &lt;= 500, "₹200–₹500",
  Table1[[#This Row],[discounted_price]] &gt; 500, "&gt;₹500"
)</f>
        <v>&gt;₹500</v>
      </c>
      <c r="Q639" s="9">
        <f>Table1[[#This Row],[actual_price]]*Table1[[#This Row],[rating_count]]</f>
        <v>7806230</v>
      </c>
      <c r="R639" s="9" t="str">
        <f>IF(
    OR(TRIM(Table1[[#This Row],[total_potential_revenue]])="-", TRIM(Table1[[#This Row],[total_potential_revenue]])=""),
    "NOT OK",
    IF(
        ISNUMBER(VALUE(SUBSTITUTE(Table1[[#This Row],[total_potential_revenue]], ",", ""))),
        "OK",
        "NOT OK"
    )
)</f>
        <v>OK</v>
      </c>
      <c r="S639" t="s">
        <v>11075</v>
      </c>
      <c r="T639" t="s">
        <v>11076</v>
      </c>
      <c r="U639" t="s">
        <v>11077</v>
      </c>
      <c r="V639" t="s">
        <v>11078</v>
      </c>
      <c r="W639" t="s">
        <v>11079</v>
      </c>
      <c r="X639" t="s">
        <v>11080</v>
      </c>
      <c r="Y639" t="s">
        <v>11081</v>
      </c>
      <c r="Z639" t="s">
        <v>11082</v>
      </c>
    </row>
    <row r="640" spans="1:26" ht="16" x14ac:dyDescent="0.35">
      <c r="A640" t="s">
        <v>10880</v>
      </c>
      <c r="B640" t="s">
        <v>10881</v>
      </c>
      <c r="C640" t="s">
        <v>13093</v>
      </c>
      <c r="D640" t="s">
        <v>13094</v>
      </c>
      <c r="E640" t="s">
        <v>13103</v>
      </c>
      <c r="F640" t="s">
        <v>13104</v>
      </c>
      <c r="G640" t="s">
        <v>13105</v>
      </c>
      <c r="H640" s="2">
        <v>2903</v>
      </c>
      <c r="I640" s="2">
        <v>3295</v>
      </c>
      <c r="J640" s="1">
        <v>0.12</v>
      </c>
      <c r="K640" s="10" t="str" cm="1">
        <f t="array" ref="K6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640">
        <v>4.3</v>
      </c>
      <c r="M640" s="8">
        <v>2299</v>
      </c>
      <c r="N640" s="8">
        <f>Table1[[#This Row],[rating]]*LOG10(Table1[[#This Row],[rating_count]]+1)</f>
        <v>14.455429694875649</v>
      </c>
      <c r="O640" s="4" t="str">
        <f>IF(Table1[[#This Row],[discount_percentage]] &gt;= 0.5, "Yes", "No")</f>
        <v>No</v>
      </c>
      <c r="P640" s="4" t="str" cm="1">
        <f t="array" ref="P640">_xlfn.IFS(
  Table1[[#This Row],[discounted_price]] &lt; 200, "&lt;₹200",
  Table1[[#This Row],[discounted_price]] &lt;= 500, "₹200–₹500",
  Table1[[#This Row],[discounted_price]] &gt; 500, "&gt;₹500"
)</f>
        <v>&gt;₹500</v>
      </c>
      <c r="Q640" s="9">
        <f>Table1[[#This Row],[actual_price]]*Table1[[#This Row],[rating_count]]</f>
        <v>7575205</v>
      </c>
      <c r="R640" s="9" t="str">
        <f>IF(
    OR(TRIM(Table1[[#This Row],[total_potential_revenue]])="-", TRIM(Table1[[#This Row],[total_potential_revenue]])=""),
    "NOT OK",
    IF(
        ISNUMBER(VALUE(SUBSTITUTE(Table1[[#This Row],[total_potential_revenue]], ",", ""))),
        "OK",
        "NOT OK"
    )
)</f>
        <v>OK</v>
      </c>
      <c r="S640" t="s">
        <v>10882</v>
      </c>
      <c r="T640" t="s">
        <v>10883</v>
      </c>
      <c r="U640" t="s">
        <v>10884</v>
      </c>
      <c r="V640" t="s">
        <v>10885</v>
      </c>
      <c r="W640" t="s">
        <v>10886</v>
      </c>
      <c r="X640" t="s">
        <v>10887</v>
      </c>
      <c r="Y640" t="s">
        <v>10888</v>
      </c>
      <c r="Z640" t="s">
        <v>10889</v>
      </c>
    </row>
    <row r="641" spans="1:26" ht="16" x14ac:dyDescent="0.35">
      <c r="A641" t="s">
        <v>5232</v>
      </c>
      <c r="B641" t="s">
        <v>5233</v>
      </c>
      <c r="C641" t="s">
        <v>13080</v>
      </c>
      <c r="D641" t="s">
        <v>13182</v>
      </c>
      <c r="E641" t="s">
        <v>13183</v>
      </c>
      <c r="F641" t="s">
        <v>13203</v>
      </c>
      <c r="H641">
        <v>455</v>
      </c>
      <c r="I641" s="2">
        <v>1490</v>
      </c>
      <c r="J641" s="1">
        <v>0.69</v>
      </c>
      <c r="K641" s="10" t="str" cm="1">
        <f t="array" ref="K6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41">
        <v>4.0999999999999996</v>
      </c>
      <c r="M641" s="8">
        <v>161677</v>
      </c>
      <c r="N641" s="8">
        <f>Table1[[#This Row],[rating]]*LOG10(Table1[[#This Row],[rating_count]]+1)</f>
        <v>21.355468805627599</v>
      </c>
      <c r="O641" s="4" t="str">
        <f>IF(Table1[[#This Row],[discount_percentage]] &gt;= 0.5, "Yes", "No")</f>
        <v>Yes</v>
      </c>
      <c r="P641" s="4" t="str" cm="1">
        <f t="array" ref="P641">_xlfn.IFS(
  Table1[[#This Row],[discounted_price]] &lt; 200, "&lt;₹200",
  Table1[[#This Row],[discounted_price]] &lt;= 500, "₹200–₹500",
  Table1[[#This Row],[discounted_price]] &gt; 500, "&gt;₹500"
)</f>
        <v>₹200–₹500</v>
      </c>
      <c r="Q641" s="9">
        <f>Table1[[#This Row],[actual_price]]*Table1[[#This Row],[rating_count]]</f>
        <v>240898730</v>
      </c>
      <c r="R641" s="9" t="str">
        <f>IF(
    OR(TRIM(Table1[[#This Row],[total_potential_revenue]])="-", TRIM(Table1[[#This Row],[total_potential_revenue]])=""),
    "NOT OK",
    IF(
        ISNUMBER(VALUE(SUBSTITUTE(Table1[[#This Row],[total_potential_revenue]], ",", ""))),
        "OK",
        "NOT OK"
    )
)</f>
        <v>OK</v>
      </c>
      <c r="S641" t="s">
        <v>5234</v>
      </c>
      <c r="T641" t="s">
        <v>5235</v>
      </c>
      <c r="U641" t="s">
        <v>5236</v>
      </c>
      <c r="V641" t="s">
        <v>5237</v>
      </c>
      <c r="W641" t="s">
        <v>5238</v>
      </c>
      <c r="X641" t="s">
        <v>5239</v>
      </c>
      <c r="Y641" t="s">
        <v>5240</v>
      </c>
      <c r="Z641" t="s">
        <v>5241</v>
      </c>
    </row>
    <row r="642" spans="1:26" ht="16" x14ac:dyDescent="0.35">
      <c r="A642" t="s">
        <v>6360</v>
      </c>
      <c r="B642" t="s">
        <v>6361</v>
      </c>
      <c r="C642" t="s">
        <v>13076</v>
      </c>
      <c r="D642" t="s">
        <v>13083</v>
      </c>
      <c r="E642" t="s">
        <v>13108</v>
      </c>
      <c r="F642" t="s">
        <v>13325</v>
      </c>
      <c r="H642">
        <v>199</v>
      </c>
      <c r="I642" s="2">
        <v>499</v>
      </c>
      <c r="J642" s="1">
        <v>0.6</v>
      </c>
      <c r="K642" s="10" t="str" cm="1">
        <f t="array" ref="K6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42">
        <v>3.3</v>
      </c>
      <c r="M642" s="8">
        <v>2804</v>
      </c>
      <c r="N642" s="8">
        <f>Table1[[#This Row],[rating]]*LOG10(Table1[[#This Row],[rating_count]]+1)</f>
        <v>11.378178456454195</v>
      </c>
      <c r="O642" s="4" t="str">
        <f>IF(Table1[[#This Row],[discount_percentage]] &gt;= 0.5, "Yes", "No")</f>
        <v>Yes</v>
      </c>
      <c r="P642" s="4" t="str" cm="1">
        <f t="array" ref="P642">_xlfn.IFS(
  Table1[[#This Row],[discounted_price]] &lt; 200, "&lt;₹200",
  Table1[[#This Row],[discounted_price]] &lt;= 500, "₹200–₹500",
  Table1[[#This Row],[discounted_price]] &gt; 500, "&gt;₹500"
)</f>
        <v>&lt;₹200</v>
      </c>
      <c r="Q642" s="9">
        <f>Table1[[#This Row],[actual_price]]*Table1[[#This Row],[rating_count]]</f>
        <v>1399196</v>
      </c>
      <c r="R642" s="9" t="str">
        <f>IF(
    OR(TRIM(Table1[[#This Row],[total_potential_revenue]])="-", TRIM(Table1[[#This Row],[total_potential_revenue]])=""),
    "NOT OK",
    IF(
        ISNUMBER(VALUE(SUBSTITUTE(Table1[[#This Row],[total_potential_revenue]], ",", ""))),
        "OK",
        "NOT OK"
    )
)</f>
        <v>OK</v>
      </c>
      <c r="S642" t="s">
        <v>6362</v>
      </c>
      <c r="T642" t="s">
        <v>6363</v>
      </c>
      <c r="U642" t="s">
        <v>6364</v>
      </c>
      <c r="V642" t="s">
        <v>6365</v>
      </c>
      <c r="W642" t="s">
        <v>6366</v>
      </c>
      <c r="X642" t="s">
        <v>6367</v>
      </c>
      <c r="Y642" t="s">
        <v>6368</v>
      </c>
      <c r="Z642" t="s">
        <v>6369</v>
      </c>
    </row>
    <row r="643" spans="1:26" ht="16" x14ac:dyDescent="0.35">
      <c r="A643" t="s">
        <v>10930</v>
      </c>
      <c r="B643" t="s">
        <v>10931</v>
      </c>
      <c r="C643" t="s">
        <v>13093</v>
      </c>
      <c r="D643" t="s">
        <v>13094</v>
      </c>
      <c r="E643" t="s">
        <v>13103</v>
      </c>
      <c r="F643" t="s">
        <v>13149</v>
      </c>
      <c r="G643" t="s">
        <v>13150</v>
      </c>
      <c r="H643" s="2">
        <v>3179</v>
      </c>
      <c r="I643" s="2">
        <v>6999</v>
      </c>
      <c r="J643" s="1">
        <v>0.55000000000000004</v>
      </c>
      <c r="K643" s="10" t="str" cm="1">
        <f t="array" ref="K6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43">
        <v>4</v>
      </c>
      <c r="M643" s="8">
        <v>743</v>
      </c>
      <c r="N643" s="8">
        <f>Table1[[#This Row],[rating]]*LOG10(Table1[[#This Row],[rating_count]]+1)</f>
        <v>11.486291742183514</v>
      </c>
      <c r="O643" s="4" t="str">
        <f>IF(Table1[[#This Row],[discount_percentage]] &gt;= 0.5, "Yes", "No")</f>
        <v>Yes</v>
      </c>
      <c r="P643" s="4" t="str" cm="1">
        <f t="array" ref="P643">_xlfn.IFS(
  Table1[[#This Row],[discounted_price]] &lt; 200, "&lt;₹200",
  Table1[[#This Row],[discounted_price]] &lt;= 500, "₹200–₹500",
  Table1[[#This Row],[discounted_price]] &gt; 500, "&gt;₹500"
)</f>
        <v>&gt;₹500</v>
      </c>
      <c r="Q643" s="9">
        <f>Table1[[#This Row],[actual_price]]*Table1[[#This Row],[rating_count]]</f>
        <v>5200257</v>
      </c>
      <c r="R643" s="9" t="str">
        <f>IF(
    OR(TRIM(Table1[[#This Row],[total_potential_revenue]])="-", TRIM(Table1[[#This Row],[total_potential_revenue]])=""),
    "NOT OK",
    IF(
        ISNUMBER(VALUE(SUBSTITUTE(Table1[[#This Row],[total_potential_revenue]], ",", ""))),
        "OK",
        "NOT OK"
    )
)</f>
        <v>OK</v>
      </c>
      <c r="S643" t="s">
        <v>10932</v>
      </c>
      <c r="T643" t="s">
        <v>10933</v>
      </c>
      <c r="U643" t="s">
        <v>10934</v>
      </c>
      <c r="V643" t="s">
        <v>10935</v>
      </c>
      <c r="W643" t="s">
        <v>10936</v>
      </c>
      <c r="X643" t="s">
        <v>10937</v>
      </c>
      <c r="Y643" t="s">
        <v>10938</v>
      </c>
      <c r="Z643" t="s">
        <v>10939</v>
      </c>
    </row>
    <row r="644" spans="1:26" ht="16" x14ac:dyDescent="0.35">
      <c r="A644" t="s">
        <v>843</v>
      </c>
      <c r="B644" t="s">
        <v>844</v>
      </c>
      <c r="C644" t="s">
        <v>13076</v>
      </c>
      <c r="D644" t="s">
        <v>13083</v>
      </c>
      <c r="E644" t="s">
        <v>13101</v>
      </c>
      <c r="F644" t="s">
        <v>13090</v>
      </c>
      <c r="G644" t="s">
        <v>13102</v>
      </c>
      <c r="H644">
        <v>299</v>
      </c>
      <c r="I644" s="2">
        <v>699</v>
      </c>
      <c r="J644" s="1">
        <v>0.56999999999999995</v>
      </c>
      <c r="K644" s="10" t="str" cm="1">
        <f t="array" ref="K6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44">
        <v>4.2</v>
      </c>
      <c r="M644" s="8">
        <v>94363</v>
      </c>
      <c r="N644" s="8">
        <f>Table1[[#This Row],[rating]]*LOG10(Table1[[#This Row],[rating_count]]+1)</f>
        <v>20.894186636117791</v>
      </c>
      <c r="O644" s="4" t="str">
        <f>IF(Table1[[#This Row],[discount_percentage]] &gt;= 0.5, "Yes", "No")</f>
        <v>Yes</v>
      </c>
      <c r="P644" s="4" t="str" cm="1">
        <f t="array" ref="P644">_xlfn.IFS(
  Table1[[#This Row],[discounted_price]] &lt; 200, "&lt;₹200",
  Table1[[#This Row],[discounted_price]] &lt;= 500, "₹200–₹500",
  Table1[[#This Row],[discounted_price]] &gt; 500, "&gt;₹500"
)</f>
        <v>₹200–₹500</v>
      </c>
      <c r="Q644" s="9">
        <f>Table1[[#This Row],[actual_price]]*Table1[[#This Row],[rating_count]]</f>
        <v>65959737</v>
      </c>
      <c r="R644" s="9" t="str">
        <f>IF(
    OR(TRIM(Table1[[#This Row],[total_potential_revenue]])="-", TRIM(Table1[[#This Row],[total_potential_revenue]])=""),
    "NOT OK",
    IF(
        ISNUMBER(VALUE(SUBSTITUTE(Table1[[#This Row],[total_potential_revenue]], ",", ""))),
        "OK",
        "NOT OK"
    )
)</f>
        <v>OK</v>
      </c>
      <c r="S644" t="s">
        <v>49</v>
      </c>
      <c r="T644" t="s">
        <v>50</v>
      </c>
      <c r="U644" t="s">
        <v>51</v>
      </c>
      <c r="V644" t="s">
        <v>52</v>
      </c>
      <c r="W644" t="s">
        <v>53</v>
      </c>
      <c r="X644" t="s">
        <v>54</v>
      </c>
      <c r="Y644" t="s">
        <v>845</v>
      </c>
      <c r="Z644" t="s">
        <v>846</v>
      </c>
    </row>
    <row r="645" spans="1:26" ht="16" x14ac:dyDescent="0.35">
      <c r="A645" t="s">
        <v>47</v>
      </c>
      <c r="B645" t="s">
        <v>48</v>
      </c>
      <c r="C645" t="s">
        <v>13076</v>
      </c>
      <c r="D645" t="s">
        <v>13083</v>
      </c>
      <c r="E645" t="s">
        <v>13101</v>
      </c>
      <c r="F645" t="s">
        <v>13090</v>
      </c>
      <c r="G645" t="s">
        <v>13102</v>
      </c>
      <c r="H645">
        <v>329</v>
      </c>
      <c r="I645" s="2">
        <v>699</v>
      </c>
      <c r="J645" s="1">
        <v>0.53</v>
      </c>
      <c r="K645" s="10" t="str" cm="1">
        <f t="array" ref="K6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45">
        <v>4.2</v>
      </c>
      <c r="M645" s="8">
        <v>94363</v>
      </c>
      <c r="N645" s="8">
        <f>Table1[[#This Row],[rating]]*LOG10(Table1[[#This Row],[rating_count]]+1)</f>
        <v>20.894186636117791</v>
      </c>
      <c r="O645" s="4" t="str">
        <f>IF(Table1[[#This Row],[discount_percentage]] &gt;= 0.5, "Yes", "No")</f>
        <v>Yes</v>
      </c>
      <c r="P645" s="4" t="str" cm="1">
        <f t="array" ref="P645">_xlfn.IFS(
  Table1[[#This Row],[discounted_price]] &lt; 200, "&lt;₹200",
  Table1[[#This Row],[discounted_price]] &lt;= 500, "₹200–₹500",
  Table1[[#This Row],[discounted_price]] &gt; 500, "&gt;₹500"
)</f>
        <v>₹200–₹500</v>
      </c>
      <c r="Q645" s="9">
        <f>Table1[[#This Row],[actual_price]]*Table1[[#This Row],[rating_count]]</f>
        <v>65959737</v>
      </c>
      <c r="R645" s="9" t="str">
        <f>IF(
    OR(TRIM(Table1[[#This Row],[total_potential_revenue]])="-", TRIM(Table1[[#This Row],[total_potential_revenue]])=""),
    "NOT OK",
    IF(
        ISNUMBER(VALUE(SUBSTITUTE(Table1[[#This Row],[total_potential_revenue]], ",", ""))),
        "OK",
        "NOT OK"
    )
)</f>
        <v>OK</v>
      </c>
      <c r="S645" t="s">
        <v>49</v>
      </c>
      <c r="T645" t="s">
        <v>50</v>
      </c>
      <c r="U645" t="s">
        <v>51</v>
      </c>
      <c r="V645" t="s">
        <v>52</v>
      </c>
      <c r="W645" t="s">
        <v>53</v>
      </c>
      <c r="X645" t="s">
        <v>54</v>
      </c>
      <c r="Y645" t="s">
        <v>55</v>
      </c>
      <c r="Z645" t="s">
        <v>56</v>
      </c>
    </row>
    <row r="646" spans="1:26" ht="16" x14ac:dyDescent="0.35">
      <c r="A646" t="s">
        <v>4561</v>
      </c>
      <c r="B646" t="s">
        <v>4562</v>
      </c>
      <c r="C646" t="s">
        <v>13080</v>
      </c>
      <c r="D646" t="s">
        <v>13185</v>
      </c>
      <c r="E646" t="s">
        <v>13186</v>
      </c>
      <c r="F646" t="s">
        <v>13187</v>
      </c>
      <c r="G646" t="s">
        <v>13285</v>
      </c>
      <c r="H646" s="2">
        <v>1599</v>
      </c>
      <c r="I646" s="2">
        <v>3499</v>
      </c>
      <c r="J646" s="1">
        <v>0.54</v>
      </c>
      <c r="K646" s="10" t="str" cm="1">
        <f t="array" ref="K6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46">
        <v>4</v>
      </c>
      <c r="M646" s="8">
        <v>36384</v>
      </c>
      <c r="N646" s="8">
        <f>Table1[[#This Row],[rating]]*LOG10(Table1[[#This Row],[rating_count]]+1)</f>
        <v>18.243689517029882</v>
      </c>
      <c r="O646" s="4" t="str">
        <f>IF(Table1[[#This Row],[discount_percentage]] &gt;= 0.5, "Yes", "No")</f>
        <v>Yes</v>
      </c>
      <c r="P646" s="4" t="str" cm="1">
        <f t="array" ref="P646">_xlfn.IFS(
  Table1[[#This Row],[discounted_price]] &lt; 200, "&lt;₹200",
  Table1[[#This Row],[discounted_price]] &lt;= 500, "₹200–₹500",
  Table1[[#This Row],[discounted_price]] &gt; 500, "&gt;₹500"
)</f>
        <v>&gt;₹500</v>
      </c>
      <c r="Q646" s="9">
        <f>Table1[[#This Row],[actual_price]]*Table1[[#This Row],[rating_count]]</f>
        <v>127307616</v>
      </c>
      <c r="R646" s="9" t="str">
        <f>IF(
    OR(TRIM(Table1[[#This Row],[total_potential_revenue]])="-", TRIM(Table1[[#This Row],[total_potential_revenue]])=""),
    "NOT OK",
    IF(
        ISNUMBER(VALUE(SUBSTITUTE(Table1[[#This Row],[total_potential_revenue]], ",", ""))),
        "OK",
        "NOT OK"
    )
)</f>
        <v>OK</v>
      </c>
      <c r="S646" t="s">
        <v>4563</v>
      </c>
      <c r="T646" t="s">
        <v>4564</v>
      </c>
      <c r="U646" t="s">
        <v>4565</v>
      </c>
      <c r="V646" t="s">
        <v>4566</v>
      </c>
      <c r="W646" t="s">
        <v>4567</v>
      </c>
      <c r="X646" t="s">
        <v>4568</v>
      </c>
      <c r="Y646" t="s">
        <v>4569</v>
      </c>
      <c r="Z646" t="s">
        <v>4570</v>
      </c>
    </row>
    <row r="647" spans="1:26" ht="16" x14ac:dyDescent="0.35">
      <c r="A647" t="s">
        <v>10509</v>
      </c>
      <c r="B647" t="s">
        <v>10510</v>
      </c>
      <c r="C647" t="s">
        <v>13093</v>
      </c>
      <c r="D647" t="s">
        <v>13094</v>
      </c>
      <c r="E647" t="s">
        <v>13095</v>
      </c>
      <c r="F647" t="s">
        <v>13167</v>
      </c>
      <c r="G647" t="s">
        <v>13248</v>
      </c>
      <c r="H647" s="2">
        <v>1182</v>
      </c>
      <c r="I647" s="2">
        <v>2995</v>
      </c>
      <c r="J647" s="1">
        <v>0.61</v>
      </c>
      <c r="K647" s="10" t="str" cm="1">
        <f t="array" ref="K6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47">
        <v>4.2</v>
      </c>
      <c r="M647" s="8">
        <v>5178</v>
      </c>
      <c r="N647" s="8">
        <f>Table1[[#This Row],[rating]]*LOG10(Table1[[#This Row],[rating_count]]+1)</f>
        <v>15.599832826275156</v>
      </c>
      <c r="O647" s="4" t="str">
        <f>IF(Table1[[#This Row],[discount_percentage]] &gt;= 0.5, "Yes", "No")</f>
        <v>Yes</v>
      </c>
      <c r="P647" s="4" t="str" cm="1">
        <f t="array" ref="P647">_xlfn.IFS(
  Table1[[#This Row],[discounted_price]] &lt; 200, "&lt;₹200",
  Table1[[#This Row],[discounted_price]] &lt;= 500, "₹200–₹500",
  Table1[[#This Row],[discounted_price]] &gt; 500, "&gt;₹500"
)</f>
        <v>&gt;₹500</v>
      </c>
      <c r="Q647" s="9">
        <f>Table1[[#This Row],[actual_price]]*Table1[[#This Row],[rating_count]]</f>
        <v>15508110</v>
      </c>
      <c r="R647" s="9" t="str">
        <f>IF(
    OR(TRIM(Table1[[#This Row],[total_potential_revenue]])="-", TRIM(Table1[[#This Row],[total_potential_revenue]])=""),
    "NOT OK",
    IF(
        ISNUMBER(VALUE(SUBSTITUTE(Table1[[#This Row],[total_potential_revenue]], ",", ""))),
        "OK",
        "NOT OK"
    )
)</f>
        <v>OK</v>
      </c>
      <c r="S647" t="s">
        <v>10511</v>
      </c>
      <c r="T647" t="s">
        <v>10512</v>
      </c>
      <c r="U647" t="s">
        <v>10513</v>
      </c>
      <c r="V647" t="s">
        <v>10514</v>
      </c>
      <c r="W647" t="s">
        <v>10515</v>
      </c>
      <c r="X647" t="s">
        <v>10516</v>
      </c>
      <c r="Y647" t="s">
        <v>10517</v>
      </c>
      <c r="Z647" t="s">
        <v>10518</v>
      </c>
    </row>
    <row r="648" spans="1:26" ht="16" x14ac:dyDescent="0.35">
      <c r="A648" t="s">
        <v>5430</v>
      </c>
      <c r="B648" t="s">
        <v>5431</v>
      </c>
      <c r="C648" t="s">
        <v>13076</v>
      </c>
      <c r="D648" t="s">
        <v>13077</v>
      </c>
      <c r="H648" s="2">
        <v>1199</v>
      </c>
      <c r="I648" s="2">
        <v>3490</v>
      </c>
      <c r="J648" s="1">
        <v>0.66</v>
      </c>
      <c r="K648" s="10" t="str" cm="1">
        <f t="array" ref="K6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48">
        <v>4.0999999999999996</v>
      </c>
      <c r="M648" s="8">
        <v>11716</v>
      </c>
      <c r="N648" s="8">
        <f>Table1[[#This Row],[rating]]*LOG10(Table1[[#This Row],[rating_count]]+1)</f>
        <v>16.6821473626811</v>
      </c>
      <c r="O648" s="4" t="str">
        <f>IF(Table1[[#This Row],[discount_percentage]] &gt;= 0.5, "Yes", "No")</f>
        <v>Yes</v>
      </c>
      <c r="P648" s="4" t="str" cm="1">
        <f t="array" ref="P648">_xlfn.IFS(
  Table1[[#This Row],[discounted_price]] &lt; 200, "&lt;₹200",
  Table1[[#This Row],[discounted_price]] &lt;= 500, "₹200–₹500",
  Table1[[#This Row],[discounted_price]] &gt; 500, "&gt;₹500"
)</f>
        <v>&gt;₹500</v>
      </c>
      <c r="Q648" s="9">
        <f>Table1[[#This Row],[actual_price]]*Table1[[#This Row],[rating_count]]</f>
        <v>40888840</v>
      </c>
      <c r="R648" s="9" t="str">
        <f>IF(
    OR(TRIM(Table1[[#This Row],[total_potential_revenue]])="-", TRIM(Table1[[#This Row],[total_potential_revenue]])=""),
    "NOT OK",
    IF(
        ISNUMBER(VALUE(SUBSTITUTE(Table1[[#This Row],[total_potential_revenue]], ",", ""))),
        "OK",
        "NOT OK"
    )
)</f>
        <v>OK</v>
      </c>
      <c r="S648" t="s">
        <v>5433</v>
      </c>
      <c r="T648" t="s">
        <v>5434</v>
      </c>
      <c r="U648" t="s">
        <v>5435</v>
      </c>
      <c r="V648" t="s">
        <v>5436</v>
      </c>
      <c r="W648" t="s">
        <v>5437</v>
      </c>
      <c r="X648" t="s">
        <v>5438</v>
      </c>
      <c r="Y648" t="s">
        <v>5439</v>
      </c>
      <c r="Z648" t="s">
        <v>5440</v>
      </c>
    </row>
    <row r="649" spans="1:26" ht="16" x14ac:dyDescent="0.35">
      <c r="A649" t="s">
        <v>6875</v>
      </c>
      <c r="B649" t="s">
        <v>6876</v>
      </c>
      <c r="C649" t="s">
        <v>13076</v>
      </c>
      <c r="D649" t="s">
        <v>13083</v>
      </c>
      <c r="E649" t="s">
        <v>13129</v>
      </c>
      <c r="F649" t="s">
        <v>13249</v>
      </c>
      <c r="H649">
        <v>599</v>
      </c>
      <c r="I649" s="2">
        <v>599</v>
      </c>
      <c r="J649" s="1">
        <v>0</v>
      </c>
      <c r="K649" s="10" t="str" cm="1">
        <f t="array" ref="K6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649">
        <v>4</v>
      </c>
      <c r="M649" s="8">
        <v>26423</v>
      </c>
      <c r="N649" s="8">
        <f>Table1[[#This Row],[rating]]*LOG10(Table1[[#This Row],[rating_count]]+1)</f>
        <v>17.687994242733431</v>
      </c>
      <c r="O649" s="4" t="str">
        <f>IF(Table1[[#This Row],[discount_percentage]] &gt;= 0.5, "Yes", "No")</f>
        <v>No</v>
      </c>
      <c r="P649" s="4" t="str" cm="1">
        <f t="array" ref="P649">_xlfn.IFS(
  Table1[[#This Row],[discounted_price]] &lt; 200, "&lt;₹200",
  Table1[[#This Row],[discounted_price]] &lt;= 500, "₹200–₹500",
  Table1[[#This Row],[discounted_price]] &gt; 500, "&gt;₹500"
)</f>
        <v>&gt;₹500</v>
      </c>
      <c r="Q649" s="9">
        <f>Table1[[#This Row],[actual_price]]*Table1[[#This Row],[rating_count]]</f>
        <v>15827377</v>
      </c>
      <c r="R649" s="9" t="str">
        <f>IF(
    OR(TRIM(Table1[[#This Row],[total_potential_revenue]])="-", TRIM(Table1[[#This Row],[total_potential_revenue]])=""),
    "NOT OK",
    IF(
        ISNUMBER(VALUE(SUBSTITUTE(Table1[[#This Row],[total_potential_revenue]], ",", ""))),
        "OK",
        "NOT OK"
    )
)</f>
        <v>OK</v>
      </c>
      <c r="S649" t="s">
        <v>6877</v>
      </c>
      <c r="T649" t="s">
        <v>6878</v>
      </c>
      <c r="U649" t="s">
        <v>6879</v>
      </c>
      <c r="V649" t="s">
        <v>6880</v>
      </c>
      <c r="W649" t="s">
        <v>6881</v>
      </c>
      <c r="X649" t="s">
        <v>6882</v>
      </c>
      <c r="Y649" t="s">
        <v>6883</v>
      </c>
      <c r="Z649" t="s">
        <v>6884</v>
      </c>
    </row>
    <row r="650" spans="1:26" ht="16" x14ac:dyDescent="0.35">
      <c r="A650" t="s">
        <v>4214</v>
      </c>
      <c r="B650" t="s">
        <v>4215</v>
      </c>
      <c r="C650" t="s">
        <v>13080</v>
      </c>
      <c r="D650" t="s">
        <v>13300</v>
      </c>
      <c r="E650" t="s">
        <v>13301</v>
      </c>
      <c r="H650" s="2">
        <v>1499</v>
      </c>
      <c r="I650" s="2">
        <v>4999</v>
      </c>
      <c r="J650" s="1">
        <v>0.7</v>
      </c>
      <c r="K650" s="10" t="str" cm="1">
        <f t="array" ref="K6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50">
        <v>4</v>
      </c>
      <c r="M650" s="8">
        <v>92588</v>
      </c>
      <c r="N650" s="8">
        <f>Table1[[#This Row],[rating]]*LOG10(Table1[[#This Row],[rating_count]]+1)</f>
        <v>19.866237574240966</v>
      </c>
      <c r="O650" s="4" t="str">
        <f>IF(Table1[[#This Row],[discount_percentage]] &gt;= 0.5, "Yes", "No")</f>
        <v>Yes</v>
      </c>
      <c r="P650" s="4" t="str" cm="1">
        <f t="array" ref="P650">_xlfn.IFS(
  Table1[[#This Row],[discounted_price]] &lt; 200, "&lt;₹200",
  Table1[[#This Row],[discounted_price]] &lt;= 500, "₹200–₹500",
  Table1[[#This Row],[discounted_price]] &gt; 500, "&gt;₹500"
)</f>
        <v>&gt;₹500</v>
      </c>
      <c r="Q650" s="9">
        <f>Table1[[#This Row],[actual_price]]*Table1[[#This Row],[rating_count]]</f>
        <v>462847412</v>
      </c>
      <c r="R650" s="9" t="str">
        <f>IF(
    OR(TRIM(Table1[[#This Row],[total_potential_revenue]])="-", TRIM(Table1[[#This Row],[total_potential_revenue]])=""),
    "NOT OK",
    IF(
        ISNUMBER(VALUE(SUBSTITUTE(Table1[[#This Row],[total_potential_revenue]], ",", ""))),
        "OK",
        "NOT OK"
    )
)</f>
        <v>OK</v>
      </c>
      <c r="S650" t="s">
        <v>4216</v>
      </c>
      <c r="T650" t="s">
        <v>4217</v>
      </c>
      <c r="U650" t="s">
        <v>4218</v>
      </c>
      <c r="V650" t="s">
        <v>4219</v>
      </c>
      <c r="W650" t="s">
        <v>4220</v>
      </c>
      <c r="X650" t="s">
        <v>4221</v>
      </c>
      <c r="Y650" t="s">
        <v>4222</v>
      </c>
      <c r="Z650" t="s">
        <v>4223</v>
      </c>
    </row>
    <row r="651" spans="1:26" ht="16" x14ac:dyDescent="0.35">
      <c r="A651" t="s">
        <v>2977</v>
      </c>
      <c r="B651" t="s">
        <v>2978</v>
      </c>
      <c r="C651" t="s">
        <v>13080</v>
      </c>
      <c r="D651" t="s">
        <v>13185</v>
      </c>
      <c r="E651" t="s">
        <v>13186</v>
      </c>
      <c r="F651" t="s">
        <v>13187</v>
      </c>
      <c r="G651" t="s">
        <v>13285</v>
      </c>
      <c r="H651" s="2">
        <v>2049</v>
      </c>
      <c r="I651" s="2">
        <v>2199</v>
      </c>
      <c r="J651" s="1">
        <v>7.0000000000000007E-2</v>
      </c>
      <c r="K651" s="10" t="str" cm="1">
        <f t="array" ref="K6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651">
        <v>4.3</v>
      </c>
      <c r="M651" s="8">
        <v>178912</v>
      </c>
      <c r="N651" s="8">
        <f>Table1[[#This Row],[rating]]*LOG10(Table1[[#This Row],[rating_count]]+1)</f>
        <v>22.58636016136267</v>
      </c>
      <c r="O651" s="4" t="str">
        <f>IF(Table1[[#This Row],[discount_percentage]] &gt;= 0.5, "Yes", "No")</f>
        <v>No</v>
      </c>
      <c r="P651" s="4" t="str" cm="1">
        <f t="array" ref="P651">_xlfn.IFS(
  Table1[[#This Row],[discounted_price]] &lt; 200, "&lt;₹200",
  Table1[[#This Row],[discounted_price]] &lt;= 500, "₹200–₹500",
  Table1[[#This Row],[discounted_price]] &gt; 500, "&gt;₹500"
)</f>
        <v>&gt;₹500</v>
      </c>
      <c r="Q651" s="9">
        <f>Table1[[#This Row],[actual_price]]*Table1[[#This Row],[rating_count]]</f>
        <v>393427488</v>
      </c>
      <c r="R651" s="9" t="str">
        <f>IF(
    OR(TRIM(Table1[[#This Row],[total_potential_revenue]])="-", TRIM(Table1[[#This Row],[total_potential_revenue]])=""),
    "NOT OK",
    IF(
        ISNUMBER(VALUE(SUBSTITUTE(Table1[[#This Row],[total_potential_revenue]], ",", ""))),
        "OK",
        "NOT OK"
    )
)</f>
        <v>OK</v>
      </c>
      <c r="S651" t="s">
        <v>2980</v>
      </c>
      <c r="T651" t="s">
        <v>2981</v>
      </c>
      <c r="U651" t="s">
        <v>2982</v>
      </c>
      <c r="V651" t="s">
        <v>2983</v>
      </c>
      <c r="W651" t="s">
        <v>2984</v>
      </c>
      <c r="X651" t="s">
        <v>2985</v>
      </c>
      <c r="Y651" t="s">
        <v>2986</v>
      </c>
      <c r="Z651" t="s">
        <v>2987</v>
      </c>
    </row>
    <row r="652" spans="1:26" ht="16" x14ac:dyDescent="0.35">
      <c r="A652" t="s">
        <v>3745</v>
      </c>
      <c r="B652" t="s">
        <v>3746</v>
      </c>
      <c r="C652" t="s">
        <v>13080</v>
      </c>
      <c r="D652" t="s">
        <v>13185</v>
      </c>
      <c r="E652" t="s">
        <v>13186</v>
      </c>
      <c r="F652" t="s">
        <v>13187</v>
      </c>
      <c r="G652" t="s">
        <v>13285</v>
      </c>
      <c r="H652" s="2">
        <v>1149</v>
      </c>
      <c r="I652" s="2">
        <v>2199</v>
      </c>
      <c r="J652" s="1">
        <v>0.48</v>
      </c>
      <c r="K652" s="10" t="str" cm="1">
        <f t="array" ref="K6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52">
        <v>4.3</v>
      </c>
      <c r="M652" s="8">
        <v>178912</v>
      </c>
      <c r="N652" s="8">
        <f>Table1[[#This Row],[rating]]*LOG10(Table1[[#This Row],[rating_count]]+1)</f>
        <v>22.58636016136267</v>
      </c>
      <c r="O652" s="4" t="str">
        <f>IF(Table1[[#This Row],[discount_percentage]] &gt;= 0.5, "Yes", "No")</f>
        <v>No</v>
      </c>
      <c r="P652" s="4" t="str" cm="1">
        <f t="array" ref="P652">_xlfn.IFS(
  Table1[[#This Row],[discounted_price]] &lt; 200, "&lt;₹200",
  Table1[[#This Row],[discounted_price]] &lt;= 500, "₹200–₹500",
  Table1[[#This Row],[discounted_price]] &gt; 500, "&gt;₹500"
)</f>
        <v>&gt;₹500</v>
      </c>
      <c r="Q652" s="9">
        <f>Table1[[#This Row],[actual_price]]*Table1[[#This Row],[rating_count]]</f>
        <v>393427488</v>
      </c>
      <c r="R652" s="9" t="str">
        <f>IF(
    OR(TRIM(Table1[[#This Row],[total_potential_revenue]])="-", TRIM(Table1[[#This Row],[total_potential_revenue]])=""),
    "NOT OK",
    IF(
        ISNUMBER(VALUE(SUBSTITUTE(Table1[[#This Row],[total_potential_revenue]], ",", ""))),
        "OK",
        "NOT OK"
    )
)</f>
        <v>OK</v>
      </c>
      <c r="S652" t="s">
        <v>3747</v>
      </c>
      <c r="T652" t="s">
        <v>2981</v>
      </c>
      <c r="U652" t="s">
        <v>2982</v>
      </c>
      <c r="V652" t="s">
        <v>2983</v>
      </c>
      <c r="W652" t="s">
        <v>2984</v>
      </c>
      <c r="X652" t="s">
        <v>2985</v>
      </c>
      <c r="Y652" t="s">
        <v>3748</v>
      </c>
      <c r="Z652" t="s">
        <v>3749</v>
      </c>
    </row>
    <row r="653" spans="1:26" ht="16" x14ac:dyDescent="0.35">
      <c r="A653" t="s">
        <v>3144</v>
      </c>
      <c r="B653" t="s">
        <v>3145</v>
      </c>
      <c r="C653" t="s">
        <v>13080</v>
      </c>
      <c r="D653" t="s">
        <v>13185</v>
      </c>
      <c r="E653" t="s">
        <v>13186</v>
      </c>
      <c r="F653" t="s">
        <v>13187</v>
      </c>
      <c r="G653" t="s">
        <v>13285</v>
      </c>
      <c r="H653" s="2">
        <v>1149</v>
      </c>
      <c r="I653" s="2">
        <v>2199</v>
      </c>
      <c r="J653" s="1">
        <v>0.48</v>
      </c>
      <c r="K653" s="10" t="str" cm="1">
        <f t="array" ref="K6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53">
        <v>4.3</v>
      </c>
      <c r="M653" s="8">
        <v>178912</v>
      </c>
      <c r="N653" s="8">
        <f>Table1[[#This Row],[rating]]*LOG10(Table1[[#This Row],[rating_count]]+1)</f>
        <v>22.58636016136267</v>
      </c>
      <c r="O653" s="4" t="str">
        <f>IF(Table1[[#This Row],[discount_percentage]] &gt;= 0.5, "Yes", "No")</f>
        <v>No</v>
      </c>
      <c r="P653" s="4" t="str" cm="1">
        <f t="array" ref="P653">_xlfn.IFS(
  Table1[[#This Row],[discounted_price]] &lt; 200, "&lt;₹200",
  Table1[[#This Row],[discounted_price]] &lt;= 500, "₹200–₹500",
  Table1[[#This Row],[discounted_price]] &gt; 500, "&gt;₹500"
)</f>
        <v>&gt;₹500</v>
      </c>
      <c r="Q653" s="9">
        <f>Table1[[#This Row],[actual_price]]*Table1[[#This Row],[rating_count]]</f>
        <v>393427488</v>
      </c>
      <c r="R653" s="9" t="str">
        <f>IF(
    OR(TRIM(Table1[[#This Row],[total_potential_revenue]])="-", TRIM(Table1[[#This Row],[total_potential_revenue]])=""),
    "NOT OK",
    IF(
        ISNUMBER(VALUE(SUBSTITUTE(Table1[[#This Row],[total_potential_revenue]], ",", ""))),
        "OK",
        "NOT OK"
    )
)</f>
        <v>OK</v>
      </c>
      <c r="S653" t="s">
        <v>3146</v>
      </c>
      <c r="T653" t="s">
        <v>2981</v>
      </c>
      <c r="U653" t="s">
        <v>2982</v>
      </c>
      <c r="V653" t="s">
        <v>2983</v>
      </c>
      <c r="W653" t="s">
        <v>2984</v>
      </c>
      <c r="X653" t="s">
        <v>2985</v>
      </c>
      <c r="Y653" t="s">
        <v>3147</v>
      </c>
      <c r="Z653" t="s">
        <v>3148</v>
      </c>
    </row>
    <row r="654" spans="1:26" ht="16" x14ac:dyDescent="0.35">
      <c r="A654" t="s">
        <v>7764</v>
      </c>
      <c r="B654" t="s">
        <v>7765</v>
      </c>
      <c r="C654" t="s">
        <v>13076</v>
      </c>
      <c r="D654" t="s">
        <v>13083</v>
      </c>
      <c r="E654" t="s">
        <v>13164</v>
      </c>
      <c r="F654" t="s">
        <v>13212</v>
      </c>
      <c r="H654">
        <v>699</v>
      </c>
      <c r="I654" s="2">
        <v>1490</v>
      </c>
      <c r="J654" s="1">
        <v>0.53</v>
      </c>
      <c r="K654" s="10" t="str" cm="1">
        <f t="array" ref="K6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54">
        <v>4</v>
      </c>
      <c r="M654" s="8">
        <v>5736</v>
      </c>
      <c r="N654" s="8">
        <f>Table1[[#This Row],[rating]]*LOG10(Table1[[#This Row],[rating_count]]+1)</f>
        <v>15.034739399529764</v>
      </c>
      <c r="O654" s="4" t="str">
        <f>IF(Table1[[#This Row],[discount_percentage]] &gt;= 0.5, "Yes", "No")</f>
        <v>Yes</v>
      </c>
      <c r="P654" s="4" t="str" cm="1">
        <f t="array" ref="P654">_xlfn.IFS(
  Table1[[#This Row],[discounted_price]] &lt; 200, "&lt;₹200",
  Table1[[#This Row],[discounted_price]] &lt;= 500, "₹200–₹500",
  Table1[[#This Row],[discounted_price]] &gt; 500, "&gt;₹500"
)</f>
        <v>&gt;₹500</v>
      </c>
      <c r="Q654" s="9">
        <f>Table1[[#This Row],[actual_price]]*Table1[[#This Row],[rating_count]]</f>
        <v>8546640</v>
      </c>
      <c r="R654" s="9" t="str">
        <f>IF(
    OR(TRIM(Table1[[#This Row],[total_potential_revenue]])="-", TRIM(Table1[[#This Row],[total_potential_revenue]])=""),
    "NOT OK",
    IF(
        ISNUMBER(VALUE(SUBSTITUTE(Table1[[#This Row],[total_potential_revenue]], ",", ""))),
        "OK",
        "NOT OK"
    )
)</f>
        <v>OK</v>
      </c>
      <c r="S654" t="s">
        <v>7766</v>
      </c>
      <c r="T654" t="s">
        <v>7767</v>
      </c>
      <c r="U654" t="s">
        <v>7768</v>
      </c>
      <c r="V654" t="s">
        <v>7769</v>
      </c>
      <c r="W654" t="s">
        <v>7770</v>
      </c>
      <c r="X654" t="s">
        <v>7771</v>
      </c>
      <c r="Y654" t="s">
        <v>7772</v>
      </c>
      <c r="Z654" t="s">
        <v>7773</v>
      </c>
    </row>
    <row r="655" spans="1:26" ht="16" x14ac:dyDescent="0.35">
      <c r="A655" t="s">
        <v>10479</v>
      </c>
      <c r="B655" t="s">
        <v>10480</v>
      </c>
      <c r="C655" t="s">
        <v>13093</v>
      </c>
      <c r="D655" t="s">
        <v>13094</v>
      </c>
      <c r="E655" t="s">
        <v>13103</v>
      </c>
      <c r="F655" t="s">
        <v>13149</v>
      </c>
      <c r="G655" t="s">
        <v>13150</v>
      </c>
      <c r="H655" s="2">
        <v>6999</v>
      </c>
      <c r="I655" s="2">
        <v>14999</v>
      </c>
      <c r="J655" s="1">
        <v>0.53</v>
      </c>
      <c r="K655" s="10" t="str" cm="1">
        <f t="array" ref="K6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55">
        <v>4.0999999999999996</v>
      </c>
      <c r="M655" s="8">
        <v>1728</v>
      </c>
      <c r="N655" s="8">
        <f>Table1[[#This Row],[rating]]*LOG10(Table1[[#This Row],[rating_count]]+1)</f>
        <v>13.274959472423083</v>
      </c>
      <c r="O655" s="4" t="str">
        <f>IF(Table1[[#This Row],[discount_percentage]] &gt;= 0.5, "Yes", "No")</f>
        <v>Yes</v>
      </c>
      <c r="P655" s="4" t="str" cm="1">
        <f t="array" ref="P655">_xlfn.IFS(
  Table1[[#This Row],[discounted_price]] &lt; 200, "&lt;₹200",
  Table1[[#This Row],[discounted_price]] &lt;= 500, "₹200–₹500",
  Table1[[#This Row],[discounted_price]] &gt; 500, "&gt;₹500"
)</f>
        <v>&gt;₹500</v>
      </c>
      <c r="Q655" s="9">
        <f>Table1[[#This Row],[actual_price]]*Table1[[#This Row],[rating_count]]</f>
        <v>25918272</v>
      </c>
      <c r="R655" s="9" t="str">
        <f>IF(
    OR(TRIM(Table1[[#This Row],[total_potential_revenue]])="-", TRIM(Table1[[#This Row],[total_potential_revenue]])=""),
    "NOT OK",
    IF(
        ISNUMBER(VALUE(SUBSTITUTE(Table1[[#This Row],[total_potential_revenue]], ",", ""))),
        "OK",
        "NOT OK"
    )
)</f>
        <v>OK</v>
      </c>
      <c r="S655" t="s">
        <v>10481</v>
      </c>
      <c r="T655" t="s">
        <v>10482</v>
      </c>
      <c r="U655" t="s">
        <v>10483</v>
      </c>
      <c r="V655" t="s">
        <v>10484</v>
      </c>
      <c r="W655" t="s">
        <v>10485</v>
      </c>
      <c r="X655" t="s">
        <v>10486</v>
      </c>
      <c r="Y655" t="s">
        <v>10487</v>
      </c>
      <c r="Z655" t="s">
        <v>10488</v>
      </c>
    </row>
    <row r="656" spans="1:26" ht="16" x14ac:dyDescent="0.35">
      <c r="A656" t="s">
        <v>7712</v>
      </c>
      <c r="B656" t="s">
        <v>7713</v>
      </c>
      <c r="C656" t="s">
        <v>13076</v>
      </c>
      <c r="D656" t="s">
        <v>13326</v>
      </c>
      <c r="H656" s="2">
        <v>10099</v>
      </c>
      <c r="I656" s="2">
        <v>19110</v>
      </c>
      <c r="J656" s="1">
        <v>0.47</v>
      </c>
      <c r="K656" s="10" t="str" cm="1">
        <f t="array" ref="K6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56">
        <v>4.3</v>
      </c>
      <c r="M656" s="8">
        <v>2623</v>
      </c>
      <c r="N656" s="8">
        <f>Table1[[#This Row],[rating]]*LOG10(Table1[[#This Row],[rating_count]]+1)</f>
        <v>14.701544472025576</v>
      </c>
      <c r="O656" s="4" t="str">
        <f>IF(Table1[[#This Row],[discount_percentage]] &gt;= 0.5, "Yes", "No")</f>
        <v>No</v>
      </c>
      <c r="P656" s="4" t="str" cm="1">
        <f t="array" ref="P656">_xlfn.IFS(
  Table1[[#This Row],[discounted_price]] &lt; 200, "&lt;₹200",
  Table1[[#This Row],[discounted_price]] &lt;= 500, "₹200–₹500",
  Table1[[#This Row],[discounted_price]] &gt; 500, "&gt;₹500"
)</f>
        <v>&gt;₹500</v>
      </c>
      <c r="Q656" s="9">
        <f>Table1[[#This Row],[actual_price]]*Table1[[#This Row],[rating_count]]</f>
        <v>50125530</v>
      </c>
      <c r="R656" s="9" t="str">
        <f>IF(
    OR(TRIM(Table1[[#This Row],[total_potential_revenue]])="-", TRIM(Table1[[#This Row],[total_potential_revenue]])=""),
    "NOT OK",
    IF(
        ISNUMBER(VALUE(SUBSTITUTE(Table1[[#This Row],[total_potential_revenue]], ",", ""))),
        "OK",
        "NOT OK"
    )
)</f>
        <v>OK</v>
      </c>
      <c r="S656" t="s">
        <v>7714</v>
      </c>
      <c r="T656" t="s">
        <v>7715</v>
      </c>
      <c r="U656" t="s">
        <v>7716</v>
      </c>
      <c r="V656" t="s">
        <v>7717</v>
      </c>
      <c r="W656" t="s">
        <v>7718</v>
      </c>
      <c r="X656" t="s">
        <v>7719</v>
      </c>
      <c r="Y656" t="s">
        <v>7720</v>
      </c>
      <c r="Z656" t="s">
        <v>7721</v>
      </c>
    </row>
    <row r="657" spans="1:26" ht="16" x14ac:dyDescent="0.35">
      <c r="A657" t="s">
        <v>6950</v>
      </c>
      <c r="B657" t="s">
        <v>6951</v>
      </c>
      <c r="C657" t="s">
        <v>13076</v>
      </c>
      <c r="D657" t="s">
        <v>13086</v>
      </c>
      <c r="E657" t="s">
        <v>13087</v>
      </c>
      <c r="H657">
        <v>349</v>
      </c>
      <c r="I657" s="2">
        <v>450</v>
      </c>
      <c r="J657" s="1">
        <v>0.22</v>
      </c>
      <c r="K657" s="10" t="str" cm="1">
        <f t="array" ref="K6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57">
        <v>4.0999999999999996</v>
      </c>
      <c r="M657" s="8">
        <v>18656</v>
      </c>
      <c r="N657" s="8">
        <f>Table1[[#This Row],[rating]]*LOG10(Table1[[#This Row],[rating_count]]+1)</f>
        <v>17.510451427286057</v>
      </c>
      <c r="O657" s="4" t="str">
        <f>IF(Table1[[#This Row],[discount_percentage]] &gt;= 0.5, "Yes", "No")</f>
        <v>No</v>
      </c>
      <c r="P657" s="4" t="str" cm="1">
        <f t="array" ref="P657">_xlfn.IFS(
  Table1[[#This Row],[discounted_price]] &lt; 200, "&lt;₹200",
  Table1[[#This Row],[discounted_price]] &lt;= 500, "₹200–₹500",
  Table1[[#This Row],[discounted_price]] &gt; 500, "&gt;₹500"
)</f>
        <v>₹200–₹500</v>
      </c>
      <c r="Q657" s="9">
        <f>Table1[[#This Row],[actual_price]]*Table1[[#This Row],[rating_count]]</f>
        <v>8395200</v>
      </c>
      <c r="R657" s="9" t="str">
        <f>IF(
    OR(TRIM(Table1[[#This Row],[total_potential_revenue]])="-", TRIM(Table1[[#This Row],[total_potential_revenue]])=""),
    "NOT OK",
    IF(
        ISNUMBER(VALUE(SUBSTITUTE(Table1[[#This Row],[total_potential_revenue]], ",", ""))),
        "OK",
        "NOT OK"
    )
)</f>
        <v>OK</v>
      </c>
      <c r="S657" t="s">
        <v>6952</v>
      </c>
      <c r="T657" t="s">
        <v>6953</v>
      </c>
      <c r="U657" t="s">
        <v>6954</v>
      </c>
      <c r="V657" t="s">
        <v>6955</v>
      </c>
      <c r="W657" t="s">
        <v>6956</v>
      </c>
      <c r="X657" t="s">
        <v>6957</v>
      </c>
      <c r="Y657" t="s">
        <v>6958</v>
      </c>
      <c r="Z657" t="s">
        <v>6959</v>
      </c>
    </row>
    <row r="658" spans="1:26" ht="16" x14ac:dyDescent="0.35">
      <c r="A658" t="s">
        <v>12120</v>
      </c>
      <c r="B658" t="s">
        <v>12121</v>
      </c>
      <c r="C658" t="s">
        <v>13093</v>
      </c>
      <c r="D658" t="s">
        <v>13094</v>
      </c>
      <c r="E658" t="s">
        <v>13106</v>
      </c>
      <c r="F658" t="s">
        <v>13207</v>
      </c>
      <c r="G658" t="s">
        <v>13208</v>
      </c>
      <c r="H658">
        <v>279</v>
      </c>
      <c r="I658" s="2">
        <v>699</v>
      </c>
      <c r="J658" s="1">
        <v>0.6</v>
      </c>
      <c r="K658" s="10" t="str" cm="1">
        <f t="array" ref="K6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58">
        <v>4.3</v>
      </c>
      <c r="M658" s="8">
        <v>2326</v>
      </c>
      <c r="N658" s="8">
        <f>Table1[[#This Row],[rating]]*LOG10(Table1[[#This Row],[rating_count]]+1)</f>
        <v>14.477224448132938</v>
      </c>
      <c r="O658" s="4" t="str">
        <f>IF(Table1[[#This Row],[discount_percentage]] &gt;= 0.5, "Yes", "No")</f>
        <v>Yes</v>
      </c>
      <c r="P658" s="4" t="str" cm="1">
        <f t="array" ref="P658">_xlfn.IFS(
  Table1[[#This Row],[discounted_price]] &lt; 200, "&lt;₹200",
  Table1[[#This Row],[discounted_price]] &lt;= 500, "₹200–₹500",
  Table1[[#This Row],[discounted_price]] &gt; 500, "&gt;₹500"
)</f>
        <v>₹200–₹500</v>
      </c>
      <c r="Q658" s="9">
        <f>Table1[[#This Row],[actual_price]]*Table1[[#This Row],[rating_count]]</f>
        <v>1625874</v>
      </c>
      <c r="R658" s="9" t="str">
        <f>IF(
    OR(TRIM(Table1[[#This Row],[total_potential_revenue]])="-", TRIM(Table1[[#This Row],[total_potential_revenue]])=""),
    "NOT OK",
    IF(
        ISNUMBER(VALUE(SUBSTITUTE(Table1[[#This Row],[total_potential_revenue]], ",", ""))),
        "OK",
        "NOT OK"
    )
)</f>
        <v>OK</v>
      </c>
      <c r="S658" t="s">
        <v>12123</v>
      </c>
      <c r="T658" t="s">
        <v>12124</v>
      </c>
      <c r="U658" t="s">
        <v>12125</v>
      </c>
      <c r="V658" t="s">
        <v>12126</v>
      </c>
      <c r="W658" t="s">
        <v>12127</v>
      </c>
      <c r="X658" t="s">
        <v>12128</v>
      </c>
      <c r="Y658" t="s">
        <v>12129</v>
      </c>
      <c r="Z658" t="s">
        <v>12130</v>
      </c>
    </row>
    <row r="659" spans="1:26" ht="16" x14ac:dyDescent="0.35">
      <c r="A659" t="s">
        <v>6690</v>
      </c>
      <c r="B659" t="s">
        <v>6691</v>
      </c>
      <c r="C659" t="s">
        <v>13080</v>
      </c>
      <c r="D659" t="s">
        <v>13229</v>
      </c>
      <c r="E659" t="s">
        <v>13251</v>
      </c>
      <c r="F659" t="s">
        <v>13290</v>
      </c>
      <c r="H659">
        <v>999</v>
      </c>
      <c r="I659" s="2">
        <v>2490</v>
      </c>
      <c r="J659" s="1">
        <v>0.6</v>
      </c>
      <c r="K659" s="10" t="str" cm="1">
        <f t="array" ref="K6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59">
        <v>4.0999999999999996</v>
      </c>
      <c r="M659" s="8">
        <v>18331</v>
      </c>
      <c r="N659" s="8">
        <f>Table1[[#This Row],[rating]]*LOG10(Table1[[#This Row],[rating_count]]+1)</f>
        <v>17.479160379148269</v>
      </c>
      <c r="O659" s="4" t="str">
        <f>IF(Table1[[#This Row],[discount_percentage]] &gt;= 0.5, "Yes", "No")</f>
        <v>Yes</v>
      </c>
      <c r="P659" s="4" t="str" cm="1">
        <f t="array" ref="P659">_xlfn.IFS(
  Table1[[#This Row],[discounted_price]] &lt; 200, "&lt;₹200",
  Table1[[#This Row],[discounted_price]] &lt;= 500, "₹200–₹500",
  Table1[[#This Row],[discounted_price]] &gt; 500, "&gt;₹500"
)</f>
        <v>&gt;₹500</v>
      </c>
      <c r="Q659" s="9">
        <f>Table1[[#This Row],[actual_price]]*Table1[[#This Row],[rating_count]]</f>
        <v>45644190</v>
      </c>
      <c r="R659" s="9" t="str">
        <f>IF(
    OR(TRIM(Table1[[#This Row],[total_potential_revenue]])="-", TRIM(Table1[[#This Row],[total_potential_revenue]])=""),
    "NOT OK",
    IF(
        ISNUMBER(VALUE(SUBSTITUTE(Table1[[#This Row],[total_potential_revenue]], ",", ""))),
        "OK",
        "NOT OK"
    )
)</f>
        <v>OK</v>
      </c>
      <c r="S659" t="s">
        <v>6692</v>
      </c>
      <c r="T659" t="s">
        <v>6693</v>
      </c>
      <c r="U659" t="s">
        <v>6694</v>
      </c>
      <c r="V659" t="s">
        <v>6695</v>
      </c>
      <c r="W659" t="s">
        <v>6696</v>
      </c>
      <c r="X659" t="s">
        <v>6697</v>
      </c>
      <c r="Y659" t="s">
        <v>6698</v>
      </c>
      <c r="Z659" t="s">
        <v>6699</v>
      </c>
    </row>
    <row r="660" spans="1:26" ht="16" x14ac:dyDescent="0.35">
      <c r="A660" t="s">
        <v>4865</v>
      </c>
      <c r="B660" t="s">
        <v>4866</v>
      </c>
      <c r="C660" t="s">
        <v>13080</v>
      </c>
      <c r="D660" t="s">
        <v>13182</v>
      </c>
      <c r="E660" t="s">
        <v>13183</v>
      </c>
      <c r="F660" t="s">
        <v>13203</v>
      </c>
      <c r="H660" s="2">
        <v>1299</v>
      </c>
      <c r="I660" s="2">
        <v>2990</v>
      </c>
      <c r="J660" s="1">
        <v>0.56999999999999995</v>
      </c>
      <c r="K660" s="10" t="str" cm="1">
        <f t="array" ref="K6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60">
        <v>3.8</v>
      </c>
      <c r="M660" s="8">
        <v>180998</v>
      </c>
      <c r="N660" s="8">
        <f>Table1[[#This Row],[rating]]*LOG10(Table1[[#This Row],[rating_count]]+1)</f>
        <v>19.979169466693008</v>
      </c>
      <c r="O660" s="4" t="str">
        <f>IF(Table1[[#This Row],[discount_percentage]] &gt;= 0.5, "Yes", "No")</f>
        <v>Yes</v>
      </c>
      <c r="P660" s="4" t="str" cm="1">
        <f t="array" ref="P660">_xlfn.IFS(
  Table1[[#This Row],[discounted_price]] &lt; 200, "&lt;₹200",
  Table1[[#This Row],[discounted_price]] &lt;= 500, "₹200–₹500",
  Table1[[#This Row],[discounted_price]] &gt; 500, "&gt;₹500"
)</f>
        <v>&gt;₹500</v>
      </c>
      <c r="Q660" s="9">
        <f>Table1[[#This Row],[actual_price]]*Table1[[#This Row],[rating_count]]</f>
        <v>541184020</v>
      </c>
      <c r="R660" s="9" t="str">
        <f>IF(
    OR(TRIM(Table1[[#This Row],[total_potential_revenue]])="-", TRIM(Table1[[#This Row],[total_potential_revenue]])=""),
    "NOT OK",
    IF(
        ISNUMBER(VALUE(SUBSTITUTE(Table1[[#This Row],[total_potential_revenue]], ",", ""))),
        "OK",
        "NOT OK"
    )
)</f>
        <v>OK</v>
      </c>
      <c r="S660" t="s">
        <v>4867</v>
      </c>
      <c r="T660" t="s">
        <v>4868</v>
      </c>
      <c r="U660" t="s">
        <v>4869</v>
      </c>
      <c r="V660" t="s">
        <v>4870</v>
      </c>
      <c r="W660" t="s">
        <v>4871</v>
      </c>
      <c r="X660" t="s">
        <v>13044</v>
      </c>
      <c r="Y660" t="s">
        <v>4872</v>
      </c>
      <c r="Z660" t="s">
        <v>4873</v>
      </c>
    </row>
    <row r="661" spans="1:26" ht="16" x14ac:dyDescent="0.35">
      <c r="A661" t="s">
        <v>10356</v>
      </c>
      <c r="B661" t="s">
        <v>10357</v>
      </c>
      <c r="C661" t="s">
        <v>13093</v>
      </c>
      <c r="D661" t="s">
        <v>13094</v>
      </c>
      <c r="E661" t="s">
        <v>13095</v>
      </c>
      <c r="F661" t="s">
        <v>13197</v>
      </c>
      <c r="H661">
        <v>474</v>
      </c>
      <c r="I661" s="2">
        <v>1299</v>
      </c>
      <c r="J661" s="1">
        <v>0.64</v>
      </c>
      <c r="K661" s="10" t="str" cm="1">
        <f t="array" ref="K6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61">
        <v>4.0999999999999996</v>
      </c>
      <c r="M661" s="8">
        <v>550</v>
      </c>
      <c r="N661" s="8">
        <f>Table1[[#This Row],[rating]]*LOG10(Table1[[#This Row],[rating_count]]+1)</f>
        <v>11.238721555292317</v>
      </c>
      <c r="O661" s="4" t="str">
        <f>IF(Table1[[#This Row],[discount_percentage]] &gt;= 0.5, "Yes", "No")</f>
        <v>Yes</v>
      </c>
      <c r="P661" s="4" t="str" cm="1">
        <f t="array" ref="P661">_xlfn.IFS(
  Table1[[#This Row],[discounted_price]] &lt; 200, "&lt;₹200",
  Table1[[#This Row],[discounted_price]] &lt;= 500, "₹200–₹500",
  Table1[[#This Row],[discounted_price]] &gt; 500, "&gt;₹500"
)</f>
        <v>₹200–₹500</v>
      </c>
      <c r="Q661" s="9">
        <f>Table1[[#This Row],[actual_price]]*Table1[[#This Row],[rating_count]]</f>
        <v>714450</v>
      </c>
      <c r="R661" s="9" t="str">
        <f>IF(
    OR(TRIM(Table1[[#This Row],[total_potential_revenue]])="-", TRIM(Table1[[#This Row],[total_potential_revenue]])=""),
    "NOT OK",
    IF(
        ISNUMBER(VALUE(SUBSTITUTE(Table1[[#This Row],[total_potential_revenue]], ",", ""))),
        "OK",
        "NOT OK"
    )
)</f>
        <v>OK</v>
      </c>
      <c r="S661" t="s">
        <v>10359</v>
      </c>
      <c r="T661" t="s">
        <v>10360</v>
      </c>
      <c r="U661" t="s">
        <v>10361</v>
      </c>
      <c r="V661" t="s">
        <v>10362</v>
      </c>
      <c r="W661" t="s">
        <v>10363</v>
      </c>
      <c r="X661" t="s">
        <v>10364</v>
      </c>
      <c r="Y661" t="s">
        <v>10365</v>
      </c>
      <c r="Z661" t="s">
        <v>10366</v>
      </c>
    </row>
    <row r="662" spans="1:26" ht="16" x14ac:dyDescent="0.35">
      <c r="A662" t="s">
        <v>4378</v>
      </c>
      <c r="B662" t="s">
        <v>4379</v>
      </c>
      <c r="C662" t="s">
        <v>13080</v>
      </c>
      <c r="D662" t="s">
        <v>13185</v>
      </c>
      <c r="E662" t="s">
        <v>13186</v>
      </c>
      <c r="F662" t="s">
        <v>13187</v>
      </c>
      <c r="G662" t="s">
        <v>13285</v>
      </c>
      <c r="H662" s="2">
        <v>2179</v>
      </c>
      <c r="I662" s="2">
        <v>3999</v>
      </c>
      <c r="J662" s="1">
        <v>0.46</v>
      </c>
      <c r="K662" s="10" t="str" cm="1">
        <f t="array" ref="K6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62">
        <v>4</v>
      </c>
      <c r="M662" s="8">
        <v>8380</v>
      </c>
      <c r="N662" s="8">
        <f>Table1[[#This Row],[rating]]*LOG10(Table1[[#This Row],[rating_count]]+1)</f>
        <v>15.693183362622015</v>
      </c>
      <c r="O662" s="4" t="str">
        <f>IF(Table1[[#This Row],[discount_percentage]] &gt;= 0.5, "Yes", "No")</f>
        <v>No</v>
      </c>
      <c r="P662" s="4" t="str" cm="1">
        <f t="array" ref="P662">_xlfn.IFS(
  Table1[[#This Row],[discounted_price]] &lt; 200, "&lt;₹200",
  Table1[[#This Row],[discounted_price]] &lt;= 500, "₹200–₹500",
  Table1[[#This Row],[discounted_price]] &gt; 500, "&gt;₹500"
)</f>
        <v>&gt;₹500</v>
      </c>
      <c r="Q662" s="9">
        <f>Table1[[#This Row],[actual_price]]*Table1[[#This Row],[rating_count]]</f>
        <v>33511620</v>
      </c>
      <c r="R662" s="9" t="str">
        <f>IF(
    OR(TRIM(Table1[[#This Row],[total_potential_revenue]])="-", TRIM(Table1[[#This Row],[total_potential_revenue]])=""),
    "NOT OK",
    IF(
        ISNUMBER(VALUE(SUBSTITUTE(Table1[[#This Row],[total_potential_revenue]], ",", ""))),
        "OK",
        "NOT OK"
    )
)</f>
        <v>OK</v>
      </c>
      <c r="S662" t="s">
        <v>4380</v>
      </c>
      <c r="T662" t="s">
        <v>4381</v>
      </c>
      <c r="U662" t="s">
        <v>4382</v>
      </c>
      <c r="V662" t="s">
        <v>4383</v>
      </c>
      <c r="W662" t="s">
        <v>4384</v>
      </c>
      <c r="X662" t="s">
        <v>4385</v>
      </c>
      <c r="Y662" t="s">
        <v>4386</v>
      </c>
      <c r="Z662" t="s">
        <v>4387</v>
      </c>
    </row>
    <row r="663" spans="1:26" ht="16" x14ac:dyDescent="0.35">
      <c r="A663" t="s">
        <v>12070</v>
      </c>
      <c r="B663" t="s">
        <v>12071</v>
      </c>
      <c r="C663" t="s">
        <v>13093</v>
      </c>
      <c r="D663" t="s">
        <v>13094</v>
      </c>
      <c r="E663" t="s">
        <v>13113</v>
      </c>
      <c r="F663" t="s">
        <v>13128</v>
      </c>
      <c r="H663">
        <v>499</v>
      </c>
      <c r="I663" s="2">
        <v>999</v>
      </c>
      <c r="J663" s="1">
        <v>0.5</v>
      </c>
      <c r="K663" s="10" t="str" cm="1">
        <f t="array" ref="K6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63">
        <v>4.3</v>
      </c>
      <c r="M663" s="8">
        <v>1436</v>
      </c>
      <c r="N663" s="8">
        <f>Table1[[#This Row],[rating]]*LOG10(Table1[[#This Row],[rating_count]]+1)</f>
        <v>13.57706410297717</v>
      </c>
      <c r="O663" s="4" t="str">
        <f>IF(Table1[[#This Row],[discount_percentage]] &gt;= 0.5, "Yes", "No")</f>
        <v>Yes</v>
      </c>
      <c r="P663" s="4" t="str" cm="1">
        <f t="array" ref="P663">_xlfn.IFS(
  Table1[[#This Row],[discounted_price]] &lt; 200, "&lt;₹200",
  Table1[[#This Row],[discounted_price]] &lt;= 500, "₹200–₹500",
  Table1[[#This Row],[discounted_price]] &gt; 500, "&gt;₹500"
)</f>
        <v>₹200–₹500</v>
      </c>
      <c r="Q663" s="9">
        <f>Table1[[#This Row],[actual_price]]*Table1[[#This Row],[rating_count]]</f>
        <v>1434564</v>
      </c>
      <c r="R663" s="9" t="str">
        <f>IF(
    OR(TRIM(Table1[[#This Row],[total_potential_revenue]])="-", TRIM(Table1[[#This Row],[total_potential_revenue]])=""),
    "NOT OK",
    IF(
        ISNUMBER(VALUE(SUBSTITUTE(Table1[[#This Row],[total_potential_revenue]], ",", ""))),
        "OK",
        "NOT OK"
    )
)</f>
        <v>OK</v>
      </c>
      <c r="S663" t="s">
        <v>12072</v>
      </c>
      <c r="T663" t="s">
        <v>12073</v>
      </c>
      <c r="U663" t="s">
        <v>12074</v>
      </c>
      <c r="V663" t="s">
        <v>12075</v>
      </c>
      <c r="W663" t="s">
        <v>12076</v>
      </c>
      <c r="X663" t="s">
        <v>12077</v>
      </c>
      <c r="Y663" t="s">
        <v>12078</v>
      </c>
      <c r="Z663" t="s">
        <v>12079</v>
      </c>
    </row>
    <row r="664" spans="1:26" ht="16" x14ac:dyDescent="0.35">
      <c r="A664" t="s">
        <v>4009</v>
      </c>
      <c r="B664" t="s">
        <v>4010</v>
      </c>
      <c r="C664" t="s">
        <v>13080</v>
      </c>
      <c r="D664" t="s">
        <v>13185</v>
      </c>
      <c r="E664" t="s">
        <v>13186</v>
      </c>
      <c r="F664" t="s">
        <v>13327</v>
      </c>
      <c r="H664">
        <v>349</v>
      </c>
      <c r="I664" s="2">
        <v>999</v>
      </c>
      <c r="J664" s="1">
        <v>0.65</v>
      </c>
      <c r="K664" s="10" t="str" cm="1">
        <f t="array" ref="K6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64">
        <v>3.8</v>
      </c>
      <c r="M664" s="8">
        <v>16557</v>
      </c>
      <c r="N664" s="8">
        <f>Table1[[#This Row],[rating]]*LOG10(Table1[[#This Row],[rating_count]]+1)</f>
        <v>16.032229937376179</v>
      </c>
      <c r="O664" s="4" t="str">
        <f>IF(Table1[[#This Row],[discount_percentage]] &gt;= 0.5, "Yes", "No")</f>
        <v>Yes</v>
      </c>
      <c r="P664" s="4" t="str" cm="1">
        <f t="array" ref="P664">_xlfn.IFS(
  Table1[[#This Row],[discounted_price]] &lt; 200, "&lt;₹200",
  Table1[[#This Row],[discounted_price]] &lt;= 500, "₹200–₹500",
  Table1[[#This Row],[discounted_price]] &gt; 500, "&gt;₹500"
)</f>
        <v>₹200–₹500</v>
      </c>
      <c r="Q664" s="9">
        <f>Table1[[#This Row],[actual_price]]*Table1[[#This Row],[rating_count]]</f>
        <v>16540443</v>
      </c>
      <c r="R664" s="9" t="str">
        <f>IF(
    OR(TRIM(Table1[[#This Row],[total_potential_revenue]])="-", TRIM(Table1[[#This Row],[total_potential_revenue]])=""),
    "NOT OK",
    IF(
        ISNUMBER(VALUE(SUBSTITUTE(Table1[[#This Row],[total_potential_revenue]], ",", ""))),
        "OK",
        "NOT OK"
    )
)</f>
        <v>OK</v>
      </c>
      <c r="S664" t="s">
        <v>4011</v>
      </c>
      <c r="T664" t="s">
        <v>4012</v>
      </c>
      <c r="U664" t="s">
        <v>4013</v>
      </c>
      <c r="V664" t="s">
        <v>4014</v>
      </c>
      <c r="W664" t="s">
        <v>4015</v>
      </c>
      <c r="X664" t="s">
        <v>4016</v>
      </c>
      <c r="Y664" t="s">
        <v>4017</v>
      </c>
      <c r="Z664" t="s">
        <v>4018</v>
      </c>
    </row>
    <row r="665" spans="1:26" ht="16" x14ac:dyDescent="0.35">
      <c r="A665" t="s">
        <v>4021</v>
      </c>
      <c r="B665" t="s">
        <v>4022</v>
      </c>
      <c r="C665" t="s">
        <v>13080</v>
      </c>
      <c r="D665" t="s">
        <v>13185</v>
      </c>
      <c r="E665" t="s">
        <v>13186</v>
      </c>
      <c r="F665" t="s">
        <v>13327</v>
      </c>
      <c r="H665">
        <v>349</v>
      </c>
      <c r="I665" s="2">
        <v>999</v>
      </c>
      <c r="J665" s="1">
        <v>0.65</v>
      </c>
      <c r="K665" s="10" t="str" cm="1">
        <f t="array" ref="K6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65">
        <v>3.8</v>
      </c>
      <c r="M665" s="8">
        <v>16557</v>
      </c>
      <c r="N665" s="8">
        <f>Table1[[#This Row],[rating]]*LOG10(Table1[[#This Row],[rating_count]]+1)</f>
        <v>16.032229937376179</v>
      </c>
      <c r="O665" s="4" t="str">
        <f>IF(Table1[[#This Row],[discount_percentage]] &gt;= 0.5, "Yes", "No")</f>
        <v>Yes</v>
      </c>
      <c r="P665" s="4" t="str" cm="1">
        <f t="array" ref="P665">_xlfn.IFS(
  Table1[[#This Row],[discounted_price]] &lt; 200, "&lt;₹200",
  Table1[[#This Row],[discounted_price]] &lt;= 500, "₹200–₹500",
  Table1[[#This Row],[discounted_price]] &gt; 500, "&gt;₹500"
)</f>
        <v>₹200–₹500</v>
      </c>
      <c r="Q665" s="9">
        <f>Table1[[#This Row],[actual_price]]*Table1[[#This Row],[rating_count]]</f>
        <v>16540443</v>
      </c>
      <c r="R665" s="9" t="str">
        <f>IF(
    OR(TRIM(Table1[[#This Row],[total_potential_revenue]])="-", TRIM(Table1[[#This Row],[total_potential_revenue]])=""),
    "NOT OK",
    IF(
        ISNUMBER(VALUE(SUBSTITUTE(Table1[[#This Row],[total_potential_revenue]], ",", ""))),
        "OK",
        "NOT OK"
    )
)</f>
        <v>OK</v>
      </c>
      <c r="S665" t="s">
        <v>4023</v>
      </c>
      <c r="T665" t="s">
        <v>4012</v>
      </c>
      <c r="U665" t="s">
        <v>4013</v>
      </c>
      <c r="V665" t="s">
        <v>4014</v>
      </c>
      <c r="W665" t="s">
        <v>4015</v>
      </c>
      <c r="X665" t="s">
        <v>4016</v>
      </c>
      <c r="Y665" t="s">
        <v>4024</v>
      </c>
      <c r="Z665" t="s">
        <v>4025</v>
      </c>
    </row>
    <row r="666" spans="1:26" ht="16" x14ac:dyDescent="0.35">
      <c r="A666" t="s">
        <v>7024</v>
      </c>
      <c r="B666" t="s">
        <v>7025</v>
      </c>
      <c r="C666" t="s">
        <v>13076</v>
      </c>
      <c r="D666" t="s">
        <v>13083</v>
      </c>
      <c r="E666" t="s">
        <v>13108</v>
      </c>
      <c r="F666" t="s">
        <v>13328</v>
      </c>
      <c r="H666">
        <v>849</v>
      </c>
      <c r="I666" s="2">
        <v>1499</v>
      </c>
      <c r="J666" s="1">
        <v>0.43</v>
      </c>
      <c r="K666" s="10" t="str" cm="1">
        <f t="array" ref="K6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66">
        <v>4</v>
      </c>
      <c r="M666" s="8">
        <v>7352</v>
      </c>
      <c r="N666" s="8">
        <f>Table1[[#This Row],[rating]]*LOG10(Table1[[#This Row],[rating_count]]+1)</f>
        <v>15.465858263886961</v>
      </c>
      <c r="O666" s="4" t="str">
        <f>IF(Table1[[#This Row],[discount_percentage]] &gt;= 0.5, "Yes", "No")</f>
        <v>No</v>
      </c>
      <c r="P666" s="4" t="str" cm="1">
        <f t="array" ref="P666">_xlfn.IFS(
  Table1[[#This Row],[discounted_price]] &lt; 200, "&lt;₹200",
  Table1[[#This Row],[discounted_price]] &lt;= 500, "₹200–₹500",
  Table1[[#This Row],[discounted_price]] &gt; 500, "&gt;₹500"
)</f>
        <v>&gt;₹500</v>
      </c>
      <c r="Q666" s="9">
        <f>Table1[[#This Row],[actual_price]]*Table1[[#This Row],[rating_count]]</f>
        <v>11020648</v>
      </c>
      <c r="R666" s="9" t="str">
        <f>IF(
    OR(TRIM(Table1[[#This Row],[total_potential_revenue]])="-", TRIM(Table1[[#This Row],[total_potential_revenue]])=""),
    "NOT OK",
    IF(
        ISNUMBER(VALUE(SUBSTITUTE(Table1[[#This Row],[total_potential_revenue]], ",", ""))),
        "OK",
        "NOT OK"
    )
)</f>
        <v>OK</v>
      </c>
      <c r="S666" t="s">
        <v>7027</v>
      </c>
      <c r="T666" t="s">
        <v>7028</v>
      </c>
      <c r="U666" t="s">
        <v>7029</v>
      </c>
      <c r="V666" t="s">
        <v>7030</v>
      </c>
      <c r="W666" t="s">
        <v>7031</v>
      </c>
      <c r="X666" t="s">
        <v>7032</v>
      </c>
      <c r="Y666" t="s">
        <v>7033</v>
      </c>
      <c r="Z666" t="s">
        <v>7034</v>
      </c>
    </row>
    <row r="667" spans="1:26" ht="16" x14ac:dyDescent="0.35">
      <c r="A667" t="s">
        <v>8708</v>
      </c>
      <c r="B667" t="s">
        <v>8709</v>
      </c>
      <c r="C667" t="s">
        <v>13093</v>
      </c>
      <c r="D667" t="s">
        <v>13094</v>
      </c>
      <c r="E667" t="s">
        <v>13095</v>
      </c>
      <c r="F667" t="s">
        <v>13142</v>
      </c>
      <c r="H667" s="2">
        <v>1290</v>
      </c>
      <c r="I667" s="2">
        <v>2500</v>
      </c>
      <c r="J667" s="1">
        <v>0.48</v>
      </c>
      <c r="K667" s="10" t="str" cm="1">
        <f t="array" ref="K6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67">
        <v>4</v>
      </c>
      <c r="M667" s="8">
        <v>6530</v>
      </c>
      <c r="N667" s="8">
        <f>Table1[[#This Row],[rating]]*LOG10(Table1[[#This Row],[rating_count]]+1)</f>
        <v>15.259918735043026</v>
      </c>
      <c r="O667" s="4" t="str">
        <f>IF(Table1[[#This Row],[discount_percentage]] &gt;= 0.5, "Yes", "No")</f>
        <v>No</v>
      </c>
      <c r="P667" s="4" t="str" cm="1">
        <f t="array" ref="P667">_xlfn.IFS(
  Table1[[#This Row],[discounted_price]] &lt; 200, "&lt;₹200",
  Table1[[#This Row],[discounted_price]] &lt;= 500, "₹200–₹500",
  Table1[[#This Row],[discounted_price]] &gt; 500, "&gt;₹500"
)</f>
        <v>&gt;₹500</v>
      </c>
      <c r="Q667" s="9">
        <f>Table1[[#This Row],[actual_price]]*Table1[[#This Row],[rating_count]]</f>
        <v>16325000</v>
      </c>
      <c r="R667" s="9" t="str">
        <f>IF(
    OR(TRIM(Table1[[#This Row],[total_potential_revenue]])="-", TRIM(Table1[[#This Row],[total_potential_revenue]])=""),
    "NOT OK",
    IF(
        ISNUMBER(VALUE(SUBSTITUTE(Table1[[#This Row],[total_potential_revenue]], ",", ""))),
        "OK",
        "NOT OK"
    )
)</f>
        <v>OK</v>
      </c>
      <c r="S667" t="s">
        <v>8711</v>
      </c>
      <c r="T667" t="s">
        <v>8712</v>
      </c>
      <c r="U667" t="s">
        <v>8713</v>
      </c>
      <c r="V667" t="s">
        <v>8714</v>
      </c>
      <c r="W667" t="s">
        <v>8715</v>
      </c>
      <c r="X667" t="s">
        <v>8716</v>
      </c>
      <c r="Y667" t="s">
        <v>8717</v>
      </c>
      <c r="Z667" t="s">
        <v>8718</v>
      </c>
    </row>
    <row r="668" spans="1:26" ht="16" x14ac:dyDescent="0.35">
      <c r="A668" t="s">
        <v>6895</v>
      </c>
      <c r="B668" t="s">
        <v>6896</v>
      </c>
      <c r="C668" t="s">
        <v>13076</v>
      </c>
      <c r="D668" t="s">
        <v>13077</v>
      </c>
      <c r="E668" t="s">
        <v>13329</v>
      </c>
      <c r="H668" s="2">
        <v>2099</v>
      </c>
      <c r="I668" s="2">
        <v>3250</v>
      </c>
      <c r="J668" s="1">
        <v>0.35</v>
      </c>
      <c r="K668" s="10" t="str" cm="1">
        <f t="array" ref="K6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68">
        <v>3.8</v>
      </c>
      <c r="M668" s="8">
        <v>11213</v>
      </c>
      <c r="N668" s="8">
        <f>Table1[[#This Row],[rating]]*LOG10(Table1[[#This Row],[rating_count]]+1)</f>
        <v>15.389090096697407</v>
      </c>
      <c r="O668" s="4" t="str">
        <f>IF(Table1[[#This Row],[discount_percentage]] &gt;= 0.5, "Yes", "No")</f>
        <v>No</v>
      </c>
      <c r="P668" s="4" t="str" cm="1">
        <f t="array" ref="P668">_xlfn.IFS(
  Table1[[#This Row],[discounted_price]] &lt; 200, "&lt;₹200",
  Table1[[#This Row],[discounted_price]] &lt;= 500, "₹200–₹500",
  Table1[[#This Row],[discounted_price]] &gt; 500, "&gt;₹500"
)</f>
        <v>&gt;₹500</v>
      </c>
      <c r="Q668" s="9">
        <f>Table1[[#This Row],[actual_price]]*Table1[[#This Row],[rating_count]]</f>
        <v>36442250</v>
      </c>
      <c r="R668" s="9" t="str">
        <f>IF(
    OR(TRIM(Table1[[#This Row],[total_potential_revenue]])="-", TRIM(Table1[[#This Row],[total_potential_revenue]])=""),
    "NOT OK",
    IF(
        ISNUMBER(VALUE(SUBSTITUTE(Table1[[#This Row],[total_potential_revenue]], ",", ""))),
        "OK",
        "NOT OK"
    )
)</f>
        <v>OK</v>
      </c>
      <c r="S668" t="s">
        <v>6898</v>
      </c>
      <c r="T668" t="s">
        <v>6899</v>
      </c>
      <c r="U668" t="s">
        <v>6900</v>
      </c>
      <c r="V668" t="s">
        <v>6901</v>
      </c>
      <c r="W668" t="s">
        <v>6902</v>
      </c>
      <c r="X668" t="s">
        <v>6903</v>
      </c>
      <c r="Y668" t="s">
        <v>6904</v>
      </c>
      <c r="Z668" t="s">
        <v>6905</v>
      </c>
    </row>
    <row r="669" spans="1:26" ht="16" x14ac:dyDescent="0.35">
      <c r="A669" t="s">
        <v>7481</v>
      </c>
      <c r="B669" t="s">
        <v>7482</v>
      </c>
      <c r="C669" t="s">
        <v>13080</v>
      </c>
      <c r="D669" t="s">
        <v>13185</v>
      </c>
      <c r="E669" t="s">
        <v>13186</v>
      </c>
      <c r="F669" t="s">
        <v>13327</v>
      </c>
      <c r="H669" s="2">
        <v>2025</v>
      </c>
      <c r="I669" s="2">
        <v>5999</v>
      </c>
      <c r="J669" s="1">
        <v>0.66</v>
      </c>
      <c r="K669" s="10" t="str" cm="1">
        <f t="array" ref="K6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69">
        <v>4.2</v>
      </c>
      <c r="M669" s="8">
        <v>6233</v>
      </c>
      <c r="N669" s="8">
        <f>Table1[[#This Row],[rating]]*LOG10(Table1[[#This Row],[rating_count]]+1)</f>
        <v>15.93802055135145</v>
      </c>
      <c r="O669" s="4" t="str">
        <f>IF(Table1[[#This Row],[discount_percentage]] &gt;= 0.5, "Yes", "No")</f>
        <v>Yes</v>
      </c>
      <c r="P669" s="4" t="str" cm="1">
        <f t="array" ref="P669">_xlfn.IFS(
  Table1[[#This Row],[discounted_price]] &lt; 200, "&lt;₹200",
  Table1[[#This Row],[discounted_price]] &lt;= 500, "₹200–₹500",
  Table1[[#This Row],[discounted_price]] &gt; 500, "&gt;₹500"
)</f>
        <v>&gt;₹500</v>
      </c>
      <c r="Q669" s="9">
        <f>Table1[[#This Row],[actual_price]]*Table1[[#This Row],[rating_count]]</f>
        <v>37391767</v>
      </c>
      <c r="R669" s="9" t="str">
        <f>IF(
    OR(TRIM(Table1[[#This Row],[total_potential_revenue]])="-", TRIM(Table1[[#This Row],[total_potential_revenue]])=""),
    "NOT OK",
    IF(
        ISNUMBER(VALUE(SUBSTITUTE(Table1[[#This Row],[total_potential_revenue]], ",", ""))),
        "OK",
        "NOT OK"
    )
)</f>
        <v>OK</v>
      </c>
      <c r="S669" t="s">
        <v>7483</v>
      </c>
      <c r="T669" t="s">
        <v>7484</v>
      </c>
      <c r="U669" t="s">
        <v>7485</v>
      </c>
      <c r="V669" t="s">
        <v>7486</v>
      </c>
      <c r="W669" t="s">
        <v>7487</v>
      </c>
      <c r="X669" t="s">
        <v>7488</v>
      </c>
      <c r="Y669" t="s">
        <v>7489</v>
      </c>
      <c r="Z669" t="s">
        <v>7490</v>
      </c>
    </row>
    <row r="670" spans="1:26" ht="16" x14ac:dyDescent="0.35">
      <c r="A670" t="s">
        <v>12049</v>
      </c>
      <c r="B670" t="s">
        <v>12050</v>
      </c>
      <c r="C670" t="s">
        <v>13093</v>
      </c>
      <c r="D670" t="s">
        <v>13094</v>
      </c>
      <c r="E670" t="s">
        <v>13106</v>
      </c>
      <c r="F670" t="s">
        <v>13170</v>
      </c>
      <c r="H670">
        <v>293</v>
      </c>
      <c r="I670" s="2">
        <v>499</v>
      </c>
      <c r="J670" s="1">
        <v>0.41</v>
      </c>
      <c r="K670" s="10" t="str" cm="1">
        <f t="array" ref="K6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70">
        <v>4.0999999999999996</v>
      </c>
      <c r="M670" s="8">
        <v>1456</v>
      </c>
      <c r="N670" s="8">
        <f>Table1[[#This Row],[rating]]*LOG10(Table1[[#This Row],[rating_count]]+1)</f>
        <v>12.970184162256958</v>
      </c>
      <c r="O670" s="4" t="str">
        <f>IF(Table1[[#This Row],[discount_percentage]] &gt;= 0.5, "Yes", "No")</f>
        <v>No</v>
      </c>
      <c r="P670" s="4" t="str" cm="1">
        <f t="array" ref="P670">_xlfn.IFS(
  Table1[[#This Row],[discounted_price]] &lt; 200, "&lt;₹200",
  Table1[[#This Row],[discounted_price]] &lt;= 500, "₹200–₹500",
  Table1[[#This Row],[discounted_price]] &gt; 500, "&gt;₹500"
)</f>
        <v>₹200–₹500</v>
      </c>
      <c r="Q670" s="9">
        <f>Table1[[#This Row],[actual_price]]*Table1[[#This Row],[rating_count]]</f>
        <v>726544</v>
      </c>
      <c r="R670" s="9" t="str">
        <f>IF(
    OR(TRIM(Table1[[#This Row],[total_potential_revenue]])="-", TRIM(Table1[[#This Row],[total_potential_revenue]])=""),
    "NOT OK",
    IF(
        ISNUMBER(VALUE(SUBSTITUTE(Table1[[#This Row],[total_potential_revenue]], ",", ""))),
        "OK",
        "NOT OK"
    )
)</f>
        <v>OK</v>
      </c>
      <c r="S670" t="s">
        <v>12051</v>
      </c>
      <c r="T670" t="s">
        <v>12052</v>
      </c>
      <c r="U670" t="s">
        <v>12053</v>
      </c>
      <c r="V670" t="s">
        <v>12054</v>
      </c>
      <c r="W670" t="s">
        <v>12055</v>
      </c>
      <c r="X670" t="s">
        <v>12056</v>
      </c>
      <c r="Y670" t="s">
        <v>12057</v>
      </c>
      <c r="Z670" t="s">
        <v>12058</v>
      </c>
    </row>
    <row r="671" spans="1:26" ht="16" x14ac:dyDescent="0.35">
      <c r="A671" t="s">
        <v>11154</v>
      </c>
      <c r="B671" t="s">
        <v>11155</v>
      </c>
      <c r="C671" t="s">
        <v>13093</v>
      </c>
      <c r="D671" t="s">
        <v>13094</v>
      </c>
      <c r="E671" t="s">
        <v>13103</v>
      </c>
      <c r="F671" t="s">
        <v>13149</v>
      </c>
      <c r="G671" t="s">
        <v>13150</v>
      </c>
      <c r="H671" s="2">
        <v>2099</v>
      </c>
      <c r="I671" s="2">
        <v>2499</v>
      </c>
      <c r="J671" s="1">
        <v>0.16</v>
      </c>
      <c r="K671" s="10" t="str" cm="1">
        <f t="array" ref="K6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671" t="s">
        <v>11156</v>
      </c>
      <c r="M671" s="8">
        <v>992</v>
      </c>
      <c r="N671" s="8" t="e">
        <f>Table1[[#This Row],[rating]]*LOG10(Table1[[#This Row],[rating_count]]+1)</f>
        <v>#VALUE!</v>
      </c>
      <c r="O671" s="4" t="str">
        <f>IF(Table1[[#This Row],[discount_percentage]] &gt;= 0.5, "Yes", "No")</f>
        <v>No</v>
      </c>
      <c r="P671" s="4" t="str" cm="1">
        <f t="array" ref="P671">_xlfn.IFS(
  Table1[[#This Row],[discounted_price]] &lt; 200, "&lt;₹200",
  Table1[[#This Row],[discounted_price]] &lt;= 500, "₹200–₹500",
  Table1[[#This Row],[discounted_price]] &gt; 500, "&gt;₹500"
)</f>
        <v>&gt;₹500</v>
      </c>
      <c r="Q671" s="9">
        <f>Table1[[#This Row],[actual_price]]*Table1[[#This Row],[rating_count]]</f>
        <v>2479008</v>
      </c>
      <c r="R671" s="9" t="str">
        <f>IF(
    OR(TRIM(Table1[[#This Row],[total_potential_revenue]])="-", TRIM(Table1[[#This Row],[total_potential_revenue]])=""),
    "NOT OK",
    IF(
        ISNUMBER(VALUE(SUBSTITUTE(Table1[[#This Row],[total_potential_revenue]], ",", ""))),
        "OK",
        "NOT OK"
    )
)</f>
        <v>OK</v>
      </c>
      <c r="S671" t="s">
        <v>11157</v>
      </c>
      <c r="T671" t="s">
        <v>11158</v>
      </c>
      <c r="U671" t="s">
        <v>11159</v>
      </c>
      <c r="V671" t="s">
        <v>11160</v>
      </c>
      <c r="W671" t="s">
        <v>11161</v>
      </c>
      <c r="X671" t="s">
        <v>11162</v>
      </c>
      <c r="Y671" t="s">
        <v>11163</v>
      </c>
      <c r="Z671" t="s">
        <v>11164</v>
      </c>
    </row>
    <row r="672" spans="1:26" ht="16" x14ac:dyDescent="0.35">
      <c r="A672" t="s">
        <v>1191</v>
      </c>
      <c r="B672" t="s">
        <v>1192</v>
      </c>
      <c r="C672" t="s">
        <v>13080</v>
      </c>
      <c r="D672" t="s">
        <v>13229</v>
      </c>
      <c r="E672" t="s">
        <v>13089</v>
      </c>
      <c r="F672" t="s">
        <v>13330</v>
      </c>
      <c r="G672" t="s">
        <v>13266</v>
      </c>
      <c r="H672">
        <v>349</v>
      </c>
      <c r="I672" s="2">
        <v>1299</v>
      </c>
      <c r="J672" s="1">
        <v>0.73</v>
      </c>
      <c r="K672" s="10" t="str" cm="1">
        <f t="array" ref="K6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72">
        <v>4</v>
      </c>
      <c r="M672" s="8">
        <v>3295</v>
      </c>
      <c r="N672" s="8">
        <f>Table1[[#This Row],[rating]]*LOG10(Table1[[#This Row],[rating_count]]+1)</f>
        <v>14.071948812100313</v>
      </c>
      <c r="O672" s="4" t="str">
        <f>IF(Table1[[#This Row],[discount_percentage]] &gt;= 0.5, "Yes", "No")</f>
        <v>Yes</v>
      </c>
      <c r="P672" s="4" t="str" cm="1">
        <f t="array" ref="P672">_xlfn.IFS(
  Table1[[#This Row],[discounted_price]] &lt; 200, "&lt;₹200",
  Table1[[#This Row],[discounted_price]] &lt;= 500, "₹200–₹500",
  Table1[[#This Row],[discounted_price]] &gt; 500, "&gt;₹500"
)</f>
        <v>₹200–₹500</v>
      </c>
      <c r="Q672" s="9">
        <f>Table1[[#This Row],[actual_price]]*Table1[[#This Row],[rating_count]]</f>
        <v>4280205</v>
      </c>
      <c r="R672" s="9" t="str">
        <f>IF(
    OR(TRIM(Table1[[#This Row],[total_potential_revenue]])="-", TRIM(Table1[[#This Row],[total_potential_revenue]])=""),
    "NOT OK",
    IF(
        ISNUMBER(VALUE(SUBSTITUTE(Table1[[#This Row],[total_potential_revenue]], ",", ""))),
        "OK",
        "NOT OK"
    )
)</f>
        <v>OK</v>
      </c>
      <c r="S672" t="s">
        <v>1194</v>
      </c>
      <c r="T672" t="s">
        <v>1195</v>
      </c>
      <c r="U672" t="s">
        <v>1196</v>
      </c>
      <c r="V672" t="s">
        <v>1197</v>
      </c>
      <c r="W672" t="s">
        <v>1198</v>
      </c>
      <c r="X672" t="s">
        <v>1199</v>
      </c>
      <c r="Y672" t="s">
        <v>1200</v>
      </c>
      <c r="Z672" t="s">
        <v>1201</v>
      </c>
    </row>
    <row r="673" spans="1:26" ht="16" x14ac:dyDescent="0.35">
      <c r="A673" t="s">
        <v>4434</v>
      </c>
      <c r="B673" t="s">
        <v>4435</v>
      </c>
      <c r="C673" t="s">
        <v>13080</v>
      </c>
      <c r="D673" t="s">
        <v>13089</v>
      </c>
      <c r="E673" t="s">
        <v>13258</v>
      </c>
      <c r="F673" t="s">
        <v>13259</v>
      </c>
      <c r="H673">
        <v>649</v>
      </c>
      <c r="I673" s="2">
        <v>2400</v>
      </c>
      <c r="J673" s="1">
        <v>0.73</v>
      </c>
      <c r="K673" s="10" t="str" cm="1">
        <f t="array" ref="K6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73">
        <v>4.4000000000000004</v>
      </c>
      <c r="M673" s="8">
        <v>67260</v>
      </c>
      <c r="N673" s="8">
        <f>Table1[[#This Row],[rating]]*LOG10(Table1[[#This Row],[rating_count]]+1)</f>
        <v>21.242158607476348</v>
      </c>
      <c r="O673" s="4" t="str">
        <f>IF(Table1[[#This Row],[discount_percentage]] &gt;= 0.5, "Yes", "No")</f>
        <v>Yes</v>
      </c>
      <c r="P673" s="4" t="str" cm="1">
        <f t="array" ref="P673">_xlfn.IFS(
  Table1[[#This Row],[discounted_price]] &lt; 200, "&lt;₹200",
  Table1[[#This Row],[discounted_price]] &lt;= 500, "₹200–₹500",
  Table1[[#This Row],[discounted_price]] &gt; 500, "&gt;₹500"
)</f>
        <v>&gt;₹500</v>
      </c>
      <c r="Q673" s="9">
        <f>Table1[[#This Row],[actual_price]]*Table1[[#This Row],[rating_count]]</f>
        <v>161424000</v>
      </c>
      <c r="R673" s="9" t="str">
        <f>IF(
    OR(TRIM(Table1[[#This Row],[total_potential_revenue]])="-", TRIM(Table1[[#This Row],[total_potential_revenue]])=""),
    "NOT OK",
    IF(
        ISNUMBER(VALUE(SUBSTITUTE(Table1[[#This Row],[total_potential_revenue]], ",", ""))),
        "OK",
        "NOT OK"
    )
)</f>
        <v>OK</v>
      </c>
      <c r="S673" t="s">
        <v>4436</v>
      </c>
      <c r="T673" t="s">
        <v>3026</v>
      </c>
      <c r="U673" t="s">
        <v>3027</v>
      </c>
      <c r="V673" t="s">
        <v>3028</v>
      </c>
      <c r="W673" t="s">
        <v>3029</v>
      </c>
      <c r="X673" t="s">
        <v>3030</v>
      </c>
      <c r="Y673" t="s">
        <v>3031</v>
      </c>
      <c r="Z673" t="s">
        <v>4437</v>
      </c>
    </row>
    <row r="674" spans="1:26" ht="16" x14ac:dyDescent="0.35">
      <c r="A674" t="s">
        <v>3201</v>
      </c>
      <c r="B674" t="s">
        <v>3202</v>
      </c>
      <c r="C674" t="s">
        <v>13080</v>
      </c>
      <c r="D674" t="s">
        <v>13089</v>
      </c>
      <c r="E674" t="s">
        <v>13258</v>
      </c>
      <c r="F674" t="s">
        <v>13259</v>
      </c>
      <c r="H674">
        <v>369</v>
      </c>
      <c r="I674" s="2">
        <v>700</v>
      </c>
      <c r="J674" s="1">
        <v>0.47</v>
      </c>
      <c r="K674" s="10" t="str" cm="1">
        <f t="array" ref="K6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74">
        <v>4.4000000000000004</v>
      </c>
      <c r="M674" s="8">
        <v>67259</v>
      </c>
      <c r="N674" s="8">
        <f>Table1[[#This Row],[rating]]*LOG10(Table1[[#This Row],[rating_count]]+1)</f>
        <v>21.242130197105915</v>
      </c>
      <c r="O674" s="4" t="str">
        <f>IF(Table1[[#This Row],[discount_percentage]] &gt;= 0.5, "Yes", "No")</f>
        <v>No</v>
      </c>
      <c r="P674" s="4" t="str" cm="1">
        <f t="array" ref="P674">_xlfn.IFS(
  Table1[[#This Row],[discounted_price]] &lt; 200, "&lt;₹200",
  Table1[[#This Row],[discounted_price]] &lt;= 500, "₹200–₹500",
  Table1[[#This Row],[discounted_price]] &gt; 500, "&gt;₹500"
)</f>
        <v>₹200–₹500</v>
      </c>
      <c r="Q674" s="9">
        <f>Table1[[#This Row],[actual_price]]*Table1[[#This Row],[rating_count]]</f>
        <v>47081300</v>
      </c>
      <c r="R674" s="9" t="str">
        <f>IF(
    OR(TRIM(Table1[[#This Row],[total_potential_revenue]])="-", TRIM(Table1[[#This Row],[total_potential_revenue]])=""),
    "NOT OK",
    IF(
        ISNUMBER(VALUE(SUBSTITUTE(Table1[[#This Row],[total_potential_revenue]], ",", ""))),
        "OK",
        "NOT OK"
    )
)</f>
        <v>OK</v>
      </c>
      <c r="S674" t="s">
        <v>3203</v>
      </c>
      <c r="T674" t="s">
        <v>3026</v>
      </c>
      <c r="U674" t="s">
        <v>3027</v>
      </c>
      <c r="V674" t="s">
        <v>3028</v>
      </c>
      <c r="W674" t="s">
        <v>3029</v>
      </c>
      <c r="X674" t="s">
        <v>3030</v>
      </c>
      <c r="Y674" t="s">
        <v>3204</v>
      </c>
      <c r="Z674" t="s">
        <v>3205</v>
      </c>
    </row>
    <row r="675" spans="1:26" ht="16" x14ac:dyDescent="0.35">
      <c r="A675" t="s">
        <v>12974</v>
      </c>
      <c r="B675" t="s">
        <v>12975</v>
      </c>
      <c r="C675" t="s">
        <v>13093</v>
      </c>
      <c r="D675" t="s">
        <v>13094</v>
      </c>
      <c r="E675" t="s">
        <v>13113</v>
      </c>
      <c r="F675" t="s">
        <v>13128</v>
      </c>
      <c r="H675">
        <v>379</v>
      </c>
      <c r="I675" s="2">
        <v>919</v>
      </c>
      <c r="J675" s="1">
        <v>0.59</v>
      </c>
      <c r="K675" s="10" t="str" cm="1">
        <f t="array" ref="K6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75">
        <v>4</v>
      </c>
      <c r="M675" s="8">
        <v>1090</v>
      </c>
      <c r="N675" s="8">
        <f>Table1[[#This Row],[rating]]*LOG10(Table1[[#This Row],[rating_count]]+1)</f>
        <v>12.151299002353367</v>
      </c>
      <c r="O675" s="4" t="str">
        <f>IF(Table1[[#This Row],[discount_percentage]] &gt;= 0.5, "Yes", "No")</f>
        <v>Yes</v>
      </c>
      <c r="P675" s="4" t="str" cm="1">
        <f t="array" ref="P675">_xlfn.IFS(
  Table1[[#This Row],[discounted_price]] &lt; 200, "&lt;₹200",
  Table1[[#This Row],[discounted_price]] &lt;= 500, "₹200–₹500",
  Table1[[#This Row],[discounted_price]] &gt; 500, "&gt;₹500"
)</f>
        <v>₹200–₹500</v>
      </c>
      <c r="Q675" s="9">
        <f>Table1[[#This Row],[actual_price]]*Table1[[#This Row],[rating_count]]</f>
        <v>1001710</v>
      </c>
      <c r="R675" s="9" t="str">
        <f>IF(
    OR(TRIM(Table1[[#This Row],[total_potential_revenue]])="-", TRIM(Table1[[#This Row],[total_potential_revenue]])=""),
    "NOT OK",
    IF(
        ISNUMBER(VALUE(SUBSTITUTE(Table1[[#This Row],[total_potential_revenue]], ",", ""))),
        "OK",
        "NOT OK"
    )
)</f>
        <v>OK</v>
      </c>
      <c r="S675" t="s">
        <v>12976</v>
      </c>
      <c r="T675" t="s">
        <v>12977</v>
      </c>
      <c r="U675" t="s">
        <v>12978</v>
      </c>
      <c r="V675" t="s">
        <v>12979</v>
      </c>
      <c r="W675" t="s">
        <v>12980</v>
      </c>
      <c r="X675" t="s">
        <v>12981</v>
      </c>
      <c r="Y675" t="s">
        <v>12982</v>
      </c>
      <c r="Z675" t="s">
        <v>12983</v>
      </c>
    </row>
    <row r="676" spans="1:26" ht="16" x14ac:dyDescent="0.35">
      <c r="A676" t="s">
        <v>5816</v>
      </c>
      <c r="B676" t="s">
        <v>5817</v>
      </c>
      <c r="C676" t="s">
        <v>13076</v>
      </c>
      <c r="D676" t="s">
        <v>13326</v>
      </c>
      <c r="H676" s="2">
        <v>6299</v>
      </c>
      <c r="I676" s="2">
        <v>13750</v>
      </c>
      <c r="J676" s="1">
        <v>0.54</v>
      </c>
      <c r="K676" s="10" t="str" cm="1">
        <f t="array" ref="K6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76">
        <v>4.2</v>
      </c>
      <c r="M676" s="8">
        <v>2014</v>
      </c>
      <c r="N676" s="8">
        <f>Table1[[#This Row],[rating]]*LOG10(Table1[[#This Row],[rating_count]]+1)</f>
        <v>13.87795521200394</v>
      </c>
      <c r="O676" s="4" t="str">
        <f>IF(Table1[[#This Row],[discount_percentage]] &gt;= 0.5, "Yes", "No")</f>
        <v>Yes</v>
      </c>
      <c r="P676" s="4" t="str" cm="1">
        <f t="array" ref="P676">_xlfn.IFS(
  Table1[[#This Row],[discounted_price]] &lt; 200, "&lt;₹200",
  Table1[[#This Row],[discounted_price]] &lt;= 500, "₹200–₹500",
  Table1[[#This Row],[discounted_price]] &gt; 500, "&gt;₹500"
)</f>
        <v>&gt;₹500</v>
      </c>
      <c r="Q676" s="9">
        <f>Table1[[#This Row],[actual_price]]*Table1[[#This Row],[rating_count]]</f>
        <v>27692500</v>
      </c>
      <c r="R676" s="9" t="str">
        <f>IF(
    OR(TRIM(Table1[[#This Row],[total_potential_revenue]])="-", TRIM(Table1[[#This Row],[total_potential_revenue]])=""),
    "NOT OK",
    IF(
        ISNUMBER(VALUE(SUBSTITUTE(Table1[[#This Row],[total_potential_revenue]], ",", ""))),
        "OK",
        "NOT OK"
    )
)</f>
        <v>OK</v>
      </c>
      <c r="S676" t="s">
        <v>5819</v>
      </c>
      <c r="T676" t="s">
        <v>5820</v>
      </c>
      <c r="U676" t="s">
        <v>5821</v>
      </c>
      <c r="V676" t="s">
        <v>5822</v>
      </c>
      <c r="W676" t="s">
        <v>5823</v>
      </c>
      <c r="X676" t="s">
        <v>5824</v>
      </c>
      <c r="Y676" t="s">
        <v>5825</v>
      </c>
      <c r="Z676" t="s">
        <v>5826</v>
      </c>
    </row>
    <row r="677" spans="1:26" ht="16" x14ac:dyDescent="0.35">
      <c r="A677" t="s">
        <v>6555</v>
      </c>
      <c r="B677" t="s">
        <v>6556</v>
      </c>
      <c r="C677" t="s">
        <v>13076</v>
      </c>
      <c r="D677" t="s">
        <v>13083</v>
      </c>
      <c r="E677" t="s">
        <v>13129</v>
      </c>
      <c r="F677" t="s">
        <v>13294</v>
      </c>
      <c r="H677">
        <v>599</v>
      </c>
      <c r="I677" s="2">
        <v>1999</v>
      </c>
      <c r="J677" s="1">
        <v>0.7</v>
      </c>
      <c r="K677" s="10" t="str" cm="1">
        <f t="array" ref="K6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77">
        <v>4.4000000000000004</v>
      </c>
      <c r="M677" s="8">
        <v>4736</v>
      </c>
      <c r="N677" s="8">
        <f>Table1[[#This Row],[rating]]*LOG10(Table1[[#This Row],[rating_count]]+1)</f>
        <v>16.172214892803009</v>
      </c>
      <c r="O677" s="4" t="str">
        <f>IF(Table1[[#This Row],[discount_percentage]] &gt;= 0.5, "Yes", "No")</f>
        <v>Yes</v>
      </c>
      <c r="P677" s="4" t="str" cm="1">
        <f t="array" ref="P677">_xlfn.IFS(
  Table1[[#This Row],[discounted_price]] &lt; 200, "&lt;₹200",
  Table1[[#This Row],[discounted_price]] &lt;= 500, "₹200–₹500",
  Table1[[#This Row],[discounted_price]] &gt; 500, "&gt;₹500"
)</f>
        <v>&gt;₹500</v>
      </c>
      <c r="Q677" s="9">
        <f>Table1[[#This Row],[actual_price]]*Table1[[#This Row],[rating_count]]</f>
        <v>9467264</v>
      </c>
      <c r="R677" s="9" t="str">
        <f>IF(
    OR(TRIM(Table1[[#This Row],[total_potential_revenue]])="-", TRIM(Table1[[#This Row],[total_potential_revenue]])=""),
    "NOT OK",
    IF(
        ISNUMBER(VALUE(SUBSTITUTE(Table1[[#This Row],[total_potential_revenue]], ",", ""))),
        "OK",
        "NOT OK"
    )
)</f>
        <v>OK</v>
      </c>
      <c r="S677" t="s">
        <v>6557</v>
      </c>
      <c r="T677" t="s">
        <v>6558</v>
      </c>
      <c r="U677" t="s">
        <v>6559</v>
      </c>
      <c r="V677" t="s">
        <v>6560</v>
      </c>
      <c r="W677" t="s">
        <v>6561</v>
      </c>
      <c r="X677" t="s">
        <v>6562</v>
      </c>
      <c r="Y677" t="s">
        <v>6563</v>
      </c>
      <c r="Z677" t="s">
        <v>6564</v>
      </c>
    </row>
    <row r="678" spans="1:26" ht="16" x14ac:dyDescent="0.35">
      <c r="A678" t="s">
        <v>887</v>
      </c>
      <c r="B678" t="s">
        <v>888</v>
      </c>
      <c r="C678" t="s">
        <v>13076</v>
      </c>
      <c r="D678" t="s">
        <v>13083</v>
      </c>
      <c r="E678" t="s">
        <v>13101</v>
      </c>
      <c r="F678" t="s">
        <v>13090</v>
      </c>
      <c r="G678" t="s">
        <v>13102</v>
      </c>
      <c r="H678">
        <v>345</v>
      </c>
      <c r="I678" s="2">
        <v>999</v>
      </c>
      <c r="J678" s="1">
        <v>0.65</v>
      </c>
      <c r="K678" s="10" t="str" cm="1">
        <f t="array" ref="K6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78">
        <v>3.7</v>
      </c>
      <c r="M678" s="8">
        <v>1097</v>
      </c>
      <c r="N678" s="8">
        <f>Table1[[#This Row],[rating]]*LOG10(Table1[[#This Row],[rating_count]]+1)</f>
        <v>11.250228658422071</v>
      </c>
      <c r="O678" s="4" t="str">
        <f>IF(Table1[[#This Row],[discount_percentage]] &gt;= 0.5, "Yes", "No")</f>
        <v>Yes</v>
      </c>
      <c r="P678" s="4" t="str" cm="1">
        <f t="array" ref="P678">_xlfn.IFS(
  Table1[[#This Row],[discounted_price]] &lt; 200, "&lt;₹200",
  Table1[[#This Row],[discounted_price]] &lt;= 500, "₹200–₹500",
  Table1[[#This Row],[discounted_price]] &gt; 500, "&gt;₹500"
)</f>
        <v>₹200–₹500</v>
      </c>
      <c r="Q678" s="9">
        <f>Table1[[#This Row],[actual_price]]*Table1[[#This Row],[rating_count]]</f>
        <v>1095903</v>
      </c>
      <c r="R678" s="9" t="str">
        <f>IF(
    OR(TRIM(Table1[[#This Row],[total_potential_revenue]])="-", TRIM(Table1[[#This Row],[total_potential_revenue]])=""),
    "NOT OK",
    IF(
        ISNUMBER(VALUE(SUBSTITUTE(Table1[[#This Row],[total_potential_revenue]], ",", ""))),
        "OK",
        "NOT OK"
    )
)</f>
        <v>OK</v>
      </c>
      <c r="S678" t="s">
        <v>889</v>
      </c>
      <c r="T678" t="s">
        <v>890</v>
      </c>
      <c r="U678" t="s">
        <v>891</v>
      </c>
      <c r="V678" t="s">
        <v>892</v>
      </c>
      <c r="W678" t="s">
        <v>893</v>
      </c>
      <c r="X678" t="s">
        <v>894</v>
      </c>
      <c r="Y678" t="s">
        <v>895</v>
      </c>
      <c r="Z678" t="s">
        <v>896</v>
      </c>
    </row>
    <row r="679" spans="1:26" ht="16" x14ac:dyDescent="0.35">
      <c r="A679" t="s">
        <v>5242</v>
      </c>
      <c r="B679" t="s">
        <v>5243</v>
      </c>
      <c r="C679" t="s">
        <v>13080</v>
      </c>
      <c r="D679" t="s">
        <v>13161</v>
      </c>
      <c r="E679" t="s">
        <v>13089</v>
      </c>
      <c r="F679" t="s">
        <v>13234</v>
      </c>
      <c r="G679" t="s">
        <v>13316</v>
      </c>
      <c r="H679">
        <v>399</v>
      </c>
      <c r="I679" s="2">
        <v>995</v>
      </c>
      <c r="J679" s="1">
        <v>0.6</v>
      </c>
      <c r="K679" s="10" t="str" cm="1">
        <f t="array" ref="K6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79">
        <v>3.9</v>
      </c>
      <c r="M679" s="8">
        <v>21372</v>
      </c>
      <c r="N679" s="8">
        <f>Table1[[#This Row],[rating]]*LOG10(Table1[[#This Row],[rating_count]]+1)</f>
        <v>16.88647539445623</v>
      </c>
      <c r="O679" s="4" t="str">
        <f>IF(Table1[[#This Row],[discount_percentage]] &gt;= 0.5, "Yes", "No")</f>
        <v>Yes</v>
      </c>
      <c r="P679" s="4" t="str" cm="1">
        <f t="array" ref="P679">_xlfn.IFS(
  Table1[[#This Row],[discounted_price]] &lt; 200, "&lt;₹200",
  Table1[[#This Row],[discounted_price]] &lt;= 500, "₹200–₹500",
  Table1[[#This Row],[discounted_price]] &gt; 500, "&gt;₹500"
)</f>
        <v>₹200–₹500</v>
      </c>
      <c r="Q679" s="9">
        <f>Table1[[#This Row],[actual_price]]*Table1[[#This Row],[rating_count]]</f>
        <v>21265140</v>
      </c>
      <c r="R679" s="9" t="str">
        <f>IF(
    OR(TRIM(Table1[[#This Row],[total_potential_revenue]])="-", TRIM(Table1[[#This Row],[total_potential_revenue]])=""),
    "NOT OK",
    IF(
        ISNUMBER(VALUE(SUBSTITUTE(Table1[[#This Row],[total_potential_revenue]], ",", ""))),
        "OK",
        "NOT OK"
    )
)</f>
        <v>OK</v>
      </c>
      <c r="S679" t="s">
        <v>5245</v>
      </c>
      <c r="T679" t="s">
        <v>5246</v>
      </c>
      <c r="U679" t="s">
        <v>5247</v>
      </c>
      <c r="V679" t="s">
        <v>5248</v>
      </c>
      <c r="W679" t="s">
        <v>5249</v>
      </c>
      <c r="X679" t="s">
        <v>13046</v>
      </c>
      <c r="Y679" t="s">
        <v>5250</v>
      </c>
      <c r="Z679" t="s">
        <v>5251</v>
      </c>
    </row>
    <row r="680" spans="1:26" ht="16" x14ac:dyDescent="0.35">
      <c r="A680" t="s">
        <v>7491</v>
      </c>
      <c r="B680" t="s">
        <v>7492</v>
      </c>
      <c r="C680" t="s">
        <v>13076</v>
      </c>
      <c r="D680" t="s">
        <v>13083</v>
      </c>
      <c r="E680" t="s">
        <v>13164</v>
      </c>
      <c r="F680" t="s">
        <v>13165</v>
      </c>
      <c r="H680" s="2">
        <v>1495</v>
      </c>
      <c r="I680" s="2">
        <v>1995</v>
      </c>
      <c r="J680" s="1">
        <v>0.25</v>
      </c>
      <c r="K680" s="10" t="str" cm="1">
        <f t="array" ref="K6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80">
        <v>4.5</v>
      </c>
      <c r="M680" s="8">
        <v>10541</v>
      </c>
      <c r="N680" s="8">
        <f>Table1[[#This Row],[rating]]*LOG10(Table1[[#This Row],[rating_count]]+1)</f>
        <v>18.103153553455222</v>
      </c>
      <c r="O680" s="4" t="str">
        <f>IF(Table1[[#This Row],[discount_percentage]] &gt;= 0.5, "Yes", "No")</f>
        <v>No</v>
      </c>
      <c r="P680" s="4" t="str" cm="1">
        <f t="array" ref="P680">_xlfn.IFS(
  Table1[[#This Row],[discounted_price]] &lt; 200, "&lt;₹200",
  Table1[[#This Row],[discounted_price]] &lt;= 500, "₹200–₹500",
  Table1[[#This Row],[discounted_price]] &gt; 500, "&gt;₹500"
)</f>
        <v>&gt;₹500</v>
      </c>
      <c r="Q680" s="9">
        <f>Table1[[#This Row],[actual_price]]*Table1[[#This Row],[rating_count]]</f>
        <v>21029295</v>
      </c>
      <c r="R680" s="9" t="str">
        <f>IF(
    OR(TRIM(Table1[[#This Row],[total_potential_revenue]])="-", TRIM(Table1[[#This Row],[total_potential_revenue]])=""),
    "NOT OK",
    IF(
        ISNUMBER(VALUE(SUBSTITUTE(Table1[[#This Row],[total_potential_revenue]], ",", ""))),
        "OK",
        "NOT OK"
    )
)</f>
        <v>OK</v>
      </c>
      <c r="S680" t="s">
        <v>7493</v>
      </c>
      <c r="T680" t="s">
        <v>7494</v>
      </c>
      <c r="U680" t="s">
        <v>7495</v>
      </c>
      <c r="V680" t="s">
        <v>7496</v>
      </c>
      <c r="W680" t="s">
        <v>7497</v>
      </c>
      <c r="X680" t="s">
        <v>7498</v>
      </c>
      <c r="Y680" t="s">
        <v>7499</v>
      </c>
      <c r="Z680" t="s">
        <v>7500</v>
      </c>
    </row>
    <row r="681" spans="1:26" ht="16" x14ac:dyDescent="0.35">
      <c r="A681" t="s">
        <v>12281</v>
      </c>
      <c r="B681" t="s">
        <v>12282</v>
      </c>
      <c r="C681" t="s">
        <v>13093</v>
      </c>
      <c r="D681" t="s">
        <v>13094</v>
      </c>
      <c r="E681" t="s">
        <v>13095</v>
      </c>
      <c r="F681" t="s">
        <v>13112</v>
      </c>
      <c r="H681">
        <v>929</v>
      </c>
      <c r="I681" s="2">
        <v>1300</v>
      </c>
      <c r="J681" s="1">
        <v>0.28999999999999998</v>
      </c>
      <c r="K681" s="10" t="str" cm="1">
        <f t="array" ref="K6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81">
        <v>3.9</v>
      </c>
      <c r="M681" s="8">
        <v>1672</v>
      </c>
      <c r="N681" s="8">
        <f>Table1[[#This Row],[rating]]*LOG10(Table1[[#This Row],[rating_count]]+1)</f>
        <v>12.571634169753338</v>
      </c>
      <c r="O681" s="4" t="str">
        <f>IF(Table1[[#This Row],[discount_percentage]] &gt;= 0.5, "Yes", "No")</f>
        <v>No</v>
      </c>
      <c r="P681" s="4" t="str" cm="1">
        <f t="array" ref="P681">_xlfn.IFS(
  Table1[[#This Row],[discounted_price]] &lt; 200, "&lt;₹200",
  Table1[[#This Row],[discounted_price]] &lt;= 500, "₹200–₹500",
  Table1[[#This Row],[discounted_price]] &gt; 500, "&gt;₹500"
)</f>
        <v>&gt;₹500</v>
      </c>
      <c r="Q681" s="9">
        <f>Table1[[#This Row],[actual_price]]*Table1[[#This Row],[rating_count]]</f>
        <v>2173600</v>
      </c>
      <c r="R681" s="9" t="str">
        <f>IF(
    OR(TRIM(Table1[[#This Row],[total_potential_revenue]])="-", TRIM(Table1[[#This Row],[total_potential_revenue]])=""),
    "NOT OK",
    IF(
        ISNUMBER(VALUE(SUBSTITUTE(Table1[[#This Row],[total_potential_revenue]], ",", ""))),
        "OK",
        "NOT OK"
    )
)</f>
        <v>OK</v>
      </c>
      <c r="S681" t="s">
        <v>12283</v>
      </c>
      <c r="T681" t="s">
        <v>12284</v>
      </c>
      <c r="U681" t="s">
        <v>12285</v>
      </c>
      <c r="V681" t="s">
        <v>12286</v>
      </c>
      <c r="W681" t="s">
        <v>12287</v>
      </c>
      <c r="X681" t="s">
        <v>12288</v>
      </c>
      <c r="Y681" t="s">
        <v>12289</v>
      </c>
      <c r="Z681" t="s">
        <v>12290</v>
      </c>
    </row>
    <row r="682" spans="1:26" ht="16" x14ac:dyDescent="0.35">
      <c r="A682" t="s">
        <v>7223</v>
      </c>
      <c r="B682" t="s">
        <v>7224</v>
      </c>
      <c r="C682" t="s">
        <v>13076</v>
      </c>
      <c r="D682" t="s">
        <v>13083</v>
      </c>
      <c r="E682" t="s">
        <v>13084</v>
      </c>
      <c r="F682" t="s">
        <v>13085</v>
      </c>
      <c r="H682" s="2">
        <v>1439</v>
      </c>
      <c r="I682" s="2">
        <v>2890</v>
      </c>
      <c r="J682" s="1">
        <v>0.5</v>
      </c>
      <c r="K682" s="10" t="str" cm="1">
        <f t="array" ref="K6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82">
        <v>4.5</v>
      </c>
      <c r="M682" s="8">
        <v>4099</v>
      </c>
      <c r="N682" s="8">
        <f>Table1[[#This Row],[rating]]*LOG10(Table1[[#This Row],[rating_count]]+1)</f>
        <v>16.25752735523881</v>
      </c>
      <c r="O682" s="4" t="str">
        <f>IF(Table1[[#This Row],[discount_percentage]] &gt;= 0.5, "Yes", "No")</f>
        <v>Yes</v>
      </c>
      <c r="P682" s="4" t="str" cm="1">
        <f t="array" ref="P682">_xlfn.IFS(
  Table1[[#This Row],[discounted_price]] &lt; 200, "&lt;₹200",
  Table1[[#This Row],[discounted_price]] &lt;= 500, "₹200–₹500",
  Table1[[#This Row],[discounted_price]] &gt; 500, "&gt;₹500"
)</f>
        <v>&gt;₹500</v>
      </c>
      <c r="Q682" s="9">
        <f>Table1[[#This Row],[actual_price]]*Table1[[#This Row],[rating_count]]</f>
        <v>11846110</v>
      </c>
      <c r="R682" s="9" t="str">
        <f>IF(
    OR(TRIM(Table1[[#This Row],[total_potential_revenue]])="-", TRIM(Table1[[#This Row],[total_potential_revenue]])=""),
    "NOT OK",
    IF(
        ISNUMBER(VALUE(SUBSTITUTE(Table1[[#This Row],[total_potential_revenue]], ",", ""))),
        "OK",
        "NOT OK"
    )
)</f>
        <v>OK</v>
      </c>
      <c r="S682" t="s">
        <v>7225</v>
      </c>
      <c r="T682" t="s">
        <v>7226</v>
      </c>
      <c r="U682" t="s">
        <v>7227</v>
      </c>
      <c r="V682" t="s">
        <v>7228</v>
      </c>
      <c r="W682" t="s">
        <v>7229</v>
      </c>
      <c r="X682" t="s">
        <v>7230</v>
      </c>
      <c r="Y682" t="s">
        <v>7231</v>
      </c>
      <c r="Z682" t="s">
        <v>7232</v>
      </c>
    </row>
    <row r="683" spans="1:26" ht="16" x14ac:dyDescent="0.35">
      <c r="A683" t="s">
        <v>4531</v>
      </c>
      <c r="B683" t="s">
        <v>4532</v>
      </c>
      <c r="C683" t="s">
        <v>13080</v>
      </c>
      <c r="D683" t="s">
        <v>13185</v>
      </c>
      <c r="E683" t="s">
        <v>13186</v>
      </c>
      <c r="F683" t="s">
        <v>13331</v>
      </c>
      <c r="G683" t="s">
        <v>13287</v>
      </c>
      <c r="H683">
        <v>299</v>
      </c>
      <c r="I683" s="2">
        <v>599</v>
      </c>
      <c r="J683" s="1">
        <v>0.5</v>
      </c>
      <c r="K683" s="10" t="str" cm="1">
        <f t="array" ref="K6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83">
        <v>4.3</v>
      </c>
      <c r="M683" s="8">
        <v>4674</v>
      </c>
      <c r="N683" s="8">
        <f>Table1[[#This Row],[rating]]*LOG10(Table1[[#This Row],[rating_count]]+1)</f>
        <v>15.780060945396706</v>
      </c>
      <c r="O683" s="4" t="str">
        <f>IF(Table1[[#This Row],[discount_percentage]] &gt;= 0.5, "Yes", "No")</f>
        <v>Yes</v>
      </c>
      <c r="P683" s="4" t="str" cm="1">
        <f t="array" ref="P683">_xlfn.IFS(
  Table1[[#This Row],[discounted_price]] &lt; 200, "&lt;₹200",
  Table1[[#This Row],[discounted_price]] &lt;= 500, "₹200–₹500",
  Table1[[#This Row],[discounted_price]] &gt; 500, "&gt;₹500"
)</f>
        <v>₹200–₹500</v>
      </c>
      <c r="Q683" s="9">
        <f>Table1[[#This Row],[actual_price]]*Table1[[#This Row],[rating_count]]</f>
        <v>2799726</v>
      </c>
      <c r="R683" s="9" t="str">
        <f>IF(
    OR(TRIM(Table1[[#This Row],[total_potential_revenue]])="-", TRIM(Table1[[#This Row],[total_potential_revenue]])=""),
    "NOT OK",
    IF(
        ISNUMBER(VALUE(SUBSTITUTE(Table1[[#This Row],[total_potential_revenue]], ",", ""))),
        "OK",
        "NOT OK"
    )
)</f>
        <v>OK</v>
      </c>
      <c r="S683" t="s">
        <v>4533</v>
      </c>
      <c r="T683" t="s">
        <v>4534</v>
      </c>
      <c r="U683" t="s">
        <v>4535</v>
      </c>
      <c r="V683" t="s">
        <v>4536</v>
      </c>
      <c r="W683" t="s">
        <v>4537</v>
      </c>
      <c r="X683" t="s">
        <v>4538</v>
      </c>
      <c r="Y683" t="s">
        <v>4539</v>
      </c>
      <c r="Z683" t="s">
        <v>4540</v>
      </c>
    </row>
    <row r="684" spans="1:26" ht="16" x14ac:dyDescent="0.35">
      <c r="A684" t="s">
        <v>3134</v>
      </c>
      <c r="B684" t="s">
        <v>3135</v>
      </c>
      <c r="C684" t="s">
        <v>13080</v>
      </c>
      <c r="D684" t="s">
        <v>13185</v>
      </c>
      <c r="E684" t="s">
        <v>13186</v>
      </c>
      <c r="F684" t="s">
        <v>13187</v>
      </c>
      <c r="G684" t="s">
        <v>13285</v>
      </c>
      <c r="H684" s="2">
        <v>1499</v>
      </c>
      <c r="I684" s="2">
        <v>2499</v>
      </c>
      <c r="J684" s="1">
        <v>0.4</v>
      </c>
      <c r="K684" s="10" t="str" cm="1">
        <f t="array" ref="K6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84">
        <v>4.3</v>
      </c>
      <c r="M684" s="8">
        <v>15970</v>
      </c>
      <c r="N684" s="8">
        <f>Table1[[#This Row],[rating]]*LOG10(Table1[[#This Row],[rating_count]]+1)</f>
        <v>18.074328071631335</v>
      </c>
      <c r="O684" s="4" t="str">
        <f>IF(Table1[[#This Row],[discount_percentage]] &gt;= 0.5, "Yes", "No")</f>
        <v>No</v>
      </c>
      <c r="P684" s="4" t="str" cm="1">
        <f t="array" ref="P684">_xlfn.IFS(
  Table1[[#This Row],[discounted_price]] &lt; 200, "&lt;₹200",
  Table1[[#This Row],[discounted_price]] &lt;= 500, "₹200–₹500",
  Table1[[#This Row],[discounted_price]] &gt; 500, "&gt;₹500"
)</f>
        <v>&gt;₹500</v>
      </c>
      <c r="Q684" s="9">
        <f>Table1[[#This Row],[actual_price]]*Table1[[#This Row],[rating_count]]</f>
        <v>39909030</v>
      </c>
      <c r="R684" s="9" t="str">
        <f>IF(
    OR(TRIM(Table1[[#This Row],[total_potential_revenue]])="-", TRIM(Table1[[#This Row],[total_potential_revenue]])=""),
    "NOT OK",
    IF(
        ISNUMBER(VALUE(SUBSTITUTE(Table1[[#This Row],[total_potential_revenue]], ",", ""))),
        "OK",
        "NOT OK"
    )
)</f>
        <v>OK</v>
      </c>
      <c r="S684" t="s">
        <v>3136</v>
      </c>
      <c r="T684" t="s">
        <v>3137</v>
      </c>
      <c r="U684" t="s">
        <v>3138</v>
      </c>
      <c r="V684" t="s">
        <v>3139</v>
      </c>
      <c r="W684" t="s">
        <v>3140</v>
      </c>
      <c r="X684" t="s">
        <v>3141</v>
      </c>
      <c r="Y684" t="s">
        <v>3142</v>
      </c>
      <c r="Z684" t="s">
        <v>3143</v>
      </c>
    </row>
    <row r="685" spans="1:26" ht="16" x14ac:dyDescent="0.35">
      <c r="A685" t="s">
        <v>5410</v>
      </c>
      <c r="B685" t="s">
        <v>5411</v>
      </c>
      <c r="C685" t="s">
        <v>13080</v>
      </c>
      <c r="D685" t="s">
        <v>13161</v>
      </c>
      <c r="E685" t="s">
        <v>13332</v>
      </c>
      <c r="F685" t="s">
        <v>13333</v>
      </c>
      <c r="H685">
        <v>799</v>
      </c>
      <c r="I685" s="2">
        <v>1999</v>
      </c>
      <c r="J685" s="1">
        <v>0.6</v>
      </c>
      <c r="K685" s="10" t="str" cm="1">
        <f t="array" ref="K6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85">
        <v>3.8</v>
      </c>
      <c r="M685" s="8">
        <v>12958</v>
      </c>
      <c r="N685" s="8">
        <f>Table1[[#This Row],[rating]]*LOG10(Table1[[#This Row],[rating_count]]+1)</f>
        <v>15.627771661486921</v>
      </c>
      <c r="O685" s="4" t="str">
        <f>IF(Table1[[#This Row],[discount_percentage]] &gt;= 0.5, "Yes", "No")</f>
        <v>Yes</v>
      </c>
      <c r="P685" s="4" t="str" cm="1">
        <f t="array" ref="P685">_xlfn.IFS(
  Table1[[#This Row],[discounted_price]] &lt; 200, "&lt;₹200",
  Table1[[#This Row],[discounted_price]] &lt;= 500, "₹200–₹500",
  Table1[[#This Row],[discounted_price]] &gt; 500, "&gt;₹500"
)</f>
        <v>&gt;₹500</v>
      </c>
      <c r="Q685" s="9">
        <f>Table1[[#This Row],[actual_price]]*Table1[[#This Row],[rating_count]]</f>
        <v>25903042</v>
      </c>
      <c r="R685" s="9" t="str">
        <f>IF(
    OR(TRIM(Table1[[#This Row],[total_potential_revenue]])="-", TRIM(Table1[[#This Row],[total_potential_revenue]])=""),
    "NOT OK",
    IF(
        ISNUMBER(VALUE(SUBSTITUTE(Table1[[#This Row],[total_potential_revenue]], ",", ""))),
        "OK",
        "NOT OK"
    )
)</f>
        <v>OK</v>
      </c>
      <c r="S685" t="s">
        <v>5413</v>
      </c>
      <c r="T685" t="s">
        <v>5414</v>
      </c>
      <c r="U685" t="s">
        <v>5415</v>
      </c>
      <c r="V685" t="s">
        <v>5416</v>
      </c>
      <c r="W685" t="s">
        <v>5417</v>
      </c>
      <c r="X685" t="s">
        <v>5418</v>
      </c>
      <c r="Y685" t="s">
        <v>5419</v>
      </c>
      <c r="Z685" t="s">
        <v>5420</v>
      </c>
    </row>
    <row r="686" spans="1:26" ht="16" x14ac:dyDescent="0.35">
      <c r="A686" t="s">
        <v>3636</v>
      </c>
      <c r="B686" t="s">
        <v>3637</v>
      </c>
      <c r="C686" t="s">
        <v>13080</v>
      </c>
      <c r="D686" t="s">
        <v>13185</v>
      </c>
      <c r="E686" t="s">
        <v>13186</v>
      </c>
      <c r="F686" t="s">
        <v>13334</v>
      </c>
      <c r="H686">
        <v>119</v>
      </c>
      <c r="I686" s="2">
        <v>299</v>
      </c>
      <c r="J686" s="1">
        <v>0.6</v>
      </c>
      <c r="K686" s="10" t="str" cm="1">
        <f t="array" ref="K6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686">
        <v>4.0999999999999996</v>
      </c>
      <c r="M686" s="8">
        <v>5999</v>
      </c>
      <c r="N686" s="8">
        <f>Table1[[#This Row],[rating]]*LOG10(Table1[[#This Row],[rating_count]]+1)</f>
        <v>15.490420126572937</v>
      </c>
      <c r="O686" s="4" t="str">
        <f>IF(Table1[[#This Row],[discount_percentage]] &gt;= 0.5, "Yes", "No")</f>
        <v>Yes</v>
      </c>
      <c r="P686" s="4" t="str" cm="1">
        <f t="array" ref="P686">_xlfn.IFS(
  Table1[[#This Row],[discounted_price]] &lt; 200, "&lt;₹200",
  Table1[[#This Row],[discounted_price]] &lt;= 500, "₹200–₹500",
  Table1[[#This Row],[discounted_price]] &gt; 500, "&gt;₹500"
)</f>
        <v>&lt;₹200</v>
      </c>
      <c r="Q686" s="9">
        <f>Table1[[#This Row],[actual_price]]*Table1[[#This Row],[rating_count]]</f>
        <v>1793701</v>
      </c>
      <c r="R686" s="9" t="str">
        <f>IF(
    OR(TRIM(Table1[[#This Row],[total_potential_revenue]])="-", TRIM(Table1[[#This Row],[total_potential_revenue]])=""),
    "NOT OK",
    IF(
        ISNUMBER(VALUE(SUBSTITUTE(Table1[[#This Row],[total_potential_revenue]], ",", ""))),
        "OK",
        "NOT OK"
    )
)</f>
        <v>OK</v>
      </c>
      <c r="S686" t="s">
        <v>3639</v>
      </c>
      <c r="T686" t="s">
        <v>3640</v>
      </c>
      <c r="U686" t="s">
        <v>3641</v>
      </c>
      <c r="V686" t="s">
        <v>3642</v>
      </c>
      <c r="W686" t="s">
        <v>3643</v>
      </c>
      <c r="X686" t="s">
        <v>3644</v>
      </c>
      <c r="Y686" t="s">
        <v>3645</v>
      </c>
      <c r="Z686" t="s">
        <v>3646</v>
      </c>
    </row>
    <row r="687" spans="1:26" ht="16" x14ac:dyDescent="0.35">
      <c r="A687" t="s">
        <v>7619</v>
      </c>
      <c r="B687" t="s">
        <v>7620</v>
      </c>
      <c r="C687" t="s">
        <v>13080</v>
      </c>
      <c r="D687" t="s">
        <v>13182</v>
      </c>
      <c r="E687" t="s">
        <v>13183</v>
      </c>
      <c r="F687" t="s">
        <v>13203</v>
      </c>
      <c r="H687">
        <v>399</v>
      </c>
      <c r="I687" s="2">
        <v>1290</v>
      </c>
      <c r="J687" s="1">
        <v>0.69</v>
      </c>
      <c r="K687" s="10" t="str" cm="1">
        <f t="array" ref="K6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87">
        <v>4.2</v>
      </c>
      <c r="M687" s="8">
        <v>76042</v>
      </c>
      <c r="N687" s="8">
        <f>Table1[[#This Row],[rating]]*LOG10(Table1[[#This Row],[rating_count]]+1)</f>
        <v>20.500448816570767</v>
      </c>
      <c r="O687" s="4" t="str">
        <f>IF(Table1[[#This Row],[discount_percentage]] &gt;= 0.5, "Yes", "No")</f>
        <v>Yes</v>
      </c>
      <c r="P687" s="4" t="str" cm="1">
        <f t="array" ref="P687">_xlfn.IFS(
  Table1[[#This Row],[discounted_price]] &lt; 200, "&lt;₹200",
  Table1[[#This Row],[discounted_price]] &lt;= 500, "₹200–₹500",
  Table1[[#This Row],[discounted_price]] &gt; 500, "&gt;₹500"
)</f>
        <v>₹200–₹500</v>
      </c>
      <c r="Q687" s="9">
        <f>Table1[[#This Row],[actual_price]]*Table1[[#This Row],[rating_count]]</f>
        <v>98094180</v>
      </c>
      <c r="R687" s="9" t="str">
        <f>IF(
    OR(TRIM(Table1[[#This Row],[total_potential_revenue]])="-", TRIM(Table1[[#This Row],[total_potential_revenue]])=""),
    "NOT OK",
    IF(
        ISNUMBER(VALUE(SUBSTITUTE(Table1[[#This Row],[total_potential_revenue]], ",", ""))),
        "OK",
        "NOT OK"
    )
)</f>
        <v>OK</v>
      </c>
      <c r="S687" t="s">
        <v>7621</v>
      </c>
      <c r="T687" t="s">
        <v>7622</v>
      </c>
      <c r="U687" t="s">
        <v>7623</v>
      </c>
      <c r="V687" t="s">
        <v>7624</v>
      </c>
      <c r="W687" t="s">
        <v>7625</v>
      </c>
      <c r="X687" t="s">
        <v>7626</v>
      </c>
      <c r="Y687" t="s">
        <v>7627</v>
      </c>
      <c r="Z687" t="s">
        <v>7628</v>
      </c>
    </row>
    <row r="688" spans="1:26" ht="16" x14ac:dyDescent="0.35">
      <c r="A688" t="s">
        <v>9375</v>
      </c>
      <c r="B688" t="s">
        <v>9376</v>
      </c>
      <c r="C688" t="s">
        <v>13093</v>
      </c>
      <c r="D688" t="s">
        <v>13116</v>
      </c>
      <c r="E688" t="s">
        <v>13122</v>
      </c>
      <c r="F688" t="s">
        <v>13123</v>
      </c>
      <c r="H688">
        <v>653</v>
      </c>
      <c r="I688" s="2">
        <v>1020</v>
      </c>
      <c r="J688" s="1">
        <v>0.36</v>
      </c>
      <c r="K688" s="10" t="str" cm="1">
        <f t="array" ref="K6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88">
        <v>4.0999999999999996</v>
      </c>
      <c r="M688" s="8">
        <v>3366</v>
      </c>
      <c r="N688" s="8">
        <f>Table1[[#This Row],[rating]]*LOG10(Table1[[#This Row],[rating_count]]+1)</f>
        <v>14.461696777191161</v>
      </c>
      <c r="O688" s="4" t="str">
        <f>IF(Table1[[#This Row],[discount_percentage]] &gt;= 0.5, "Yes", "No")</f>
        <v>No</v>
      </c>
      <c r="P688" s="4" t="str" cm="1">
        <f t="array" ref="P688">_xlfn.IFS(
  Table1[[#This Row],[discounted_price]] &lt; 200, "&lt;₹200",
  Table1[[#This Row],[discounted_price]] &lt;= 500, "₹200–₹500",
  Table1[[#This Row],[discounted_price]] &gt; 500, "&gt;₹500"
)</f>
        <v>&gt;₹500</v>
      </c>
      <c r="Q688" s="9">
        <f>Table1[[#This Row],[actual_price]]*Table1[[#This Row],[rating_count]]</f>
        <v>3433320</v>
      </c>
      <c r="R688" s="9" t="str">
        <f>IF(
    OR(TRIM(Table1[[#This Row],[total_potential_revenue]])="-", TRIM(Table1[[#This Row],[total_potential_revenue]])=""),
    "NOT OK",
    IF(
        ISNUMBER(VALUE(SUBSTITUTE(Table1[[#This Row],[total_potential_revenue]], ",", ""))),
        "OK",
        "NOT OK"
    )
)</f>
        <v>OK</v>
      </c>
      <c r="S688" t="s">
        <v>9377</v>
      </c>
      <c r="T688" t="s">
        <v>9378</v>
      </c>
      <c r="U688" t="s">
        <v>9379</v>
      </c>
      <c r="V688" t="s">
        <v>9380</v>
      </c>
      <c r="W688" t="s">
        <v>9381</v>
      </c>
      <c r="X688" t="s">
        <v>13065</v>
      </c>
      <c r="Y688" t="s">
        <v>9382</v>
      </c>
      <c r="Z688" t="s">
        <v>9383</v>
      </c>
    </row>
    <row r="689" spans="1:26" ht="16" x14ac:dyDescent="0.35">
      <c r="A689" t="s">
        <v>9467</v>
      </c>
      <c r="B689" t="s">
        <v>9468</v>
      </c>
      <c r="C689" t="s">
        <v>13093</v>
      </c>
      <c r="D689" t="s">
        <v>13116</v>
      </c>
      <c r="E689" t="s">
        <v>13117</v>
      </c>
      <c r="F689" t="s">
        <v>13119</v>
      </c>
      <c r="H689" s="2">
        <v>1498</v>
      </c>
      <c r="I689" s="2">
        <v>2300</v>
      </c>
      <c r="J689" s="1">
        <v>0.35</v>
      </c>
      <c r="K689" s="10" t="str" cm="1">
        <f t="array" ref="K6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89">
        <v>3.8</v>
      </c>
      <c r="M689" s="8">
        <v>95</v>
      </c>
      <c r="N689" s="8">
        <f>Table1[[#This Row],[rating]]*LOG10(Table1[[#This Row],[rating_count]]+1)</f>
        <v>7.5326306855503598</v>
      </c>
      <c r="O689" s="4" t="str">
        <f>IF(Table1[[#This Row],[discount_percentage]] &gt;= 0.5, "Yes", "No")</f>
        <v>No</v>
      </c>
      <c r="P689" s="4" t="str" cm="1">
        <f t="array" ref="P689">_xlfn.IFS(
  Table1[[#This Row],[discounted_price]] &lt; 200, "&lt;₹200",
  Table1[[#This Row],[discounted_price]] &lt;= 500, "₹200–₹500",
  Table1[[#This Row],[discounted_price]] &gt; 500, "&gt;₹500"
)</f>
        <v>&gt;₹500</v>
      </c>
      <c r="Q689" s="9">
        <f>Table1[[#This Row],[actual_price]]*Table1[[#This Row],[rating_count]]</f>
        <v>218500</v>
      </c>
      <c r="R689" s="9" t="str">
        <f>IF(
    OR(TRIM(Table1[[#This Row],[total_potential_revenue]])="-", TRIM(Table1[[#This Row],[total_potential_revenue]])=""),
    "NOT OK",
    IF(
        ISNUMBER(VALUE(SUBSTITUTE(Table1[[#This Row],[total_potential_revenue]], ",", ""))),
        "OK",
        "NOT OK"
    )
)</f>
        <v>OK</v>
      </c>
      <c r="S689" t="s">
        <v>9469</v>
      </c>
      <c r="T689" t="s">
        <v>9470</v>
      </c>
      <c r="U689" t="s">
        <v>9471</v>
      </c>
      <c r="V689" t="s">
        <v>9472</v>
      </c>
      <c r="W689" t="s">
        <v>9473</v>
      </c>
      <c r="X689" t="s">
        <v>9474</v>
      </c>
      <c r="Y689" t="s">
        <v>9475</v>
      </c>
      <c r="Z689" t="s">
        <v>9476</v>
      </c>
    </row>
    <row r="690" spans="1:26" ht="16" x14ac:dyDescent="0.35">
      <c r="A690" t="s">
        <v>11275</v>
      </c>
      <c r="B690" t="s">
        <v>11276</v>
      </c>
      <c r="C690" t="s">
        <v>13093</v>
      </c>
      <c r="D690" t="s">
        <v>13116</v>
      </c>
      <c r="E690" t="s">
        <v>13117</v>
      </c>
      <c r="F690" t="s">
        <v>13169</v>
      </c>
      <c r="H690" s="2">
        <v>2590</v>
      </c>
      <c r="I690" s="2">
        <v>4200</v>
      </c>
      <c r="J690" s="1">
        <v>0.38</v>
      </c>
      <c r="K690" s="10" t="str" cm="1">
        <f t="array" ref="K6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90">
        <v>4.0999999999999996</v>
      </c>
      <c r="M690" s="8">
        <v>63</v>
      </c>
      <c r="N690" s="8">
        <f>Table1[[#This Row],[rating]]*LOG10(Table1[[#This Row],[rating_count]]+1)</f>
        <v>7.405337893333936</v>
      </c>
      <c r="O690" s="4" t="str">
        <f>IF(Table1[[#This Row],[discount_percentage]] &gt;= 0.5, "Yes", "No")</f>
        <v>No</v>
      </c>
      <c r="P690" s="4" t="str" cm="1">
        <f t="array" ref="P690">_xlfn.IFS(
  Table1[[#This Row],[discounted_price]] &lt; 200, "&lt;₹200",
  Table1[[#This Row],[discounted_price]] &lt;= 500, "₹200–₹500",
  Table1[[#This Row],[discounted_price]] &gt; 500, "&gt;₹500"
)</f>
        <v>&gt;₹500</v>
      </c>
      <c r="Q690" s="9">
        <f>Table1[[#This Row],[actual_price]]*Table1[[#This Row],[rating_count]]</f>
        <v>264600</v>
      </c>
      <c r="R690" s="9" t="str">
        <f>IF(
    OR(TRIM(Table1[[#This Row],[total_potential_revenue]])="-", TRIM(Table1[[#This Row],[total_potential_revenue]])=""),
    "NOT OK",
    IF(
        ISNUMBER(VALUE(SUBSTITUTE(Table1[[#This Row],[total_potential_revenue]], ",", ""))),
        "OK",
        "NOT OK"
    )
)</f>
        <v>OK</v>
      </c>
      <c r="S690" t="s">
        <v>11277</v>
      </c>
      <c r="T690" t="s">
        <v>11278</v>
      </c>
      <c r="U690" t="s">
        <v>11279</v>
      </c>
      <c r="V690" t="s">
        <v>11280</v>
      </c>
      <c r="W690" t="s">
        <v>11281</v>
      </c>
      <c r="X690" t="s">
        <v>11282</v>
      </c>
      <c r="Y690" t="s">
        <v>11283</v>
      </c>
      <c r="Z690" t="s">
        <v>11284</v>
      </c>
    </row>
    <row r="691" spans="1:26" ht="16" x14ac:dyDescent="0.35">
      <c r="A691" t="s">
        <v>8207</v>
      </c>
      <c r="B691" t="s">
        <v>8208</v>
      </c>
      <c r="C691" t="s">
        <v>13080</v>
      </c>
      <c r="D691" t="s">
        <v>13185</v>
      </c>
      <c r="E691" t="s">
        <v>13186</v>
      </c>
      <c r="F691" t="s">
        <v>13196</v>
      </c>
      <c r="H691">
        <v>279</v>
      </c>
      <c r="I691" s="2">
        <v>1299</v>
      </c>
      <c r="J691" s="1">
        <v>0.79</v>
      </c>
      <c r="K691" s="10" t="str" cm="1">
        <f t="array" ref="K6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691">
        <v>4</v>
      </c>
      <c r="M691" s="8">
        <v>5072</v>
      </c>
      <c r="N691" s="8">
        <f>Table1[[#This Row],[rating]]*LOG10(Table1[[#This Row],[rating_count]]+1)</f>
        <v>14.821059449269617</v>
      </c>
      <c r="O691" s="4" t="str">
        <f>IF(Table1[[#This Row],[discount_percentage]] &gt;= 0.5, "Yes", "No")</f>
        <v>Yes</v>
      </c>
      <c r="P691" s="4" t="str" cm="1">
        <f t="array" ref="P691">_xlfn.IFS(
  Table1[[#This Row],[discounted_price]] &lt; 200, "&lt;₹200",
  Table1[[#This Row],[discounted_price]] &lt;= 500, "₹200–₹500",
  Table1[[#This Row],[discounted_price]] &gt; 500, "&gt;₹500"
)</f>
        <v>₹200–₹500</v>
      </c>
      <c r="Q691" s="9">
        <f>Table1[[#This Row],[actual_price]]*Table1[[#This Row],[rating_count]]</f>
        <v>6588528</v>
      </c>
      <c r="R691" s="9" t="str">
        <f>IF(
    OR(TRIM(Table1[[#This Row],[total_potential_revenue]])="-", TRIM(Table1[[#This Row],[total_potential_revenue]])=""),
    "NOT OK",
    IF(
        ISNUMBER(VALUE(SUBSTITUTE(Table1[[#This Row],[total_potential_revenue]], ",", ""))),
        "OK",
        "NOT OK"
    )
)</f>
        <v>OK</v>
      </c>
      <c r="S691" t="s">
        <v>8209</v>
      </c>
      <c r="T691" t="s">
        <v>8210</v>
      </c>
      <c r="U691" t="s">
        <v>8211</v>
      </c>
      <c r="V691" t="s">
        <v>8212</v>
      </c>
      <c r="W691" t="s">
        <v>8213</v>
      </c>
      <c r="X691" t="s">
        <v>8214</v>
      </c>
      <c r="Y691" t="s">
        <v>8215</v>
      </c>
      <c r="Z691" t="s">
        <v>8216</v>
      </c>
    </row>
    <row r="692" spans="1:26" ht="16" x14ac:dyDescent="0.35">
      <c r="A692" t="s">
        <v>11467</v>
      </c>
      <c r="B692" t="s">
        <v>11468</v>
      </c>
      <c r="C692" t="s">
        <v>13093</v>
      </c>
      <c r="D692" t="s">
        <v>13094</v>
      </c>
      <c r="E692" t="s">
        <v>13095</v>
      </c>
      <c r="F692" t="s">
        <v>13142</v>
      </c>
      <c r="H692" s="2">
        <v>2449</v>
      </c>
      <c r="I692" s="2">
        <v>3390</v>
      </c>
      <c r="J692" s="1">
        <v>0.28000000000000003</v>
      </c>
      <c r="K692" s="10" t="str" cm="1">
        <f t="array" ref="K6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692">
        <v>4</v>
      </c>
      <c r="M692" s="8">
        <v>5206</v>
      </c>
      <c r="N692" s="8">
        <f>Table1[[#This Row],[rating]]*LOG10(Table1[[#This Row],[rating_count]]+1)</f>
        <v>14.866350310702769</v>
      </c>
      <c r="O692" s="4" t="str">
        <f>IF(Table1[[#This Row],[discount_percentage]] &gt;= 0.5, "Yes", "No")</f>
        <v>No</v>
      </c>
      <c r="P692" s="4" t="str" cm="1">
        <f t="array" ref="P692">_xlfn.IFS(
  Table1[[#This Row],[discounted_price]] &lt; 200, "&lt;₹200",
  Table1[[#This Row],[discounted_price]] &lt;= 500, "₹200–₹500",
  Table1[[#This Row],[discounted_price]] &gt; 500, "&gt;₹500"
)</f>
        <v>&gt;₹500</v>
      </c>
      <c r="Q692" s="9">
        <f>Table1[[#This Row],[actual_price]]*Table1[[#This Row],[rating_count]]</f>
        <v>17648340</v>
      </c>
      <c r="R692" s="9" t="str">
        <f>IF(
    OR(TRIM(Table1[[#This Row],[total_potential_revenue]])="-", TRIM(Table1[[#This Row],[total_potential_revenue]])=""),
    "NOT OK",
    IF(
        ISNUMBER(VALUE(SUBSTITUTE(Table1[[#This Row],[total_potential_revenue]], ",", ""))),
        "OK",
        "NOT OK"
    )
)</f>
        <v>OK</v>
      </c>
      <c r="S692" t="s">
        <v>11469</v>
      </c>
      <c r="T692" t="s">
        <v>11470</v>
      </c>
      <c r="U692" t="s">
        <v>11471</v>
      </c>
      <c r="V692" t="s">
        <v>11472</v>
      </c>
      <c r="W692" t="s">
        <v>11473</v>
      </c>
      <c r="X692" t="s">
        <v>11474</v>
      </c>
      <c r="Y692" t="s">
        <v>11475</v>
      </c>
      <c r="Z692" t="s">
        <v>11476</v>
      </c>
    </row>
    <row r="693" spans="1:26" ht="16" x14ac:dyDescent="0.35">
      <c r="A693" t="s">
        <v>10439</v>
      </c>
      <c r="B693" t="s">
        <v>10440</v>
      </c>
      <c r="C693" t="s">
        <v>13093</v>
      </c>
      <c r="D693" t="s">
        <v>13116</v>
      </c>
      <c r="E693" t="s">
        <v>13117</v>
      </c>
      <c r="F693" t="s">
        <v>13169</v>
      </c>
      <c r="H693" s="2">
        <v>12499</v>
      </c>
      <c r="I693" s="2">
        <v>19825</v>
      </c>
      <c r="J693" s="1">
        <v>0.37</v>
      </c>
      <c r="K693" s="10" t="str" cm="1">
        <f t="array" ref="K6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93">
        <v>4.0999999999999996</v>
      </c>
      <c r="M693" s="8">
        <v>322</v>
      </c>
      <c r="N693" s="8">
        <f>Table1[[#This Row],[rating]]*LOG10(Table1[[#This Row],[rating_count]]+1)</f>
        <v>10.287730341557522</v>
      </c>
      <c r="O693" s="4" t="str">
        <f>IF(Table1[[#This Row],[discount_percentage]] &gt;= 0.5, "Yes", "No")</f>
        <v>No</v>
      </c>
      <c r="P693" s="4" t="str" cm="1">
        <f t="array" ref="P693">_xlfn.IFS(
  Table1[[#This Row],[discounted_price]] &lt; 200, "&lt;₹200",
  Table1[[#This Row],[discounted_price]] &lt;= 500, "₹200–₹500",
  Table1[[#This Row],[discounted_price]] &gt; 500, "&gt;₹500"
)</f>
        <v>&gt;₹500</v>
      </c>
      <c r="Q693" s="9">
        <f>Table1[[#This Row],[actual_price]]*Table1[[#This Row],[rating_count]]</f>
        <v>6383650</v>
      </c>
      <c r="R693" s="9" t="str">
        <f>IF(
    OR(TRIM(Table1[[#This Row],[total_potential_revenue]])="-", TRIM(Table1[[#This Row],[total_potential_revenue]])=""),
    "NOT OK",
    IF(
        ISNUMBER(VALUE(SUBSTITUTE(Table1[[#This Row],[total_potential_revenue]], ",", ""))),
        "OK",
        "NOT OK"
    )
)</f>
        <v>OK</v>
      </c>
      <c r="S693" t="s">
        <v>10441</v>
      </c>
      <c r="T693" t="s">
        <v>10442</v>
      </c>
      <c r="U693" t="s">
        <v>10443</v>
      </c>
      <c r="V693" t="s">
        <v>10444</v>
      </c>
      <c r="W693" t="s">
        <v>10445</v>
      </c>
      <c r="X693" t="s">
        <v>10446</v>
      </c>
      <c r="Y693" t="s">
        <v>10447</v>
      </c>
      <c r="Z693" t="s">
        <v>10448</v>
      </c>
    </row>
    <row r="694" spans="1:26" ht="16" x14ac:dyDescent="0.35">
      <c r="A694" t="s">
        <v>6048</v>
      </c>
      <c r="B694" t="s">
        <v>6049</v>
      </c>
      <c r="C694" t="s">
        <v>13076</v>
      </c>
      <c r="D694" t="s">
        <v>13083</v>
      </c>
      <c r="E694" t="s">
        <v>13129</v>
      </c>
      <c r="F694" t="s">
        <v>13249</v>
      </c>
      <c r="H694">
        <v>849</v>
      </c>
      <c r="I694" s="2">
        <v>4999</v>
      </c>
      <c r="J694" s="1">
        <v>0.83</v>
      </c>
      <c r="K694" s="10" t="str" cm="1">
        <f t="array" ref="K6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694">
        <v>4</v>
      </c>
      <c r="M694" s="8">
        <v>20457</v>
      </c>
      <c r="N694" s="8">
        <f>Table1[[#This Row],[rating]]*LOG10(Table1[[#This Row],[rating_count]]+1)</f>
        <v>17.243452697090177</v>
      </c>
      <c r="O694" s="4" t="str">
        <f>IF(Table1[[#This Row],[discount_percentage]] &gt;= 0.5, "Yes", "No")</f>
        <v>Yes</v>
      </c>
      <c r="P694" s="4" t="str" cm="1">
        <f t="array" ref="P694">_xlfn.IFS(
  Table1[[#This Row],[discounted_price]] &lt; 200, "&lt;₹200",
  Table1[[#This Row],[discounted_price]] &lt;= 500, "₹200–₹500",
  Table1[[#This Row],[discounted_price]] &gt; 500, "&gt;₹500"
)</f>
        <v>&gt;₹500</v>
      </c>
      <c r="Q694" s="9">
        <f>Table1[[#This Row],[actual_price]]*Table1[[#This Row],[rating_count]]</f>
        <v>102264543</v>
      </c>
      <c r="R694" s="9" t="str">
        <f>IF(
    OR(TRIM(Table1[[#This Row],[total_potential_revenue]])="-", TRIM(Table1[[#This Row],[total_potential_revenue]])=""),
    "NOT OK",
    IF(
        ISNUMBER(VALUE(SUBSTITUTE(Table1[[#This Row],[total_potential_revenue]], ",", ""))),
        "OK",
        "NOT OK"
    )
)</f>
        <v>OK</v>
      </c>
      <c r="S694" t="s">
        <v>6050</v>
      </c>
      <c r="T694" t="s">
        <v>6051</v>
      </c>
      <c r="U694" t="s">
        <v>6052</v>
      </c>
      <c r="V694" t="s">
        <v>6053</v>
      </c>
      <c r="W694" t="s">
        <v>6054</v>
      </c>
      <c r="X694" t="s">
        <v>6055</v>
      </c>
      <c r="Y694" t="s">
        <v>6056</v>
      </c>
      <c r="Z694" t="s">
        <v>6057</v>
      </c>
    </row>
    <row r="695" spans="1:26" ht="16" x14ac:dyDescent="0.35">
      <c r="A695" t="s">
        <v>2241</v>
      </c>
      <c r="B695" t="s">
        <v>2242</v>
      </c>
      <c r="C695" t="s">
        <v>13076</v>
      </c>
      <c r="D695" t="s">
        <v>13083</v>
      </c>
      <c r="E695" t="s">
        <v>13101</v>
      </c>
      <c r="F695" t="s">
        <v>13090</v>
      </c>
      <c r="G695" t="s">
        <v>13102</v>
      </c>
      <c r="H695">
        <v>182</v>
      </c>
      <c r="I695" s="2">
        <v>599</v>
      </c>
      <c r="J695" s="1">
        <v>0.7</v>
      </c>
      <c r="K695" s="10" t="str" cm="1">
        <f t="array" ref="K6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95">
        <v>4</v>
      </c>
      <c r="M695" s="8">
        <v>9378</v>
      </c>
      <c r="N695" s="8">
        <f>Table1[[#This Row],[rating]]*LOG10(Table1[[#This Row],[rating_count]]+1)</f>
        <v>15.888626143437975</v>
      </c>
      <c r="O695" s="4" t="str">
        <f>IF(Table1[[#This Row],[discount_percentage]] &gt;= 0.5, "Yes", "No")</f>
        <v>Yes</v>
      </c>
      <c r="P695" s="4" t="str" cm="1">
        <f t="array" ref="P695">_xlfn.IFS(
  Table1[[#This Row],[discounted_price]] &lt; 200, "&lt;₹200",
  Table1[[#This Row],[discounted_price]] &lt;= 500, "₹200–₹500",
  Table1[[#This Row],[discounted_price]] &gt; 500, "&gt;₹500"
)</f>
        <v>&lt;₹200</v>
      </c>
      <c r="Q695" s="9">
        <f>Table1[[#This Row],[actual_price]]*Table1[[#This Row],[rating_count]]</f>
        <v>5617422</v>
      </c>
      <c r="R695" s="9" t="str">
        <f>IF(
    OR(TRIM(Table1[[#This Row],[total_potential_revenue]])="-", TRIM(Table1[[#This Row],[total_potential_revenue]])=""),
    "NOT OK",
    IF(
        ISNUMBER(VALUE(SUBSTITUTE(Table1[[#This Row],[total_potential_revenue]], ",", ""))),
        "OK",
        "NOT OK"
    )
)</f>
        <v>OK</v>
      </c>
      <c r="S695" t="s">
        <v>2243</v>
      </c>
      <c r="T695" t="s">
        <v>236</v>
      </c>
      <c r="U695" t="s">
        <v>237</v>
      </c>
      <c r="V695" t="s">
        <v>238</v>
      </c>
      <c r="W695" t="s">
        <v>239</v>
      </c>
      <c r="X695" t="s">
        <v>1573</v>
      </c>
      <c r="Y695" t="s">
        <v>2244</v>
      </c>
      <c r="Z695" t="s">
        <v>2245</v>
      </c>
    </row>
    <row r="696" spans="1:26" ht="16" x14ac:dyDescent="0.35">
      <c r="A696" t="s">
        <v>12752</v>
      </c>
      <c r="B696" t="s">
        <v>12753</v>
      </c>
      <c r="C696" t="s">
        <v>13093</v>
      </c>
      <c r="D696" t="s">
        <v>13094</v>
      </c>
      <c r="E696" t="s">
        <v>13095</v>
      </c>
      <c r="F696" t="s">
        <v>13335</v>
      </c>
      <c r="G696" t="s">
        <v>13336</v>
      </c>
      <c r="H696" s="2">
        <v>6790</v>
      </c>
      <c r="I696" s="2">
        <v>10995</v>
      </c>
      <c r="J696" s="1">
        <v>0.38</v>
      </c>
      <c r="K696" s="10" t="str" cm="1">
        <f t="array" ref="K6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696">
        <v>4.5</v>
      </c>
      <c r="M696" s="8">
        <v>3192</v>
      </c>
      <c r="N696" s="8">
        <f>Table1[[#This Row],[rating]]*LOG10(Table1[[#This Row],[rating_count]]+1)</f>
        <v>15.768895133427502</v>
      </c>
      <c r="O696" s="4" t="str">
        <f>IF(Table1[[#This Row],[discount_percentage]] &gt;= 0.5, "Yes", "No")</f>
        <v>No</v>
      </c>
      <c r="P696" s="4" t="str" cm="1">
        <f t="array" ref="P696">_xlfn.IFS(
  Table1[[#This Row],[discounted_price]] &lt; 200, "&lt;₹200",
  Table1[[#This Row],[discounted_price]] &lt;= 500, "₹200–₹500",
  Table1[[#This Row],[discounted_price]] &gt; 500, "&gt;₹500"
)</f>
        <v>&gt;₹500</v>
      </c>
      <c r="Q696" s="9">
        <f>Table1[[#This Row],[actual_price]]*Table1[[#This Row],[rating_count]]</f>
        <v>35096040</v>
      </c>
      <c r="R696" s="9" t="str">
        <f>IF(
    OR(TRIM(Table1[[#This Row],[total_potential_revenue]])="-", TRIM(Table1[[#This Row],[total_potential_revenue]])=""),
    "NOT OK",
    IF(
        ISNUMBER(VALUE(SUBSTITUTE(Table1[[#This Row],[total_potential_revenue]], ",", ""))),
        "OK",
        "NOT OK"
    )
)</f>
        <v>OK</v>
      </c>
      <c r="S696" t="s">
        <v>12754</v>
      </c>
      <c r="T696" t="s">
        <v>12755</v>
      </c>
      <c r="U696" t="s">
        <v>12756</v>
      </c>
      <c r="V696" t="s">
        <v>12757</v>
      </c>
      <c r="W696" t="s">
        <v>12758</v>
      </c>
      <c r="X696" t="s">
        <v>12759</v>
      </c>
      <c r="Y696" t="s">
        <v>12760</v>
      </c>
      <c r="Z696" t="s">
        <v>12761</v>
      </c>
    </row>
    <row r="697" spans="1:26" ht="16" x14ac:dyDescent="0.35">
      <c r="A697" t="s">
        <v>2177</v>
      </c>
      <c r="B697" t="s">
        <v>2178</v>
      </c>
      <c r="C697" t="s">
        <v>13076</v>
      </c>
      <c r="D697" t="s">
        <v>13083</v>
      </c>
      <c r="E697" t="s">
        <v>13101</v>
      </c>
      <c r="F697" t="s">
        <v>13090</v>
      </c>
      <c r="G697" t="s">
        <v>13102</v>
      </c>
      <c r="H697">
        <v>299</v>
      </c>
      <c r="I697" s="2">
        <v>798</v>
      </c>
      <c r="J697" s="1">
        <v>0.63</v>
      </c>
      <c r="K697" s="10" t="str" cm="1">
        <f t="array" ref="K6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97">
        <v>4.4000000000000004</v>
      </c>
      <c r="M697" s="8">
        <v>28791</v>
      </c>
      <c r="N697" s="8">
        <f>Table1[[#This Row],[rating]]*LOG10(Table1[[#This Row],[rating_count]]+1)</f>
        <v>19.620796068037361</v>
      </c>
      <c r="O697" s="4" t="str">
        <f>IF(Table1[[#This Row],[discount_percentage]] &gt;= 0.5, "Yes", "No")</f>
        <v>Yes</v>
      </c>
      <c r="P697" s="4" t="str" cm="1">
        <f t="array" ref="P697">_xlfn.IFS(
  Table1[[#This Row],[discounted_price]] &lt; 200, "&lt;₹200",
  Table1[[#This Row],[discounted_price]] &lt;= 500, "₹200–₹500",
  Table1[[#This Row],[discounted_price]] &gt; 500, "&gt;₹500"
)</f>
        <v>₹200–₹500</v>
      </c>
      <c r="Q697" s="9">
        <f>Table1[[#This Row],[actual_price]]*Table1[[#This Row],[rating_count]]</f>
        <v>22975218</v>
      </c>
      <c r="R697" s="9" t="str">
        <f>IF(
    OR(TRIM(Table1[[#This Row],[total_potential_revenue]])="-", TRIM(Table1[[#This Row],[total_potential_revenue]])=""),
    "NOT OK",
    IF(
        ISNUMBER(VALUE(SUBSTITUTE(Table1[[#This Row],[total_potential_revenue]], ",", ""))),
        "OK",
        "NOT OK"
    )
)</f>
        <v>OK</v>
      </c>
      <c r="S697" t="s">
        <v>2179</v>
      </c>
      <c r="T697" t="s">
        <v>781</v>
      </c>
      <c r="U697" t="s">
        <v>782</v>
      </c>
      <c r="V697" t="s">
        <v>783</v>
      </c>
      <c r="W697" t="s">
        <v>784</v>
      </c>
      <c r="X697" t="s">
        <v>785</v>
      </c>
      <c r="Y697" t="s">
        <v>786</v>
      </c>
      <c r="Z697" t="s">
        <v>2180</v>
      </c>
    </row>
    <row r="698" spans="1:26" ht="16" x14ac:dyDescent="0.35">
      <c r="A698" t="s">
        <v>2762</v>
      </c>
      <c r="B698" t="s">
        <v>2763</v>
      </c>
      <c r="C698" t="s">
        <v>13076</v>
      </c>
      <c r="D698" t="s">
        <v>13083</v>
      </c>
      <c r="E698" t="s">
        <v>13101</v>
      </c>
      <c r="F698" t="s">
        <v>13090</v>
      </c>
      <c r="G698" t="s">
        <v>13102</v>
      </c>
      <c r="H698">
        <v>389</v>
      </c>
      <c r="I698" s="2">
        <v>999</v>
      </c>
      <c r="J698" s="1">
        <v>0.61</v>
      </c>
      <c r="K698" s="10" t="str" cm="1">
        <f t="array" ref="K6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698">
        <v>4.3</v>
      </c>
      <c r="M698" s="8">
        <v>838</v>
      </c>
      <c r="N698" s="8">
        <f>Table1[[#This Row],[rating]]*LOG10(Table1[[#This Row],[rating_count]]+1)</f>
        <v>12.572176431563411</v>
      </c>
      <c r="O698" s="4" t="str">
        <f>IF(Table1[[#This Row],[discount_percentage]] &gt;= 0.5, "Yes", "No")</f>
        <v>Yes</v>
      </c>
      <c r="P698" s="4" t="str" cm="1">
        <f t="array" ref="P698">_xlfn.IFS(
  Table1[[#This Row],[discounted_price]] &lt; 200, "&lt;₹200",
  Table1[[#This Row],[discounted_price]] &lt;= 500, "₹200–₹500",
  Table1[[#This Row],[discounted_price]] &gt; 500, "&gt;₹500"
)</f>
        <v>₹200–₹500</v>
      </c>
      <c r="Q698" s="9">
        <f>Table1[[#This Row],[actual_price]]*Table1[[#This Row],[rating_count]]</f>
        <v>837162</v>
      </c>
      <c r="R698" s="9" t="str">
        <f>IF(
    OR(TRIM(Table1[[#This Row],[total_potential_revenue]])="-", TRIM(Table1[[#This Row],[total_potential_revenue]])=""),
    "NOT OK",
    IF(
        ISNUMBER(VALUE(SUBSTITUTE(Table1[[#This Row],[total_potential_revenue]], ",", ""))),
        "OK",
        "NOT OK"
    )
)</f>
        <v>OK</v>
      </c>
      <c r="S698" t="s">
        <v>2764</v>
      </c>
      <c r="T698" t="s">
        <v>2765</v>
      </c>
      <c r="U698" t="s">
        <v>2766</v>
      </c>
      <c r="V698" t="s">
        <v>2767</v>
      </c>
      <c r="W698" t="s">
        <v>2768</v>
      </c>
      <c r="X698" t="s">
        <v>2769</v>
      </c>
      <c r="Y698" t="s">
        <v>2770</v>
      </c>
      <c r="Z698" t="s">
        <v>2771</v>
      </c>
    </row>
    <row r="699" spans="1:26" ht="16" x14ac:dyDescent="0.35">
      <c r="A699" t="s">
        <v>1724</v>
      </c>
      <c r="B699" t="s">
        <v>1725</v>
      </c>
      <c r="C699" t="s">
        <v>13076</v>
      </c>
      <c r="D699" t="s">
        <v>13083</v>
      </c>
      <c r="E699" t="s">
        <v>13101</v>
      </c>
      <c r="F699" t="s">
        <v>13090</v>
      </c>
      <c r="G699" t="s">
        <v>13102</v>
      </c>
      <c r="H699">
        <v>129</v>
      </c>
      <c r="I699" s="2">
        <v>249</v>
      </c>
      <c r="J699" s="1">
        <v>0.48</v>
      </c>
      <c r="K699" s="10" t="str" cm="1">
        <f t="array" ref="K6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699">
        <v>4</v>
      </c>
      <c r="M699" s="8">
        <v>9378</v>
      </c>
      <c r="N699" s="8">
        <f>Table1[[#This Row],[rating]]*LOG10(Table1[[#This Row],[rating_count]]+1)</f>
        <v>15.888626143437975</v>
      </c>
      <c r="O699" s="4" t="str">
        <f>IF(Table1[[#This Row],[discount_percentage]] &gt;= 0.5, "Yes", "No")</f>
        <v>No</v>
      </c>
      <c r="P699" s="4" t="str" cm="1">
        <f t="array" ref="P699">_xlfn.IFS(
  Table1[[#This Row],[discounted_price]] &lt; 200, "&lt;₹200",
  Table1[[#This Row],[discounted_price]] &lt;= 500, "₹200–₹500",
  Table1[[#This Row],[discounted_price]] &gt; 500, "&gt;₹500"
)</f>
        <v>&lt;₹200</v>
      </c>
      <c r="Q699" s="9">
        <f>Table1[[#This Row],[actual_price]]*Table1[[#This Row],[rating_count]]</f>
        <v>2335122</v>
      </c>
      <c r="R699" s="9" t="str">
        <f>IF(
    OR(TRIM(Table1[[#This Row],[total_potential_revenue]])="-", TRIM(Table1[[#This Row],[total_potential_revenue]])=""),
    "NOT OK",
    IF(
        ISNUMBER(VALUE(SUBSTITUTE(Table1[[#This Row],[total_potential_revenue]], ",", ""))),
        "OK",
        "NOT OK"
    )
)</f>
        <v>OK</v>
      </c>
      <c r="S699" t="s">
        <v>1726</v>
      </c>
      <c r="T699" t="s">
        <v>236</v>
      </c>
      <c r="U699" t="s">
        <v>237</v>
      </c>
      <c r="V699" t="s">
        <v>238</v>
      </c>
      <c r="W699" t="s">
        <v>239</v>
      </c>
      <c r="X699" t="s">
        <v>240</v>
      </c>
      <c r="Y699" t="s">
        <v>1727</v>
      </c>
      <c r="Z699" t="s">
        <v>1728</v>
      </c>
    </row>
    <row r="700" spans="1:26" ht="16" x14ac:dyDescent="0.35">
      <c r="A700" t="s">
        <v>6241</v>
      </c>
      <c r="B700" t="s">
        <v>6242</v>
      </c>
      <c r="C700" t="s">
        <v>13076</v>
      </c>
      <c r="D700" t="s">
        <v>13083</v>
      </c>
      <c r="E700" t="s">
        <v>13129</v>
      </c>
      <c r="F700" t="s">
        <v>13294</v>
      </c>
      <c r="H700">
        <v>299</v>
      </c>
      <c r="I700" s="2">
        <v>1499</v>
      </c>
      <c r="J700" s="1">
        <v>0.8</v>
      </c>
      <c r="K700" s="10" t="str" cm="1">
        <f t="array" ref="K7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700">
        <v>4.2</v>
      </c>
      <c r="M700" s="8">
        <v>903</v>
      </c>
      <c r="N700" s="8">
        <f>Table1[[#This Row],[rating]]*LOG10(Table1[[#This Row],[rating_count]]+1)</f>
        <v>12.415907407996526</v>
      </c>
      <c r="O700" s="4" t="str">
        <f>IF(Table1[[#This Row],[discount_percentage]] &gt;= 0.5, "Yes", "No")</f>
        <v>Yes</v>
      </c>
      <c r="P700" s="4" t="str" cm="1">
        <f t="array" ref="P700">_xlfn.IFS(
  Table1[[#This Row],[discounted_price]] &lt; 200, "&lt;₹200",
  Table1[[#This Row],[discounted_price]] &lt;= 500, "₹200–₹500",
  Table1[[#This Row],[discounted_price]] &gt; 500, "&gt;₹500"
)</f>
        <v>₹200–₹500</v>
      </c>
      <c r="Q700" s="9">
        <f>Table1[[#This Row],[actual_price]]*Table1[[#This Row],[rating_count]]</f>
        <v>1353597</v>
      </c>
      <c r="R700" s="9" t="str">
        <f>IF(
    OR(TRIM(Table1[[#This Row],[total_potential_revenue]])="-", TRIM(Table1[[#This Row],[total_potential_revenue]])=""),
    "NOT OK",
    IF(
        ISNUMBER(VALUE(SUBSTITUTE(Table1[[#This Row],[total_potential_revenue]], ",", ""))),
        "OK",
        "NOT OK"
    )
)</f>
        <v>OK</v>
      </c>
      <c r="S700" t="s">
        <v>6243</v>
      </c>
      <c r="T700" t="s">
        <v>6244</v>
      </c>
      <c r="U700" t="s">
        <v>6245</v>
      </c>
      <c r="V700" t="s">
        <v>6246</v>
      </c>
      <c r="W700" t="s">
        <v>6247</v>
      </c>
      <c r="X700" t="s">
        <v>6248</v>
      </c>
      <c r="Y700" t="s">
        <v>6249</v>
      </c>
      <c r="Z700" t="s">
        <v>6250</v>
      </c>
    </row>
    <row r="701" spans="1:26" ht="16" x14ac:dyDescent="0.35">
      <c r="A701" t="s">
        <v>2896</v>
      </c>
      <c r="B701" t="s">
        <v>2897</v>
      </c>
      <c r="C701" t="s">
        <v>13080</v>
      </c>
      <c r="D701" t="s">
        <v>13088</v>
      </c>
      <c r="E701" t="s">
        <v>13089</v>
      </c>
      <c r="F701" t="s">
        <v>13172</v>
      </c>
      <c r="H701">
        <v>197</v>
      </c>
      <c r="I701" s="2">
        <v>499</v>
      </c>
      <c r="J701" s="1">
        <v>0.61</v>
      </c>
      <c r="K701" s="10" t="str" cm="1">
        <f t="array" ref="K7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01">
        <v>3.8</v>
      </c>
      <c r="M701" s="8">
        <v>136</v>
      </c>
      <c r="N701" s="8">
        <f>Table1[[#This Row],[rating]]*LOG10(Table1[[#This Row],[rating_count]]+1)</f>
        <v>8.1195381551943449</v>
      </c>
      <c r="O701" s="4" t="str">
        <f>IF(Table1[[#This Row],[discount_percentage]] &gt;= 0.5, "Yes", "No")</f>
        <v>Yes</v>
      </c>
      <c r="P701" s="4" t="str" cm="1">
        <f t="array" ref="P701">_xlfn.IFS(
  Table1[[#This Row],[discounted_price]] &lt; 200, "&lt;₹200",
  Table1[[#This Row],[discounted_price]] &lt;= 500, "₹200–₹500",
  Table1[[#This Row],[discounted_price]] &gt; 500, "&gt;₹500"
)</f>
        <v>&lt;₹200</v>
      </c>
      <c r="Q701" s="9">
        <f>Table1[[#This Row],[actual_price]]*Table1[[#This Row],[rating_count]]</f>
        <v>67864</v>
      </c>
      <c r="R701" s="9" t="str">
        <f>IF(
    OR(TRIM(Table1[[#This Row],[total_potential_revenue]])="-", TRIM(Table1[[#This Row],[total_potential_revenue]])=""),
    "NOT OK",
    IF(
        ISNUMBER(VALUE(SUBSTITUTE(Table1[[#This Row],[total_potential_revenue]], ",", ""))),
        "OK",
        "NOT OK"
    )
)</f>
        <v>OK</v>
      </c>
      <c r="S701" t="s">
        <v>2898</v>
      </c>
      <c r="T701" t="s">
        <v>2899</v>
      </c>
      <c r="U701" t="s">
        <v>2900</v>
      </c>
      <c r="V701" t="s">
        <v>2901</v>
      </c>
      <c r="W701" t="s">
        <v>2902</v>
      </c>
      <c r="X701" t="s">
        <v>2903</v>
      </c>
      <c r="Y701" t="s">
        <v>2904</v>
      </c>
      <c r="Z701" t="s">
        <v>2905</v>
      </c>
    </row>
    <row r="702" spans="1:26" ht="16" x14ac:dyDescent="0.35">
      <c r="A702" t="s">
        <v>1918</v>
      </c>
      <c r="B702" t="s">
        <v>1919</v>
      </c>
      <c r="C702" t="s">
        <v>13080</v>
      </c>
      <c r="D702" t="s">
        <v>13088</v>
      </c>
      <c r="E702" t="s">
        <v>13089</v>
      </c>
      <c r="F702" t="s">
        <v>13090</v>
      </c>
      <c r="G702" t="s">
        <v>13139</v>
      </c>
      <c r="H702">
        <v>173</v>
      </c>
      <c r="I702" s="2">
        <v>999</v>
      </c>
      <c r="J702" s="1">
        <v>0.83</v>
      </c>
      <c r="K702" s="10" t="str" cm="1">
        <f t="array" ref="K7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702">
        <v>4.3</v>
      </c>
      <c r="M702" s="8">
        <v>1237</v>
      </c>
      <c r="N702" s="8">
        <f>Table1[[#This Row],[rating]]*LOG10(Table1[[#This Row],[rating_count]]+1)</f>
        <v>13.298698772141627</v>
      </c>
      <c r="O702" s="4" t="str">
        <f>IF(Table1[[#This Row],[discount_percentage]] &gt;= 0.5, "Yes", "No")</f>
        <v>Yes</v>
      </c>
      <c r="P702" s="4" t="str" cm="1">
        <f t="array" ref="P702">_xlfn.IFS(
  Table1[[#This Row],[discounted_price]] &lt; 200, "&lt;₹200",
  Table1[[#This Row],[discounted_price]] &lt;= 500, "₹200–₹500",
  Table1[[#This Row],[discounted_price]] &gt; 500, "&gt;₹500"
)</f>
        <v>&lt;₹200</v>
      </c>
      <c r="Q702" s="9">
        <f>Table1[[#This Row],[actual_price]]*Table1[[#This Row],[rating_count]]</f>
        <v>1235763</v>
      </c>
      <c r="R702" s="9" t="str">
        <f>IF(
    OR(TRIM(Table1[[#This Row],[total_potential_revenue]])="-", TRIM(Table1[[#This Row],[total_potential_revenue]])=""),
    "NOT OK",
    IF(
        ISNUMBER(VALUE(SUBSTITUTE(Table1[[#This Row],[total_potential_revenue]], ",", ""))),
        "OK",
        "NOT OK"
    )
)</f>
        <v>OK</v>
      </c>
      <c r="S702" t="s">
        <v>1920</v>
      </c>
      <c r="T702" t="s">
        <v>1921</v>
      </c>
      <c r="U702" t="s">
        <v>1922</v>
      </c>
      <c r="V702" t="s">
        <v>1923</v>
      </c>
      <c r="W702" t="s">
        <v>1924</v>
      </c>
      <c r="X702" t="s">
        <v>1925</v>
      </c>
      <c r="Y702" t="s">
        <v>1926</v>
      </c>
      <c r="Z702" t="s">
        <v>1927</v>
      </c>
    </row>
    <row r="703" spans="1:26" ht="16" x14ac:dyDescent="0.35">
      <c r="A703" t="s">
        <v>1262</v>
      </c>
      <c r="B703" t="s">
        <v>1263</v>
      </c>
      <c r="C703" t="s">
        <v>13076</v>
      </c>
      <c r="D703" t="s">
        <v>13083</v>
      </c>
      <c r="E703" t="s">
        <v>13101</v>
      </c>
      <c r="F703" t="s">
        <v>13090</v>
      </c>
      <c r="G703" t="s">
        <v>13102</v>
      </c>
      <c r="H703">
        <v>399</v>
      </c>
      <c r="I703" s="2">
        <v>1099</v>
      </c>
      <c r="J703" s="1">
        <v>0.64</v>
      </c>
      <c r="K703" s="10" t="str" cm="1">
        <f t="array" ref="K7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03">
        <v>4.0999999999999996</v>
      </c>
      <c r="M703" s="8">
        <v>2685</v>
      </c>
      <c r="N703" s="8">
        <f>Table1[[#This Row],[rating]]*LOG10(Table1[[#This Row],[rating_count]]+1)</f>
        <v>14.059334634164056</v>
      </c>
      <c r="O703" s="4" t="str">
        <f>IF(Table1[[#This Row],[discount_percentage]] &gt;= 0.5, "Yes", "No")</f>
        <v>Yes</v>
      </c>
      <c r="P703" s="4" t="str" cm="1">
        <f t="array" ref="P703">_xlfn.IFS(
  Table1[[#This Row],[discounted_price]] &lt; 200, "&lt;₹200",
  Table1[[#This Row],[discounted_price]] &lt;= 500, "₹200–₹500",
  Table1[[#This Row],[discounted_price]] &gt; 500, "&gt;₹500"
)</f>
        <v>₹200–₹500</v>
      </c>
      <c r="Q703" s="9">
        <f>Table1[[#This Row],[actual_price]]*Table1[[#This Row],[rating_count]]</f>
        <v>2950815</v>
      </c>
      <c r="R703" s="9" t="str">
        <f>IF(
    OR(TRIM(Table1[[#This Row],[total_potential_revenue]])="-", TRIM(Table1[[#This Row],[total_potential_revenue]])=""),
    "NOT OK",
    IF(
        ISNUMBER(VALUE(SUBSTITUTE(Table1[[#This Row],[total_potential_revenue]], ",", ""))),
        "OK",
        "NOT OK"
    )
)</f>
        <v>OK</v>
      </c>
      <c r="S703" t="s">
        <v>1264</v>
      </c>
      <c r="T703" t="s">
        <v>1265</v>
      </c>
      <c r="U703" t="s">
        <v>1266</v>
      </c>
      <c r="V703" t="s">
        <v>1267</v>
      </c>
      <c r="W703" t="s">
        <v>1268</v>
      </c>
      <c r="X703" t="s">
        <v>1269</v>
      </c>
      <c r="Y703" t="s">
        <v>1270</v>
      </c>
      <c r="Z703" t="s">
        <v>1271</v>
      </c>
    </row>
    <row r="704" spans="1:26" ht="16" x14ac:dyDescent="0.35">
      <c r="A704" t="s">
        <v>1576</v>
      </c>
      <c r="B704" t="s">
        <v>1577</v>
      </c>
      <c r="C704" t="s">
        <v>13076</v>
      </c>
      <c r="D704" t="s">
        <v>13083</v>
      </c>
      <c r="E704" t="s">
        <v>13101</v>
      </c>
      <c r="F704" t="s">
        <v>13090</v>
      </c>
      <c r="G704" t="s">
        <v>13102</v>
      </c>
      <c r="H704">
        <v>399</v>
      </c>
      <c r="I704" s="2">
        <v>1099</v>
      </c>
      <c r="J704" s="1">
        <v>0.64</v>
      </c>
      <c r="K704" s="10" t="str" cm="1">
        <f t="array" ref="K7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04">
        <v>4.0999999999999996</v>
      </c>
      <c r="M704" s="8">
        <v>2685</v>
      </c>
      <c r="N704" s="8">
        <f>Table1[[#This Row],[rating]]*LOG10(Table1[[#This Row],[rating_count]]+1)</f>
        <v>14.059334634164056</v>
      </c>
      <c r="O704" s="4" t="str">
        <f>IF(Table1[[#This Row],[discount_percentage]] &gt;= 0.5, "Yes", "No")</f>
        <v>Yes</v>
      </c>
      <c r="P704" s="4" t="str" cm="1">
        <f t="array" ref="P704">_xlfn.IFS(
  Table1[[#This Row],[discounted_price]] &lt; 200, "&lt;₹200",
  Table1[[#This Row],[discounted_price]] &lt;= 500, "₹200–₹500",
  Table1[[#This Row],[discounted_price]] &gt; 500, "&gt;₹500"
)</f>
        <v>₹200–₹500</v>
      </c>
      <c r="Q704" s="9">
        <f>Table1[[#This Row],[actual_price]]*Table1[[#This Row],[rating_count]]</f>
        <v>2950815</v>
      </c>
      <c r="R704" s="9" t="str">
        <f>IF(
    OR(TRIM(Table1[[#This Row],[total_potential_revenue]])="-", TRIM(Table1[[#This Row],[total_potential_revenue]])=""),
    "NOT OK",
    IF(
        ISNUMBER(VALUE(SUBSTITUTE(Table1[[#This Row],[total_potential_revenue]], ",", ""))),
        "OK",
        "NOT OK"
    )
)</f>
        <v>OK</v>
      </c>
      <c r="S704" t="s">
        <v>1578</v>
      </c>
      <c r="T704" t="s">
        <v>1265</v>
      </c>
      <c r="U704" t="s">
        <v>1266</v>
      </c>
      <c r="V704" t="s">
        <v>1267</v>
      </c>
      <c r="W704" t="s">
        <v>1268</v>
      </c>
      <c r="X704" t="s">
        <v>1269</v>
      </c>
      <c r="Y704" t="s">
        <v>1579</v>
      </c>
      <c r="Z704" t="s">
        <v>1580</v>
      </c>
    </row>
    <row r="705" spans="1:26" ht="16" x14ac:dyDescent="0.35">
      <c r="A705" t="s">
        <v>1367</v>
      </c>
      <c r="B705" t="s">
        <v>1368</v>
      </c>
      <c r="C705" t="s">
        <v>13080</v>
      </c>
      <c r="D705" t="s">
        <v>13088</v>
      </c>
      <c r="E705" t="s">
        <v>13227</v>
      </c>
      <c r="F705" t="s">
        <v>13306</v>
      </c>
      <c r="H705" s="2">
        <v>15490</v>
      </c>
      <c r="I705" s="2">
        <v>20900</v>
      </c>
      <c r="J705" s="1">
        <v>0.26</v>
      </c>
      <c r="K705" s="10" t="str" cm="1">
        <f t="array" ref="K7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05">
        <v>4.3</v>
      </c>
      <c r="M705" s="8">
        <v>16299</v>
      </c>
      <c r="N705" s="8">
        <f>Table1[[#This Row],[rating]]*LOG10(Table1[[#This Row],[rating_count]]+1)</f>
        <v>18.112406698937018</v>
      </c>
      <c r="O705" s="4" t="str">
        <f>IF(Table1[[#This Row],[discount_percentage]] &gt;= 0.5, "Yes", "No")</f>
        <v>No</v>
      </c>
      <c r="P705" s="4" t="str" cm="1">
        <f t="array" ref="P705">_xlfn.IFS(
  Table1[[#This Row],[discounted_price]] &lt; 200, "&lt;₹200",
  Table1[[#This Row],[discounted_price]] &lt;= 500, "₹200–₹500",
  Table1[[#This Row],[discounted_price]] &gt; 500, "&gt;₹500"
)</f>
        <v>&gt;₹500</v>
      </c>
      <c r="Q705" s="9">
        <f>Table1[[#This Row],[actual_price]]*Table1[[#This Row],[rating_count]]</f>
        <v>340649100</v>
      </c>
      <c r="R705" s="9" t="str">
        <f>IF(
    OR(TRIM(Table1[[#This Row],[total_potential_revenue]])="-", TRIM(Table1[[#This Row],[total_potential_revenue]])=""),
    "NOT OK",
    IF(
        ISNUMBER(VALUE(SUBSTITUTE(Table1[[#This Row],[total_potential_revenue]], ",", ""))),
        "OK",
        "NOT OK"
    )
)</f>
        <v>OK</v>
      </c>
      <c r="S705" t="s">
        <v>1369</v>
      </c>
      <c r="T705" t="s">
        <v>226</v>
      </c>
      <c r="U705" t="s">
        <v>227</v>
      </c>
      <c r="V705" t="s">
        <v>228</v>
      </c>
      <c r="W705" t="s">
        <v>229</v>
      </c>
      <c r="X705" t="s">
        <v>230</v>
      </c>
      <c r="Y705" t="s">
        <v>1370</v>
      </c>
      <c r="Z705" t="s">
        <v>1371</v>
      </c>
    </row>
    <row r="706" spans="1:26" ht="16" x14ac:dyDescent="0.35">
      <c r="A706" t="s">
        <v>2397</v>
      </c>
      <c r="B706" t="s">
        <v>2398</v>
      </c>
      <c r="C706" t="s">
        <v>13080</v>
      </c>
      <c r="D706" t="s">
        <v>13088</v>
      </c>
      <c r="E706" t="s">
        <v>13227</v>
      </c>
      <c r="F706" t="s">
        <v>13306</v>
      </c>
      <c r="H706" s="2">
        <v>8999</v>
      </c>
      <c r="I706" s="2">
        <v>18999</v>
      </c>
      <c r="J706" s="1">
        <v>0.53</v>
      </c>
      <c r="K706" s="10" t="str" cm="1">
        <f t="array" ref="K7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06">
        <v>4</v>
      </c>
      <c r="M706" s="8">
        <v>6347</v>
      </c>
      <c r="N706" s="8">
        <f>Table1[[#This Row],[rating]]*LOG10(Table1[[#This Row],[rating_count]]+1)</f>
        <v>15.210547672331243</v>
      </c>
      <c r="O706" s="4" t="str">
        <f>IF(Table1[[#This Row],[discount_percentage]] &gt;= 0.5, "Yes", "No")</f>
        <v>Yes</v>
      </c>
      <c r="P706" s="4" t="str" cm="1">
        <f t="array" ref="P706">_xlfn.IFS(
  Table1[[#This Row],[discounted_price]] &lt; 200, "&lt;₹200",
  Table1[[#This Row],[discounted_price]] &lt;= 500, "₹200–₹500",
  Table1[[#This Row],[discounted_price]] &gt; 500, "&gt;₹500"
)</f>
        <v>&gt;₹500</v>
      </c>
      <c r="Q706" s="9">
        <f>Table1[[#This Row],[actual_price]]*Table1[[#This Row],[rating_count]]</f>
        <v>120586653</v>
      </c>
      <c r="R706" s="9" t="str">
        <f>IF(
    OR(TRIM(Table1[[#This Row],[total_potential_revenue]])="-", TRIM(Table1[[#This Row],[total_potential_revenue]])=""),
    "NOT OK",
    IF(
        ISNUMBER(VALUE(SUBSTITUTE(Table1[[#This Row],[total_potential_revenue]], ",", ""))),
        "OK",
        "NOT OK"
    )
)</f>
        <v>OK</v>
      </c>
      <c r="S706" t="s">
        <v>2399</v>
      </c>
      <c r="T706" t="s">
        <v>2400</v>
      </c>
      <c r="U706" t="s">
        <v>2401</v>
      </c>
      <c r="V706" t="s">
        <v>2402</v>
      </c>
      <c r="W706" t="s">
        <v>2403</v>
      </c>
      <c r="X706" t="s">
        <v>2404</v>
      </c>
      <c r="Y706" t="s">
        <v>2405</v>
      </c>
      <c r="Z706" t="s">
        <v>2406</v>
      </c>
    </row>
    <row r="707" spans="1:26" ht="16" x14ac:dyDescent="0.35">
      <c r="A707" t="s">
        <v>6282</v>
      </c>
      <c r="B707" t="s">
        <v>6283</v>
      </c>
      <c r="C707" t="s">
        <v>13080</v>
      </c>
      <c r="D707" t="s">
        <v>13081</v>
      </c>
      <c r="E707" t="s">
        <v>13137</v>
      </c>
      <c r="H707">
        <v>190</v>
      </c>
      <c r="I707" s="2">
        <v>220</v>
      </c>
      <c r="J707" s="1">
        <v>0.14000000000000001</v>
      </c>
      <c r="K707" s="10" t="str" cm="1">
        <f t="array" ref="K7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707">
        <v>4.4000000000000004</v>
      </c>
      <c r="M707" s="8">
        <v>2866</v>
      </c>
      <c r="N707" s="8">
        <f>Table1[[#This Row],[rating]]*LOG10(Table1[[#This Row],[rating_count]]+1)</f>
        <v>15.212681848964534</v>
      </c>
      <c r="O707" s="4" t="str">
        <f>IF(Table1[[#This Row],[discount_percentage]] &gt;= 0.5, "Yes", "No")</f>
        <v>No</v>
      </c>
      <c r="P707" s="4" t="str" cm="1">
        <f t="array" ref="P707">_xlfn.IFS(
  Table1[[#This Row],[discounted_price]] &lt; 200, "&lt;₹200",
  Table1[[#This Row],[discounted_price]] &lt;= 500, "₹200–₹500",
  Table1[[#This Row],[discounted_price]] &gt; 500, "&gt;₹500"
)</f>
        <v>&lt;₹200</v>
      </c>
      <c r="Q707" s="9">
        <f>Table1[[#This Row],[actual_price]]*Table1[[#This Row],[rating_count]]</f>
        <v>630520</v>
      </c>
      <c r="R707" s="9" t="str">
        <f>IF(
    OR(TRIM(Table1[[#This Row],[total_potential_revenue]])="-", TRIM(Table1[[#This Row],[total_potential_revenue]])=""),
    "NOT OK",
    IF(
        ISNUMBER(VALUE(SUBSTITUTE(Table1[[#This Row],[total_potential_revenue]], ",", ""))),
        "OK",
        "NOT OK"
    )
)</f>
        <v>OK</v>
      </c>
      <c r="S707" t="s">
        <v>6284</v>
      </c>
      <c r="T707" t="s">
        <v>6285</v>
      </c>
      <c r="U707" t="s">
        <v>6286</v>
      </c>
      <c r="V707" t="s">
        <v>6287</v>
      </c>
      <c r="W707" t="s">
        <v>6288</v>
      </c>
      <c r="X707" t="s">
        <v>6289</v>
      </c>
      <c r="Y707" t="s">
        <v>6290</v>
      </c>
      <c r="Z707" t="s">
        <v>6291</v>
      </c>
    </row>
    <row r="708" spans="1:26" ht="16" x14ac:dyDescent="0.35">
      <c r="A708" t="s">
        <v>11968</v>
      </c>
      <c r="B708" t="s">
        <v>11969</v>
      </c>
      <c r="C708" t="s">
        <v>13093</v>
      </c>
      <c r="D708" t="s">
        <v>13116</v>
      </c>
      <c r="E708" t="s">
        <v>13117</v>
      </c>
      <c r="F708" t="s">
        <v>13169</v>
      </c>
      <c r="H708" s="2">
        <v>6850</v>
      </c>
      <c r="I708" s="2">
        <v>11990</v>
      </c>
      <c r="J708" s="1">
        <v>0.43</v>
      </c>
      <c r="K708" s="10" t="str" cm="1">
        <f t="array" ref="K7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08">
        <v>3.9</v>
      </c>
      <c r="M708" s="8">
        <v>144</v>
      </c>
      <c r="N708" s="8">
        <f>Table1[[#This Row],[rating]]*LOG10(Table1[[#This Row],[rating_count]]+1)</f>
        <v>8.4293352087164024</v>
      </c>
      <c r="O708" s="4" t="str">
        <f>IF(Table1[[#This Row],[discount_percentage]] &gt;= 0.5, "Yes", "No")</f>
        <v>No</v>
      </c>
      <c r="P708" s="4" t="str" cm="1">
        <f t="array" ref="P708">_xlfn.IFS(
  Table1[[#This Row],[discounted_price]] &lt; 200, "&lt;₹200",
  Table1[[#This Row],[discounted_price]] &lt;= 500, "₹200–₹500",
  Table1[[#This Row],[discounted_price]] &gt; 500, "&gt;₹500"
)</f>
        <v>&gt;₹500</v>
      </c>
      <c r="Q708" s="9">
        <f>Table1[[#This Row],[actual_price]]*Table1[[#This Row],[rating_count]]</f>
        <v>1726560</v>
      </c>
      <c r="R708" s="9" t="str">
        <f>IF(
    OR(TRIM(Table1[[#This Row],[total_potential_revenue]])="-", TRIM(Table1[[#This Row],[total_potential_revenue]])=""),
    "NOT OK",
    IF(
        ISNUMBER(VALUE(SUBSTITUTE(Table1[[#This Row],[total_potential_revenue]], ",", ""))),
        "OK",
        "NOT OK"
    )
)</f>
        <v>OK</v>
      </c>
      <c r="S708" t="s">
        <v>11970</v>
      </c>
      <c r="T708" t="s">
        <v>11971</v>
      </c>
      <c r="U708" t="s">
        <v>11972</v>
      </c>
      <c r="V708" t="s">
        <v>11973</v>
      </c>
      <c r="W708" t="s">
        <v>11974</v>
      </c>
      <c r="X708" t="s">
        <v>11975</v>
      </c>
      <c r="Y708" t="s">
        <v>11976</v>
      </c>
      <c r="Z708" t="s">
        <v>11977</v>
      </c>
    </row>
    <row r="709" spans="1:26" ht="16" x14ac:dyDescent="0.35">
      <c r="A709" t="s">
        <v>5561</v>
      </c>
      <c r="B709" t="s">
        <v>5562</v>
      </c>
      <c r="C709" t="s">
        <v>13076</v>
      </c>
      <c r="D709" t="s">
        <v>13083</v>
      </c>
      <c r="E709" t="s">
        <v>13084</v>
      </c>
      <c r="F709" t="s">
        <v>13156</v>
      </c>
      <c r="G709" t="s">
        <v>13286</v>
      </c>
      <c r="H709">
        <v>169</v>
      </c>
      <c r="I709" s="2">
        <v>299</v>
      </c>
      <c r="J709" s="1">
        <v>0.43</v>
      </c>
      <c r="K709" s="10" t="str" cm="1">
        <f t="array" ref="K7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09">
        <v>4.4000000000000004</v>
      </c>
      <c r="M709" s="8">
        <v>5176</v>
      </c>
      <c r="N709" s="8">
        <f>Table1[[#This Row],[rating]]*LOG10(Table1[[#This Row],[rating_count]]+1)</f>
        <v>16.341943925920166</v>
      </c>
      <c r="O709" s="4" t="str">
        <f>IF(Table1[[#This Row],[discount_percentage]] &gt;= 0.5, "Yes", "No")</f>
        <v>No</v>
      </c>
      <c r="P709" s="4" t="str" cm="1">
        <f t="array" ref="P709">_xlfn.IFS(
  Table1[[#This Row],[discounted_price]] &lt; 200, "&lt;₹200",
  Table1[[#This Row],[discounted_price]] &lt;= 500, "₹200–₹500",
  Table1[[#This Row],[discounted_price]] &gt; 500, "&gt;₹500"
)</f>
        <v>&lt;₹200</v>
      </c>
      <c r="Q709" s="9">
        <f>Table1[[#This Row],[actual_price]]*Table1[[#This Row],[rating_count]]</f>
        <v>1547624</v>
      </c>
      <c r="R709" s="9" t="str">
        <f>IF(
    OR(TRIM(Table1[[#This Row],[total_potential_revenue]])="-", TRIM(Table1[[#This Row],[total_potential_revenue]])=""),
    "NOT OK",
    IF(
        ISNUMBER(VALUE(SUBSTITUTE(Table1[[#This Row],[total_potential_revenue]], ",", ""))),
        "OK",
        "NOT OK"
    )
)</f>
        <v>OK</v>
      </c>
      <c r="S709" t="s">
        <v>5563</v>
      </c>
      <c r="T709" t="s">
        <v>5564</v>
      </c>
      <c r="U709" t="s">
        <v>5565</v>
      </c>
      <c r="V709" t="s">
        <v>5566</v>
      </c>
      <c r="W709" t="s">
        <v>5567</v>
      </c>
      <c r="X709" t="s">
        <v>5568</v>
      </c>
      <c r="Y709" t="s">
        <v>5569</v>
      </c>
      <c r="Z709" t="s">
        <v>5570</v>
      </c>
    </row>
    <row r="710" spans="1:26" ht="16" x14ac:dyDescent="0.35">
      <c r="A710" t="s">
        <v>320</v>
      </c>
      <c r="B710" t="s">
        <v>321</v>
      </c>
      <c r="C710" t="s">
        <v>13076</v>
      </c>
      <c r="D710" t="s">
        <v>13083</v>
      </c>
      <c r="E710" t="s">
        <v>13101</v>
      </c>
      <c r="F710" t="s">
        <v>13090</v>
      </c>
      <c r="G710" t="s">
        <v>13102</v>
      </c>
      <c r="H710">
        <v>389</v>
      </c>
      <c r="I710" s="2">
        <v>1099</v>
      </c>
      <c r="J710" s="1">
        <v>0.65</v>
      </c>
      <c r="K710" s="10" t="str" cm="1">
        <f t="array" ref="K7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10">
        <v>4.3</v>
      </c>
      <c r="M710" s="8">
        <v>974</v>
      </c>
      <c r="N710" s="8">
        <f>Table1[[#This Row],[rating]]*LOG10(Table1[[#This Row],[rating_count]]+1)</f>
        <v>12.852719847503709</v>
      </c>
      <c r="O710" s="4" t="str">
        <f>IF(Table1[[#This Row],[discount_percentage]] &gt;= 0.5, "Yes", "No")</f>
        <v>Yes</v>
      </c>
      <c r="P710" s="4" t="str" cm="1">
        <f t="array" ref="P710">_xlfn.IFS(
  Table1[[#This Row],[discounted_price]] &lt; 200, "&lt;₹200",
  Table1[[#This Row],[discounted_price]] &lt;= 500, "₹200–₹500",
  Table1[[#This Row],[discounted_price]] &gt; 500, "&gt;₹500"
)</f>
        <v>₹200–₹500</v>
      </c>
      <c r="Q710" s="9">
        <f>Table1[[#This Row],[actual_price]]*Table1[[#This Row],[rating_count]]</f>
        <v>1070426</v>
      </c>
      <c r="R710" s="9" t="str">
        <f>IF(
    OR(TRIM(Table1[[#This Row],[total_potential_revenue]])="-", TRIM(Table1[[#This Row],[total_potential_revenue]])=""),
    "NOT OK",
    IF(
        ISNUMBER(VALUE(SUBSTITUTE(Table1[[#This Row],[total_potential_revenue]], ",", ""))),
        "OK",
        "NOT OK"
    )
)</f>
        <v>OK</v>
      </c>
      <c r="S710" t="s">
        <v>322</v>
      </c>
      <c r="T710" t="s">
        <v>323</v>
      </c>
      <c r="U710" t="s">
        <v>324</v>
      </c>
      <c r="V710" t="s">
        <v>325</v>
      </c>
      <c r="W710" t="s">
        <v>326</v>
      </c>
      <c r="X710" t="s">
        <v>327</v>
      </c>
      <c r="Y710" t="s">
        <v>328</v>
      </c>
      <c r="Z710" t="s">
        <v>329</v>
      </c>
    </row>
    <row r="711" spans="1:26" ht="16" x14ac:dyDescent="0.35">
      <c r="A711" t="s">
        <v>1362</v>
      </c>
      <c r="B711" t="s">
        <v>1363</v>
      </c>
      <c r="C711" t="s">
        <v>13076</v>
      </c>
      <c r="D711" t="s">
        <v>13083</v>
      </c>
      <c r="E711" t="s">
        <v>13101</v>
      </c>
      <c r="F711" t="s">
        <v>13090</v>
      </c>
      <c r="G711" t="s">
        <v>13102</v>
      </c>
      <c r="H711">
        <v>339</v>
      </c>
      <c r="I711" s="2">
        <v>1099</v>
      </c>
      <c r="J711" s="1">
        <v>0.69</v>
      </c>
      <c r="K711" s="10" t="str" cm="1">
        <f t="array" ref="K7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11">
        <v>4.3</v>
      </c>
      <c r="M711" s="8">
        <v>974</v>
      </c>
      <c r="N711" s="8">
        <f>Table1[[#This Row],[rating]]*LOG10(Table1[[#This Row],[rating_count]]+1)</f>
        <v>12.852719847503709</v>
      </c>
      <c r="O711" s="4" t="str">
        <f>IF(Table1[[#This Row],[discount_percentage]] &gt;= 0.5, "Yes", "No")</f>
        <v>Yes</v>
      </c>
      <c r="P711" s="4" t="str" cm="1">
        <f t="array" ref="P711">_xlfn.IFS(
  Table1[[#This Row],[discounted_price]] &lt; 200, "&lt;₹200",
  Table1[[#This Row],[discounted_price]] &lt;= 500, "₹200–₹500",
  Table1[[#This Row],[discounted_price]] &gt; 500, "&gt;₹500"
)</f>
        <v>₹200–₹500</v>
      </c>
      <c r="Q711" s="9">
        <f>Table1[[#This Row],[actual_price]]*Table1[[#This Row],[rating_count]]</f>
        <v>1070426</v>
      </c>
      <c r="R711" s="9" t="str">
        <f>IF(
    OR(TRIM(Table1[[#This Row],[total_potential_revenue]])="-", TRIM(Table1[[#This Row],[total_potential_revenue]])=""),
    "NOT OK",
    IF(
        ISNUMBER(VALUE(SUBSTITUTE(Table1[[#This Row],[total_potential_revenue]], ",", ""))),
        "OK",
        "NOT OK"
    )
)</f>
        <v>OK</v>
      </c>
      <c r="S711" t="s">
        <v>1364</v>
      </c>
      <c r="T711" t="s">
        <v>323</v>
      </c>
      <c r="U711" t="s">
        <v>324</v>
      </c>
      <c r="V711" t="s">
        <v>325</v>
      </c>
      <c r="W711" t="s">
        <v>326</v>
      </c>
      <c r="X711" t="s">
        <v>327</v>
      </c>
      <c r="Y711" t="s">
        <v>1365</v>
      </c>
      <c r="Z711" t="s">
        <v>1366</v>
      </c>
    </row>
    <row r="712" spans="1:26" ht="16" x14ac:dyDescent="0.35">
      <c r="A712" t="s">
        <v>9992</v>
      </c>
      <c r="B712" t="s">
        <v>9993</v>
      </c>
      <c r="C712" t="s">
        <v>13093</v>
      </c>
      <c r="D712" t="s">
        <v>13116</v>
      </c>
      <c r="E712" t="s">
        <v>13122</v>
      </c>
      <c r="F712" t="s">
        <v>13192</v>
      </c>
      <c r="H712" s="2">
        <v>1448</v>
      </c>
      <c r="I712" s="2">
        <v>2999</v>
      </c>
      <c r="J712" s="1">
        <v>0.52</v>
      </c>
      <c r="K712" s="10" t="str" cm="1">
        <f t="array" ref="K7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12">
        <v>4.5</v>
      </c>
      <c r="M712" s="8">
        <v>19</v>
      </c>
      <c r="N712" s="8">
        <f>Table1[[#This Row],[rating]]*LOG10(Table1[[#This Row],[rating_count]]+1)</f>
        <v>5.8546349804879156</v>
      </c>
      <c r="O712" s="4" t="str">
        <f>IF(Table1[[#This Row],[discount_percentage]] &gt;= 0.5, "Yes", "No")</f>
        <v>Yes</v>
      </c>
      <c r="P712" s="4" t="str" cm="1">
        <f t="array" ref="P712">_xlfn.IFS(
  Table1[[#This Row],[discounted_price]] &lt; 200, "&lt;₹200",
  Table1[[#This Row],[discounted_price]] &lt;= 500, "₹200–₹500",
  Table1[[#This Row],[discounted_price]] &gt; 500, "&gt;₹500"
)</f>
        <v>&gt;₹500</v>
      </c>
      <c r="Q712" s="9">
        <f>Table1[[#This Row],[actual_price]]*Table1[[#This Row],[rating_count]]</f>
        <v>56981</v>
      </c>
      <c r="R712" s="9" t="str">
        <f>IF(
    OR(TRIM(Table1[[#This Row],[total_potential_revenue]])="-", TRIM(Table1[[#This Row],[total_potential_revenue]])=""),
    "NOT OK",
    IF(
        ISNUMBER(VALUE(SUBSTITUTE(Table1[[#This Row],[total_potential_revenue]], ",", ""))),
        "OK",
        "NOT OK"
    )
)</f>
        <v>OK</v>
      </c>
      <c r="S712" t="s">
        <v>9994</v>
      </c>
      <c r="T712" t="s">
        <v>9995</v>
      </c>
      <c r="U712" t="s">
        <v>9996</v>
      </c>
      <c r="V712" t="s">
        <v>9997</v>
      </c>
      <c r="W712" t="s">
        <v>9998</v>
      </c>
      <c r="X712" t="s">
        <v>9999</v>
      </c>
      <c r="Y712" t="s">
        <v>10000</v>
      </c>
      <c r="Z712" t="s">
        <v>10001</v>
      </c>
    </row>
    <row r="713" spans="1:26" ht="16" x14ac:dyDescent="0.35">
      <c r="A713" t="s">
        <v>768</v>
      </c>
      <c r="B713" t="s">
        <v>769</v>
      </c>
      <c r="C713" t="s">
        <v>13080</v>
      </c>
      <c r="D713" t="s">
        <v>13088</v>
      </c>
      <c r="E713" t="s">
        <v>13227</v>
      </c>
      <c r="F713" t="s">
        <v>13306</v>
      </c>
      <c r="H713" s="2">
        <v>7299</v>
      </c>
      <c r="I713" s="2">
        <v>19125</v>
      </c>
      <c r="J713" s="1">
        <v>0.62</v>
      </c>
      <c r="K713" s="10" t="str" cm="1">
        <f t="array" ref="K7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13">
        <v>3.4</v>
      </c>
      <c r="M713" s="8">
        <v>902</v>
      </c>
      <c r="N713" s="8">
        <f>Table1[[#This Row],[rating]]*LOG10(Table1[[#This Row],[rating_count]]+1)</f>
        <v>10.04933835106592</v>
      </c>
      <c r="O713" s="4" t="str">
        <f>IF(Table1[[#This Row],[discount_percentage]] &gt;= 0.5, "Yes", "No")</f>
        <v>Yes</v>
      </c>
      <c r="P713" s="4" t="str" cm="1">
        <f t="array" ref="P713">_xlfn.IFS(
  Table1[[#This Row],[discounted_price]] &lt; 200, "&lt;₹200",
  Table1[[#This Row],[discounted_price]] &lt;= 500, "₹200–₹500",
  Table1[[#This Row],[discounted_price]] &gt; 500, "&gt;₹500"
)</f>
        <v>&gt;₹500</v>
      </c>
      <c r="Q713" s="9">
        <f>Table1[[#This Row],[actual_price]]*Table1[[#This Row],[rating_count]]</f>
        <v>17250750</v>
      </c>
      <c r="R713" s="9" t="str">
        <f>IF(
    OR(TRIM(Table1[[#This Row],[total_potential_revenue]])="-", TRIM(Table1[[#This Row],[total_potential_revenue]])=""),
    "NOT OK",
    IF(
        ISNUMBER(VALUE(SUBSTITUTE(Table1[[#This Row],[total_potential_revenue]], ",", ""))),
        "OK",
        "NOT OK"
    )
)</f>
        <v>OK</v>
      </c>
      <c r="S713" t="s">
        <v>770</v>
      </c>
      <c r="T713" t="s">
        <v>771</v>
      </c>
      <c r="U713" t="s">
        <v>772</v>
      </c>
      <c r="V713" t="s">
        <v>773</v>
      </c>
      <c r="W713" t="s">
        <v>774</v>
      </c>
      <c r="X713" t="s">
        <v>775</v>
      </c>
      <c r="Y713" t="s">
        <v>776</v>
      </c>
      <c r="Z713" t="s">
        <v>777</v>
      </c>
    </row>
    <row r="714" spans="1:26" ht="16" x14ac:dyDescent="0.35">
      <c r="A714" t="s">
        <v>687</v>
      </c>
      <c r="B714" t="s">
        <v>688</v>
      </c>
      <c r="C714" t="s">
        <v>13076</v>
      </c>
      <c r="D714" t="s">
        <v>13083</v>
      </c>
      <c r="E714" t="s">
        <v>13101</v>
      </c>
      <c r="F714" t="s">
        <v>13090</v>
      </c>
      <c r="G714" t="s">
        <v>13102</v>
      </c>
      <c r="H714">
        <v>115</v>
      </c>
      <c r="I714" s="2">
        <v>499</v>
      </c>
      <c r="J714" s="1">
        <v>0.77</v>
      </c>
      <c r="K714" s="10" t="str" cm="1">
        <f t="array" ref="K7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714">
        <v>4</v>
      </c>
      <c r="M714" s="8">
        <v>7732</v>
      </c>
      <c r="N714" s="8">
        <f>Table1[[#This Row],[rating]]*LOG10(Table1[[#This Row],[rating_count]]+1)</f>
        <v>15.553392040712197</v>
      </c>
      <c r="O714" s="4" t="str">
        <f>IF(Table1[[#This Row],[discount_percentage]] &gt;= 0.5, "Yes", "No")</f>
        <v>Yes</v>
      </c>
      <c r="P714" s="4" t="str" cm="1">
        <f t="array" ref="P714">_xlfn.IFS(
  Table1[[#This Row],[discounted_price]] &lt; 200, "&lt;₹200",
  Table1[[#This Row],[discounted_price]] &lt;= 500, "₹200–₹500",
  Table1[[#This Row],[discounted_price]] &gt; 500, "&gt;₹500"
)</f>
        <v>&lt;₹200</v>
      </c>
      <c r="Q714" s="9">
        <f>Table1[[#This Row],[actual_price]]*Table1[[#This Row],[rating_count]]</f>
        <v>3858268</v>
      </c>
      <c r="R714" s="9" t="str">
        <f>IF(
    OR(TRIM(Table1[[#This Row],[total_potential_revenue]])="-", TRIM(Table1[[#This Row],[total_potential_revenue]])=""),
    "NOT OK",
    IF(
        ISNUMBER(VALUE(SUBSTITUTE(Table1[[#This Row],[total_potential_revenue]], ",", ""))),
        "OK",
        "NOT OK"
    )
)</f>
        <v>OK</v>
      </c>
      <c r="S714" t="s">
        <v>689</v>
      </c>
      <c r="T714" t="s">
        <v>690</v>
      </c>
      <c r="U714" t="s">
        <v>691</v>
      </c>
      <c r="V714" t="s">
        <v>692</v>
      </c>
      <c r="W714" t="s">
        <v>693</v>
      </c>
      <c r="X714" t="s">
        <v>694</v>
      </c>
      <c r="Y714" t="s">
        <v>695</v>
      </c>
      <c r="Z714" t="s">
        <v>696</v>
      </c>
    </row>
    <row r="715" spans="1:26" ht="16" x14ac:dyDescent="0.35">
      <c r="A715" t="s">
        <v>1452</v>
      </c>
      <c r="B715" t="s">
        <v>1453</v>
      </c>
      <c r="C715" t="s">
        <v>13076</v>
      </c>
      <c r="D715" t="s">
        <v>13083</v>
      </c>
      <c r="E715" t="s">
        <v>13101</v>
      </c>
      <c r="F715" t="s">
        <v>13090</v>
      </c>
      <c r="G715" t="s">
        <v>13102</v>
      </c>
      <c r="H715">
        <v>149</v>
      </c>
      <c r="I715" s="2">
        <v>499</v>
      </c>
      <c r="J715" s="1">
        <v>0.7</v>
      </c>
      <c r="K715" s="10" t="str" cm="1">
        <f t="array" ref="K7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15">
        <v>4</v>
      </c>
      <c r="M715" s="8">
        <v>7732</v>
      </c>
      <c r="N715" s="8">
        <f>Table1[[#This Row],[rating]]*LOG10(Table1[[#This Row],[rating_count]]+1)</f>
        <v>15.553392040712197</v>
      </c>
      <c r="O715" s="4" t="str">
        <f>IF(Table1[[#This Row],[discount_percentage]] &gt;= 0.5, "Yes", "No")</f>
        <v>Yes</v>
      </c>
      <c r="P715" s="4" t="str" cm="1">
        <f t="array" ref="P715">_xlfn.IFS(
  Table1[[#This Row],[discounted_price]] &lt; 200, "&lt;₹200",
  Table1[[#This Row],[discounted_price]] &lt;= 500, "₹200–₹500",
  Table1[[#This Row],[discounted_price]] &gt; 500, "&gt;₹500"
)</f>
        <v>&lt;₹200</v>
      </c>
      <c r="Q715" s="9">
        <f>Table1[[#This Row],[actual_price]]*Table1[[#This Row],[rating_count]]</f>
        <v>3858268</v>
      </c>
      <c r="R715" s="9" t="str">
        <f>IF(
    OR(TRIM(Table1[[#This Row],[total_potential_revenue]])="-", TRIM(Table1[[#This Row],[total_potential_revenue]])=""),
    "NOT OK",
    IF(
        ISNUMBER(VALUE(SUBSTITUTE(Table1[[#This Row],[total_potential_revenue]], ",", ""))),
        "OK",
        "NOT OK"
    )
)</f>
        <v>OK</v>
      </c>
      <c r="S715" t="s">
        <v>1454</v>
      </c>
      <c r="T715" t="s">
        <v>690</v>
      </c>
      <c r="U715" t="s">
        <v>691</v>
      </c>
      <c r="V715" t="s">
        <v>692</v>
      </c>
      <c r="W715" t="s">
        <v>693</v>
      </c>
      <c r="X715" t="s">
        <v>694</v>
      </c>
      <c r="Y715" t="s">
        <v>1455</v>
      </c>
      <c r="Z715" t="s">
        <v>1456</v>
      </c>
    </row>
    <row r="716" spans="1:26" ht="16" x14ac:dyDescent="0.35">
      <c r="A716" t="s">
        <v>12311</v>
      </c>
      <c r="B716" t="s">
        <v>12312</v>
      </c>
      <c r="C716" t="s">
        <v>13093</v>
      </c>
      <c r="D716" t="s">
        <v>13094</v>
      </c>
      <c r="E716" t="s">
        <v>13095</v>
      </c>
      <c r="F716" t="s">
        <v>13100</v>
      </c>
      <c r="H716">
        <v>549</v>
      </c>
      <c r="I716" s="2">
        <v>999</v>
      </c>
      <c r="J716" s="1">
        <v>0.45</v>
      </c>
      <c r="K716" s="10" t="str" cm="1">
        <f t="array" ref="K7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16">
        <v>4</v>
      </c>
      <c r="M716" s="8">
        <v>1313</v>
      </c>
      <c r="N716" s="8">
        <f>Table1[[#This Row],[rating]]*LOG10(Table1[[#This Row],[rating_count]]+1)</f>
        <v>12.474381460895048</v>
      </c>
      <c r="O716" s="4" t="str">
        <f>IF(Table1[[#This Row],[discount_percentage]] &gt;= 0.5, "Yes", "No")</f>
        <v>No</v>
      </c>
      <c r="P716" s="4" t="str" cm="1">
        <f t="array" ref="P716">_xlfn.IFS(
  Table1[[#This Row],[discounted_price]] &lt; 200, "&lt;₹200",
  Table1[[#This Row],[discounted_price]] &lt;= 500, "₹200–₹500",
  Table1[[#This Row],[discounted_price]] &gt; 500, "&gt;₹500"
)</f>
        <v>&gt;₹500</v>
      </c>
      <c r="Q716" s="9">
        <f>Table1[[#This Row],[actual_price]]*Table1[[#This Row],[rating_count]]</f>
        <v>1311687</v>
      </c>
      <c r="R716" s="9" t="str">
        <f>IF(
    OR(TRIM(Table1[[#This Row],[total_potential_revenue]])="-", TRIM(Table1[[#This Row],[total_potential_revenue]])=""),
    "NOT OK",
    IF(
        ISNUMBER(VALUE(SUBSTITUTE(Table1[[#This Row],[total_potential_revenue]], ",", ""))),
        "OK",
        "NOT OK"
    )
)</f>
        <v>OK</v>
      </c>
      <c r="S716" t="s">
        <v>12313</v>
      </c>
      <c r="T716" t="s">
        <v>12314</v>
      </c>
      <c r="U716" t="s">
        <v>12315</v>
      </c>
      <c r="V716" t="s">
        <v>12316</v>
      </c>
      <c r="W716" t="s">
        <v>12317</v>
      </c>
      <c r="X716" t="s">
        <v>12318</v>
      </c>
      <c r="Y716" t="s">
        <v>12319</v>
      </c>
      <c r="Z716" t="s">
        <v>12320</v>
      </c>
    </row>
    <row r="717" spans="1:26" ht="16" x14ac:dyDescent="0.35">
      <c r="A717" t="s">
        <v>1863</v>
      </c>
      <c r="B717" t="s">
        <v>1864</v>
      </c>
      <c r="C717" t="s">
        <v>13080</v>
      </c>
      <c r="D717" t="s">
        <v>13088</v>
      </c>
      <c r="E717" t="s">
        <v>13089</v>
      </c>
      <c r="F717" t="s">
        <v>13172</v>
      </c>
      <c r="H717">
        <v>235</v>
      </c>
      <c r="I717" s="2">
        <v>599</v>
      </c>
      <c r="J717" s="1">
        <v>0.61</v>
      </c>
      <c r="K717" s="10" t="str" cm="1">
        <f t="array" ref="K7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17">
        <v>3.5</v>
      </c>
      <c r="M717" s="8">
        <v>197</v>
      </c>
      <c r="N717" s="8">
        <f>Table1[[#This Row],[rating]]*LOG10(Table1[[#This Row],[rating_count]]+1)</f>
        <v>8.0383281659153578</v>
      </c>
      <c r="O717" s="4" t="str">
        <f>IF(Table1[[#This Row],[discount_percentage]] &gt;= 0.5, "Yes", "No")</f>
        <v>Yes</v>
      </c>
      <c r="P717" s="4" t="str" cm="1">
        <f t="array" ref="P717">_xlfn.IFS(
  Table1[[#This Row],[discounted_price]] &lt; 200, "&lt;₹200",
  Table1[[#This Row],[discounted_price]] &lt;= 500, "₹200–₹500",
  Table1[[#This Row],[discounted_price]] &gt; 500, "&gt;₹500"
)</f>
        <v>₹200–₹500</v>
      </c>
      <c r="Q717" s="9">
        <f>Table1[[#This Row],[actual_price]]*Table1[[#This Row],[rating_count]]</f>
        <v>118003</v>
      </c>
      <c r="R717" s="9" t="str">
        <f>IF(
    OR(TRIM(Table1[[#This Row],[total_potential_revenue]])="-", TRIM(Table1[[#This Row],[total_potential_revenue]])=""),
    "NOT OK",
    IF(
        ISNUMBER(VALUE(SUBSTITUTE(Table1[[#This Row],[total_potential_revenue]], ",", ""))),
        "OK",
        "NOT OK"
    )
)</f>
        <v>OK</v>
      </c>
      <c r="S717" t="s">
        <v>1865</v>
      </c>
      <c r="T717" t="s">
        <v>1866</v>
      </c>
      <c r="U717" t="s">
        <v>1867</v>
      </c>
      <c r="V717" t="s">
        <v>1868</v>
      </c>
      <c r="W717" t="s">
        <v>1869</v>
      </c>
      <c r="X717" t="s">
        <v>1870</v>
      </c>
      <c r="Y717" t="s">
        <v>1871</v>
      </c>
      <c r="Z717" t="s">
        <v>1872</v>
      </c>
    </row>
    <row r="718" spans="1:26" ht="16" x14ac:dyDescent="0.35">
      <c r="A718" t="s">
        <v>1061</v>
      </c>
      <c r="B718" t="s">
        <v>1062</v>
      </c>
      <c r="C718" t="s">
        <v>13076</v>
      </c>
      <c r="D718" t="s">
        <v>13083</v>
      </c>
      <c r="E718" t="s">
        <v>13101</v>
      </c>
      <c r="F718" t="s">
        <v>13090</v>
      </c>
      <c r="G718" t="s">
        <v>13102</v>
      </c>
      <c r="H718">
        <v>347</v>
      </c>
      <c r="I718" s="2">
        <v>999</v>
      </c>
      <c r="J718" s="1">
        <v>0.65</v>
      </c>
      <c r="K718" s="10" t="str" cm="1">
        <f t="array" ref="K7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18">
        <v>3.5</v>
      </c>
      <c r="M718" s="8">
        <v>1121</v>
      </c>
      <c r="N718" s="8">
        <f>Table1[[#This Row],[rating]]*LOG10(Table1[[#This Row],[rating_count]]+1)</f>
        <v>10.674974999220499</v>
      </c>
      <c r="O718" s="4" t="str">
        <f>IF(Table1[[#This Row],[discount_percentage]] &gt;= 0.5, "Yes", "No")</f>
        <v>Yes</v>
      </c>
      <c r="P718" s="4" t="str" cm="1">
        <f t="array" ref="P718">_xlfn.IFS(
  Table1[[#This Row],[discounted_price]] &lt; 200, "&lt;₹200",
  Table1[[#This Row],[discounted_price]] &lt;= 500, "₹200–₹500",
  Table1[[#This Row],[discounted_price]] &gt; 500, "&gt;₹500"
)</f>
        <v>₹200–₹500</v>
      </c>
      <c r="Q718" s="9">
        <f>Table1[[#This Row],[actual_price]]*Table1[[#This Row],[rating_count]]</f>
        <v>1119879</v>
      </c>
      <c r="R718" s="9" t="str">
        <f>IF(
    OR(TRIM(Table1[[#This Row],[total_potential_revenue]])="-", TRIM(Table1[[#This Row],[total_potential_revenue]])=""),
    "NOT OK",
    IF(
        ISNUMBER(VALUE(SUBSTITUTE(Table1[[#This Row],[total_potential_revenue]], ",", ""))),
        "OK",
        "NOT OK"
    )
)</f>
        <v>OK</v>
      </c>
      <c r="S718" t="s">
        <v>1063</v>
      </c>
      <c r="T718" t="s">
        <v>1064</v>
      </c>
      <c r="U718" t="s">
        <v>1065</v>
      </c>
      <c r="V718" t="s">
        <v>1066</v>
      </c>
      <c r="W718" t="s">
        <v>1067</v>
      </c>
      <c r="X718" t="s">
        <v>1068</v>
      </c>
      <c r="Y718" t="s">
        <v>1069</v>
      </c>
      <c r="Z718" t="s">
        <v>1070</v>
      </c>
    </row>
    <row r="719" spans="1:26" ht="16" x14ac:dyDescent="0.35">
      <c r="A719" t="s">
        <v>1423</v>
      </c>
      <c r="B719" t="s">
        <v>1424</v>
      </c>
      <c r="C719" t="s">
        <v>13080</v>
      </c>
      <c r="D719" t="s">
        <v>13088</v>
      </c>
      <c r="E719" t="s">
        <v>13089</v>
      </c>
      <c r="F719" t="s">
        <v>13172</v>
      </c>
      <c r="H719">
        <v>399</v>
      </c>
      <c r="I719" s="2">
        <v>899</v>
      </c>
      <c r="J719" s="1">
        <v>0.56000000000000005</v>
      </c>
      <c r="K719" s="10" t="str" cm="1">
        <f t="array" ref="K7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19">
        <v>3.9</v>
      </c>
      <c r="M719" s="8">
        <v>254</v>
      </c>
      <c r="N719" s="8">
        <f>Table1[[#This Row],[rating]]*LOG10(Table1[[#This Row],[rating_count]]+1)</f>
        <v>9.3855067036924247</v>
      </c>
      <c r="O719" s="4" t="str">
        <f>IF(Table1[[#This Row],[discount_percentage]] &gt;= 0.5, "Yes", "No")</f>
        <v>Yes</v>
      </c>
      <c r="P719" s="4" t="str" cm="1">
        <f t="array" ref="P719">_xlfn.IFS(
  Table1[[#This Row],[discounted_price]] &lt; 200, "&lt;₹200",
  Table1[[#This Row],[discounted_price]] &lt;= 500, "₹200–₹500",
  Table1[[#This Row],[discounted_price]] &gt; 500, "&gt;₹500"
)</f>
        <v>₹200–₹500</v>
      </c>
      <c r="Q719" s="9">
        <f>Table1[[#This Row],[actual_price]]*Table1[[#This Row],[rating_count]]</f>
        <v>228346</v>
      </c>
      <c r="R719" s="9" t="str">
        <f>IF(
    OR(TRIM(Table1[[#This Row],[total_potential_revenue]])="-", TRIM(Table1[[#This Row],[total_potential_revenue]])=""),
    "NOT OK",
    IF(
        ISNUMBER(VALUE(SUBSTITUTE(Table1[[#This Row],[total_potential_revenue]], ",", ""))),
        "OK",
        "NOT OK"
    )
)</f>
        <v>OK</v>
      </c>
      <c r="S719" t="s">
        <v>1425</v>
      </c>
      <c r="T719" t="s">
        <v>1426</v>
      </c>
      <c r="U719" t="s">
        <v>1427</v>
      </c>
      <c r="V719" t="s">
        <v>1428</v>
      </c>
      <c r="W719" t="s">
        <v>1429</v>
      </c>
      <c r="X719" t="s">
        <v>1430</v>
      </c>
      <c r="Y719" t="s">
        <v>1431</v>
      </c>
      <c r="Z719" t="s">
        <v>1432</v>
      </c>
    </row>
    <row r="720" spans="1:26" ht="16" x14ac:dyDescent="0.35">
      <c r="A720" t="s">
        <v>1277</v>
      </c>
      <c r="B720" t="s">
        <v>1278</v>
      </c>
      <c r="C720" t="s">
        <v>13080</v>
      </c>
      <c r="D720" t="s">
        <v>13088</v>
      </c>
      <c r="E720" t="s">
        <v>13089</v>
      </c>
      <c r="F720" t="s">
        <v>13172</v>
      </c>
      <c r="H720">
        <v>655</v>
      </c>
      <c r="I720" s="2">
        <v>1099</v>
      </c>
      <c r="J720" s="1">
        <v>0.4</v>
      </c>
      <c r="K720" s="10" t="str" cm="1">
        <f t="array" ref="K7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20">
        <v>3.2</v>
      </c>
      <c r="M720" s="8">
        <v>285</v>
      </c>
      <c r="N720" s="8">
        <f>Table1[[#This Row],[rating]]*LOG10(Table1[[#This Row],[rating_count]]+1)</f>
        <v>7.8603713060129383</v>
      </c>
      <c r="O720" s="4" t="str">
        <f>IF(Table1[[#This Row],[discount_percentage]] &gt;= 0.5, "Yes", "No")</f>
        <v>No</v>
      </c>
      <c r="P720" s="4" t="str" cm="1">
        <f t="array" ref="P720">_xlfn.IFS(
  Table1[[#This Row],[discounted_price]] &lt; 200, "&lt;₹200",
  Table1[[#This Row],[discounted_price]] &lt;= 500, "₹200–₹500",
  Table1[[#This Row],[discounted_price]] &gt; 500, "&gt;₹500"
)</f>
        <v>&gt;₹500</v>
      </c>
      <c r="Q720" s="9">
        <f>Table1[[#This Row],[actual_price]]*Table1[[#This Row],[rating_count]]</f>
        <v>313215</v>
      </c>
      <c r="R720" s="9" t="str">
        <f>IF(
    OR(TRIM(Table1[[#This Row],[total_potential_revenue]])="-", TRIM(Table1[[#This Row],[total_potential_revenue]])=""),
    "NOT OK",
    IF(
        ISNUMBER(VALUE(SUBSTITUTE(Table1[[#This Row],[total_potential_revenue]], ",", ""))),
        "OK",
        "NOT OK"
    )
)</f>
        <v>OK</v>
      </c>
      <c r="S720" t="s">
        <v>1279</v>
      </c>
      <c r="T720" t="s">
        <v>1280</v>
      </c>
      <c r="U720" t="s">
        <v>1281</v>
      </c>
      <c r="V720" t="s">
        <v>1282</v>
      </c>
      <c r="W720" t="s">
        <v>1283</v>
      </c>
      <c r="X720" t="s">
        <v>1284</v>
      </c>
      <c r="Y720" t="s">
        <v>1285</v>
      </c>
      <c r="Z720" t="s">
        <v>1286</v>
      </c>
    </row>
    <row r="721" spans="1:26" ht="16" x14ac:dyDescent="0.35">
      <c r="A721" t="s">
        <v>2491</v>
      </c>
      <c r="B721" t="s">
        <v>2492</v>
      </c>
      <c r="C721" t="s">
        <v>13080</v>
      </c>
      <c r="D721" t="s">
        <v>13088</v>
      </c>
      <c r="E721" t="s">
        <v>13089</v>
      </c>
      <c r="F721" t="s">
        <v>13172</v>
      </c>
      <c r="H721">
        <v>215</v>
      </c>
      <c r="I721" s="2">
        <v>499</v>
      </c>
      <c r="J721" s="1">
        <v>0.56999999999999995</v>
      </c>
      <c r="K721" s="10" t="str" cm="1">
        <f t="array" ref="K7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21">
        <v>3.5</v>
      </c>
      <c r="M721" s="8">
        <v>121</v>
      </c>
      <c r="N721" s="8">
        <f>Table1[[#This Row],[rating]]*LOG10(Table1[[#This Row],[rating_count]]+1)</f>
        <v>7.3022594073616194</v>
      </c>
      <c r="O721" s="4" t="str">
        <f>IF(Table1[[#This Row],[discount_percentage]] &gt;= 0.5, "Yes", "No")</f>
        <v>Yes</v>
      </c>
      <c r="P721" s="4" t="str" cm="1">
        <f t="array" ref="P721">_xlfn.IFS(
  Table1[[#This Row],[discounted_price]] &lt; 200, "&lt;₹200",
  Table1[[#This Row],[discounted_price]] &lt;= 500, "₹200–₹500",
  Table1[[#This Row],[discounted_price]] &gt; 500, "&gt;₹500"
)</f>
        <v>₹200–₹500</v>
      </c>
      <c r="Q721" s="9">
        <f>Table1[[#This Row],[actual_price]]*Table1[[#This Row],[rating_count]]</f>
        <v>60379</v>
      </c>
      <c r="R721" s="9" t="str">
        <f>IF(
    OR(TRIM(Table1[[#This Row],[total_potential_revenue]])="-", TRIM(Table1[[#This Row],[total_potential_revenue]])=""),
    "NOT OK",
    IF(
        ISNUMBER(VALUE(SUBSTITUTE(Table1[[#This Row],[total_potential_revenue]], ",", ""))),
        "OK",
        "NOT OK"
    )
)</f>
        <v>OK</v>
      </c>
      <c r="S721" t="s">
        <v>2493</v>
      </c>
      <c r="T721" t="s">
        <v>2494</v>
      </c>
      <c r="U721" t="s">
        <v>2495</v>
      </c>
      <c r="V721" t="s">
        <v>2496</v>
      </c>
      <c r="W721" t="s">
        <v>2497</v>
      </c>
      <c r="X721" t="s">
        <v>2498</v>
      </c>
      <c r="Y721" t="s">
        <v>2499</v>
      </c>
      <c r="Z721" t="s">
        <v>2500</v>
      </c>
    </row>
    <row r="722" spans="1:26" ht="16" x14ac:dyDescent="0.35">
      <c r="A722" t="s">
        <v>3809</v>
      </c>
      <c r="B722" t="s">
        <v>3810</v>
      </c>
      <c r="C722" t="s">
        <v>13080</v>
      </c>
      <c r="D722" t="s">
        <v>13185</v>
      </c>
      <c r="E722" t="s">
        <v>13186</v>
      </c>
      <c r="F722" t="s">
        <v>13187</v>
      </c>
      <c r="G722" t="s">
        <v>13188</v>
      </c>
      <c r="H722">
        <v>999</v>
      </c>
      <c r="I722" s="2">
        <v>1999</v>
      </c>
      <c r="J722" s="1">
        <v>0.5</v>
      </c>
      <c r="K722" s="10" t="str" cm="1">
        <f t="array" ref="K7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22">
        <v>4.3</v>
      </c>
      <c r="M722" s="8">
        <v>1777</v>
      </c>
      <c r="N722" s="8">
        <f>Table1[[#This Row],[rating]]*LOG10(Table1[[#This Row],[rating_count]]+1)</f>
        <v>13.974706553527039</v>
      </c>
      <c r="O722" s="4" t="str">
        <f>IF(Table1[[#This Row],[discount_percentage]] &gt;= 0.5, "Yes", "No")</f>
        <v>Yes</v>
      </c>
      <c r="P722" s="4" t="str" cm="1">
        <f t="array" ref="P722">_xlfn.IFS(
  Table1[[#This Row],[discounted_price]] &lt; 200, "&lt;₹200",
  Table1[[#This Row],[discounted_price]] &lt;= 500, "₹200–₹500",
  Table1[[#This Row],[discounted_price]] &gt; 500, "&gt;₹500"
)</f>
        <v>&gt;₹500</v>
      </c>
      <c r="Q722" s="9">
        <f>Table1[[#This Row],[actual_price]]*Table1[[#This Row],[rating_count]]</f>
        <v>3552223</v>
      </c>
      <c r="R722" s="9" t="str">
        <f>IF(
    OR(TRIM(Table1[[#This Row],[total_potential_revenue]])="-", TRIM(Table1[[#This Row],[total_potential_revenue]])=""),
    "NOT OK",
    IF(
        ISNUMBER(VALUE(SUBSTITUTE(Table1[[#This Row],[total_potential_revenue]], ",", ""))),
        "OK",
        "NOT OK"
    )
)</f>
        <v>OK</v>
      </c>
      <c r="S722" t="s">
        <v>3811</v>
      </c>
      <c r="T722" t="s">
        <v>3812</v>
      </c>
      <c r="U722" t="s">
        <v>3813</v>
      </c>
      <c r="V722" t="s">
        <v>3814</v>
      </c>
      <c r="W722" t="s">
        <v>3815</v>
      </c>
      <c r="X722" t="s">
        <v>3816</v>
      </c>
      <c r="Y722" t="s">
        <v>3817</v>
      </c>
      <c r="Z722" t="s">
        <v>3818</v>
      </c>
    </row>
    <row r="723" spans="1:26" ht="16" x14ac:dyDescent="0.35">
      <c r="A723" t="s">
        <v>10600</v>
      </c>
      <c r="B723" t="s">
        <v>10601</v>
      </c>
      <c r="C723" t="s">
        <v>13093</v>
      </c>
      <c r="D723" t="s">
        <v>13094</v>
      </c>
      <c r="E723" t="s">
        <v>13095</v>
      </c>
      <c r="H723" s="2">
        <v>2599</v>
      </c>
      <c r="I723" s="2">
        <v>4290</v>
      </c>
      <c r="J723" s="1">
        <v>0.39</v>
      </c>
      <c r="K723" s="10" t="str" cm="1">
        <f t="array" ref="K7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23">
        <v>4.4000000000000004</v>
      </c>
      <c r="M723" s="8">
        <v>2116</v>
      </c>
      <c r="N723" s="8">
        <f>Table1[[#This Row],[rating]]*LOG10(Table1[[#This Row],[rating_count]]+1)</f>
        <v>14.633171775285414</v>
      </c>
      <c r="O723" s="4" t="str">
        <f>IF(Table1[[#This Row],[discount_percentage]] &gt;= 0.5, "Yes", "No")</f>
        <v>No</v>
      </c>
      <c r="P723" s="4" t="str" cm="1">
        <f t="array" ref="P723">_xlfn.IFS(
  Table1[[#This Row],[discounted_price]] &lt; 200, "&lt;₹200",
  Table1[[#This Row],[discounted_price]] &lt;= 500, "₹200–₹500",
  Table1[[#This Row],[discounted_price]] &gt; 500, "&gt;₹500"
)</f>
        <v>&gt;₹500</v>
      </c>
      <c r="Q723" s="9">
        <f>Table1[[#This Row],[actual_price]]*Table1[[#This Row],[rating_count]]</f>
        <v>9077640</v>
      </c>
      <c r="R723" s="9" t="str">
        <f>IF(
    OR(TRIM(Table1[[#This Row],[total_potential_revenue]])="-", TRIM(Table1[[#This Row],[total_potential_revenue]])=""),
    "NOT OK",
    IF(
        ISNUMBER(VALUE(SUBSTITUTE(Table1[[#This Row],[total_potential_revenue]], ",", ""))),
        "OK",
        "NOT OK"
    )
)</f>
        <v>OK</v>
      </c>
      <c r="S723" t="s">
        <v>10603</v>
      </c>
      <c r="T723" t="s">
        <v>10604</v>
      </c>
      <c r="U723" t="s">
        <v>10605</v>
      </c>
      <c r="V723" t="s">
        <v>10606</v>
      </c>
      <c r="W723" t="s">
        <v>10607</v>
      </c>
      <c r="X723" t="s">
        <v>10608</v>
      </c>
      <c r="Y723" t="s">
        <v>10609</v>
      </c>
      <c r="Z723" t="s">
        <v>10610</v>
      </c>
    </row>
    <row r="724" spans="1:26" ht="16" x14ac:dyDescent="0.35">
      <c r="A724" t="s">
        <v>8504</v>
      </c>
      <c r="B724" t="s">
        <v>8505</v>
      </c>
      <c r="C724" t="s">
        <v>13080</v>
      </c>
      <c r="D724" t="s">
        <v>13229</v>
      </c>
      <c r="E724" t="s">
        <v>13251</v>
      </c>
      <c r="F724" t="s">
        <v>13290</v>
      </c>
      <c r="H724">
        <v>799</v>
      </c>
      <c r="I724" s="2">
        <v>1999</v>
      </c>
      <c r="J724" s="1">
        <v>0.6</v>
      </c>
      <c r="K724" s="10" t="str" cm="1">
        <f t="array" ref="K7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24">
        <v>3.7</v>
      </c>
      <c r="M724" s="8">
        <v>418</v>
      </c>
      <c r="N724" s="8">
        <f>Table1[[#This Row],[rating]]*LOG10(Table1[[#This Row],[rating_count]]+1)</f>
        <v>9.7021918849752922</v>
      </c>
      <c r="O724" s="4" t="str">
        <f>IF(Table1[[#This Row],[discount_percentage]] &gt;= 0.5, "Yes", "No")</f>
        <v>Yes</v>
      </c>
      <c r="P724" s="4" t="str" cm="1">
        <f t="array" ref="P724">_xlfn.IFS(
  Table1[[#This Row],[discounted_price]] &lt; 200, "&lt;₹200",
  Table1[[#This Row],[discounted_price]] &lt;= 500, "₹200–₹500",
  Table1[[#This Row],[discounted_price]] &gt; 500, "&gt;₹500"
)</f>
        <v>&gt;₹500</v>
      </c>
      <c r="Q724" s="9">
        <f>Table1[[#This Row],[actual_price]]*Table1[[#This Row],[rating_count]]</f>
        <v>835582</v>
      </c>
      <c r="R724" s="9" t="str">
        <f>IF(
    OR(TRIM(Table1[[#This Row],[total_potential_revenue]])="-", TRIM(Table1[[#This Row],[total_potential_revenue]])=""),
    "NOT OK",
    IF(
        ISNUMBER(VALUE(SUBSTITUTE(Table1[[#This Row],[total_potential_revenue]], ",", ""))),
        "OK",
        "NOT OK"
    )
)</f>
        <v>OK</v>
      </c>
      <c r="S724" t="s">
        <v>8506</v>
      </c>
      <c r="T724" t="s">
        <v>8507</v>
      </c>
      <c r="U724" t="s">
        <v>8508</v>
      </c>
      <c r="V724" t="s">
        <v>8509</v>
      </c>
      <c r="W724" t="s">
        <v>8510</v>
      </c>
      <c r="X724" t="s">
        <v>8511</v>
      </c>
      <c r="Y724" t="s">
        <v>8512</v>
      </c>
      <c r="Z724" t="s">
        <v>8513</v>
      </c>
    </row>
    <row r="725" spans="1:26" ht="16" x14ac:dyDescent="0.35">
      <c r="A725" t="s">
        <v>10660</v>
      </c>
      <c r="B725" t="s">
        <v>10661</v>
      </c>
      <c r="C725" t="s">
        <v>13093</v>
      </c>
      <c r="D725" t="s">
        <v>13094</v>
      </c>
      <c r="E725" t="s">
        <v>13095</v>
      </c>
      <c r="F725" t="s">
        <v>13265</v>
      </c>
      <c r="H725" s="2">
        <v>1199</v>
      </c>
      <c r="I725" s="2">
        <v>3500</v>
      </c>
      <c r="J725" s="1">
        <v>0.66</v>
      </c>
      <c r="K725" s="10" t="str" cm="1">
        <f t="array" ref="K7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25">
        <v>4.3</v>
      </c>
      <c r="M725" s="8">
        <v>1802</v>
      </c>
      <c r="N725" s="8">
        <f>Table1[[#This Row],[rating]]*LOG10(Table1[[#This Row],[rating_count]]+1)</f>
        <v>14.000781624906327</v>
      </c>
      <c r="O725" s="4" t="str">
        <f>IF(Table1[[#This Row],[discount_percentage]] &gt;= 0.5, "Yes", "No")</f>
        <v>Yes</v>
      </c>
      <c r="P725" s="4" t="str" cm="1">
        <f t="array" ref="P725">_xlfn.IFS(
  Table1[[#This Row],[discounted_price]] &lt; 200, "&lt;₹200",
  Table1[[#This Row],[discounted_price]] &lt;= 500, "₹200–₹500",
  Table1[[#This Row],[discounted_price]] &gt; 500, "&gt;₹500"
)</f>
        <v>&gt;₹500</v>
      </c>
      <c r="Q725" s="9">
        <f>Table1[[#This Row],[actual_price]]*Table1[[#This Row],[rating_count]]</f>
        <v>6307000</v>
      </c>
      <c r="R725" s="9" t="str">
        <f>IF(
    OR(TRIM(Table1[[#This Row],[total_potential_revenue]])="-", TRIM(Table1[[#This Row],[total_potential_revenue]])=""),
    "NOT OK",
    IF(
        ISNUMBER(VALUE(SUBSTITUTE(Table1[[#This Row],[total_potential_revenue]], ",", ""))),
        "OK",
        "NOT OK"
    )
)</f>
        <v>OK</v>
      </c>
      <c r="S725" t="s">
        <v>10662</v>
      </c>
      <c r="T725" t="s">
        <v>10663</v>
      </c>
      <c r="U725" t="s">
        <v>10664</v>
      </c>
      <c r="V725" t="s">
        <v>10665</v>
      </c>
      <c r="W725" t="s">
        <v>10666</v>
      </c>
      <c r="X725" t="s">
        <v>10667</v>
      </c>
      <c r="Y725" t="s">
        <v>10668</v>
      </c>
      <c r="Z725" t="s">
        <v>10669</v>
      </c>
    </row>
    <row r="726" spans="1:26" ht="16" x14ac:dyDescent="0.35">
      <c r="A726" t="s">
        <v>7836</v>
      </c>
      <c r="B726" t="s">
        <v>7837</v>
      </c>
      <c r="C726" t="s">
        <v>13076</v>
      </c>
      <c r="D726" t="s">
        <v>13083</v>
      </c>
      <c r="E726" t="s">
        <v>13108</v>
      </c>
      <c r="F726" t="s">
        <v>13328</v>
      </c>
      <c r="H726">
        <v>649</v>
      </c>
      <c r="I726" s="2">
        <v>1300</v>
      </c>
      <c r="J726" s="1">
        <v>0.5</v>
      </c>
      <c r="K726" s="10" t="str" cm="1">
        <f t="array" ref="K7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26">
        <v>4.0999999999999996</v>
      </c>
      <c r="M726" s="8">
        <v>5195</v>
      </c>
      <c r="N726" s="8">
        <f>Table1[[#This Row],[rating]]*LOG10(Table1[[#This Row],[rating_count]]+1)</f>
        <v>15.234243483844059</v>
      </c>
      <c r="O726" s="4" t="str">
        <f>IF(Table1[[#This Row],[discount_percentage]] &gt;= 0.5, "Yes", "No")</f>
        <v>Yes</v>
      </c>
      <c r="P726" s="4" t="str" cm="1">
        <f t="array" ref="P726">_xlfn.IFS(
  Table1[[#This Row],[discounted_price]] &lt; 200, "&lt;₹200",
  Table1[[#This Row],[discounted_price]] &lt;= 500, "₹200–₹500",
  Table1[[#This Row],[discounted_price]] &gt; 500, "&gt;₹500"
)</f>
        <v>&gt;₹500</v>
      </c>
      <c r="Q726" s="9">
        <f>Table1[[#This Row],[actual_price]]*Table1[[#This Row],[rating_count]]</f>
        <v>6753500</v>
      </c>
      <c r="R726" s="9" t="str">
        <f>IF(
    OR(TRIM(Table1[[#This Row],[total_potential_revenue]])="-", TRIM(Table1[[#This Row],[total_potential_revenue]])=""),
    "NOT OK",
    IF(
        ISNUMBER(VALUE(SUBSTITUTE(Table1[[#This Row],[total_potential_revenue]], ",", ""))),
        "OK",
        "NOT OK"
    )
)</f>
        <v>OK</v>
      </c>
      <c r="S726" t="s">
        <v>7838</v>
      </c>
      <c r="T726" t="s">
        <v>7839</v>
      </c>
      <c r="U726" t="s">
        <v>7840</v>
      </c>
      <c r="V726" t="s">
        <v>7841</v>
      </c>
      <c r="W726" t="s">
        <v>7842</v>
      </c>
      <c r="X726" t="s">
        <v>7843</v>
      </c>
      <c r="Y726" t="s">
        <v>7844</v>
      </c>
      <c r="Z726" t="s">
        <v>7845</v>
      </c>
    </row>
    <row r="727" spans="1:26" ht="16" x14ac:dyDescent="0.35">
      <c r="A727" t="s">
        <v>6137</v>
      </c>
      <c r="B727" t="s">
        <v>6138</v>
      </c>
      <c r="C727" t="s">
        <v>13076</v>
      </c>
      <c r="D727" t="s">
        <v>13083</v>
      </c>
      <c r="E727" t="s">
        <v>13108</v>
      </c>
      <c r="F727" t="s">
        <v>13325</v>
      </c>
      <c r="H727">
        <v>949</v>
      </c>
      <c r="I727" s="2">
        <v>2000</v>
      </c>
      <c r="J727" s="1">
        <v>0.53</v>
      </c>
      <c r="K727" s="10" t="str" cm="1">
        <f t="array" ref="K7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27">
        <v>3.9</v>
      </c>
      <c r="M727" s="8">
        <v>14969</v>
      </c>
      <c r="N727" s="8">
        <f>Table1[[#This Row],[rating]]*LOG10(Table1[[#This Row],[rating_count]]+1)</f>
        <v>16.283365021337904</v>
      </c>
      <c r="O727" s="4" t="str">
        <f>IF(Table1[[#This Row],[discount_percentage]] &gt;= 0.5, "Yes", "No")</f>
        <v>Yes</v>
      </c>
      <c r="P727" s="4" t="str" cm="1">
        <f t="array" ref="P727">_xlfn.IFS(
  Table1[[#This Row],[discounted_price]] &lt; 200, "&lt;₹200",
  Table1[[#This Row],[discounted_price]] &lt;= 500, "₹200–₹500",
  Table1[[#This Row],[discounted_price]] &gt; 500, "&gt;₹500"
)</f>
        <v>&gt;₹500</v>
      </c>
      <c r="Q727" s="9">
        <f>Table1[[#This Row],[actual_price]]*Table1[[#This Row],[rating_count]]</f>
        <v>29938000</v>
      </c>
      <c r="R727" s="9" t="str">
        <f>IF(
    OR(TRIM(Table1[[#This Row],[total_potential_revenue]])="-", TRIM(Table1[[#This Row],[total_potential_revenue]])=""),
    "NOT OK",
    IF(
        ISNUMBER(VALUE(SUBSTITUTE(Table1[[#This Row],[total_potential_revenue]], ",", ""))),
        "OK",
        "NOT OK"
    )
)</f>
        <v>OK</v>
      </c>
      <c r="S727" t="s">
        <v>6140</v>
      </c>
      <c r="T727" t="s">
        <v>6141</v>
      </c>
      <c r="U727" t="s">
        <v>6142</v>
      </c>
      <c r="V727" t="s">
        <v>6143</v>
      </c>
      <c r="W727" t="s">
        <v>6144</v>
      </c>
      <c r="X727" t="s">
        <v>6145</v>
      </c>
      <c r="Y727" t="s">
        <v>6146</v>
      </c>
      <c r="Z727" t="s">
        <v>6147</v>
      </c>
    </row>
    <row r="728" spans="1:26" ht="16" x14ac:dyDescent="0.35">
      <c r="A728" t="s">
        <v>12482</v>
      </c>
      <c r="B728" t="s">
        <v>12483</v>
      </c>
      <c r="C728" t="s">
        <v>13093</v>
      </c>
      <c r="D728" t="s">
        <v>13094</v>
      </c>
      <c r="E728" t="s">
        <v>13095</v>
      </c>
      <c r="F728" t="s">
        <v>13191</v>
      </c>
      <c r="H728">
        <v>379</v>
      </c>
      <c r="I728" s="2">
        <v>389</v>
      </c>
      <c r="J728" s="1">
        <v>0.03</v>
      </c>
      <c r="K728" s="10" t="str" cm="1">
        <f t="array" ref="K7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728">
        <v>4.2</v>
      </c>
      <c r="M728" s="8">
        <v>3739</v>
      </c>
      <c r="N728" s="8">
        <f>Table1[[#This Row],[rating]]*LOG10(Table1[[#This Row],[rating_count]]+1)</f>
        <v>15.006060729242018</v>
      </c>
      <c r="O728" s="4" t="str">
        <f>IF(Table1[[#This Row],[discount_percentage]] &gt;= 0.5, "Yes", "No")</f>
        <v>No</v>
      </c>
      <c r="P728" s="4" t="str" cm="1">
        <f t="array" ref="P728">_xlfn.IFS(
  Table1[[#This Row],[discounted_price]] &lt; 200, "&lt;₹200",
  Table1[[#This Row],[discounted_price]] &lt;= 500, "₹200–₹500",
  Table1[[#This Row],[discounted_price]] &gt; 500, "&gt;₹500"
)</f>
        <v>₹200–₹500</v>
      </c>
      <c r="Q728" s="9">
        <f>Table1[[#This Row],[actual_price]]*Table1[[#This Row],[rating_count]]</f>
        <v>1454471</v>
      </c>
      <c r="R728" s="9" t="str">
        <f>IF(
    OR(TRIM(Table1[[#This Row],[total_potential_revenue]])="-", TRIM(Table1[[#This Row],[total_potential_revenue]])=""),
    "NOT OK",
    IF(
        ISNUMBER(VALUE(SUBSTITUTE(Table1[[#This Row],[total_potential_revenue]], ",", ""))),
        "OK",
        "NOT OK"
    )
)</f>
        <v>OK</v>
      </c>
      <c r="S728" t="s">
        <v>12484</v>
      </c>
      <c r="T728" t="s">
        <v>12485</v>
      </c>
      <c r="U728" t="s">
        <v>12486</v>
      </c>
      <c r="V728" t="s">
        <v>12487</v>
      </c>
      <c r="W728" t="s">
        <v>12488</v>
      </c>
      <c r="X728" t="s">
        <v>12489</v>
      </c>
      <c r="Y728" t="s">
        <v>12490</v>
      </c>
      <c r="Z728" t="s">
        <v>12491</v>
      </c>
    </row>
    <row r="729" spans="1:26" ht="16" x14ac:dyDescent="0.35">
      <c r="A729" t="s">
        <v>11345</v>
      </c>
      <c r="B729" t="s">
        <v>11346</v>
      </c>
      <c r="C729" t="s">
        <v>13093</v>
      </c>
      <c r="D729" t="s">
        <v>13094</v>
      </c>
      <c r="E729" t="s">
        <v>13103</v>
      </c>
      <c r="F729" t="s">
        <v>13104</v>
      </c>
      <c r="G729" t="s">
        <v>13175</v>
      </c>
      <c r="H729">
        <v>475</v>
      </c>
      <c r="I729" s="2">
        <v>999</v>
      </c>
      <c r="J729" s="1">
        <v>0.52</v>
      </c>
      <c r="K729" s="10" t="str" cm="1">
        <f t="array" ref="K7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29">
        <v>4.0999999999999996</v>
      </c>
      <c r="M729" s="8">
        <v>1021</v>
      </c>
      <c r="N729" s="8">
        <f>Table1[[#This Row],[rating]]*LOG10(Table1[[#This Row],[rating_count]]+1)</f>
        <v>12.338748672774644</v>
      </c>
      <c r="O729" s="4" t="str">
        <f>IF(Table1[[#This Row],[discount_percentage]] &gt;= 0.5, "Yes", "No")</f>
        <v>Yes</v>
      </c>
      <c r="P729" s="4" t="str" cm="1">
        <f t="array" ref="P729">_xlfn.IFS(
  Table1[[#This Row],[discounted_price]] &lt; 200, "&lt;₹200",
  Table1[[#This Row],[discounted_price]] &lt;= 500, "₹200–₹500",
  Table1[[#This Row],[discounted_price]] &gt; 500, "&gt;₹500"
)</f>
        <v>₹200–₹500</v>
      </c>
      <c r="Q729" s="9">
        <f>Table1[[#This Row],[actual_price]]*Table1[[#This Row],[rating_count]]</f>
        <v>1019979</v>
      </c>
      <c r="R729" s="9" t="str">
        <f>IF(
    OR(TRIM(Table1[[#This Row],[total_potential_revenue]])="-", TRIM(Table1[[#This Row],[total_potential_revenue]])=""),
    "NOT OK",
    IF(
        ISNUMBER(VALUE(SUBSTITUTE(Table1[[#This Row],[total_potential_revenue]], ",", ""))),
        "OK",
        "NOT OK"
    )
)</f>
        <v>OK</v>
      </c>
      <c r="S729" t="s">
        <v>11347</v>
      </c>
      <c r="T729" t="s">
        <v>11348</v>
      </c>
      <c r="U729" t="s">
        <v>11349</v>
      </c>
      <c r="V729" t="s">
        <v>11350</v>
      </c>
      <c r="W729" t="s">
        <v>11351</v>
      </c>
      <c r="X729" t="s">
        <v>11352</v>
      </c>
      <c r="Y729" t="s">
        <v>11353</v>
      </c>
      <c r="Z729" t="s">
        <v>11354</v>
      </c>
    </row>
    <row r="730" spans="1:26" ht="16" x14ac:dyDescent="0.35">
      <c r="A730" t="s">
        <v>8356</v>
      </c>
      <c r="B730" t="s">
        <v>8357</v>
      </c>
      <c r="C730" t="s">
        <v>13080</v>
      </c>
      <c r="D730" t="s">
        <v>13229</v>
      </c>
      <c r="E730" t="s">
        <v>13251</v>
      </c>
      <c r="F730" t="s">
        <v>13252</v>
      </c>
      <c r="H730" s="2">
        <v>1199</v>
      </c>
      <c r="I730" s="2">
        <v>3990</v>
      </c>
      <c r="J730" s="1">
        <v>0.7</v>
      </c>
      <c r="K730" s="10" t="str" cm="1">
        <f t="array" ref="K7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30">
        <v>4.2</v>
      </c>
      <c r="M730" s="8">
        <v>2908</v>
      </c>
      <c r="N730" s="8">
        <f>Table1[[#This Row],[rating]]*LOG10(Table1[[#This Row],[rating_count]]+1)</f>
        <v>14.547723629237648</v>
      </c>
      <c r="O730" s="4" t="str">
        <f>IF(Table1[[#This Row],[discount_percentage]] &gt;= 0.5, "Yes", "No")</f>
        <v>Yes</v>
      </c>
      <c r="P730" s="4" t="str" cm="1">
        <f t="array" ref="P730">_xlfn.IFS(
  Table1[[#This Row],[discounted_price]] &lt; 200, "&lt;₹200",
  Table1[[#This Row],[discounted_price]] &lt;= 500, "₹200–₹500",
  Table1[[#This Row],[discounted_price]] &gt; 500, "&gt;₹500"
)</f>
        <v>&gt;₹500</v>
      </c>
      <c r="Q730" s="9">
        <f>Table1[[#This Row],[actual_price]]*Table1[[#This Row],[rating_count]]</f>
        <v>11602920</v>
      </c>
      <c r="R730" s="9" t="str">
        <f>IF(
    OR(TRIM(Table1[[#This Row],[total_potential_revenue]])="-", TRIM(Table1[[#This Row],[total_potential_revenue]])=""),
    "NOT OK",
    IF(
        ISNUMBER(VALUE(SUBSTITUTE(Table1[[#This Row],[total_potential_revenue]], ",", ""))),
        "OK",
        "NOT OK"
    )
)</f>
        <v>OK</v>
      </c>
      <c r="S730" t="s">
        <v>8358</v>
      </c>
      <c r="T730" t="s">
        <v>8359</v>
      </c>
      <c r="U730" t="s">
        <v>8360</v>
      </c>
      <c r="V730" t="s">
        <v>8361</v>
      </c>
      <c r="W730" t="s">
        <v>8362</v>
      </c>
      <c r="X730" t="s">
        <v>8363</v>
      </c>
      <c r="Y730" t="s">
        <v>8364</v>
      </c>
      <c r="Z730" t="s">
        <v>8365</v>
      </c>
    </row>
    <row r="731" spans="1:26" ht="16" x14ac:dyDescent="0.35">
      <c r="A731" t="s">
        <v>12151</v>
      </c>
      <c r="B731" t="s">
        <v>12152</v>
      </c>
      <c r="C731" t="s">
        <v>13093</v>
      </c>
      <c r="D731" t="s">
        <v>13116</v>
      </c>
      <c r="E731" t="s">
        <v>13122</v>
      </c>
      <c r="F731" t="s">
        <v>13192</v>
      </c>
      <c r="H731" s="2">
        <v>1449</v>
      </c>
      <c r="I731" s="2">
        <v>4999</v>
      </c>
      <c r="J731" s="1">
        <v>0.71</v>
      </c>
      <c r="K731" s="10" t="str" cm="1">
        <f t="array" ref="K7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731">
        <v>3.6</v>
      </c>
      <c r="M731" s="8">
        <v>63</v>
      </c>
      <c r="N731" s="8">
        <f>Table1[[#This Row],[rating]]*LOG10(Table1[[#This Row],[rating_count]]+1)</f>
        <v>6.502247906341994</v>
      </c>
      <c r="O731" s="4" t="str">
        <f>IF(Table1[[#This Row],[discount_percentage]] &gt;= 0.5, "Yes", "No")</f>
        <v>Yes</v>
      </c>
      <c r="P731" s="4" t="str" cm="1">
        <f t="array" ref="P731">_xlfn.IFS(
  Table1[[#This Row],[discounted_price]] &lt; 200, "&lt;₹200",
  Table1[[#This Row],[discounted_price]] &lt;= 500, "₹200–₹500",
  Table1[[#This Row],[discounted_price]] &gt; 500, "&gt;₹500"
)</f>
        <v>&gt;₹500</v>
      </c>
      <c r="Q731" s="9">
        <f>Table1[[#This Row],[actual_price]]*Table1[[#This Row],[rating_count]]</f>
        <v>314937</v>
      </c>
      <c r="R731" s="9" t="str">
        <f>IF(
    OR(TRIM(Table1[[#This Row],[total_potential_revenue]])="-", TRIM(Table1[[#This Row],[total_potential_revenue]])=""),
    "NOT OK",
    IF(
        ISNUMBER(VALUE(SUBSTITUTE(Table1[[#This Row],[total_potential_revenue]], ",", ""))),
        "OK",
        "NOT OK"
    )
)</f>
        <v>OK</v>
      </c>
      <c r="S731" t="s">
        <v>12153</v>
      </c>
      <c r="T731" t="s">
        <v>12154</v>
      </c>
      <c r="U731" t="s">
        <v>12155</v>
      </c>
      <c r="V731" t="s">
        <v>12156</v>
      </c>
      <c r="W731" t="s">
        <v>12157</v>
      </c>
      <c r="X731" t="s">
        <v>12158</v>
      </c>
      <c r="Y731" t="s">
        <v>12159</v>
      </c>
      <c r="Z731" t="s">
        <v>12160</v>
      </c>
    </row>
    <row r="732" spans="1:26" ht="16" x14ac:dyDescent="0.35">
      <c r="A732" t="s">
        <v>8153</v>
      </c>
      <c r="B732" t="s">
        <v>8154</v>
      </c>
      <c r="C732" t="s">
        <v>13076</v>
      </c>
      <c r="D732" t="s">
        <v>13083</v>
      </c>
      <c r="E732" t="s">
        <v>13176</v>
      </c>
      <c r="F732" t="s">
        <v>13177</v>
      </c>
      <c r="H732">
        <v>39</v>
      </c>
      <c r="I732" s="2">
        <v>39</v>
      </c>
      <c r="J732" s="1">
        <v>0</v>
      </c>
      <c r="K732" s="10" t="str" cm="1">
        <f t="array" ref="K7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732">
        <v>3.8</v>
      </c>
      <c r="M732" s="8">
        <v>3344</v>
      </c>
      <c r="N732" s="8">
        <f>Table1[[#This Row],[rating]]*LOG10(Table1[[#This Row],[rating_count]]+1)</f>
        <v>13.3927052639946</v>
      </c>
      <c r="O732" s="4" t="str">
        <f>IF(Table1[[#This Row],[discount_percentage]] &gt;= 0.5, "Yes", "No")</f>
        <v>No</v>
      </c>
      <c r="P732" s="4" t="str" cm="1">
        <f t="array" ref="P732">_xlfn.IFS(
  Table1[[#This Row],[discounted_price]] &lt; 200, "&lt;₹200",
  Table1[[#This Row],[discounted_price]] &lt;= 500, "₹200–₹500",
  Table1[[#This Row],[discounted_price]] &gt; 500, "&gt;₹500"
)</f>
        <v>&lt;₹200</v>
      </c>
      <c r="Q732" s="9">
        <f>Table1[[#This Row],[actual_price]]*Table1[[#This Row],[rating_count]]</f>
        <v>130416</v>
      </c>
      <c r="R732" s="9" t="str">
        <f>IF(
    OR(TRIM(Table1[[#This Row],[total_potential_revenue]])="-", TRIM(Table1[[#This Row],[total_potential_revenue]])=""),
    "NOT OK",
    IF(
        ISNUMBER(VALUE(SUBSTITUTE(Table1[[#This Row],[total_potential_revenue]], ",", ""))),
        "OK",
        "NOT OK"
    )
)</f>
        <v>OK</v>
      </c>
      <c r="S732" t="s">
        <v>8155</v>
      </c>
      <c r="T732" t="s">
        <v>8156</v>
      </c>
      <c r="U732" t="s">
        <v>8157</v>
      </c>
      <c r="V732" t="s">
        <v>8158</v>
      </c>
      <c r="W732" t="s">
        <v>8159</v>
      </c>
      <c r="X732" t="s">
        <v>8160</v>
      </c>
      <c r="Y732" t="s">
        <v>8161</v>
      </c>
      <c r="Z732" t="s">
        <v>8162</v>
      </c>
    </row>
    <row r="733" spans="1:26" ht="16" x14ac:dyDescent="0.35">
      <c r="A733" t="s">
        <v>5827</v>
      </c>
      <c r="B733" t="s">
        <v>5828</v>
      </c>
      <c r="C733" t="s">
        <v>13076</v>
      </c>
      <c r="D733" t="s">
        <v>13083</v>
      </c>
      <c r="E733" t="s">
        <v>13176</v>
      </c>
      <c r="F733" t="s">
        <v>13177</v>
      </c>
      <c r="H733">
        <v>59</v>
      </c>
      <c r="I733" s="2">
        <v>59</v>
      </c>
      <c r="J733" s="1">
        <v>0</v>
      </c>
      <c r="K733" s="10" t="str" cm="1">
        <f t="array" ref="K7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733">
        <v>3.8</v>
      </c>
      <c r="M733" s="8">
        <v>5958</v>
      </c>
      <c r="N733" s="8">
        <f>Table1[[#This Row],[rating]]*LOG10(Table1[[#This Row],[rating_count]]+1)</f>
        <v>14.34565886461419</v>
      </c>
      <c r="O733" s="4" t="str">
        <f>IF(Table1[[#This Row],[discount_percentage]] &gt;= 0.5, "Yes", "No")</f>
        <v>No</v>
      </c>
      <c r="P733" s="4" t="str" cm="1">
        <f t="array" ref="P733">_xlfn.IFS(
  Table1[[#This Row],[discounted_price]] &lt; 200, "&lt;₹200",
  Table1[[#This Row],[discounted_price]] &lt;= 500, "₹200–₹500",
  Table1[[#This Row],[discounted_price]] &gt; 500, "&gt;₹500"
)</f>
        <v>&lt;₹200</v>
      </c>
      <c r="Q733" s="9">
        <f>Table1[[#This Row],[actual_price]]*Table1[[#This Row],[rating_count]]</f>
        <v>351522</v>
      </c>
      <c r="R733" s="9" t="str">
        <f>IF(
    OR(TRIM(Table1[[#This Row],[total_potential_revenue]])="-", TRIM(Table1[[#This Row],[total_potential_revenue]])=""),
    "NOT OK",
    IF(
        ISNUMBER(VALUE(SUBSTITUTE(Table1[[#This Row],[total_potential_revenue]], ",", ""))),
        "OK",
        "NOT OK"
    )
)</f>
        <v>OK</v>
      </c>
      <c r="S733" t="s">
        <v>5830</v>
      </c>
      <c r="T733" t="s">
        <v>5831</v>
      </c>
      <c r="U733" t="s">
        <v>5832</v>
      </c>
      <c r="V733" t="s">
        <v>5833</v>
      </c>
      <c r="W733" t="s">
        <v>5834</v>
      </c>
      <c r="X733" t="s">
        <v>5835</v>
      </c>
      <c r="Y733" t="s">
        <v>5836</v>
      </c>
      <c r="Z733" t="s">
        <v>5837</v>
      </c>
    </row>
    <row r="734" spans="1:26" ht="16" x14ac:dyDescent="0.35">
      <c r="A734" t="s">
        <v>1237</v>
      </c>
      <c r="B734" t="s">
        <v>1238</v>
      </c>
      <c r="C734" t="s">
        <v>13080</v>
      </c>
      <c r="D734" t="s">
        <v>13088</v>
      </c>
      <c r="E734" t="s">
        <v>13089</v>
      </c>
      <c r="F734" t="s">
        <v>13090</v>
      </c>
      <c r="G734" t="s">
        <v>13139</v>
      </c>
      <c r="H734">
        <v>999</v>
      </c>
      <c r="I734" s="2">
        <v>2399</v>
      </c>
      <c r="J734" s="1">
        <v>0.57999999999999996</v>
      </c>
      <c r="K734" s="10" t="str" cm="1">
        <f t="array" ref="K7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34">
        <v>4.5999999999999996</v>
      </c>
      <c r="M734" s="8">
        <v>3664</v>
      </c>
      <c r="N734" s="8">
        <f>Table1[[#This Row],[rating]]*LOG10(Table1[[#This Row],[rating_count]]+1)</f>
        <v>16.394740303294874</v>
      </c>
      <c r="O734" s="4" t="str">
        <f>IF(Table1[[#This Row],[discount_percentage]] &gt;= 0.5, "Yes", "No")</f>
        <v>Yes</v>
      </c>
      <c r="P734" s="4" t="str" cm="1">
        <f t="array" ref="P734">_xlfn.IFS(
  Table1[[#This Row],[discounted_price]] &lt; 200, "&lt;₹200",
  Table1[[#This Row],[discounted_price]] &lt;= 500, "₹200–₹500",
  Table1[[#This Row],[discounted_price]] &gt; 500, "&gt;₹500"
)</f>
        <v>&gt;₹500</v>
      </c>
      <c r="Q734" s="9">
        <f>Table1[[#This Row],[actual_price]]*Table1[[#This Row],[rating_count]]</f>
        <v>8789936</v>
      </c>
      <c r="R734" s="9" t="str">
        <f>IF(
    OR(TRIM(Table1[[#This Row],[total_potential_revenue]])="-", TRIM(Table1[[#This Row],[total_potential_revenue]])=""),
    "NOT OK",
    IF(
        ISNUMBER(VALUE(SUBSTITUTE(Table1[[#This Row],[total_potential_revenue]], ",", ""))),
        "OK",
        "NOT OK"
    )
)</f>
        <v>OK</v>
      </c>
      <c r="S734" t="s">
        <v>1239</v>
      </c>
      <c r="T734" t="s">
        <v>1240</v>
      </c>
      <c r="U734" t="s">
        <v>1241</v>
      </c>
      <c r="V734" t="s">
        <v>1242</v>
      </c>
      <c r="W734" t="s">
        <v>1243</v>
      </c>
      <c r="X734" t="s">
        <v>1244</v>
      </c>
      <c r="Y734" t="s">
        <v>1245</v>
      </c>
      <c r="Z734" t="s">
        <v>1246</v>
      </c>
    </row>
    <row r="735" spans="1:26" ht="16" x14ac:dyDescent="0.35">
      <c r="A735" t="s">
        <v>9130</v>
      </c>
      <c r="B735" t="s">
        <v>9131</v>
      </c>
      <c r="C735" t="s">
        <v>13093</v>
      </c>
      <c r="D735" t="s">
        <v>13094</v>
      </c>
      <c r="E735" t="s">
        <v>13103</v>
      </c>
      <c r="F735" t="s">
        <v>13104</v>
      </c>
      <c r="G735" t="s">
        <v>13105</v>
      </c>
      <c r="H735" s="2">
        <v>3190</v>
      </c>
      <c r="I735" s="2">
        <v>4195</v>
      </c>
      <c r="J735" s="1">
        <v>0.24</v>
      </c>
      <c r="K735" s="10" t="str" cm="1">
        <f t="array" ref="K7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35">
        <v>4</v>
      </c>
      <c r="M735" s="8">
        <v>1282</v>
      </c>
      <c r="N735" s="8">
        <f>Table1[[#This Row],[rating]]*LOG10(Table1[[#This Row],[rating_count]]+1)</f>
        <v>12.432906625499713</v>
      </c>
      <c r="O735" s="4" t="str">
        <f>IF(Table1[[#This Row],[discount_percentage]] &gt;= 0.5, "Yes", "No")</f>
        <v>No</v>
      </c>
      <c r="P735" s="4" t="str" cm="1">
        <f t="array" ref="P735">_xlfn.IFS(
  Table1[[#This Row],[discounted_price]] &lt; 200, "&lt;₹200",
  Table1[[#This Row],[discounted_price]] &lt;= 500, "₹200–₹500",
  Table1[[#This Row],[discounted_price]] &gt; 500, "&gt;₹500"
)</f>
        <v>&gt;₹500</v>
      </c>
      <c r="Q735" s="9">
        <f>Table1[[#This Row],[actual_price]]*Table1[[#This Row],[rating_count]]</f>
        <v>5377990</v>
      </c>
      <c r="R735" s="9" t="str">
        <f>IF(
    OR(TRIM(Table1[[#This Row],[total_potential_revenue]])="-", TRIM(Table1[[#This Row],[total_potential_revenue]])=""),
    "NOT OK",
    IF(
        ISNUMBER(VALUE(SUBSTITUTE(Table1[[#This Row],[total_potential_revenue]], ",", ""))),
        "OK",
        "NOT OK"
    )
)</f>
        <v>OK</v>
      </c>
      <c r="S735" t="s">
        <v>9132</v>
      </c>
      <c r="T735" t="s">
        <v>9133</v>
      </c>
      <c r="U735" t="s">
        <v>9134</v>
      </c>
      <c r="V735" t="s">
        <v>9135</v>
      </c>
      <c r="W735" t="s">
        <v>9136</v>
      </c>
      <c r="X735" t="s">
        <v>9137</v>
      </c>
      <c r="Y735" t="s">
        <v>9138</v>
      </c>
      <c r="Z735" t="s">
        <v>9139</v>
      </c>
    </row>
    <row r="736" spans="1:26" ht="16" x14ac:dyDescent="0.35">
      <c r="A736" t="s">
        <v>7910</v>
      </c>
      <c r="B736" t="s">
        <v>7911</v>
      </c>
      <c r="C736" t="s">
        <v>13076</v>
      </c>
      <c r="D736" t="s">
        <v>13083</v>
      </c>
      <c r="E736" t="s">
        <v>13129</v>
      </c>
      <c r="F736" t="s">
        <v>13130</v>
      </c>
      <c r="G736" t="s">
        <v>13131</v>
      </c>
      <c r="H736">
        <v>299</v>
      </c>
      <c r="I736" s="2">
        <v>1499</v>
      </c>
      <c r="J736" s="1">
        <v>0.8</v>
      </c>
      <c r="K736" s="10" t="str" cm="1">
        <f t="array" ref="K7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736">
        <v>4.2</v>
      </c>
      <c r="M736" s="8">
        <v>2868</v>
      </c>
      <c r="N736" s="8">
        <f>Table1[[#This Row],[rating]]*LOG10(Table1[[#This Row],[rating_count]]+1)</f>
        <v>14.522468302633195</v>
      </c>
      <c r="O736" s="4" t="str">
        <f>IF(Table1[[#This Row],[discount_percentage]] &gt;= 0.5, "Yes", "No")</f>
        <v>Yes</v>
      </c>
      <c r="P736" s="4" t="str" cm="1">
        <f t="array" ref="P736">_xlfn.IFS(
  Table1[[#This Row],[discounted_price]] &lt; 200, "&lt;₹200",
  Table1[[#This Row],[discounted_price]] &lt;= 500, "₹200–₹500",
  Table1[[#This Row],[discounted_price]] &gt; 500, "&gt;₹500"
)</f>
        <v>₹200–₹500</v>
      </c>
      <c r="Q736" s="9">
        <f>Table1[[#This Row],[actual_price]]*Table1[[#This Row],[rating_count]]</f>
        <v>4299132</v>
      </c>
      <c r="R736" s="9" t="str">
        <f>IF(
    OR(TRIM(Table1[[#This Row],[total_potential_revenue]])="-", TRIM(Table1[[#This Row],[total_potential_revenue]])=""),
    "NOT OK",
    IF(
        ISNUMBER(VALUE(SUBSTITUTE(Table1[[#This Row],[total_potential_revenue]], ",", ""))),
        "OK",
        "NOT OK"
    )
)</f>
        <v>OK</v>
      </c>
      <c r="S736" t="s">
        <v>7912</v>
      </c>
      <c r="T736" t="s">
        <v>7913</v>
      </c>
      <c r="U736" t="s">
        <v>7914</v>
      </c>
      <c r="V736" t="s">
        <v>7915</v>
      </c>
      <c r="W736" t="s">
        <v>7916</v>
      </c>
      <c r="X736" t="s">
        <v>7917</v>
      </c>
      <c r="Y736" t="s">
        <v>7918</v>
      </c>
      <c r="Z736" t="s">
        <v>7919</v>
      </c>
    </row>
    <row r="737" spans="1:26" ht="16" x14ac:dyDescent="0.35">
      <c r="A737" t="s">
        <v>11506</v>
      </c>
      <c r="B737" t="s">
        <v>11507</v>
      </c>
      <c r="C737" t="s">
        <v>13093</v>
      </c>
      <c r="D737" t="s">
        <v>13094</v>
      </c>
      <c r="E737" t="s">
        <v>13095</v>
      </c>
      <c r="F737" t="s">
        <v>13173</v>
      </c>
      <c r="H737">
        <v>499</v>
      </c>
      <c r="I737" s="2">
        <v>2199</v>
      </c>
      <c r="J737" s="1">
        <v>0.77</v>
      </c>
      <c r="K737" s="10" t="str" cm="1">
        <f t="array" ref="K7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737">
        <v>3.1</v>
      </c>
      <c r="M737" s="8">
        <v>3527</v>
      </c>
      <c r="N737" s="8">
        <f>Table1[[#This Row],[rating]]*LOG10(Table1[[#This Row],[rating_count]]+1)</f>
        <v>10.997338587025324</v>
      </c>
      <c r="O737" s="4" t="str">
        <f>IF(Table1[[#This Row],[discount_percentage]] &gt;= 0.5, "Yes", "No")</f>
        <v>Yes</v>
      </c>
      <c r="P737" s="4" t="str" cm="1">
        <f t="array" ref="P737">_xlfn.IFS(
  Table1[[#This Row],[discounted_price]] &lt; 200, "&lt;₹200",
  Table1[[#This Row],[discounted_price]] &lt;= 500, "₹200–₹500",
  Table1[[#This Row],[discounted_price]] &gt; 500, "&gt;₹500"
)</f>
        <v>₹200–₹500</v>
      </c>
      <c r="Q737" s="9">
        <f>Table1[[#This Row],[actual_price]]*Table1[[#This Row],[rating_count]]</f>
        <v>7755873</v>
      </c>
      <c r="R737" s="9" t="str">
        <f>IF(
    OR(TRIM(Table1[[#This Row],[total_potential_revenue]])="-", TRIM(Table1[[#This Row],[total_potential_revenue]])=""),
    "NOT OK",
    IF(
        ISNUMBER(VALUE(SUBSTITUTE(Table1[[#This Row],[total_potential_revenue]], ",", ""))),
        "OK",
        "NOT OK"
    )
)</f>
        <v>OK</v>
      </c>
      <c r="S737" t="s">
        <v>11508</v>
      </c>
      <c r="T737" t="s">
        <v>11509</v>
      </c>
      <c r="U737" t="s">
        <v>11510</v>
      </c>
      <c r="V737" t="s">
        <v>11511</v>
      </c>
      <c r="W737" t="s">
        <v>11512</v>
      </c>
      <c r="X737" t="s">
        <v>11513</v>
      </c>
      <c r="Y737" t="s">
        <v>11514</v>
      </c>
      <c r="Z737" t="s">
        <v>11515</v>
      </c>
    </row>
    <row r="738" spans="1:26" ht="16" x14ac:dyDescent="0.35">
      <c r="A738" t="s">
        <v>10224</v>
      </c>
      <c r="B738" t="s">
        <v>10225</v>
      </c>
      <c r="C738" t="s">
        <v>13093</v>
      </c>
      <c r="D738" t="s">
        <v>13094</v>
      </c>
      <c r="E738" t="s">
        <v>13095</v>
      </c>
      <c r="F738" t="s">
        <v>13265</v>
      </c>
      <c r="H738" s="2">
        <v>1099</v>
      </c>
      <c r="I738" s="2">
        <v>1899</v>
      </c>
      <c r="J738" s="1">
        <v>0.42</v>
      </c>
      <c r="K738" s="10" t="str" cm="1">
        <f t="array" ref="K7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38">
        <v>4.3</v>
      </c>
      <c r="M738" s="8">
        <v>1811</v>
      </c>
      <c r="N738" s="8">
        <f>Table1[[#This Row],[rating]]*LOG10(Table1[[#This Row],[rating_count]]+1)</f>
        <v>14.010080231365416</v>
      </c>
      <c r="O738" s="4" t="str">
        <f>IF(Table1[[#This Row],[discount_percentage]] &gt;= 0.5, "Yes", "No")</f>
        <v>No</v>
      </c>
      <c r="P738" s="4" t="str" cm="1">
        <f t="array" ref="P738">_xlfn.IFS(
  Table1[[#This Row],[discounted_price]] &lt; 200, "&lt;₹200",
  Table1[[#This Row],[discounted_price]] &lt;= 500, "₹200–₹500",
  Table1[[#This Row],[discounted_price]] &gt; 500, "&gt;₹500"
)</f>
        <v>&gt;₹500</v>
      </c>
      <c r="Q738" s="9">
        <f>Table1[[#This Row],[actual_price]]*Table1[[#This Row],[rating_count]]</f>
        <v>3439089</v>
      </c>
      <c r="R738" s="9" t="str">
        <f>IF(
    OR(TRIM(Table1[[#This Row],[total_potential_revenue]])="-", TRIM(Table1[[#This Row],[total_potential_revenue]])=""),
    "NOT OK",
    IF(
        ISNUMBER(VALUE(SUBSTITUTE(Table1[[#This Row],[total_potential_revenue]], ",", ""))),
        "OK",
        "NOT OK"
    )
)</f>
        <v>OK</v>
      </c>
      <c r="S738" t="s">
        <v>10226</v>
      </c>
      <c r="T738" t="s">
        <v>10227</v>
      </c>
      <c r="U738" t="s">
        <v>10228</v>
      </c>
      <c r="V738" t="s">
        <v>10229</v>
      </c>
      <c r="W738" t="s">
        <v>10230</v>
      </c>
      <c r="X738" t="s">
        <v>10231</v>
      </c>
      <c r="Y738" t="s">
        <v>10232</v>
      </c>
      <c r="Z738" t="s">
        <v>10233</v>
      </c>
    </row>
    <row r="739" spans="1:26" ht="16" x14ac:dyDescent="0.35">
      <c r="A739" t="s">
        <v>4889</v>
      </c>
      <c r="B739" t="s">
        <v>4890</v>
      </c>
      <c r="C739" t="s">
        <v>13080</v>
      </c>
      <c r="D739" t="s">
        <v>13182</v>
      </c>
      <c r="E739" t="s">
        <v>13183</v>
      </c>
      <c r="F739" t="s">
        <v>13203</v>
      </c>
      <c r="H739" s="2">
        <v>1399</v>
      </c>
      <c r="I739" s="2">
        <v>3990</v>
      </c>
      <c r="J739" s="1">
        <v>0.65</v>
      </c>
      <c r="K739" s="10" t="str" cm="1">
        <f t="array" ref="K7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39">
        <v>4.0999999999999996</v>
      </c>
      <c r="M739" s="8">
        <v>141841</v>
      </c>
      <c r="N739" s="8">
        <f>Table1[[#This Row],[rating]]*LOG10(Table1[[#This Row],[rating_count]]+1)</f>
        <v>21.122399869720724</v>
      </c>
      <c r="O739" s="4" t="str">
        <f>IF(Table1[[#This Row],[discount_percentage]] &gt;= 0.5, "Yes", "No")</f>
        <v>Yes</v>
      </c>
      <c r="P739" s="4" t="str" cm="1">
        <f t="array" ref="P739">_xlfn.IFS(
  Table1[[#This Row],[discounted_price]] &lt; 200, "&lt;₹200",
  Table1[[#This Row],[discounted_price]] &lt;= 500, "₹200–₹500",
  Table1[[#This Row],[discounted_price]] &gt; 500, "&gt;₹500"
)</f>
        <v>&gt;₹500</v>
      </c>
      <c r="Q739" s="9">
        <f>Table1[[#This Row],[actual_price]]*Table1[[#This Row],[rating_count]]</f>
        <v>565945590</v>
      </c>
      <c r="R739" s="9" t="str">
        <f>IF(
    OR(TRIM(Table1[[#This Row],[total_potential_revenue]])="-", TRIM(Table1[[#This Row],[total_potential_revenue]])=""),
    "NOT OK",
    IF(
        ISNUMBER(VALUE(SUBSTITUTE(Table1[[#This Row],[total_potential_revenue]], ",", ""))),
        "OK",
        "NOT OK"
    )
)</f>
        <v>OK</v>
      </c>
      <c r="S739" t="s">
        <v>4891</v>
      </c>
      <c r="T739" t="s">
        <v>4892</v>
      </c>
      <c r="U739" t="s">
        <v>4893</v>
      </c>
      <c r="V739" t="s">
        <v>4894</v>
      </c>
      <c r="W739" t="s">
        <v>4895</v>
      </c>
      <c r="X739" t="s">
        <v>4896</v>
      </c>
      <c r="Y739" t="s">
        <v>4897</v>
      </c>
      <c r="Z739" t="s">
        <v>4898</v>
      </c>
    </row>
    <row r="740" spans="1:26" ht="16" x14ac:dyDescent="0.35">
      <c r="A740" t="s">
        <v>2447</v>
      </c>
      <c r="B740" t="s">
        <v>2448</v>
      </c>
      <c r="C740" t="s">
        <v>13080</v>
      </c>
      <c r="D740" t="s">
        <v>13088</v>
      </c>
      <c r="E740" t="s">
        <v>13089</v>
      </c>
      <c r="F740" t="s">
        <v>13172</v>
      </c>
      <c r="H740">
        <v>299</v>
      </c>
      <c r="I740" s="2">
        <v>599</v>
      </c>
      <c r="J740" s="1">
        <v>0.5</v>
      </c>
      <c r="K740" s="10" t="str" cm="1">
        <f t="array" ref="K7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40">
        <v>3.7</v>
      </c>
      <c r="M740" s="8">
        <v>708</v>
      </c>
      <c r="N740" s="8">
        <f>Table1[[#This Row],[rating]]*LOG10(Table1[[#This Row],[rating_count]]+1)</f>
        <v>10.547391070177348</v>
      </c>
      <c r="O740" s="4" t="str">
        <f>IF(Table1[[#This Row],[discount_percentage]] &gt;= 0.5, "Yes", "No")</f>
        <v>Yes</v>
      </c>
      <c r="P740" s="4" t="str" cm="1">
        <f t="array" ref="P740">_xlfn.IFS(
  Table1[[#This Row],[discounted_price]] &lt; 200, "&lt;₹200",
  Table1[[#This Row],[discounted_price]] &lt;= 500, "₹200–₹500",
  Table1[[#This Row],[discounted_price]] &gt; 500, "&gt;₹500"
)</f>
        <v>₹200–₹500</v>
      </c>
      <c r="Q740" s="9">
        <f>Table1[[#This Row],[actual_price]]*Table1[[#This Row],[rating_count]]</f>
        <v>424092</v>
      </c>
      <c r="R740" s="9" t="str">
        <f>IF(
    OR(TRIM(Table1[[#This Row],[total_potential_revenue]])="-", TRIM(Table1[[#This Row],[total_potential_revenue]])=""),
    "NOT OK",
    IF(
        ISNUMBER(VALUE(SUBSTITUTE(Table1[[#This Row],[total_potential_revenue]], ",", ""))),
        "OK",
        "NOT OK"
    )
)</f>
        <v>OK</v>
      </c>
      <c r="S740" t="s">
        <v>2449</v>
      </c>
      <c r="T740" t="s">
        <v>2450</v>
      </c>
      <c r="U740" t="s">
        <v>2451</v>
      </c>
      <c r="V740" t="s">
        <v>2452</v>
      </c>
      <c r="W740" t="s">
        <v>2453</v>
      </c>
      <c r="X740" t="s">
        <v>2454</v>
      </c>
      <c r="Y740" t="s">
        <v>2455</v>
      </c>
      <c r="Z740" t="s">
        <v>2456</v>
      </c>
    </row>
    <row r="741" spans="1:26" ht="16" x14ac:dyDescent="0.35">
      <c r="A741" t="s">
        <v>2891</v>
      </c>
      <c r="B741" t="s">
        <v>2892</v>
      </c>
      <c r="C741" t="s">
        <v>13076</v>
      </c>
      <c r="D741" t="s">
        <v>13083</v>
      </c>
      <c r="E741" t="s">
        <v>13101</v>
      </c>
      <c r="F741" t="s">
        <v>13090</v>
      </c>
      <c r="G741" t="s">
        <v>13102</v>
      </c>
      <c r="H741">
        <v>349</v>
      </c>
      <c r="I741" s="2">
        <v>999</v>
      </c>
      <c r="J741" s="1">
        <v>0.65</v>
      </c>
      <c r="K741" s="10" t="str" cm="1">
        <f t="array" ref="K7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41">
        <v>4.3</v>
      </c>
      <c r="M741" s="8">
        <v>838</v>
      </c>
      <c r="N741" s="8">
        <f>Table1[[#This Row],[rating]]*LOG10(Table1[[#This Row],[rating_count]]+1)</f>
        <v>12.572176431563411</v>
      </c>
      <c r="O741" s="4" t="str">
        <f>IF(Table1[[#This Row],[discount_percentage]] &gt;= 0.5, "Yes", "No")</f>
        <v>Yes</v>
      </c>
      <c r="P741" s="4" t="str" cm="1">
        <f t="array" ref="P741">_xlfn.IFS(
  Table1[[#This Row],[discounted_price]] &lt; 200, "&lt;₹200",
  Table1[[#This Row],[discounted_price]] &lt;= 500, "₹200–₹500",
  Table1[[#This Row],[discounted_price]] &gt; 500, "&gt;₹500"
)</f>
        <v>₹200–₹500</v>
      </c>
      <c r="Q741" s="9">
        <f>Table1[[#This Row],[actual_price]]*Table1[[#This Row],[rating_count]]</f>
        <v>837162</v>
      </c>
      <c r="R741" s="9" t="str">
        <f>IF(
    OR(TRIM(Table1[[#This Row],[total_potential_revenue]])="-", TRIM(Table1[[#This Row],[total_potential_revenue]])=""),
    "NOT OK",
    IF(
        ISNUMBER(VALUE(SUBSTITUTE(Table1[[#This Row],[total_potential_revenue]], ",", ""))),
        "OK",
        "NOT OK"
    )
)</f>
        <v>OK</v>
      </c>
      <c r="S741" t="s">
        <v>2893</v>
      </c>
      <c r="T741" t="s">
        <v>2765</v>
      </c>
      <c r="U741" t="s">
        <v>2766</v>
      </c>
      <c r="V741" t="s">
        <v>2767</v>
      </c>
      <c r="W741" t="s">
        <v>2768</v>
      </c>
      <c r="X741" t="s">
        <v>2769</v>
      </c>
      <c r="Y741" t="s">
        <v>2894</v>
      </c>
      <c r="Z741" t="s">
        <v>2895</v>
      </c>
    </row>
    <row r="742" spans="1:26" ht="16" x14ac:dyDescent="0.35">
      <c r="A742" t="s">
        <v>3770</v>
      </c>
      <c r="B742" t="s">
        <v>3771</v>
      </c>
      <c r="C742" t="s">
        <v>13080</v>
      </c>
      <c r="D742" t="s">
        <v>13185</v>
      </c>
      <c r="E742" t="s">
        <v>13291</v>
      </c>
      <c r="F742" t="s">
        <v>13292</v>
      </c>
      <c r="H742" s="2">
        <v>15490</v>
      </c>
      <c r="I742" s="2">
        <v>20990</v>
      </c>
      <c r="J742" s="1">
        <v>0.26</v>
      </c>
      <c r="K742" s="10" t="str" cm="1">
        <f t="array" ref="K7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42">
        <v>4.2</v>
      </c>
      <c r="M742" s="8">
        <v>32916</v>
      </c>
      <c r="N742" s="8">
        <f>Table1[[#This Row],[rating]]*LOG10(Table1[[#This Row],[rating_count]]+1)</f>
        <v>18.973165039396559</v>
      </c>
      <c r="O742" s="4" t="str">
        <f>IF(Table1[[#This Row],[discount_percentage]] &gt;= 0.5, "Yes", "No")</f>
        <v>No</v>
      </c>
      <c r="P742" s="4" t="str" cm="1">
        <f t="array" ref="P742">_xlfn.IFS(
  Table1[[#This Row],[discounted_price]] &lt; 200, "&lt;₹200",
  Table1[[#This Row],[discounted_price]] &lt;= 500, "₹200–₹500",
  Table1[[#This Row],[discounted_price]] &gt; 500, "&gt;₹500"
)</f>
        <v>&gt;₹500</v>
      </c>
      <c r="Q742" s="9">
        <f>Table1[[#This Row],[actual_price]]*Table1[[#This Row],[rating_count]]</f>
        <v>690906840</v>
      </c>
      <c r="R742" s="9" t="str">
        <f>IF(
    OR(TRIM(Table1[[#This Row],[total_potential_revenue]])="-", TRIM(Table1[[#This Row],[total_potential_revenue]])=""),
    "NOT OK",
    IF(
        ISNUMBER(VALUE(SUBSTITUTE(Table1[[#This Row],[total_potential_revenue]], ",", ""))),
        "OK",
        "NOT OK"
    )
)</f>
        <v>OK</v>
      </c>
      <c r="S742" t="s">
        <v>3772</v>
      </c>
      <c r="T742" t="s">
        <v>3361</v>
      </c>
      <c r="U742" t="s">
        <v>3362</v>
      </c>
      <c r="V742" t="s">
        <v>3363</v>
      </c>
      <c r="W742" t="s">
        <v>3364</v>
      </c>
      <c r="X742" t="s">
        <v>3365</v>
      </c>
      <c r="Y742" t="s">
        <v>3773</v>
      </c>
      <c r="Z742" t="s">
        <v>3774</v>
      </c>
    </row>
    <row r="743" spans="1:26" ht="16" x14ac:dyDescent="0.35">
      <c r="A743" t="s">
        <v>3358</v>
      </c>
      <c r="B743" t="s">
        <v>3359</v>
      </c>
      <c r="C743" t="s">
        <v>13080</v>
      </c>
      <c r="D743" t="s">
        <v>13185</v>
      </c>
      <c r="E743" t="s">
        <v>13291</v>
      </c>
      <c r="F743" t="s">
        <v>13292</v>
      </c>
      <c r="H743" s="2">
        <v>15490</v>
      </c>
      <c r="I743" s="2">
        <v>20990</v>
      </c>
      <c r="J743" s="1">
        <v>0.26</v>
      </c>
      <c r="K743" s="10" t="str" cm="1">
        <f t="array" ref="K7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43">
        <v>4.2</v>
      </c>
      <c r="M743" s="8">
        <v>32916</v>
      </c>
      <c r="N743" s="8">
        <f>Table1[[#This Row],[rating]]*LOG10(Table1[[#This Row],[rating_count]]+1)</f>
        <v>18.973165039396559</v>
      </c>
      <c r="O743" s="4" t="str">
        <f>IF(Table1[[#This Row],[discount_percentage]] &gt;= 0.5, "Yes", "No")</f>
        <v>No</v>
      </c>
      <c r="P743" s="4" t="str" cm="1">
        <f t="array" ref="P743">_xlfn.IFS(
  Table1[[#This Row],[discounted_price]] &lt; 200, "&lt;₹200",
  Table1[[#This Row],[discounted_price]] &lt;= 500, "₹200–₹500",
  Table1[[#This Row],[discounted_price]] &gt; 500, "&gt;₹500"
)</f>
        <v>&gt;₹500</v>
      </c>
      <c r="Q743" s="9">
        <f>Table1[[#This Row],[actual_price]]*Table1[[#This Row],[rating_count]]</f>
        <v>690906840</v>
      </c>
      <c r="R743" s="9" t="str">
        <f>IF(
    OR(TRIM(Table1[[#This Row],[total_potential_revenue]])="-", TRIM(Table1[[#This Row],[total_potential_revenue]])=""),
    "NOT OK",
    IF(
        ISNUMBER(VALUE(SUBSTITUTE(Table1[[#This Row],[total_potential_revenue]], ",", ""))),
        "OK",
        "NOT OK"
    )
)</f>
        <v>OK</v>
      </c>
      <c r="S743" t="s">
        <v>3360</v>
      </c>
      <c r="T743" t="s">
        <v>3361</v>
      </c>
      <c r="U743" t="s">
        <v>3362</v>
      </c>
      <c r="V743" t="s">
        <v>3363</v>
      </c>
      <c r="W743" t="s">
        <v>3364</v>
      </c>
      <c r="X743" t="s">
        <v>3365</v>
      </c>
      <c r="Y743" t="s">
        <v>3366</v>
      </c>
      <c r="Z743" t="s">
        <v>3367</v>
      </c>
    </row>
    <row r="744" spans="1:26" ht="16" x14ac:dyDescent="0.35">
      <c r="A744" t="s">
        <v>4687</v>
      </c>
      <c r="B744" t="s">
        <v>4688</v>
      </c>
      <c r="C744" t="s">
        <v>13080</v>
      </c>
      <c r="D744" t="s">
        <v>13185</v>
      </c>
      <c r="E744" t="s">
        <v>13291</v>
      </c>
      <c r="F744" t="s">
        <v>13292</v>
      </c>
      <c r="H744" s="2">
        <v>37990</v>
      </c>
      <c r="I744" s="2">
        <v>74999</v>
      </c>
      <c r="J744" s="1">
        <v>0.49</v>
      </c>
      <c r="K744" s="10" t="str" cm="1">
        <f t="array" ref="K7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44">
        <v>4.2</v>
      </c>
      <c r="M744" s="8">
        <v>27790</v>
      </c>
      <c r="N744" s="8">
        <f>Table1[[#This Row],[rating]]*LOG10(Table1[[#This Row],[rating_count]]+1)</f>
        <v>18.664397531729684</v>
      </c>
      <c r="O744" s="4" t="str">
        <f>IF(Table1[[#This Row],[discount_percentage]] &gt;= 0.5, "Yes", "No")</f>
        <v>No</v>
      </c>
      <c r="P744" s="4" t="str" cm="1">
        <f t="array" ref="P744">_xlfn.IFS(
  Table1[[#This Row],[discounted_price]] &lt; 200, "&lt;₹200",
  Table1[[#This Row],[discounted_price]] &lt;= 500, "₹200–₹500",
  Table1[[#This Row],[discounted_price]] &gt; 500, "&gt;₹500"
)</f>
        <v>&gt;₹500</v>
      </c>
      <c r="Q744" s="9">
        <f>Table1[[#This Row],[actual_price]]*Table1[[#This Row],[rating_count]]</f>
        <v>2084222210</v>
      </c>
      <c r="R744" s="9" t="str">
        <f>IF(
    OR(TRIM(Table1[[#This Row],[total_potential_revenue]])="-", TRIM(Table1[[#This Row],[total_potential_revenue]])=""),
    "NOT OK",
    IF(
        ISNUMBER(VALUE(SUBSTITUTE(Table1[[#This Row],[total_potential_revenue]], ",", ""))),
        "OK",
        "NOT OK"
    )
)</f>
        <v>OK</v>
      </c>
      <c r="S744" t="s">
        <v>4689</v>
      </c>
      <c r="T744" t="s">
        <v>4690</v>
      </c>
      <c r="U744" t="s">
        <v>4691</v>
      </c>
      <c r="V744" t="s">
        <v>4692</v>
      </c>
      <c r="W744" t="s">
        <v>4693</v>
      </c>
      <c r="X744" t="s">
        <v>4694</v>
      </c>
      <c r="Y744" t="s">
        <v>4695</v>
      </c>
      <c r="Z744" t="s">
        <v>4696</v>
      </c>
    </row>
    <row r="745" spans="1:26" ht="16" x14ac:dyDescent="0.35">
      <c r="A745" t="s">
        <v>3378</v>
      </c>
      <c r="B745" t="s">
        <v>3379</v>
      </c>
      <c r="C745" t="s">
        <v>13080</v>
      </c>
      <c r="D745" t="s">
        <v>13185</v>
      </c>
      <c r="E745" t="s">
        <v>13186</v>
      </c>
      <c r="F745" t="s">
        <v>13187</v>
      </c>
      <c r="G745" t="s">
        <v>13188</v>
      </c>
      <c r="H745" s="2">
        <v>1075</v>
      </c>
      <c r="I745" s="2">
        <v>1699</v>
      </c>
      <c r="J745" s="1">
        <v>0.37</v>
      </c>
      <c r="K745" s="10" t="str" cm="1">
        <f t="array" ref="K7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45">
        <v>4.4000000000000004</v>
      </c>
      <c r="M745" s="8">
        <v>7462</v>
      </c>
      <c r="N745" s="8">
        <f>Table1[[#This Row],[rating]]*LOG10(Table1[[#This Row],[rating_count]]+1)</f>
        <v>17.040819143129742</v>
      </c>
      <c r="O745" s="4" t="str">
        <f>IF(Table1[[#This Row],[discount_percentage]] &gt;= 0.5, "Yes", "No")</f>
        <v>No</v>
      </c>
      <c r="P745" s="4" t="str" cm="1">
        <f t="array" ref="P745">_xlfn.IFS(
  Table1[[#This Row],[discounted_price]] &lt; 200, "&lt;₹200",
  Table1[[#This Row],[discounted_price]] &lt;= 500, "₹200–₹500",
  Table1[[#This Row],[discounted_price]] &gt; 500, "&gt;₹500"
)</f>
        <v>&gt;₹500</v>
      </c>
      <c r="Q745" s="9">
        <f>Table1[[#This Row],[actual_price]]*Table1[[#This Row],[rating_count]]</f>
        <v>12677938</v>
      </c>
      <c r="R745" s="9" t="str">
        <f>IF(
    OR(TRIM(Table1[[#This Row],[total_potential_revenue]])="-", TRIM(Table1[[#This Row],[total_potential_revenue]])=""),
    "NOT OK",
    IF(
        ISNUMBER(VALUE(SUBSTITUTE(Table1[[#This Row],[total_potential_revenue]], ",", ""))),
        "OK",
        "NOT OK"
    )
)</f>
        <v>OK</v>
      </c>
      <c r="S745" t="s">
        <v>3380</v>
      </c>
      <c r="T745" t="s">
        <v>3381</v>
      </c>
      <c r="U745" t="s">
        <v>3382</v>
      </c>
      <c r="V745" t="s">
        <v>3383</v>
      </c>
      <c r="W745" t="s">
        <v>3384</v>
      </c>
      <c r="X745" t="s">
        <v>3385</v>
      </c>
      <c r="Y745" t="s">
        <v>3386</v>
      </c>
      <c r="Z745" t="s">
        <v>3387</v>
      </c>
    </row>
    <row r="746" spans="1:26" ht="16" x14ac:dyDescent="0.35">
      <c r="A746" t="s">
        <v>3160</v>
      </c>
      <c r="B746" t="s">
        <v>3161</v>
      </c>
      <c r="C746" t="s">
        <v>13080</v>
      </c>
      <c r="D746" t="s">
        <v>13185</v>
      </c>
      <c r="E746" t="s">
        <v>13186</v>
      </c>
      <c r="F746" t="s">
        <v>13187</v>
      </c>
      <c r="G746" t="s">
        <v>13188</v>
      </c>
      <c r="H746" s="2">
        <v>1219</v>
      </c>
      <c r="I746" s="2">
        <v>1699</v>
      </c>
      <c r="J746" s="1">
        <v>0.28000000000000003</v>
      </c>
      <c r="K746" s="10" t="str" cm="1">
        <f t="array" ref="K7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46">
        <v>4.4000000000000004</v>
      </c>
      <c r="M746" s="8">
        <v>8891</v>
      </c>
      <c r="N746" s="8">
        <f>Table1[[#This Row],[rating]]*LOG10(Table1[[#This Row],[rating_count]]+1)</f>
        <v>17.375597597718595</v>
      </c>
      <c r="O746" s="4" t="str">
        <f>IF(Table1[[#This Row],[discount_percentage]] &gt;= 0.5, "Yes", "No")</f>
        <v>No</v>
      </c>
      <c r="P746" s="4" t="str" cm="1">
        <f t="array" ref="P746">_xlfn.IFS(
  Table1[[#This Row],[discounted_price]] &lt; 200, "&lt;₹200",
  Table1[[#This Row],[discounted_price]] &lt;= 500, "₹200–₹500",
  Table1[[#This Row],[discounted_price]] &gt; 500, "&gt;₹500"
)</f>
        <v>&gt;₹500</v>
      </c>
      <c r="Q746" s="9">
        <f>Table1[[#This Row],[actual_price]]*Table1[[#This Row],[rating_count]]</f>
        <v>15105809</v>
      </c>
      <c r="R746" s="9" t="str">
        <f>IF(
    OR(TRIM(Table1[[#This Row],[total_potential_revenue]])="-", TRIM(Table1[[#This Row],[total_potential_revenue]])=""),
    "NOT OK",
    IF(
        ISNUMBER(VALUE(SUBSTITUTE(Table1[[#This Row],[total_potential_revenue]], ",", ""))),
        "OK",
        "NOT OK"
    )
)</f>
        <v>OK</v>
      </c>
      <c r="S746" t="s">
        <v>3163</v>
      </c>
      <c r="T746" t="s">
        <v>3164</v>
      </c>
      <c r="U746" t="s">
        <v>3165</v>
      </c>
      <c r="V746" t="s">
        <v>3166</v>
      </c>
      <c r="W746" t="s">
        <v>3167</v>
      </c>
      <c r="X746" t="s">
        <v>3168</v>
      </c>
      <c r="Y746" t="s">
        <v>3169</v>
      </c>
      <c r="Z746" t="s">
        <v>3170</v>
      </c>
    </row>
    <row r="747" spans="1:26" ht="16" x14ac:dyDescent="0.35">
      <c r="A747" t="s">
        <v>11395</v>
      </c>
      <c r="B747" t="s">
        <v>11396</v>
      </c>
      <c r="C747" t="s">
        <v>13093</v>
      </c>
      <c r="D747" t="s">
        <v>13221</v>
      </c>
      <c r="E747" t="s">
        <v>13222</v>
      </c>
      <c r="F747" t="s">
        <v>13223</v>
      </c>
      <c r="H747">
        <v>395</v>
      </c>
      <c r="I747" s="2">
        <v>499</v>
      </c>
      <c r="J747" s="1">
        <v>0.21</v>
      </c>
      <c r="K747" s="10" t="str" cm="1">
        <f t="array" ref="K7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47">
        <v>4</v>
      </c>
      <c r="M747" s="8">
        <v>330</v>
      </c>
      <c r="N747" s="8">
        <f>Table1[[#This Row],[rating]]*LOG10(Table1[[#This Row],[rating_count]]+1)</f>
        <v>10.079311975102875</v>
      </c>
      <c r="O747" s="4" t="str">
        <f>IF(Table1[[#This Row],[discount_percentage]] &gt;= 0.5, "Yes", "No")</f>
        <v>No</v>
      </c>
      <c r="P747" s="4" t="str" cm="1">
        <f t="array" ref="P747">_xlfn.IFS(
  Table1[[#This Row],[discounted_price]] &lt; 200, "&lt;₹200",
  Table1[[#This Row],[discounted_price]] &lt;= 500, "₹200–₹500",
  Table1[[#This Row],[discounted_price]] &gt; 500, "&gt;₹500"
)</f>
        <v>₹200–₹500</v>
      </c>
      <c r="Q747" s="9">
        <f>Table1[[#This Row],[actual_price]]*Table1[[#This Row],[rating_count]]</f>
        <v>164670</v>
      </c>
      <c r="R747" s="9" t="str">
        <f>IF(
    OR(TRIM(Table1[[#This Row],[total_potential_revenue]])="-", TRIM(Table1[[#This Row],[total_potential_revenue]])=""),
    "NOT OK",
    IF(
        ISNUMBER(VALUE(SUBSTITUTE(Table1[[#This Row],[total_potential_revenue]], ",", ""))),
        "OK",
        "NOT OK"
    )
)</f>
        <v>OK</v>
      </c>
      <c r="S747" t="s">
        <v>11397</v>
      </c>
      <c r="T747" t="s">
        <v>11398</v>
      </c>
      <c r="U747" t="s">
        <v>11399</v>
      </c>
      <c r="V747" t="s">
        <v>11400</v>
      </c>
      <c r="W747" t="s">
        <v>11401</v>
      </c>
      <c r="X747" t="s">
        <v>11402</v>
      </c>
      <c r="Y747" t="s">
        <v>11403</v>
      </c>
      <c r="Z747" t="s">
        <v>11404</v>
      </c>
    </row>
    <row r="748" spans="1:26" ht="16" x14ac:dyDescent="0.35">
      <c r="A748" t="s">
        <v>9498</v>
      </c>
      <c r="B748" t="s">
        <v>9499</v>
      </c>
      <c r="C748" t="s">
        <v>13093</v>
      </c>
      <c r="D748" t="s">
        <v>13221</v>
      </c>
      <c r="E748" t="s">
        <v>13222</v>
      </c>
      <c r="F748" t="s">
        <v>13223</v>
      </c>
      <c r="H748">
        <v>177</v>
      </c>
      <c r="I748" s="2">
        <v>199</v>
      </c>
      <c r="J748" s="1">
        <v>0.11</v>
      </c>
      <c r="K748" s="10" t="str" cm="1">
        <f t="array" ref="K7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748">
        <v>4.0999999999999996</v>
      </c>
      <c r="M748" s="8">
        <v>3688</v>
      </c>
      <c r="N748" s="8">
        <f>Table1[[#This Row],[rating]]*LOG10(Table1[[#This Row],[rating_count]]+1)</f>
        <v>14.624325486429893</v>
      </c>
      <c r="O748" s="4" t="str">
        <f>IF(Table1[[#This Row],[discount_percentage]] &gt;= 0.5, "Yes", "No")</f>
        <v>No</v>
      </c>
      <c r="P748" s="4" t="str" cm="1">
        <f t="array" ref="P748">_xlfn.IFS(
  Table1[[#This Row],[discounted_price]] &lt; 200, "&lt;₹200",
  Table1[[#This Row],[discounted_price]] &lt;= 500, "₹200–₹500",
  Table1[[#This Row],[discounted_price]] &gt; 500, "&gt;₹500"
)</f>
        <v>&lt;₹200</v>
      </c>
      <c r="Q748" s="9">
        <f>Table1[[#This Row],[actual_price]]*Table1[[#This Row],[rating_count]]</f>
        <v>733912</v>
      </c>
      <c r="R748" s="9" t="str">
        <f>IF(
    OR(TRIM(Table1[[#This Row],[total_potential_revenue]])="-", TRIM(Table1[[#This Row],[total_potential_revenue]])=""),
    "NOT OK",
    IF(
        ISNUMBER(VALUE(SUBSTITUTE(Table1[[#This Row],[total_potential_revenue]], ",", ""))),
        "OK",
        "NOT OK"
    )
)</f>
        <v>OK</v>
      </c>
      <c r="S748" t="s">
        <v>9500</v>
      </c>
      <c r="T748" t="s">
        <v>9501</v>
      </c>
      <c r="U748" t="s">
        <v>9502</v>
      </c>
      <c r="V748" t="s">
        <v>9503</v>
      </c>
      <c r="W748" t="s">
        <v>9504</v>
      </c>
      <c r="X748" t="s">
        <v>9505</v>
      </c>
      <c r="Y748" t="s">
        <v>9506</v>
      </c>
      <c r="Z748" t="s">
        <v>9507</v>
      </c>
    </row>
    <row r="749" spans="1:26" ht="16" x14ac:dyDescent="0.35">
      <c r="A749" t="s">
        <v>10214</v>
      </c>
      <c r="B749" t="s">
        <v>10215</v>
      </c>
      <c r="C749" t="s">
        <v>13093</v>
      </c>
      <c r="D749" t="s">
        <v>13221</v>
      </c>
      <c r="E749" t="s">
        <v>13222</v>
      </c>
      <c r="F749" t="s">
        <v>13223</v>
      </c>
      <c r="H749">
        <v>199</v>
      </c>
      <c r="I749" s="2">
        <v>499</v>
      </c>
      <c r="J749" s="1">
        <v>0.6</v>
      </c>
      <c r="K749" s="10" t="str" cm="1">
        <f t="array" ref="K7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49">
        <v>4.0999999999999996</v>
      </c>
      <c r="M749" s="8">
        <v>1996</v>
      </c>
      <c r="N749" s="8">
        <f>Table1[[#This Row],[rating]]*LOG10(Table1[[#This Row],[rating_count]]+1)</f>
        <v>13.53155006596988</v>
      </c>
      <c r="O749" s="4" t="str">
        <f>IF(Table1[[#This Row],[discount_percentage]] &gt;= 0.5, "Yes", "No")</f>
        <v>Yes</v>
      </c>
      <c r="P749" s="4" t="str" cm="1">
        <f t="array" ref="P749">_xlfn.IFS(
  Table1[[#This Row],[discounted_price]] &lt; 200, "&lt;₹200",
  Table1[[#This Row],[discounted_price]] &lt;= 500, "₹200–₹500",
  Table1[[#This Row],[discounted_price]] &gt; 500, "&gt;₹500"
)</f>
        <v>&lt;₹200</v>
      </c>
      <c r="Q749" s="9">
        <f>Table1[[#This Row],[actual_price]]*Table1[[#This Row],[rating_count]]</f>
        <v>996004</v>
      </c>
      <c r="R749" s="9" t="str">
        <f>IF(
    OR(TRIM(Table1[[#This Row],[total_potential_revenue]])="-", TRIM(Table1[[#This Row],[total_potential_revenue]])=""),
    "NOT OK",
    IF(
        ISNUMBER(VALUE(SUBSTITUTE(Table1[[#This Row],[total_potential_revenue]], ",", ""))),
        "OK",
        "NOT OK"
    )
)</f>
        <v>OK</v>
      </c>
      <c r="S749" t="s">
        <v>10216</v>
      </c>
      <c r="T749" t="s">
        <v>10217</v>
      </c>
      <c r="U749" t="s">
        <v>10218</v>
      </c>
      <c r="V749" t="s">
        <v>10219</v>
      </c>
      <c r="W749" t="s">
        <v>10220</v>
      </c>
      <c r="X749" t="s">
        <v>10221</v>
      </c>
      <c r="Y749" t="s">
        <v>10222</v>
      </c>
      <c r="Z749" t="s">
        <v>10223</v>
      </c>
    </row>
    <row r="750" spans="1:26" ht="16" x14ac:dyDescent="0.35">
      <c r="A750" t="s">
        <v>10991</v>
      </c>
      <c r="B750" t="s">
        <v>10992</v>
      </c>
      <c r="C750" t="s">
        <v>13093</v>
      </c>
      <c r="D750" t="s">
        <v>13116</v>
      </c>
      <c r="E750" t="s">
        <v>13147</v>
      </c>
      <c r="F750" t="s">
        <v>13337</v>
      </c>
      <c r="H750">
        <v>948</v>
      </c>
      <c r="I750" s="2">
        <v>1620</v>
      </c>
      <c r="J750" s="1">
        <v>0.41</v>
      </c>
      <c r="K750" s="10" t="str" cm="1">
        <f t="array" ref="K7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50">
        <v>4.0999999999999996</v>
      </c>
      <c r="M750" s="8">
        <v>4370</v>
      </c>
      <c r="N750" s="8">
        <f>Table1[[#This Row],[rating]]*LOG10(Table1[[#This Row],[rating_count]]+1)</f>
        <v>14.926381306607576</v>
      </c>
      <c r="O750" s="4" t="str">
        <f>IF(Table1[[#This Row],[discount_percentage]] &gt;= 0.5, "Yes", "No")</f>
        <v>No</v>
      </c>
      <c r="P750" s="4" t="str" cm="1">
        <f t="array" ref="P750">_xlfn.IFS(
  Table1[[#This Row],[discounted_price]] &lt; 200, "&lt;₹200",
  Table1[[#This Row],[discounted_price]] &lt;= 500, "₹200–₹500",
  Table1[[#This Row],[discounted_price]] &gt; 500, "&gt;₹500"
)</f>
        <v>&gt;₹500</v>
      </c>
      <c r="Q750" s="9">
        <f>Table1[[#This Row],[actual_price]]*Table1[[#This Row],[rating_count]]</f>
        <v>7079400</v>
      </c>
      <c r="R750" s="9" t="str">
        <f>IF(
    OR(TRIM(Table1[[#This Row],[total_potential_revenue]])="-", TRIM(Table1[[#This Row],[total_potential_revenue]])=""),
    "NOT OK",
    IF(
        ISNUMBER(VALUE(SUBSTITUTE(Table1[[#This Row],[total_potential_revenue]], ",", ""))),
        "OK",
        "NOT OK"
    )
)</f>
        <v>OK</v>
      </c>
      <c r="S750" t="s">
        <v>10994</v>
      </c>
      <c r="T750" t="s">
        <v>10995</v>
      </c>
      <c r="U750" t="s">
        <v>10996</v>
      </c>
      <c r="V750" t="s">
        <v>10997</v>
      </c>
      <c r="W750" t="s">
        <v>10998</v>
      </c>
      <c r="X750" t="s">
        <v>10999</v>
      </c>
      <c r="Y750" t="s">
        <v>11000</v>
      </c>
      <c r="Z750" t="s">
        <v>11001</v>
      </c>
    </row>
    <row r="751" spans="1:26" ht="16" x14ac:dyDescent="0.35">
      <c r="A751" t="s">
        <v>6117</v>
      </c>
      <c r="B751" t="s">
        <v>6118</v>
      </c>
      <c r="C751" t="s">
        <v>13080</v>
      </c>
      <c r="D751" t="s">
        <v>13182</v>
      </c>
      <c r="E751" t="s">
        <v>13183</v>
      </c>
      <c r="F751" t="s">
        <v>13203</v>
      </c>
      <c r="H751">
        <v>399</v>
      </c>
      <c r="I751" s="2">
        <v>699</v>
      </c>
      <c r="J751" s="1">
        <v>0.43</v>
      </c>
      <c r="K751" s="10" t="str" cm="1">
        <f t="array" ref="K7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51">
        <v>3.4</v>
      </c>
      <c r="M751" s="8">
        <v>3454</v>
      </c>
      <c r="N751" s="8">
        <f>Table1[[#This Row],[rating]]*LOG10(Table1[[#This Row],[rating_count]]+1)</f>
        <v>12.030723375814738</v>
      </c>
      <c r="O751" s="4" t="str">
        <f>IF(Table1[[#This Row],[discount_percentage]] &gt;= 0.5, "Yes", "No")</f>
        <v>No</v>
      </c>
      <c r="P751" s="4" t="str" cm="1">
        <f t="array" ref="P751">_xlfn.IFS(
  Table1[[#This Row],[discounted_price]] &lt; 200, "&lt;₹200",
  Table1[[#This Row],[discounted_price]] &lt;= 500, "₹200–₹500",
  Table1[[#This Row],[discounted_price]] &gt; 500, "&gt;₹500"
)</f>
        <v>₹200–₹500</v>
      </c>
      <c r="Q751" s="9">
        <f>Table1[[#This Row],[actual_price]]*Table1[[#This Row],[rating_count]]</f>
        <v>2414346</v>
      </c>
      <c r="R751" s="9" t="str">
        <f>IF(
    OR(TRIM(Table1[[#This Row],[total_potential_revenue]])="-", TRIM(Table1[[#This Row],[total_potential_revenue]])=""),
    "NOT OK",
    IF(
        ISNUMBER(VALUE(SUBSTITUTE(Table1[[#This Row],[total_potential_revenue]], ",", ""))),
        "OK",
        "NOT OK"
    )
)</f>
        <v>OK</v>
      </c>
      <c r="S751" t="s">
        <v>6119</v>
      </c>
      <c r="T751" t="s">
        <v>6120</v>
      </c>
      <c r="U751" t="s">
        <v>6121</v>
      </c>
      <c r="V751" t="s">
        <v>6122</v>
      </c>
      <c r="W751" t="s">
        <v>6123</v>
      </c>
      <c r="X751" t="s">
        <v>6124</v>
      </c>
      <c r="Y751" t="s">
        <v>6125</v>
      </c>
      <c r="Z751" t="s">
        <v>6126</v>
      </c>
    </row>
    <row r="752" spans="1:26" ht="16" x14ac:dyDescent="0.35">
      <c r="A752" t="s">
        <v>3451</v>
      </c>
      <c r="B752" t="s">
        <v>3452</v>
      </c>
      <c r="C752" t="s">
        <v>13080</v>
      </c>
      <c r="D752" t="s">
        <v>13185</v>
      </c>
      <c r="E752" t="s">
        <v>13186</v>
      </c>
      <c r="F752" t="s">
        <v>13187</v>
      </c>
      <c r="G752" t="s">
        <v>13188</v>
      </c>
      <c r="H752">
        <v>529</v>
      </c>
      <c r="I752" s="2">
        <v>1499</v>
      </c>
      <c r="J752" s="1">
        <v>0.65</v>
      </c>
      <c r="K752" s="10" t="str" cm="1">
        <f t="array" ref="K7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52">
        <v>4.0999999999999996</v>
      </c>
      <c r="M752" s="8">
        <v>8599</v>
      </c>
      <c r="N752" s="8">
        <f>Table1[[#This Row],[rating]]*LOG10(Table1[[#This Row],[rating_count]]+1)</f>
        <v>16.131443650098628</v>
      </c>
      <c r="O752" s="4" t="str">
        <f>IF(Table1[[#This Row],[discount_percentage]] &gt;= 0.5, "Yes", "No")</f>
        <v>Yes</v>
      </c>
      <c r="P752" s="4" t="str" cm="1">
        <f t="array" ref="P752">_xlfn.IFS(
  Table1[[#This Row],[discounted_price]] &lt; 200, "&lt;₹200",
  Table1[[#This Row],[discounted_price]] &lt;= 500, "₹200–₹500",
  Table1[[#This Row],[discounted_price]] &gt; 500, "&gt;₹500"
)</f>
        <v>&gt;₹500</v>
      </c>
      <c r="Q752" s="9">
        <f>Table1[[#This Row],[actual_price]]*Table1[[#This Row],[rating_count]]</f>
        <v>12889901</v>
      </c>
      <c r="R752" s="9" t="str">
        <f>IF(
    OR(TRIM(Table1[[#This Row],[total_potential_revenue]])="-", TRIM(Table1[[#This Row],[total_potential_revenue]])=""),
    "NOT OK",
    IF(
        ISNUMBER(VALUE(SUBSTITUTE(Table1[[#This Row],[total_potential_revenue]], ",", ""))),
        "OK",
        "NOT OK"
    )
)</f>
        <v>OK</v>
      </c>
      <c r="S752" t="s">
        <v>3453</v>
      </c>
      <c r="T752" t="s">
        <v>3454</v>
      </c>
      <c r="U752" t="s">
        <v>3455</v>
      </c>
      <c r="V752" t="s">
        <v>3456</v>
      </c>
      <c r="W752" t="s">
        <v>3457</v>
      </c>
      <c r="X752" t="s">
        <v>3458</v>
      </c>
      <c r="Y752" t="s">
        <v>3459</v>
      </c>
      <c r="Z752" t="s">
        <v>3460</v>
      </c>
    </row>
    <row r="753" spans="1:26" ht="16" x14ac:dyDescent="0.35">
      <c r="A753" t="s">
        <v>4949</v>
      </c>
      <c r="B753" t="s">
        <v>4950</v>
      </c>
      <c r="C753" t="s">
        <v>13076</v>
      </c>
      <c r="D753" t="s">
        <v>13083</v>
      </c>
      <c r="E753" t="s">
        <v>13101</v>
      </c>
      <c r="F753" t="s">
        <v>13309</v>
      </c>
      <c r="H753">
        <v>99</v>
      </c>
      <c r="I753" s="2">
        <v>999</v>
      </c>
      <c r="J753" s="1">
        <v>0.9</v>
      </c>
      <c r="K753" s="10" t="str" cm="1">
        <f t="array" ref="K7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753">
        <v>4.0999999999999996</v>
      </c>
      <c r="M753" s="8">
        <v>8751</v>
      </c>
      <c r="N753" s="8">
        <f>Table1[[#This Row],[rating]]*LOG10(Table1[[#This Row],[rating_count]]+1)</f>
        <v>16.162639966856357</v>
      </c>
      <c r="O753" s="4" t="str">
        <f>IF(Table1[[#This Row],[discount_percentage]] &gt;= 0.5, "Yes", "No")</f>
        <v>Yes</v>
      </c>
      <c r="P753" s="4" t="str" cm="1">
        <f t="array" ref="P753">_xlfn.IFS(
  Table1[[#This Row],[discounted_price]] &lt; 200, "&lt;₹200",
  Table1[[#This Row],[discounted_price]] &lt;= 500, "₹200–₹500",
  Table1[[#This Row],[discounted_price]] &gt; 500, "&gt;₹500"
)</f>
        <v>&lt;₹200</v>
      </c>
      <c r="Q753" s="9">
        <f>Table1[[#This Row],[actual_price]]*Table1[[#This Row],[rating_count]]</f>
        <v>8742249</v>
      </c>
      <c r="R753" s="9" t="str">
        <f>IF(
    OR(TRIM(Table1[[#This Row],[total_potential_revenue]])="-", TRIM(Table1[[#This Row],[total_potential_revenue]])=""),
    "NOT OK",
    IF(
        ISNUMBER(VALUE(SUBSTITUTE(Table1[[#This Row],[total_potential_revenue]], ",", ""))),
        "OK",
        "NOT OK"
    )
)</f>
        <v>OK</v>
      </c>
      <c r="S753" t="s">
        <v>4612</v>
      </c>
      <c r="T753" t="s">
        <v>4951</v>
      </c>
      <c r="U753" t="s">
        <v>4952</v>
      </c>
      <c r="V753" t="s">
        <v>4953</v>
      </c>
      <c r="W753" t="s">
        <v>4954</v>
      </c>
      <c r="X753" t="s">
        <v>4955</v>
      </c>
      <c r="Y753" t="s">
        <v>4956</v>
      </c>
      <c r="Z753" t="s">
        <v>4957</v>
      </c>
    </row>
    <row r="754" spans="1:26" ht="16" x14ac:dyDescent="0.35">
      <c r="A754" t="s">
        <v>11052</v>
      </c>
      <c r="B754" t="s">
        <v>11053</v>
      </c>
      <c r="C754" t="s">
        <v>13093</v>
      </c>
      <c r="D754" t="s">
        <v>13221</v>
      </c>
      <c r="E754" t="s">
        <v>13222</v>
      </c>
      <c r="F754" t="s">
        <v>13223</v>
      </c>
      <c r="H754">
        <v>351</v>
      </c>
      <c r="I754" s="2">
        <v>899</v>
      </c>
      <c r="J754" s="1">
        <v>0.61</v>
      </c>
      <c r="K754" s="10" t="str" cm="1">
        <f t="array" ref="K7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54">
        <v>3.9</v>
      </c>
      <c r="M754" s="8">
        <v>296</v>
      </c>
      <c r="N754" s="8">
        <f>Table1[[#This Row],[rating]]*LOG10(Table1[[#This Row],[rating_count]]+1)</f>
        <v>9.6437501523371285</v>
      </c>
      <c r="O754" s="4" t="str">
        <f>IF(Table1[[#This Row],[discount_percentage]] &gt;= 0.5, "Yes", "No")</f>
        <v>Yes</v>
      </c>
      <c r="P754" s="4" t="str" cm="1">
        <f t="array" ref="P754">_xlfn.IFS(
  Table1[[#This Row],[discounted_price]] &lt; 200, "&lt;₹200",
  Table1[[#This Row],[discounted_price]] &lt;= 500, "₹200–₹500",
  Table1[[#This Row],[discounted_price]] &gt; 500, "&gt;₹500"
)</f>
        <v>₹200–₹500</v>
      </c>
      <c r="Q754" s="9">
        <f>Table1[[#This Row],[actual_price]]*Table1[[#This Row],[rating_count]]</f>
        <v>266104</v>
      </c>
      <c r="R754" s="9" t="str">
        <f>IF(
    OR(TRIM(Table1[[#This Row],[total_potential_revenue]])="-", TRIM(Table1[[#This Row],[total_potential_revenue]])=""),
    "NOT OK",
    IF(
        ISNUMBER(VALUE(SUBSTITUTE(Table1[[#This Row],[total_potential_revenue]], ",", ""))),
        "OK",
        "NOT OK"
    )
)</f>
        <v>OK</v>
      </c>
      <c r="S754" t="s">
        <v>11054</v>
      </c>
      <c r="T754" t="s">
        <v>11055</v>
      </c>
      <c r="U754" t="s">
        <v>11056</v>
      </c>
      <c r="V754" t="s">
        <v>11057</v>
      </c>
      <c r="W754" t="s">
        <v>11058</v>
      </c>
      <c r="X754" t="s">
        <v>11059</v>
      </c>
      <c r="Y754" t="s">
        <v>11060</v>
      </c>
      <c r="Z754" t="s">
        <v>11061</v>
      </c>
    </row>
    <row r="755" spans="1:26" ht="16" x14ac:dyDescent="0.35">
      <c r="A755" t="s">
        <v>6803</v>
      </c>
      <c r="B755" t="s">
        <v>6804</v>
      </c>
      <c r="C755" t="s">
        <v>13076</v>
      </c>
      <c r="D755" t="s">
        <v>13083</v>
      </c>
      <c r="E755" t="s">
        <v>13084</v>
      </c>
      <c r="F755" t="s">
        <v>13247</v>
      </c>
      <c r="H755">
        <v>249</v>
      </c>
      <c r="I755" s="2">
        <v>600</v>
      </c>
      <c r="J755" s="1">
        <v>0.59</v>
      </c>
      <c r="K755" s="10" t="str" cm="1">
        <f t="array" ref="K7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55">
        <v>4</v>
      </c>
      <c r="M755" s="8">
        <v>1208</v>
      </c>
      <c r="N755" s="8">
        <f>Table1[[#This Row],[rating]]*LOG10(Table1[[#This Row],[rating_count]]+1)</f>
        <v>12.329705203443087</v>
      </c>
      <c r="O755" s="4" t="str">
        <f>IF(Table1[[#This Row],[discount_percentage]] &gt;= 0.5, "Yes", "No")</f>
        <v>Yes</v>
      </c>
      <c r="P755" s="4" t="str" cm="1">
        <f t="array" ref="P755">_xlfn.IFS(
  Table1[[#This Row],[discounted_price]] &lt; 200, "&lt;₹200",
  Table1[[#This Row],[discounted_price]] &lt;= 500, "₹200–₹500",
  Table1[[#This Row],[discounted_price]] &gt; 500, "&gt;₹500"
)</f>
        <v>₹200–₹500</v>
      </c>
      <c r="Q755" s="9">
        <f>Table1[[#This Row],[actual_price]]*Table1[[#This Row],[rating_count]]</f>
        <v>724800</v>
      </c>
      <c r="R755" s="9" t="str">
        <f>IF(
    OR(TRIM(Table1[[#This Row],[total_potential_revenue]])="-", TRIM(Table1[[#This Row],[total_potential_revenue]])=""),
    "NOT OK",
    IF(
        ISNUMBER(VALUE(SUBSTITUTE(Table1[[#This Row],[total_potential_revenue]], ",", ""))),
        "OK",
        "NOT OK"
    )
)</f>
        <v>OK</v>
      </c>
      <c r="S755" t="s">
        <v>6805</v>
      </c>
      <c r="T755" t="s">
        <v>6806</v>
      </c>
      <c r="U755" t="s">
        <v>6807</v>
      </c>
      <c r="V755" t="s">
        <v>6808</v>
      </c>
      <c r="W755" t="s">
        <v>6809</v>
      </c>
      <c r="X755" t="s">
        <v>6810</v>
      </c>
      <c r="Y755" t="s">
        <v>6811</v>
      </c>
      <c r="Z755" t="s">
        <v>6812</v>
      </c>
    </row>
    <row r="756" spans="1:26" ht="16" x14ac:dyDescent="0.35">
      <c r="A756" t="s">
        <v>7305</v>
      </c>
      <c r="B756" t="s">
        <v>7306</v>
      </c>
      <c r="C756" t="s">
        <v>13076</v>
      </c>
      <c r="D756" t="s">
        <v>13083</v>
      </c>
      <c r="E756" t="s">
        <v>13084</v>
      </c>
      <c r="F756" t="s">
        <v>13156</v>
      </c>
      <c r="G756" t="s">
        <v>13286</v>
      </c>
      <c r="H756">
        <v>299</v>
      </c>
      <c r="I756" s="2">
        <v>990</v>
      </c>
      <c r="J756" s="1">
        <v>0.7</v>
      </c>
      <c r="K756" s="10" t="str" cm="1">
        <f t="array" ref="K7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56">
        <v>4.5</v>
      </c>
      <c r="M756" s="8">
        <v>2453</v>
      </c>
      <c r="N756" s="8">
        <f>Table1[[#This Row],[rating]]*LOG10(Table1[[#This Row],[rating_count]]+1)</f>
        <v>15.254435512759434</v>
      </c>
      <c r="O756" s="4" t="str">
        <f>IF(Table1[[#This Row],[discount_percentage]] &gt;= 0.5, "Yes", "No")</f>
        <v>Yes</v>
      </c>
      <c r="P756" s="4" t="str" cm="1">
        <f t="array" ref="P756">_xlfn.IFS(
  Table1[[#This Row],[discounted_price]] &lt; 200, "&lt;₹200",
  Table1[[#This Row],[discounted_price]] &lt;= 500, "₹200–₹500",
  Table1[[#This Row],[discounted_price]] &gt; 500, "&gt;₹500"
)</f>
        <v>₹200–₹500</v>
      </c>
      <c r="Q756" s="9">
        <f>Table1[[#This Row],[actual_price]]*Table1[[#This Row],[rating_count]]</f>
        <v>2428470</v>
      </c>
      <c r="R756" s="9" t="str">
        <f>IF(
    OR(TRIM(Table1[[#This Row],[total_potential_revenue]])="-", TRIM(Table1[[#This Row],[total_potential_revenue]])=""),
    "NOT OK",
    IF(
        ISNUMBER(VALUE(SUBSTITUTE(Table1[[#This Row],[total_potential_revenue]], ",", ""))),
        "OK",
        "NOT OK"
    )
)</f>
        <v>OK</v>
      </c>
      <c r="S756" t="s">
        <v>7307</v>
      </c>
      <c r="T756" t="s">
        <v>7308</v>
      </c>
      <c r="U756" t="s">
        <v>7309</v>
      </c>
      <c r="V756" t="s">
        <v>7310</v>
      </c>
      <c r="W756" t="s">
        <v>7311</v>
      </c>
      <c r="X756" t="s">
        <v>7312</v>
      </c>
      <c r="Y756" t="s">
        <v>7313</v>
      </c>
      <c r="Z756" t="s">
        <v>7314</v>
      </c>
    </row>
    <row r="757" spans="1:26" ht="16" x14ac:dyDescent="0.35">
      <c r="A757" t="s">
        <v>8307</v>
      </c>
      <c r="B757" t="s">
        <v>8308</v>
      </c>
      <c r="C757" t="s">
        <v>13076</v>
      </c>
      <c r="D757" t="s">
        <v>13083</v>
      </c>
      <c r="E757" t="s">
        <v>13129</v>
      </c>
      <c r="F757" t="s">
        <v>13249</v>
      </c>
      <c r="H757">
        <v>899</v>
      </c>
      <c r="I757" s="2">
        <v>1999</v>
      </c>
      <c r="J757" s="1">
        <v>0.55000000000000004</v>
      </c>
      <c r="K757" s="10" t="str" cm="1">
        <f t="array" ref="K7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57">
        <v>4.4000000000000004</v>
      </c>
      <c r="M757" s="8">
        <v>1667</v>
      </c>
      <c r="N757" s="8">
        <f>Table1[[#This Row],[rating]]*LOG10(Table1[[#This Row],[rating_count]]+1)</f>
        <v>14.177662603727569</v>
      </c>
      <c r="O757" s="4" t="str">
        <f>IF(Table1[[#This Row],[discount_percentage]] &gt;= 0.5, "Yes", "No")</f>
        <v>Yes</v>
      </c>
      <c r="P757" s="4" t="str" cm="1">
        <f t="array" ref="P757">_xlfn.IFS(
  Table1[[#This Row],[discounted_price]] &lt; 200, "&lt;₹200",
  Table1[[#This Row],[discounted_price]] &lt;= 500, "₹200–₹500",
  Table1[[#This Row],[discounted_price]] &gt; 500, "&gt;₹500"
)</f>
        <v>&gt;₹500</v>
      </c>
      <c r="Q757" s="9">
        <f>Table1[[#This Row],[actual_price]]*Table1[[#This Row],[rating_count]]</f>
        <v>3332333</v>
      </c>
      <c r="R757" s="9" t="str">
        <f>IF(
    OR(TRIM(Table1[[#This Row],[total_potential_revenue]])="-", TRIM(Table1[[#This Row],[total_potential_revenue]])=""),
    "NOT OK",
    IF(
        ISNUMBER(VALUE(SUBSTITUTE(Table1[[#This Row],[total_potential_revenue]], ",", ""))),
        "OK",
        "NOT OK"
    )
)</f>
        <v>OK</v>
      </c>
      <c r="S757" t="s">
        <v>8309</v>
      </c>
      <c r="T757" t="s">
        <v>8310</v>
      </c>
      <c r="U757" t="s">
        <v>8311</v>
      </c>
      <c r="V757" t="s">
        <v>8312</v>
      </c>
      <c r="W757" t="s">
        <v>8313</v>
      </c>
      <c r="X757" t="s">
        <v>8314</v>
      </c>
      <c r="Y757" t="s">
        <v>8315</v>
      </c>
      <c r="Z757" t="s">
        <v>8316</v>
      </c>
    </row>
    <row r="758" spans="1:26" ht="16" x14ac:dyDescent="0.35">
      <c r="A758" t="s">
        <v>7895</v>
      </c>
      <c r="B758" t="s">
        <v>7896</v>
      </c>
      <c r="C758" t="s">
        <v>13076</v>
      </c>
      <c r="D758" t="s">
        <v>13083</v>
      </c>
      <c r="E758" t="s">
        <v>13101</v>
      </c>
      <c r="F758" t="s">
        <v>13090</v>
      </c>
      <c r="G758" t="s">
        <v>13102</v>
      </c>
      <c r="H758">
        <v>379</v>
      </c>
      <c r="I758" s="2">
        <v>1099</v>
      </c>
      <c r="J758" s="1">
        <v>0.66</v>
      </c>
      <c r="K758" s="10" t="str" cm="1">
        <f t="array" ref="K7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58">
        <v>4.3</v>
      </c>
      <c r="M758" s="8">
        <v>2806</v>
      </c>
      <c r="N758" s="8">
        <f>Table1[[#This Row],[rating]]*LOG10(Table1[[#This Row],[rating_count]]+1)</f>
        <v>14.827442374328088</v>
      </c>
      <c r="O758" s="4" t="str">
        <f>IF(Table1[[#This Row],[discount_percentage]] &gt;= 0.5, "Yes", "No")</f>
        <v>Yes</v>
      </c>
      <c r="P758" s="4" t="str" cm="1">
        <f t="array" ref="P758">_xlfn.IFS(
  Table1[[#This Row],[discounted_price]] &lt; 200, "&lt;₹200",
  Table1[[#This Row],[discounted_price]] &lt;= 500, "₹200–₹500",
  Table1[[#This Row],[discounted_price]] &gt; 500, "&gt;₹500"
)</f>
        <v>₹200–₹500</v>
      </c>
      <c r="Q758" s="9">
        <f>Table1[[#This Row],[actual_price]]*Table1[[#This Row],[rating_count]]</f>
        <v>3083794</v>
      </c>
      <c r="R758" s="9" t="str">
        <f>IF(
    OR(TRIM(Table1[[#This Row],[total_potential_revenue]])="-", TRIM(Table1[[#This Row],[total_potential_revenue]])=""),
    "NOT OK",
    IF(
        ISNUMBER(VALUE(SUBSTITUTE(Table1[[#This Row],[total_potential_revenue]], ",", ""))),
        "OK",
        "NOT OK"
    )
)</f>
        <v>OK</v>
      </c>
      <c r="S758" t="s">
        <v>7897</v>
      </c>
      <c r="T758" t="s">
        <v>964</v>
      </c>
      <c r="U758" t="s">
        <v>965</v>
      </c>
      <c r="V758" t="s">
        <v>966</v>
      </c>
      <c r="W758" t="s">
        <v>967</v>
      </c>
      <c r="X758" t="s">
        <v>968</v>
      </c>
      <c r="Y758" t="s">
        <v>7898</v>
      </c>
      <c r="Z758" t="s">
        <v>7899</v>
      </c>
    </row>
    <row r="759" spans="1:26" ht="16" x14ac:dyDescent="0.35">
      <c r="A759" t="s">
        <v>1656</v>
      </c>
      <c r="B759" t="s">
        <v>1657</v>
      </c>
      <c r="C759" t="s">
        <v>13076</v>
      </c>
      <c r="D759" t="s">
        <v>13083</v>
      </c>
      <c r="E759" t="s">
        <v>13101</v>
      </c>
      <c r="F759" t="s">
        <v>13090</v>
      </c>
      <c r="G759" t="s">
        <v>13102</v>
      </c>
      <c r="H759">
        <v>379</v>
      </c>
      <c r="I759" s="2">
        <v>1099</v>
      </c>
      <c r="J759" s="1">
        <v>0.66</v>
      </c>
      <c r="K759" s="10" t="str" cm="1">
        <f t="array" ref="K7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59">
        <v>4.3</v>
      </c>
      <c r="M759" s="8">
        <v>2806</v>
      </c>
      <c r="N759" s="8">
        <f>Table1[[#This Row],[rating]]*LOG10(Table1[[#This Row],[rating_count]]+1)</f>
        <v>14.827442374328088</v>
      </c>
      <c r="O759" s="4" t="str">
        <f>IF(Table1[[#This Row],[discount_percentage]] &gt;= 0.5, "Yes", "No")</f>
        <v>Yes</v>
      </c>
      <c r="P759" s="4" t="str" cm="1">
        <f t="array" ref="P759">_xlfn.IFS(
  Table1[[#This Row],[discounted_price]] &lt; 200, "&lt;₹200",
  Table1[[#This Row],[discounted_price]] &lt;= 500, "₹200–₹500",
  Table1[[#This Row],[discounted_price]] &gt; 500, "&gt;₹500"
)</f>
        <v>₹200–₹500</v>
      </c>
      <c r="Q759" s="9">
        <f>Table1[[#This Row],[actual_price]]*Table1[[#This Row],[rating_count]]</f>
        <v>3083794</v>
      </c>
      <c r="R759" s="9" t="str">
        <f>IF(
    OR(TRIM(Table1[[#This Row],[total_potential_revenue]])="-", TRIM(Table1[[#This Row],[total_potential_revenue]])=""),
    "NOT OK",
    IF(
        ISNUMBER(VALUE(SUBSTITUTE(Table1[[#This Row],[total_potential_revenue]], ",", ""))),
        "OK",
        "NOT OK"
    )
)</f>
        <v>OK</v>
      </c>
      <c r="S759" t="s">
        <v>1658</v>
      </c>
      <c r="T759" t="s">
        <v>964</v>
      </c>
      <c r="U759" t="s">
        <v>965</v>
      </c>
      <c r="V759" t="s">
        <v>966</v>
      </c>
      <c r="W759" t="s">
        <v>967</v>
      </c>
      <c r="X759" t="s">
        <v>968</v>
      </c>
      <c r="Y759" t="s">
        <v>1659</v>
      </c>
      <c r="Z759" t="s">
        <v>1660</v>
      </c>
    </row>
    <row r="760" spans="1:26" ht="16" x14ac:dyDescent="0.35">
      <c r="A760" t="s">
        <v>7367</v>
      </c>
      <c r="B760" t="s">
        <v>7368</v>
      </c>
      <c r="C760" t="s">
        <v>13076</v>
      </c>
      <c r="D760" t="s">
        <v>13083</v>
      </c>
      <c r="E760" t="s">
        <v>13084</v>
      </c>
      <c r="F760" t="s">
        <v>13156</v>
      </c>
      <c r="G760" t="s">
        <v>13286</v>
      </c>
      <c r="H760">
        <v>425</v>
      </c>
      <c r="I760" s="2">
        <v>899</v>
      </c>
      <c r="J760" s="1">
        <v>0.53</v>
      </c>
      <c r="K760" s="10" t="str" cm="1">
        <f t="array" ref="K7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60">
        <v>4.5</v>
      </c>
      <c r="M760" s="8">
        <v>4219</v>
      </c>
      <c r="N760" s="8">
        <f>Table1[[#This Row],[rating]]*LOG10(Table1[[#This Row],[rating_count]]+1)</f>
        <v>16.313906029327534</v>
      </c>
      <c r="O760" s="4" t="str">
        <f>IF(Table1[[#This Row],[discount_percentage]] &gt;= 0.5, "Yes", "No")</f>
        <v>Yes</v>
      </c>
      <c r="P760" s="4" t="str" cm="1">
        <f t="array" ref="P760">_xlfn.IFS(
  Table1[[#This Row],[discounted_price]] &lt; 200, "&lt;₹200",
  Table1[[#This Row],[discounted_price]] &lt;= 500, "₹200–₹500",
  Table1[[#This Row],[discounted_price]] &gt; 500, "&gt;₹500"
)</f>
        <v>₹200–₹500</v>
      </c>
      <c r="Q760" s="9">
        <f>Table1[[#This Row],[actual_price]]*Table1[[#This Row],[rating_count]]</f>
        <v>3792881</v>
      </c>
      <c r="R760" s="9" t="str">
        <f>IF(
    OR(TRIM(Table1[[#This Row],[total_potential_revenue]])="-", TRIM(Table1[[#This Row],[total_potential_revenue]])=""),
    "NOT OK",
    IF(
        ISNUMBER(VALUE(SUBSTITUTE(Table1[[#This Row],[total_potential_revenue]], ",", ""))),
        "OK",
        "NOT OK"
    )
)</f>
        <v>OK</v>
      </c>
      <c r="S760" t="s">
        <v>7369</v>
      </c>
      <c r="T760" t="s">
        <v>7370</v>
      </c>
      <c r="U760" t="s">
        <v>7371</v>
      </c>
      <c r="V760" t="s">
        <v>7372</v>
      </c>
      <c r="W760" t="s">
        <v>7373</v>
      </c>
      <c r="X760" t="s">
        <v>7374</v>
      </c>
      <c r="Y760" t="s">
        <v>7375</v>
      </c>
      <c r="Z760" t="s">
        <v>7376</v>
      </c>
    </row>
    <row r="761" spans="1:26" ht="16" x14ac:dyDescent="0.35">
      <c r="A761" t="s">
        <v>183</v>
      </c>
      <c r="B761" t="s">
        <v>184</v>
      </c>
      <c r="C761" t="s">
        <v>13076</v>
      </c>
      <c r="D761" t="s">
        <v>13083</v>
      </c>
      <c r="E761" t="s">
        <v>13101</v>
      </c>
      <c r="F761" t="s">
        <v>13090</v>
      </c>
      <c r="G761" t="s">
        <v>13102</v>
      </c>
      <c r="H761">
        <v>199</v>
      </c>
      <c r="I761" s="2">
        <v>499</v>
      </c>
      <c r="J761" s="1">
        <v>0.6</v>
      </c>
      <c r="K761" s="10" t="str" cm="1">
        <f t="array" ref="K7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61">
        <v>4.0999999999999996</v>
      </c>
      <c r="M761" s="8">
        <v>13045</v>
      </c>
      <c r="N761" s="8">
        <f>Table1[[#This Row],[rating]]*LOG10(Table1[[#This Row],[rating_count]]+1)</f>
        <v>16.873457234164519</v>
      </c>
      <c r="O761" s="4" t="str">
        <f>IF(Table1[[#This Row],[discount_percentage]] &gt;= 0.5, "Yes", "No")</f>
        <v>Yes</v>
      </c>
      <c r="P761" s="4" t="str" cm="1">
        <f t="array" ref="P761">_xlfn.IFS(
  Table1[[#This Row],[discounted_price]] &lt; 200, "&lt;₹200",
  Table1[[#This Row],[discounted_price]] &lt;= 500, "₹200–₹500",
  Table1[[#This Row],[discounted_price]] &gt; 500, "&gt;₹500"
)</f>
        <v>&lt;₹200</v>
      </c>
      <c r="Q761" s="9">
        <f>Table1[[#This Row],[actual_price]]*Table1[[#This Row],[rating_count]]</f>
        <v>6509455</v>
      </c>
      <c r="R761" s="9" t="str">
        <f>IF(
    OR(TRIM(Table1[[#This Row],[total_potential_revenue]])="-", TRIM(Table1[[#This Row],[total_potential_revenue]])=""),
    "NOT OK",
    IF(
        ISNUMBER(VALUE(SUBSTITUTE(Table1[[#This Row],[total_potential_revenue]], ",", ""))),
        "OK",
        "NOT OK"
    )
)</f>
        <v>OK</v>
      </c>
      <c r="S761" t="s">
        <v>185</v>
      </c>
      <c r="T761" t="s">
        <v>186</v>
      </c>
      <c r="U761" t="s">
        <v>187</v>
      </c>
      <c r="V761" t="s">
        <v>188</v>
      </c>
      <c r="W761" t="s">
        <v>189</v>
      </c>
      <c r="X761" t="s">
        <v>190</v>
      </c>
      <c r="Y761" t="s">
        <v>191</v>
      </c>
      <c r="Z761" t="s">
        <v>192</v>
      </c>
    </row>
    <row r="762" spans="1:26" ht="16" x14ac:dyDescent="0.35">
      <c r="A762" t="s">
        <v>10254</v>
      </c>
      <c r="B762" t="s">
        <v>10255</v>
      </c>
      <c r="C762" t="s">
        <v>13093</v>
      </c>
      <c r="D762" t="s">
        <v>13116</v>
      </c>
      <c r="E762" t="s">
        <v>13122</v>
      </c>
      <c r="F762" t="s">
        <v>13198</v>
      </c>
      <c r="H762" s="2">
        <v>6499</v>
      </c>
      <c r="I762" s="2">
        <v>8500</v>
      </c>
      <c r="J762" s="1">
        <v>0.24</v>
      </c>
      <c r="K762" s="10" t="str" cm="1">
        <f t="array" ref="K7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62">
        <v>4.4000000000000004</v>
      </c>
      <c r="M762" s="8">
        <v>5865</v>
      </c>
      <c r="N762" s="8">
        <f>Table1[[#This Row],[rating]]*LOG10(Table1[[#This Row],[rating_count]]+1)</f>
        <v>16.580705058035949</v>
      </c>
      <c r="O762" s="4" t="str">
        <f>IF(Table1[[#This Row],[discount_percentage]] &gt;= 0.5, "Yes", "No")</f>
        <v>No</v>
      </c>
      <c r="P762" s="4" t="str" cm="1">
        <f t="array" ref="P762">_xlfn.IFS(
  Table1[[#This Row],[discounted_price]] &lt; 200, "&lt;₹200",
  Table1[[#This Row],[discounted_price]] &lt;= 500, "₹200–₹500",
  Table1[[#This Row],[discounted_price]] &gt; 500, "&gt;₹500"
)</f>
        <v>&gt;₹500</v>
      </c>
      <c r="Q762" s="9">
        <f>Table1[[#This Row],[actual_price]]*Table1[[#This Row],[rating_count]]</f>
        <v>49852500</v>
      </c>
      <c r="R762" s="9" t="str">
        <f>IF(
    OR(TRIM(Table1[[#This Row],[total_potential_revenue]])="-", TRIM(Table1[[#This Row],[total_potential_revenue]])=""),
    "NOT OK",
    IF(
        ISNUMBER(VALUE(SUBSTITUTE(Table1[[#This Row],[total_potential_revenue]], ",", ""))),
        "OK",
        "NOT OK"
    )
)</f>
        <v>OK</v>
      </c>
      <c r="S762" t="s">
        <v>10256</v>
      </c>
      <c r="T762" t="s">
        <v>10257</v>
      </c>
      <c r="U762" t="s">
        <v>10258</v>
      </c>
      <c r="V762" t="s">
        <v>10259</v>
      </c>
      <c r="W762" t="s">
        <v>10260</v>
      </c>
      <c r="X762" t="s">
        <v>10261</v>
      </c>
      <c r="Y762" t="s">
        <v>10262</v>
      </c>
      <c r="Z762" t="s">
        <v>10263</v>
      </c>
    </row>
    <row r="763" spans="1:26" ht="16" x14ac:dyDescent="0.35">
      <c r="A763" t="s">
        <v>76</v>
      </c>
      <c r="B763" t="s">
        <v>77</v>
      </c>
      <c r="C763" t="s">
        <v>13076</v>
      </c>
      <c r="D763" t="s">
        <v>13083</v>
      </c>
      <c r="E763" t="s">
        <v>13101</v>
      </c>
      <c r="F763" t="s">
        <v>13090</v>
      </c>
      <c r="G763" t="s">
        <v>13102</v>
      </c>
      <c r="H763">
        <v>176.63</v>
      </c>
      <c r="I763" s="2">
        <v>499</v>
      </c>
      <c r="J763" s="1">
        <v>0.65</v>
      </c>
      <c r="K763" s="10" t="str" cm="1">
        <f t="array" ref="K7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63">
        <v>4.0999999999999996</v>
      </c>
      <c r="M763" s="8">
        <v>15188</v>
      </c>
      <c r="N763" s="8">
        <f>Table1[[#This Row],[rating]]*LOG10(Table1[[#This Row],[rating_count]]+1)</f>
        <v>17.144269646636662</v>
      </c>
      <c r="O763" s="4" t="str">
        <f>IF(Table1[[#This Row],[discount_percentage]] &gt;= 0.5, "Yes", "No")</f>
        <v>Yes</v>
      </c>
      <c r="P763" s="4" t="str" cm="1">
        <f t="array" ref="P763">_xlfn.IFS(
  Table1[[#This Row],[discounted_price]] &lt; 200, "&lt;₹200",
  Table1[[#This Row],[discounted_price]] &lt;= 500, "₹200–₹500",
  Table1[[#This Row],[discounted_price]] &gt; 500, "&gt;₹500"
)</f>
        <v>&lt;₹200</v>
      </c>
      <c r="Q763" s="9">
        <f>Table1[[#This Row],[actual_price]]*Table1[[#This Row],[rating_count]]</f>
        <v>7578812</v>
      </c>
      <c r="R763" s="9" t="str">
        <f>IF(
    OR(TRIM(Table1[[#This Row],[total_potential_revenue]])="-", TRIM(Table1[[#This Row],[total_potential_revenue]])=""),
    "NOT OK",
    IF(
        ISNUMBER(VALUE(SUBSTITUTE(Table1[[#This Row],[total_potential_revenue]], ",", ""))),
        "OK",
        "NOT OK"
    )
)</f>
        <v>OK</v>
      </c>
      <c r="S763" t="s">
        <v>78</v>
      </c>
      <c r="T763" t="s">
        <v>79</v>
      </c>
      <c r="U763" t="s">
        <v>80</v>
      </c>
      <c r="V763" t="s">
        <v>81</v>
      </c>
      <c r="W763" t="s">
        <v>82</v>
      </c>
      <c r="X763" t="s">
        <v>83</v>
      </c>
      <c r="Y763" t="s">
        <v>84</v>
      </c>
      <c r="Z763" t="s">
        <v>85</v>
      </c>
    </row>
    <row r="764" spans="1:26" ht="16" x14ac:dyDescent="0.35">
      <c r="A764" t="s">
        <v>12704</v>
      </c>
      <c r="B764" t="s">
        <v>12705</v>
      </c>
      <c r="C764" t="s">
        <v>13093</v>
      </c>
      <c r="D764" t="s">
        <v>13116</v>
      </c>
      <c r="E764" t="s">
        <v>13147</v>
      </c>
      <c r="F764" t="s">
        <v>13216</v>
      </c>
      <c r="H764" s="2">
        <v>2599</v>
      </c>
      <c r="I764" s="2">
        <v>4780</v>
      </c>
      <c r="J764" s="1">
        <v>0.46</v>
      </c>
      <c r="K764" s="10" t="str" cm="1">
        <f t="array" ref="K7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64">
        <v>3.9</v>
      </c>
      <c r="M764" s="8">
        <v>898</v>
      </c>
      <c r="N764" s="8">
        <f>Table1[[#This Row],[rating]]*LOG10(Table1[[#This Row],[rating_count]]+1)</f>
        <v>11.519662797759592</v>
      </c>
      <c r="O764" s="4" t="str">
        <f>IF(Table1[[#This Row],[discount_percentage]] &gt;= 0.5, "Yes", "No")</f>
        <v>No</v>
      </c>
      <c r="P764" s="4" t="str" cm="1">
        <f t="array" ref="P764">_xlfn.IFS(
  Table1[[#This Row],[discounted_price]] &lt; 200, "&lt;₹200",
  Table1[[#This Row],[discounted_price]] &lt;= 500, "₹200–₹500",
  Table1[[#This Row],[discounted_price]] &gt; 500, "&gt;₹500"
)</f>
        <v>&gt;₹500</v>
      </c>
      <c r="Q764" s="9">
        <f>Table1[[#This Row],[actual_price]]*Table1[[#This Row],[rating_count]]</f>
        <v>4292440</v>
      </c>
      <c r="R764" s="9" t="str">
        <f>IF(
    OR(TRIM(Table1[[#This Row],[total_potential_revenue]])="-", TRIM(Table1[[#This Row],[total_potential_revenue]])=""),
    "NOT OK",
    IF(
        ISNUMBER(VALUE(SUBSTITUTE(Table1[[#This Row],[total_potential_revenue]], ",", ""))),
        "OK",
        "NOT OK"
    )
)</f>
        <v>OK</v>
      </c>
      <c r="S764" t="s">
        <v>12706</v>
      </c>
      <c r="T764" t="s">
        <v>12707</v>
      </c>
      <c r="U764" t="s">
        <v>12708</v>
      </c>
      <c r="V764" t="s">
        <v>12709</v>
      </c>
      <c r="W764" t="s">
        <v>12710</v>
      </c>
      <c r="X764" t="s">
        <v>12711</v>
      </c>
      <c r="Y764" t="s">
        <v>12712</v>
      </c>
      <c r="Z764" t="s">
        <v>12713</v>
      </c>
    </row>
    <row r="765" spans="1:26" ht="16" x14ac:dyDescent="0.35">
      <c r="A765" t="s">
        <v>7690</v>
      </c>
      <c r="B765" t="s">
        <v>7691</v>
      </c>
      <c r="C765" t="s">
        <v>13080</v>
      </c>
      <c r="D765" t="s">
        <v>13182</v>
      </c>
      <c r="E765" t="s">
        <v>13338</v>
      </c>
      <c r="H765">
        <v>99</v>
      </c>
      <c r="I765" s="2">
        <v>999</v>
      </c>
      <c r="J765" s="1">
        <v>0.9</v>
      </c>
      <c r="K765" s="10" t="str" cm="1">
        <f t="array" ref="K7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765">
        <v>3.8</v>
      </c>
      <c r="M765" s="8">
        <v>594</v>
      </c>
      <c r="N765" s="8">
        <f>Table1[[#This Row],[rating]]*LOG10(Table1[[#This Row],[rating_count]]+1)</f>
        <v>10.543164469768488</v>
      </c>
      <c r="O765" s="4" t="str">
        <f>IF(Table1[[#This Row],[discount_percentage]] &gt;= 0.5, "Yes", "No")</f>
        <v>Yes</v>
      </c>
      <c r="P765" s="4" t="str" cm="1">
        <f t="array" ref="P765">_xlfn.IFS(
  Table1[[#This Row],[discounted_price]] &lt; 200, "&lt;₹200",
  Table1[[#This Row],[discounted_price]] &lt;= 500, "₹200–₹500",
  Table1[[#This Row],[discounted_price]] &gt; 500, "&gt;₹500"
)</f>
        <v>&lt;₹200</v>
      </c>
      <c r="Q765" s="9">
        <f>Table1[[#This Row],[actual_price]]*Table1[[#This Row],[rating_count]]</f>
        <v>593406</v>
      </c>
      <c r="R765" s="9" t="str">
        <f>IF(
    OR(TRIM(Table1[[#This Row],[total_potential_revenue]])="-", TRIM(Table1[[#This Row],[total_potential_revenue]])=""),
    "NOT OK",
    IF(
        ISNUMBER(VALUE(SUBSTITUTE(Table1[[#This Row],[total_potential_revenue]], ",", ""))),
        "OK",
        "NOT OK"
    )
)</f>
        <v>OK</v>
      </c>
      <c r="S765" t="s">
        <v>7693</v>
      </c>
      <c r="T765" t="s">
        <v>7694</v>
      </c>
      <c r="U765" t="s">
        <v>7695</v>
      </c>
      <c r="V765" t="s">
        <v>7696</v>
      </c>
      <c r="W765" t="s">
        <v>7697</v>
      </c>
      <c r="X765" t="s">
        <v>7698</v>
      </c>
      <c r="Y765" t="s">
        <v>7699</v>
      </c>
      <c r="Z765" t="s">
        <v>7700</v>
      </c>
    </row>
    <row r="766" spans="1:26" ht="16" x14ac:dyDescent="0.35">
      <c r="A766" t="s">
        <v>10870</v>
      </c>
      <c r="B766" t="s">
        <v>10871</v>
      </c>
      <c r="C766" t="s">
        <v>13093</v>
      </c>
      <c r="D766" t="s">
        <v>13094</v>
      </c>
      <c r="E766" t="s">
        <v>13310</v>
      </c>
      <c r="F766" t="s">
        <v>13311</v>
      </c>
      <c r="H766">
        <v>721</v>
      </c>
      <c r="I766" s="2">
        <v>1499</v>
      </c>
      <c r="J766" s="1">
        <v>0.52</v>
      </c>
      <c r="K766" s="10" t="str" cm="1">
        <f t="array" ref="K7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66">
        <v>3.1</v>
      </c>
      <c r="M766" s="8">
        <v>2449</v>
      </c>
      <c r="N766" s="8">
        <f>Table1[[#This Row],[rating]]*LOG10(Table1[[#This Row],[rating_count]]+1)</f>
        <v>10.506414861530052</v>
      </c>
      <c r="O766" s="4" t="str">
        <f>IF(Table1[[#This Row],[discount_percentage]] &gt;= 0.5, "Yes", "No")</f>
        <v>Yes</v>
      </c>
      <c r="P766" s="4" t="str" cm="1">
        <f t="array" ref="P766">_xlfn.IFS(
  Table1[[#This Row],[discounted_price]] &lt; 200, "&lt;₹200",
  Table1[[#This Row],[discounted_price]] &lt;= 500, "₹200–₹500",
  Table1[[#This Row],[discounted_price]] &gt; 500, "&gt;₹500"
)</f>
        <v>&gt;₹500</v>
      </c>
      <c r="Q766" s="9">
        <f>Table1[[#This Row],[actual_price]]*Table1[[#This Row],[rating_count]]</f>
        <v>3671051</v>
      </c>
      <c r="R766" s="9" t="str">
        <f>IF(
    OR(TRIM(Table1[[#This Row],[total_potential_revenue]])="-", TRIM(Table1[[#This Row],[total_potential_revenue]])=""),
    "NOT OK",
    IF(
        ISNUMBER(VALUE(SUBSTITUTE(Table1[[#This Row],[total_potential_revenue]], ",", ""))),
        "OK",
        "NOT OK"
    )
)</f>
        <v>OK</v>
      </c>
      <c r="S766" t="s">
        <v>10872</v>
      </c>
      <c r="T766" t="s">
        <v>10873</v>
      </c>
      <c r="U766" t="s">
        <v>10874</v>
      </c>
      <c r="V766" t="s">
        <v>10875</v>
      </c>
      <c r="W766" t="s">
        <v>10876</v>
      </c>
      <c r="X766" t="s">
        <v>10877</v>
      </c>
      <c r="Y766" t="s">
        <v>10878</v>
      </c>
      <c r="Z766" t="s">
        <v>10879</v>
      </c>
    </row>
    <row r="767" spans="1:26" ht="16" x14ac:dyDescent="0.35">
      <c r="A767" t="s">
        <v>1744</v>
      </c>
      <c r="B767" t="s">
        <v>1745</v>
      </c>
      <c r="C767" t="s">
        <v>13076</v>
      </c>
      <c r="D767" t="s">
        <v>13083</v>
      </c>
      <c r="E767" t="s">
        <v>13101</v>
      </c>
      <c r="F767" t="s">
        <v>13090</v>
      </c>
      <c r="G767" t="s">
        <v>13102</v>
      </c>
      <c r="H767">
        <v>225</v>
      </c>
      <c r="I767" s="2">
        <v>499</v>
      </c>
      <c r="J767" s="1">
        <v>0.55000000000000004</v>
      </c>
      <c r="K767" s="10" t="str" cm="1">
        <f t="array" ref="K7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67">
        <v>4.0999999999999996</v>
      </c>
      <c r="M767" s="8">
        <v>789</v>
      </c>
      <c r="N767" s="8">
        <f>Table1[[#This Row],[rating]]*LOG10(Table1[[#This Row],[rating_count]]+1)</f>
        <v>11.880271074290809</v>
      </c>
      <c r="O767" s="4" t="str">
        <f>IF(Table1[[#This Row],[discount_percentage]] &gt;= 0.5, "Yes", "No")</f>
        <v>Yes</v>
      </c>
      <c r="P767" s="4" t="str" cm="1">
        <f t="array" ref="P767">_xlfn.IFS(
  Table1[[#This Row],[discounted_price]] &lt; 200, "&lt;₹200",
  Table1[[#This Row],[discounted_price]] &lt;= 500, "₹200–₹500",
  Table1[[#This Row],[discounted_price]] &gt; 500, "&gt;₹500"
)</f>
        <v>₹200–₹500</v>
      </c>
      <c r="Q767" s="9">
        <f>Table1[[#This Row],[actual_price]]*Table1[[#This Row],[rating_count]]</f>
        <v>393711</v>
      </c>
      <c r="R767" s="9" t="str">
        <f>IF(
    OR(TRIM(Table1[[#This Row],[total_potential_revenue]])="-", TRIM(Table1[[#This Row],[total_potential_revenue]])=""),
    "NOT OK",
    IF(
        ISNUMBER(VALUE(SUBSTITUTE(Table1[[#This Row],[total_potential_revenue]], ",", ""))),
        "OK",
        "NOT OK"
    )
)</f>
        <v>OK</v>
      </c>
      <c r="S767" t="s">
        <v>1746</v>
      </c>
      <c r="T767" t="s">
        <v>1747</v>
      </c>
      <c r="U767" t="s">
        <v>1748</v>
      </c>
      <c r="V767" t="s">
        <v>1749</v>
      </c>
      <c r="W767" t="s">
        <v>1750</v>
      </c>
      <c r="X767" t="s">
        <v>1751</v>
      </c>
      <c r="Y767" t="s">
        <v>1752</v>
      </c>
      <c r="Z767" t="s">
        <v>1753</v>
      </c>
    </row>
    <row r="768" spans="1:26" ht="16" x14ac:dyDescent="0.35">
      <c r="A768" t="s">
        <v>1586</v>
      </c>
      <c r="B768" t="s">
        <v>1587</v>
      </c>
      <c r="C768" t="s">
        <v>13080</v>
      </c>
      <c r="D768" t="s">
        <v>13088</v>
      </c>
      <c r="E768" t="s">
        <v>13089</v>
      </c>
      <c r="F768" t="s">
        <v>13172</v>
      </c>
      <c r="H768">
        <v>799</v>
      </c>
      <c r="I768" s="2">
        <v>1999</v>
      </c>
      <c r="J768" s="1">
        <v>0.6</v>
      </c>
      <c r="K768" s="10" t="str" cm="1">
        <f t="array" ref="K7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68">
        <v>3.3</v>
      </c>
      <c r="M768" s="8">
        <v>576</v>
      </c>
      <c r="N768" s="8">
        <f>Table1[[#This Row],[rating]]*LOG10(Table1[[#This Row],[rating_count]]+1)</f>
        <v>9.1118801834139127</v>
      </c>
      <c r="O768" s="4" t="str">
        <f>IF(Table1[[#This Row],[discount_percentage]] &gt;= 0.5, "Yes", "No")</f>
        <v>Yes</v>
      </c>
      <c r="P768" s="4" t="str" cm="1">
        <f t="array" ref="P768">_xlfn.IFS(
  Table1[[#This Row],[discounted_price]] &lt; 200, "&lt;₹200",
  Table1[[#This Row],[discounted_price]] &lt;= 500, "₹200–₹500",
  Table1[[#This Row],[discounted_price]] &gt; 500, "&gt;₹500"
)</f>
        <v>&gt;₹500</v>
      </c>
      <c r="Q768" s="9">
        <f>Table1[[#This Row],[actual_price]]*Table1[[#This Row],[rating_count]]</f>
        <v>1151424</v>
      </c>
      <c r="R768" s="9" t="str">
        <f>IF(
    OR(TRIM(Table1[[#This Row],[total_potential_revenue]])="-", TRIM(Table1[[#This Row],[total_potential_revenue]])=""),
    "NOT OK",
    IF(
        ISNUMBER(VALUE(SUBSTITUTE(Table1[[#This Row],[total_potential_revenue]], ",", ""))),
        "OK",
        "NOT OK"
    )
)</f>
        <v>OK</v>
      </c>
      <c r="S768" t="s">
        <v>1588</v>
      </c>
      <c r="T768" t="s">
        <v>1589</v>
      </c>
      <c r="U768" t="s">
        <v>1590</v>
      </c>
      <c r="V768" t="s">
        <v>1591</v>
      </c>
      <c r="W768" t="s">
        <v>1592</v>
      </c>
      <c r="X768" t="s">
        <v>1593</v>
      </c>
      <c r="Y768" t="s">
        <v>1594</v>
      </c>
      <c r="Z768" t="s">
        <v>1595</v>
      </c>
    </row>
    <row r="769" spans="1:26" ht="16" x14ac:dyDescent="0.35">
      <c r="A769" t="s">
        <v>7930</v>
      </c>
      <c r="B769" t="s">
        <v>7931</v>
      </c>
      <c r="C769" t="s">
        <v>13124</v>
      </c>
      <c r="D769" t="s">
        <v>13143</v>
      </c>
      <c r="E769" t="s">
        <v>13144</v>
      </c>
      <c r="F769" t="s">
        <v>13145</v>
      </c>
      <c r="G769" t="s">
        <v>13146</v>
      </c>
      <c r="H769" s="2">
        <v>1399</v>
      </c>
      <c r="I769" s="2">
        <v>2999</v>
      </c>
      <c r="J769" s="1">
        <v>0.53</v>
      </c>
      <c r="K769" s="10" t="str" cm="1">
        <f t="array" ref="K7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69">
        <v>4.3</v>
      </c>
      <c r="M769" s="8">
        <v>3530</v>
      </c>
      <c r="N769" s="8">
        <f>Table1[[#This Row],[rating]]*LOG10(Table1[[#This Row],[rating_count]]+1)</f>
        <v>15.255960185521317</v>
      </c>
      <c r="O769" s="4" t="str">
        <f>IF(Table1[[#This Row],[discount_percentage]] &gt;= 0.5, "Yes", "No")</f>
        <v>Yes</v>
      </c>
      <c r="P769" s="4" t="str" cm="1">
        <f t="array" ref="P769">_xlfn.IFS(
  Table1[[#This Row],[discounted_price]] &lt; 200, "&lt;₹200",
  Table1[[#This Row],[discounted_price]] &lt;= 500, "₹200–₹500",
  Table1[[#This Row],[discounted_price]] &gt; 500, "&gt;₹500"
)</f>
        <v>&gt;₹500</v>
      </c>
      <c r="Q769" s="9">
        <f>Table1[[#This Row],[actual_price]]*Table1[[#This Row],[rating_count]]</f>
        <v>10586470</v>
      </c>
      <c r="R769" s="9" t="str">
        <f>IF(
    OR(TRIM(Table1[[#This Row],[total_potential_revenue]])="-", TRIM(Table1[[#This Row],[total_potential_revenue]])=""),
    "NOT OK",
    IF(
        ISNUMBER(VALUE(SUBSTITUTE(Table1[[#This Row],[total_potential_revenue]], ",", ""))),
        "OK",
        "NOT OK"
    )
)</f>
        <v>OK</v>
      </c>
      <c r="S769" t="s">
        <v>7933</v>
      </c>
      <c r="T769" t="s">
        <v>7934</v>
      </c>
      <c r="U769" t="s">
        <v>7935</v>
      </c>
      <c r="V769" t="s">
        <v>7936</v>
      </c>
      <c r="W769" t="s">
        <v>7937</v>
      </c>
      <c r="X769" t="s">
        <v>7938</v>
      </c>
      <c r="Y769" t="s">
        <v>7939</v>
      </c>
      <c r="Z769" t="s">
        <v>7940</v>
      </c>
    </row>
    <row r="770" spans="1:26" ht="16" x14ac:dyDescent="0.35">
      <c r="A770" t="s">
        <v>2590</v>
      </c>
      <c r="B770" t="s">
        <v>2591</v>
      </c>
      <c r="C770" t="s">
        <v>13080</v>
      </c>
      <c r="D770" t="s">
        <v>13088</v>
      </c>
      <c r="E770" t="s">
        <v>13227</v>
      </c>
      <c r="F770" t="s">
        <v>13306</v>
      </c>
      <c r="H770" s="2">
        <v>29999</v>
      </c>
      <c r="I770" s="2">
        <v>50999</v>
      </c>
      <c r="J770" s="1">
        <v>0.41</v>
      </c>
      <c r="K770" s="10" t="str" cm="1">
        <f t="array" ref="K7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70">
        <v>4.4000000000000004</v>
      </c>
      <c r="M770" s="8">
        <v>1712</v>
      </c>
      <c r="N770" s="8">
        <f>Table1[[#This Row],[rating]]*LOG10(Table1[[#This Row],[rating_count]]+1)</f>
        <v>14.228532397048246</v>
      </c>
      <c r="O770" s="4" t="str">
        <f>IF(Table1[[#This Row],[discount_percentage]] &gt;= 0.5, "Yes", "No")</f>
        <v>No</v>
      </c>
      <c r="P770" s="4" t="str" cm="1">
        <f t="array" ref="P770">_xlfn.IFS(
  Table1[[#This Row],[discounted_price]] &lt; 200, "&lt;₹200",
  Table1[[#This Row],[discounted_price]] &lt;= 500, "₹200–₹500",
  Table1[[#This Row],[discounted_price]] &gt; 500, "&gt;₹500"
)</f>
        <v>&gt;₹500</v>
      </c>
      <c r="Q770" s="9">
        <f>Table1[[#This Row],[actual_price]]*Table1[[#This Row],[rating_count]]</f>
        <v>87310288</v>
      </c>
      <c r="R770" s="9" t="str">
        <f>IF(
    OR(TRIM(Table1[[#This Row],[total_potential_revenue]])="-", TRIM(Table1[[#This Row],[total_potential_revenue]])=""),
    "NOT OK",
    IF(
        ISNUMBER(VALUE(SUBSTITUTE(Table1[[#This Row],[total_potential_revenue]], ",", ""))),
        "OK",
        "NOT OK"
    )
)</f>
        <v>OK</v>
      </c>
      <c r="S770" t="s">
        <v>2592</v>
      </c>
      <c r="T770" t="s">
        <v>2593</v>
      </c>
      <c r="U770" t="s">
        <v>2594</v>
      </c>
      <c r="V770" t="s">
        <v>2595</v>
      </c>
      <c r="W770" t="s">
        <v>2596</v>
      </c>
      <c r="X770" t="s">
        <v>2597</v>
      </c>
      <c r="Y770" t="s">
        <v>2598</v>
      </c>
      <c r="Z770" t="s">
        <v>2599</v>
      </c>
    </row>
    <row r="771" spans="1:26" ht="16" x14ac:dyDescent="0.35">
      <c r="A771" t="s">
        <v>2516</v>
      </c>
      <c r="B771" t="s">
        <v>2517</v>
      </c>
      <c r="C771" t="s">
        <v>13076</v>
      </c>
      <c r="D771" t="s">
        <v>13083</v>
      </c>
      <c r="E771" t="s">
        <v>13101</v>
      </c>
      <c r="F771" t="s">
        <v>13090</v>
      </c>
      <c r="G771" t="s">
        <v>13102</v>
      </c>
      <c r="H771">
        <v>249</v>
      </c>
      <c r="I771" s="2">
        <v>999</v>
      </c>
      <c r="J771" s="1">
        <v>0.75</v>
      </c>
      <c r="K771" s="10" t="str" cm="1">
        <f t="array" ref="K7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771">
        <v>4.3</v>
      </c>
      <c r="M771" s="8">
        <v>112</v>
      </c>
      <c r="N771" s="8">
        <f>Table1[[#This Row],[rating]]*LOG10(Table1[[#This Row],[rating_count]]+1)</f>
        <v>8.8282373069787035</v>
      </c>
      <c r="O771" s="4" t="str">
        <f>IF(Table1[[#This Row],[discount_percentage]] &gt;= 0.5, "Yes", "No")</f>
        <v>Yes</v>
      </c>
      <c r="P771" s="4" t="str" cm="1">
        <f t="array" ref="P771">_xlfn.IFS(
  Table1[[#This Row],[discounted_price]] &lt; 200, "&lt;₹200",
  Table1[[#This Row],[discounted_price]] &lt;= 500, "₹200–₹500",
  Table1[[#This Row],[discounted_price]] &gt; 500, "&gt;₹500"
)</f>
        <v>₹200–₹500</v>
      </c>
      <c r="Q771" s="9">
        <f>Table1[[#This Row],[actual_price]]*Table1[[#This Row],[rating_count]]</f>
        <v>111888</v>
      </c>
      <c r="R771" s="9" t="str">
        <f>IF(
    OR(TRIM(Table1[[#This Row],[total_potential_revenue]])="-", TRIM(Table1[[#This Row],[total_potential_revenue]])=""),
    "NOT OK",
    IF(
        ISNUMBER(VALUE(SUBSTITUTE(Table1[[#This Row],[total_potential_revenue]], ",", ""))),
        "OK",
        "NOT OK"
    )
)</f>
        <v>OK</v>
      </c>
      <c r="S771" t="s">
        <v>2518</v>
      </c>
      <c r="T771" t="s">
        <v>2519</v>
      </c>
      <c r="U771" t="s">
        <v>2520</v>
      </c>
      <c r="V771" t="s">
        <v>2521</v>
      </c>
      <c r="W771" t="s">
        <v>2522</v>
      </c>
      <c r="X771" t="s">
        <v>2523</v>
      </c>
      <c r="Y771" t="s">
        <v>2524</v>
      </c>
      <c r="Z771" t="s">
        <v>2525</v>
      </c>
    </row>
    <row r="772" spans="1:26" ht="16" x14ac:dyDescent="0.35">
      <c r="A772" t="s">
        <v>350</v>
      </c>
      <c r="B772" t="s">
        <v>351</v>
      </c>
      <c r="C772" t="s">
        <v>13076</v>
      </c>
      <c r="D772" t="s">
        <v>13083</v>
      </c>
      <c r="E772" t="s">
        <v>13101</v>
      </c>
      <c r="F772" t="s">
        <v>13090</v>
      </c>
      <c r="G772" t="s">
        <v>13102</v>
      </c>
      <c r="H772">
        <v>99</v>
      </c>
      <c r="I772" s="2">
        <v>666.66</v>
      </c>
      <c r="J772" s="1">
        <v>0.85</v>
      </c>
      <c r="K772" s="10" t="str" cm="1">
        <f t="array" ref="K7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772">
        <v>3.9</v>
      </c>
      <c r="M772" s="8">
        <v>24871</v>
      </c>
      <c r="N772" s="8">
        <f>Table1[[#This Row],[rating]]*LOG10(Table1[[#This Row],[rating_count]]+1)</f>
        <v>17.143271765237028</v>
      </c>
      <c r="O772" s="4" t="str">
        <f>IF(Table1[[#This Row],[discount_percentage]] &gt;= 0.5, "Yes", "No")</f>
        <v>Yes</v>
      </c>
      <c r="P772" s="4" t="str" cm="1">
        <f t="array" ref="P772">_xlfn.IFS(
  Table1[[#This Row],[discounted_price]] &lt; 200, "&lt;₹200",
  Table1[[#This Row],[discounted_price]] &lt;= 500, "₹200–₹500",
  Table1[[#This Row],[discounted_price]] &gt; 500, "&gt;₹500"
)</f>
        <v>&lt;₹200</v>
      </c>
      <c r="Q772" s="9">
        <f>Table1[[#This Row],[actual_price]]*Table1[[#This Row],[rating_count]]</f>
        <v>16580500.859999999</v>
      </c>
      <c r="R772" s="9" t="str">
        <f>IF(
    OR(TRIM(Table1[[#This Row],[total_potential_revenue]])="-", TRIM(Table1[[#This Row],[total_potential_revenue]])=""),
    "NOT OK",
    IF(
        ISNUMBER(VALUE(SUBSTITUTE(Table1[[#This Row],[total_potential_revenue]], ",", ""))),
        "OK",
        "NOT OK"
    )
)</f>
        <v>OK</v>
      </c>
      <c r="S772" t="s">
        <v>352</v>
      </c>
      <c r="T772" t="s">
        <v>69</v>
      </c>
      <c r="U772" t="s">
        <v>70</v>
      </c>
      <c r="V772" t="s">
        <v>71</v>
      </c>
      <c r="W772" t="s">
        <v>72</v>
      </c>
      <c r="X772" t="s">
        <v>353</v>
      </c>
      <c r="Y772" t="s">
        <v>354</v>
      </c>
      <c r="Z772" t="s">
        <v>355</v>
      </c>
    </row>
    <row r="773" spans="1:26" ht="16" x14ac:dyDescent="0.35">
      <c r="A773" t="s">
        <v>66</v>
      </c>
      <c r="B773" t="s">
        <v>67</v>
      </c>
      <c r="C773" t="s">
        <v>13076</v>
      </c>
      <c r="D773" t="s">
        <v>13083</v>
      </c>
      <c r="E773" t="s">
        <v>13101</v>
      </c>
      <c r="F773" t="s">
        <v>13090</v>
      </c>
      <c r="G773" t="s">
        <v>13102</v>
      </c>
      <c r="H773">
        <v>149</v>
      </c>
      <c r="I773" s="2">
        <v>1000</v>
      </c>
      <c r="J773" s="1">
        <v>0.85</v>
      </c>
      <c r="K773" s="10" t="str" cm="1">
        <f t="array" ref="K7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773">
        <v>3.9</v>
      </c>
      <c r="M773" s="8">
        <v>24871</v>
      </c>
      <c r="N773" s="8">
        <f>Table1[[#This Row],[rating]]*LOG10(Table1[[#This Row],[rating_count]]+1)</f>
        <v>17.143271765237028</v>
      </c>
      <c r="O773" s="4" t="str">
        <f>IF(Table1[[#This Row],[discount_percentage]] &gt;= 0.5, "Yes", "No")</f>
        <v>Yes</v>
      </c>
      <c r="P773" s="4" t="str" cm="1">
        <f t="array" ref="P773">_xlfn.IFS(
  Table1[[#This Row],[discounted_price]] &lt; 200, "&lt;₹200",
  Table1[[#This Row],[discounted_price]] &lt;= 500, "₹200–₹500",
  Table1[[#This Row],[discounted_price]] &gt; 500, "&gt;₹500"
)</f>
        <v>&lt;₹200</v>
      </c>
      <c r="Q773" s="9">
        <f>Table1[[#This Row],[actual_price]]*Table1[[#This Row],[rating_count]]</f>
        <v>24871000</v>
      </c>
      <c r="R773" s="9" t="str">
        <f>IF(
    OR(TRIM(Table1[[#This Row],[total_potential_revenue]])="-", TRIM(Table1[[#This Row],[total_potential_revenue]])=""),
    "NOT OK",
    IF(
        ISNUMBER(VALUE(SUBSTITUTE(Table1[[#This Row],[total_potential_revenue]], ",", ""))),
        "OK",
        "NOT OK"
    )
)</f>
        <v>OK</v>
      </c>
      <c r="S773" t="s">
        <v>68</v>
      </c>
      <c r="T773" t="s">
        <v>69</v>
      </c>
      <c r="U773" t="s">
        <v>70</v>
      </c>
      <c r="V773" t="s">
        <v>71</v>
      </c>
      <c r="W773" t="s">
        <v>72</v>
      </c>
      <c r="X773" t="s">
        <v>73</v>
      </c>
      <c r="Y773" t="s">
        <v>74</v>
      </c>
      <c r="Z773" t="s">
        <v>75</v>
      </c>
    </row>
    <row r="774" spans="1:26" ht="16" x14ac:dyDescent="0.35">
      <c r="A774" t="s">
        <v>1126</v>
      </c>
      <c r="B774" t="s">
        <v>1127</v>
      </c>
      <c r="C774" t="s">
        <v>13080</v>
      </c>
      <c r="D774" t="s">
        <v>13088</v>
      </c>
      <c r="E774" t="s">
        <v>13227</v>
      </c>
      <c r="F774" t="s">
        <v>13306</v>
      </c>
      <c r="H774" s="2">
        <v>32999</v>
      </c>
      <c r="I774" s="2">
        <v>44999</v>
      </c>
      <c r="J774" s="1">
        <v>0.27</v>
      </c>
      <c r="K774" s="10" t="str" cm="1">
        <f t="array" ref="K7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74">
        <v>4.2</v>
      </c>
      <c r="M774" s="8">
        <v>45238</v>
      </c>
      <c r="N774" s="8">
        <f>Table1[[#This Row],[rating]]*LOG10(Table1[[#This Row],[rating_count]]+1)</f>
        <v>19.55315458470238</v>
      </c>
      <c r="O774" s="4" t="str">
        <f>IF(Table1[[#This Row],[discount_percentage]] &gt;= 0.5, "Yes", "No")</f>
        <v>No</v>
      </c>
      <c r="P774" s="4" t="str" cm="1">
        <f t="array" ref="P774">_xlfn.IFS(
  Table1[[#This Row],[discounted_price]] &lt; 200, "&lt;₹200",
  Table1[[#This Row],[discounted_price]] &lt;= 500, "₹200–₹500",
  Table1[[#This Row],[discounted_price]] &gt; 500, "&gt;₹500"
)</f>
        <v>&gt;₹500</v>
      </c>
      <c r="Q774" s="9">
        <f>Table1[[#This Row],[actual_price]]*Table1[[#This Row],[rating_count]]</f>
        <v>2035664762</v>
      </c>
      <c r="R774" s="9" t="str">
        <f>IF(
    OR(TRIM(Table1[[#This Row],[total_potential_revenue]])="-", TRIM(Table1[[#This Row],[total_potential_revenue]])=""),
    "NOT OK",
    IF(
        ISNUMBER(VALUE(SUBSTITUTE(Table1[[#This Row],[total_potential_revenue]], ",", ""))),
        "OK",
        "NOT OK"
    )
)</f>
        <v>OK</v>
      </c>
      <c r="S774" t="s">
        <v>1128</v>
      </c>
      <c r="T774" t="s">
        <v>609</v>
      </c>
      <c r="U774" t="s">
        <v>610</v>
      </c>
      <c r="V774" t="s">
        <v>611</v>
      </c>
      <c r="W774" t="s">
        <v>612</v>
      </c>
      <c r="X774" t="s">
        <v>613</v>
      </c>
      <c r="Y774" t="s">
        <v>1129</v>
      </c>
      <c r="Z774" t="s">
        <v>1130</v>
      </c>
    </row>
    <row r="775" spans="1:26" ht="16" x14ac:dyDescent="0.35">
      <c r="A775" t="s">
        <v>7629</v>
      </c>
      <c r="B775" t="s">
        <v>7630</v>
      </c>
      <c r="C775" t="s">
        <v>13080</v>
      </c>
      <c r="D775" t="s">
        <v>13081</v>
      </c>
      <c r="H775">
        <v>116</v>
      </c>
      <c r="I775" s="2">
        <v>200</v>
      </c>
      <c r="J775" s="1">
        <v>0.42</v>
      </c>
      <c r="K775" s="10" t="str" cm="1">
        <f t="array" ref="K7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75">
        <v>4.3</v>
      </c>
      <c r="M775" s="8">
        <v>485</v>
      </c>
      <c r="N775" s="8">
        <f>Table1[[#This Row],[rating]]*LOG10(Table1[[#This Row],[rating_count]]+1)</f>
        <v>11.55253595782786</v>
      </c>
      <c r="O775" s="4" t="str">
        <f>IF(Table1[[#This Row],[discount_percentage]] &gt;= 0.5, "Yes", "No")</f>
        <v>No</v>
      </c>
      <c r="P775" s="4" t="str" cm="1">
        <f t="array" ref="P775">_xlfn.IFS(
  Table1[[#This Row],[discounted_price]] &lt; 200, "&lt;₹200",
  Table1[[#This Row],[discounted_price]] &lt;= 500, "₹200–₹500",
  Table1[[#This Row],[discounted_price]] &gt; 500, "&gt;₹500"
)</f>
        <v>&lt;₹200</v>
      </c>
      <c r="Q775" s="9">
        <f>Table1[[#This Row],[actual_price]]*Table1[[#This Row],[rating_count]]</f>
        <v>97000</v>
      </c>
      <c r="R775" s="9" t="str">
        <f>IF(
    OR(TRIM(Table1[[#This Row],[total_potential_revenue]])="-", TRIM(Table1[[#This Row],[total_potential_revenue]])=""),
    "NOT OK",
    IF(
        ISNUMBER(VALUE(SUBSTITUTE(Table1[[#This Row],[total_potential_revenue]], ",", ""))),
        "OK",
        "NOT OK"
    )
)</f>
        <v>OK</v>
      </c>
      <c r="S775" t="s">
        <v>7631</v>
      </c>
      <c r="T775" t="s">
        <v>7632</v>
      </c>
      <c r="U775" t="s">
        <v>7633</v>
      </c>
      <c r="V775" t="s">
        <v>7634</v>
      </c>
      <c r="W775" t="s">
        <v>7635</v>
      </c>
      <c r="X775" t="s">
        <v>7636</v>
      </c>
      <c r="Y775" t="s">
        <v>7637</v>
      </c>
      <c r="Z775" t="s">
        <v>7638</v>
      </c>
    </row>
    <row r="776" spans="1:26" ht="16" x14ac:dyDescent="0.35">
      <c r="A776" t="s">
        <v>995</v>
      </c>
      <c r="B776" t="s">
        <v>996</v>
      </c>
      <c r="C776" t="s">
        <v>13076</v>
      </c>
      <c r="D776" t="s">
        <v>13083</v>
      </c>
      <c r="E776" t="s">
        <v>13101</v>
      </c>
      <c r="F776" t="s">
        <v>13090</v>
      </c>
      <c r="G776" t="s">
        <v>13102</v>
      </c>
      <c r="H776">
        <v>99</v>
      </c>
      <c r="I776" s="2">
        <v>800</v>
      </c>
      <c r="J776" s="1">
        <v>0.88</v>
      </c>
      <c r="K776" s="10" t="str" cm="1">
        <f t="array" ref="K7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776">
        <v>3.9</v>
      </c>
      <c r="M776" s="8">
        <v>24871</v>
      </c>
      <c r="N776" s="8">
        <f>Table1[[#This Row],[rating]]*LOG10(Table1[[#This Row],[rating_count]]+1)</f>
        <v>17.143271765237028</v>
      </c>
      <c r="O776" s="4" t="str">
        <f>IF(Table1[[#This Row],[discount_percentage]] &gt;= 0.5, "Yes", "No")</f>
        <v>Yes</v>
      </c>
      <c r="P776" s="4" t="str" cm="1">
        <f t="array" ref="P776">_xlfn.IFS(
  Table1[[#This Row],[discounted_price]] &lt; 200, "&lt;₹200",
  Table1[[#This Row],[discounted_price]] &lt;= 500, "₹200–₹500",
  Table1[[#This Row],[discounted_price]] &gt; 500, "&gt;₹500"
)</f>
        <v>&lt;₹200</v>
      </c>
      <c r="Q776" s="9">
        <f>Table1[[#This Row],[actual_price]]*Table1[[#This Row],[rating_count]]</f>
        <v>19896800</v>
      </c>
      <c r="R776" s="9" t="str">
        <f>IF(
    OR(TRIM(Table1[[#This Row],[total_potential_revenue]])="-", TRIM(Table1[[#This Row],[total_potential_revenue]])=""),
    "NOT OK",
    IF(
        ISNUMBER(VALUE(SUBSTITUTE(Table1[[#This Row],[total_potential_revenue]], ",", ""))),
        "OK",
        "NOT OK"
    )
)</f>
        <v>OK</v>
      </c>
      <c r="S776" t="s">
        <v>997</v>
      </c>
      <c r="T776" t="s">
        <v>69</v>
      </c>
      <c r="U776" t="s">
        <v>70</v>
      </c>
      <c r="V776" t="s">
        <v>71</v>
      </c>
      <c r="W776" t="s">
        <v>72</v>
      </c>
      <c r="X776" t="s">
        <v>998</v>
      </c>
      <c r="Y776" t="s">
        <v>999</v>
      </c>
      <c r="Z776" t="s">
        <v>1000</v>
      </c>
    </row>
    <row r="777" spans="1:26" ht="16" x14ac:dyDescent="0.35">
      <c r="A777" t="s">
        <v>7539</v>
      </c>
      <c r="B777" t="s">
        <v>7540</v>
      </c>
      <c r="C777" t="s">
        <v>13080</v>
      </c>
      <c r="D777" t="s">
        <v>13081</v>
      </c>
      <c r="H777">
        <v>116</v>
      </c>
      <c r="I777" s="2">
        <v>200</v>
      </c>
      <c r="J777" s="1">
        <v>0.42</v>
      </c>
      <c r="K777" s="10" t="str" cm="1">
        <f t="array" ref="K7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77">
        <v>4.4000000000000004</v>
      </c>
      <c r="M777" s="8">
        <v>357</v>
      </c>
      <c r="N777" s="8">
        <f>Table1[[#This Row],[rating]]*LOG10(Table1[[#This Row],[rating_count]]+1)</f>
        <v>11.237085317233049</v>
      </c>
      <c r="O777" s="4" t="str">
        <f>IF(Table1[[#This Row],[discount_percentage]] &gt;= 0.5, "Yes", "No")</f>
        <v>No</v>
      </c>
      <c r="P777" s="4" t="str" cm="1">
        <f t="array" ref="P777">_xlfn.IFS(
  Table1[[#This Row],[discounted_price]] &lt; 200, "&lt;₹200",
  Table1[[#This Row],[discounted_price]] &lt;= 500, "₹200–₹500",
  Table1[[#This Row],[discounted_price]] &gt; 500, "&gt;₹500"
)</f>
        <v>&lt;₹200</v>
      </c>
      <c r="Q777" s="9">
        <f>Table1[[#This Row],[actual_price]]*Table1[[#This Row],[rating_count]]</f>
        <v>71400</v>
      </c>
      <c r="R777" s="9" t="str">
        <f>IF(
    OR(TRIM(Table1[[#This Row],[total_potential_revenue]])="-", TRIM(Table1[[#This Row],[total_potential_revenue]])=""),
    "NOT OK",
    IF(
        ISNUMBER(VALUE(SUBSTITUTE(Table1[[#This Row],[total_potential_revenue]], ",", ""))),
        "OK",
        "NOT OK"
    )
)</f>
        <v>OK</v>
      </c>
      <c r="S777" t="s">
        <v>7541</v>
      </c>
      <c r="T777" t="s">
        <v>7542</v>
      </c>
      <c r="U777" t="s">
        <v>7543</v>
      </c>
      <c r="V777" t="s">
        <v>7544</v>
      </c>
      <c r="W777" t="s">
        <v>7545</v>
      </c>
      <c r="X777" t="s">
        <v>7546</v>
      </c>
      <c r="Y777" t="s">
        <v>7547</v>
      </c>
      <c r="Z777" t="s">
        <v>7548</v>
      </c>
    </row>
    <row r="778" spans="1:26" ht="16" x14ac:dyDescent="0.35">
      <c r="A778" t="s">
        <v>9893</v>
      </c>
      <c r="B778" t="s">
        <v>9894</v>
      </c>
      <c r="C778" t="s">
        <v>13093</v>
      </c>
      <c r="D778" t="s">
        <v>13116</v>
      </c>
      <c r="E778" t="s">
        <v>13147</v>
      </c>
      <c r="F778" t="s">
        <v>13216</v>
      </c>
      <c r="H778" s="2">
        <v>3569</v>
      </c>
      <c r="I778" s="2">
        <v>5190</v>
      </c>
      <c r="J778" s="1">
        <v>0.31</v>
      </c>
      <c r="K778" s="10" t="str" cm="1">
        <f t="array" ref="K7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78">
        <v>4.3</v>
      </c>
      <c r="M778" s="8">
        <v>28629</v>
      </c>
      <c r="N778" s="8">
        <f>Table1[[#This Row],[rating]]*LOG10(Table1[[#This Row],[rating_count]]+1)</f>
        <v>19.164331796492874</v>
      </c>
      <c r="O778" s="4" t="str">
        <f>IF(Table1[[#This Row],[discount_percentage]] &gt;= 0.5, "Yes", "No")</f>
        <v>No</v>
      </c>
      <c r="P778" s="4" t="str" cm="1">
        <f t="array" ref="P778">_xlfn.IFS(
  Table1[[#This Row],[discounted_price]] &lt; 200, "&lt;₹200",
  Table1[[#This Row],[discounted_price]] &lt;= 500, "₹200–₹500",
  Table1[[#This Row],[discounted_price]] &gt; 500, "&gt;₹500"
)</f>
        <v>&gt;₹500</v>
      </c>
      <c r="Q778" s="9">
        <f>Table1[[#This Row],[actual_price]]*Table1[[#This Row],[rating_count]]</f>
        <v>148584510</v>
      </c>
      <c r="R778" s="9" t="str">
        <f>IF(
    OR(TRIM(Table1[[#This Row],[total_potential_revenue]])="-", TRIM(Table1[[#This Row],[total_potential_revenue]])=""),
    "NOT OK",
    IF(
        ISNUMBER(VALUE(SUBSTITUTE(Table1[[#This Row],[total_potential_revenue]], ",", ""))),
        "OK",
        "NOT OK"
    )
)</f>
        <v>OK</v>
      </c>
      <c r="S778" t="s">
        <v>9895</v>
      </c>
      <c r="T778" t="s">
        <v>9896</v>
      </c>
      <c r="U778" t="s">
        <v>9897</v>
      </c>
      <c r="V778" t="s">
        <v>9898</v>
      </c>
      <c r="W778" t="s">
        <v>13067</v>
      </c>
      <c r="X778" t="s">
        <v>13068</v>
      </c>
      <c r="Y778" t="s">
        <v>9899</v>
      </c>
      <c r="Z778" t="s">
        <v>9900</v>
      </c>
    </row>
    <row r="779" spans="1:26" ht="16" x14ac:dyDescent="0.35">
      <c r="A779" t="s">
        <v>8367</v>
      </c>
      <c r="B779" t="s">
        <v>8368</v>
      </c>
      <c r="C779" t="s">
        <v>13076</v>
      </c>
      <c r="D779" t="s">
        <v>13083</v>
      </c>
      <c r="E779" t="s">
        <v>13084</v>
      </c>
      <c r="F779" t="s">
        <v>13085</v>
      </c>
      <c r="H779" s="2">
        <v>1099</v>
      </c>
      <c r="I779" s="2">
        <v>1499</v>
      </c>
      <c r="J779" s="1">
        <v>0.27</v>
      </c>
      <c r="K779" s="10" t="str" cm="1">
        <f t="array" ref="K7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79">
        <v>4.2</v>
      </c>
      <c r="M779" s="8">
        <v>2375</v>
      </c>
      <c r="N779" s="8">
        <f>Table1[[#This Row],[rating]]*LOG10(Table1[[#This Row],[rating_count]]+1)</f>
        <v>14.178555032498457</v>
      </c>
      <c r="O779" s="4" t="str">
        <f>IF(Table1[[#This Row],[discount_percentage]] &gt;= 0.5, "Yes", "No")</f>
        <v>No</v>
      </c>
      <c r="P779" s="4" t="str" cm="1">
        <f t="array" ref="P779">_xlfn.IFS(
  Table1[[#This Row],[discounted_price]] &lt; 200, "&lt;₹200",
  Table1[[#This Row],[discounted_price]] &lt;= 500, "₹200–₹500",
  Table1[[#This Row],[discounted_price]] &gt; 500, "&gt;₹500"
)</f>
        <v>&gt;₹500</v>
      </c>
      <c r="Q779" s="9">
        <f>Table1[[#This Row],[actual_price]]*Table1[[#This Row],[rating_count]]</f>
        <v>3560125</v>
      </c>
      <c r="R779" s="9" t="str">
        <f>IF(
    OR(TRIM(Table1[[#This Row],[total_potential_revenue]])="-", TRIM(Table1[[#This Row],[total_potential_revenue]])=""),
    "NOT OK",
    IF(
        ISNUMBER(VALUE(SUBSTITUTE(Table1[[#This Row],[total_potential_revenue]], ",", ""))),
        "OK",
        "NOT OK"
    )
)</f>
        <v>OK</v>
      </c>
      <c r="S779" t="s">
        <v>8369</v>
      </c>
      <c r="T779" t="s">
        <v>8370</v>
      </c>
      <c r="U779" t="s">
        <v>8371</v>
      </c>
      <c r="V779" t="s">
        <v>8372</v>
      </c>
      <c r="W779" t="s">
        <v>8373</v>
      </c>
      <c r="X779" t="s">
        <v>8374</v>
      </c>
      <c r="Y779" t="s">
        <v>8375</v>
      </c>
      <c r="Z779" t="s">
        <v>8376</v>
      </c>
    </row>
    <row r="780" spans="1:26" ht="16" x14ac:dyDescent="0.35">
      <c r="A780" t="s">
        <v>6326</v>
      </c>
      <c r="B780" t="s">
        <v>6327</v>
      </c>
      <c r="C780" t="s">
        <v>13076</v>
      </c>
      <c r="D780" t="s">
        <v>13083</v>
      </c>
      <c r="E780" t="s">
        <v>13129</v>
      </c>
      <c r="F780" t="s">
        <v>13249</v>
      </c>
      <c r="H780">
        <v>999</v>
      </c>
      <c r="I780" s="2">
        <v>2499</v>
      </c>
      <c r="J780" s="1">
        <v>0.6</v>
      </c>
      <c r="K780" s="10" t="str" cm="1">
        <f t="array" ref="K7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80">
        <v>4.3</v>
      </c>
      <c r="M780" s="8">
        <v>1690</v>
      </c>
      <c r="N780" s="8">
        <f>Table1[[#This Row],[rating]]*LOG10(Table1[[#This Row],[rating_count]]+1)</f>
        <v>13.881017512670288</v>
      </c>
      <c r="O780" s="4" t="str">
        <f>IF(Table1[[#This Row],[discount_percentage]] &gt;= 0.5, "Yes", "No")</f>
        <v>Yes</v>
      </c>
      <c r="P780" s="4" t="str" cm="1">
        <f t="array" ref="P780">_xlfn.IFS(
  Table1[[#This Row],[discounted_price]] &lt; 200, "&lt;₹200",
  Table1[[#This Row],[discounted_price]] &lt;= 500, "₹200–₹500",
  Table1[[#This Row],[discounted_price]] &gt; 500, "&gt;₹500"
)</f>
        <v>&gt;₹500</v>
      </c>
      <c r="Q780" s="9">
        <f>Table1[[#This Row],[actual_price]]*Table1[[#This Row],[rating_count]]</f>
        <v>4223310</v>
      </c>
      <c r="R780" s="9" t="str">
        <f>IF(
    OR(TRIM(Table1[[#This Row],[total_potential_revenue]])="-", TRIM(Table1[[#This Row],[total_potential_revenue]])=""),
    "NOT OK",
    IF(
        ISNUMBER(VALUE(SUBSTITUTE(Table1[[#This Row],[total_potential_revenue]], ",", ""))),
        "OK",
        "NOT OK"
    )
)</f>
        <v>OK</v>
      </c>
      <c r="S780" t="s">
        <v>6328</v>
      </c>
      <c r="T780" t="s">
        <v>6329</v>
      </c>
      <c r="U780" t="s">
        <v>6330</v>
      </c>
      <c r="V780" t="s">
        <v>6331</v>
      </c>
      <c r="W780" t="s">
        <v>6332</v>
      </c>
      <c r="X780" t="s">
        <v>6333</v>
      </c>
      <c r="Y780" t="s">
        <v>6334</v>
      </c>
      <c r="Z780" t="s">
        <v>6335</v>
      </c>
    </row>
    <row r="781" spans="1:26" ht="16" x14ac:dyDescent="0.35">
      <c r="A781" t="s">
        <v>5142</v>
      </c>
      <c r="B781" t="s">
        <v>5143</v>
      </c>
      <c r="C781" t="s">
        <v>13076</v>
      </c>
      <c r="D781" t="s">
        <v>13083</v>
      </c>
      <c r="E781" t="s">
        <v>13084</v>
      </c>
      <c r="F781" t="s">
        <v>13085</v>
      </c>
      <c r="H781">
        <v>299</v>
      </c>
      <c r="I781" s="2">
        <v>449</v>
      </c>
      <c r="J781" s="1">
        <v>0.33</v>
      </c>
      <c r="K781" s="10" t="str" cm="1">
        <f t="array" ref="K7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81">
        <v>3.5</v>
      </c>
      <c r="M781" s="8">
        <v>11827</v>
      </c>
      <c r="N781" s="8">
        <f>Table1[[#This Row],[rating]]*LOG10(Table1[[#This Row],[rating_count]]+1)</f>
        <v>14.255189605489281</v>
      </c>
      <c r="O781" s="4" t="str">
        <f>IF(Table1[[#This Row],[discount_percentage]] &gt;= 0.5, "Yes", "No")</f>
        <v>No</v>
      </c>
      <c r="P781" s="4" t="str" cm="1">
        <f t="array" ref="P781">_xlfn.IFS(
  Table1[[#This Row],[discounted_price]] &lt; 200, "&lt;₹200",
  Table1[[#This Row],[discounted_price]] &lt;= 500, "₹200–₹500",
  Table1[[#This Row],[discounted_price]] &gt; 500, "&gt;₹500"
)</f>
        <v>₹200–₹500</v>
      </c>
      <c r="Q781" s="9">
        <f>Table1[[#This Row],[actual_price]]*Table1[[#This Row],[rating_count]]</f>
        <v>5310323</v>
      </c>
      <c r="R781" s="9" t="str">
        <f>IF(
    OR(TRIM(Table1[[#This Row],[total_potential_revenue]])="-", TRIM(Table1[[#This Row],[total_potential_revenue]])=""),
    "NOT OK",
    IF(
        ISNUMBER(VALUE(SUBSTITUTE(Table1[[#This Row],[total_potential_revenue]], ",", ""))),
        "OK",
        "NOT OK"
    )
)</f>
        <v>OK</v>
      </c>
      <c r="S781" t="s">
        <v>5144</v>
      </c>
      <c r="T781" t="s">
        <v>5145</v>
      </c>
      <c r="U781" t="s">
        <v>5146</v>
      </c>
      <c r="V781" t="s">
        <v>5147</v>
      </c>
      <c r="W781" t="s">
        <v>5148</v>
      </c>
      <c r="X781" t="s">
        <v>5149</v>
      </c>
      <c r="Y781" t="s">
        <v>5150</v>
      </c>
      <c r="Z781" t="s">
        <v>5151</v>
      </c>
    </row>
    <row r="782" spans="1:26" ht="16" x14ac:dyDescent="0.35">
      <c r="A782" t="s">
        <v>11516</v>
      </c>
      <c r="B782" t="s">
        <v>11517</v>
      </c>
      <c r="C782" t="s">
        <v>13093</v>
      </c>
      <c r="D782" t="s">
        <v>13094</v>
      </c>
      <c r="E782" t="s">
        <v>13095</v>
      </c>
      <c r="F782" t="s">
        <v>13174</v>
      </c>
      <c r="H782">
        <v>429</v>
      </c>
      <c r="I782" s="2">
        <v>999</v>
      </c>
      <c r="J782" s="1">
        <v>0.56999999999999995</v>
      </c>
      <c r="K782" s="10" t="str" cm="1">
        <f t="array" ref="K7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782">
        <v>3</v>
      </c>
      <c r="M782" s="8">
        <v>617</v>
      </c>
      <c r="N782" s="8">
        <f>Table1[[#This Row],[rating]]*LOG10(Table1[[#This Row],[rating_count]]+1)</f>
        <v>8.3729654252664467</v>
      </c>
      <c r="O782" s="4" t="str">
        <f>IF(Table1[[#This Row],[discount_percentage]] &gt;= 0.5, "Yes", "No")</f>
        <v>Yes</v>
      </c>
      <c r="P782" s="4" t="str" cm="1">
        <f t="array" ref="P782">_xlfn.IFS(
  Table1[[#This Row],[discounted_price]] &lt; 200, "&lt;₹200",
  Table1[[#This Row],[discounted_price]] &lt;= 500, "₹200–₹500",
  Table1[[#This Row],[discounted_price]] &gt; 500, "&gt;₹500"
)</f>
        <v>₹200–₹500</v>
      </c>
      <c r="Q782" s="9">
        <f>Table1[[#This Row],[actual_price]]*Table1[[#This Row],[rating_count]]</f>
        <v>616383</v>
      </c>
      <c r="R782" s="9" t="str">
        <f>IF(
    OR(TRIM(Table1[[#This Row],[total_potential_revenue]])="-", TRIM(Table1[[#This Row],[total_potential_revenue]])=""),
    "NOT OK",
    IF(
        ISNUMBER(VALUE(SUBSTITUTE(Table1[[#This Row],[total_potential_revenue]], ",", ""))),
        "OK",
        "NOT OK"
    )
)</f>
        <v>OK</v>
      </c>
      <c r="S782" t="s">
        <v>11518</v>
      </c>
      <c r="T782" t="s">
        <v>11519</v>
      </c>
      <c r="U782" t="s">
        <v>11520</v>
      </c>
      <c r="V782" t="s">
        <v>11521</v>
      </c>
      <c r="W782" t="s">
        <v>11522</v>
      </c>
      <c r="X782" t="s">
        <v>11523</v>
      </c>
      <c r="Y782" t="s">
        <v>11524</v>
      </c>
      <c r="Z782" t="s">
        <v>11525</v>
      </c>
    </row>
    <row r="783" spans="1:26" ht="16" x14ac:dyDescent="0.35">
      <c r="A783" t="s">
        <v>12382</v>
      </c>
      <c r="B783" t="s">
        <v>12383</v>
      </c>
      <c r="C783" t="s">
        <v>13093</v>
      </c>
      <c r="D783" t="s">
        <v>13116</v>
      </c>
      <c r="E783" t="s">
        <v>13122</v>
      </c>
      <c r="F783" t="s">
        <v>13198</v>
      </c>
      <c r="H783" s="2">
        <v>3249</v>
      </c>
      <c r="I783" s="2">
        <v>6299</v>
      </c>
      <c r="J783" s="1">
        <v>0.48</v>
      </c>
      <c r="K783" s="10" t="str" cm="1">
        <f t="array" ref="K7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83">
        <v>3.9</v>
      </c>
      <c r="M783" s="8">
        <v>2569</v>
      </c>
      <c r="N783" s="8">
        <f>Table1[[#This Row],[rating]]*LOG10(Table1[[#This Row],[rating_count]]+1)</f>
        <v>13.298739180992049</v>
      </c>
      <c r="O783" s="4" t="str">
        <f>IF(Table1[[#This Row],[discount_percentage]] &gt;= 0.5, "Yes", "No")</f>
        <v>No</v>
      </c>
      <c r="P783" s="4" t="str" cm="1">
        <f t="array" ref="P783">_xlfn.IFS(
  Table1[[#This Row],[discounted_price]] &lt; 200, "&lt;₹200",
  Table1[[#This Row],[discounted_price]] &lt;= 500, "₹200–₹500",
  Table1[[#This Row],[discounted_price]] &gt; 500, "&gt;₹500"
)</f>
        <v>&gt;₹500</v>
      </c>
      <c r="Q783" s="9">
        <f>Table1[[#This Row],[actual_price]]*Table1[[#This Row],[rating_count]]</f>
        <v>16182131</v>
      </c>
      <c r="R783" s="9" t="str">
        <f>IF(
    OR(TRIM(Table1[[#This Row],[total_potential_revenue]])="-", TRIM(Table1[[#This Row],[total_potential_revenue]])=""),
    "NOT OK",
    IF(
        ISNUMBER(VALUE(SUBSTITUTE(Table1[[#This Row],[total_potential_revenue]], ",", ""))),
        "OK",
        "NOT OK"
    )
)</f>
        <v>OK</v>
      </c>
      <c r="S783" t="s">
        <v>12384</v>
      </c>
      <c r="T783" t="s">
        <v>12385</v>
      </c>
      <c r="U783" t="s">
        <v>12386</v>
      </c>
      <c r="V783" t="s">
        <v>12387</v>
      </c>
      <c r="W783" t="s">
        <v>12388</v>
      </c>
      <c r="X783" t="s">
        <v>12389</v>
      </c>
      <c r="Y783" t="s">
        <v>12390</v>
      </c>
      <c r="Z783" t="s">
        <v>12391</v>
      </c>
    </row>
    <row r="784" spans="1:26" ht="16" x14ac:dyDescent="0.35">
      <c r="A784" t="s">
        <v>2792</v>
      </c>
      <c r="B784" t="s">
        <v>2793</v>
      </c>
      <c r="C784" t="s">
        <v>13080</v>
      </c>
      <c r="D784" t="s">
        <v>13088</v>
      </c>
      <c r="E784" t="s">
        <v>13089</v>
      </c>
      <c r="F784" t="s">
        <v>13172</v>
      </c>
      <c r="H784">
        <v>247</v>
      </c>
      <c r="I784" s="2">
        <v>399</v>
      </c>
      <c r="J784" s="1">
        <v>0.38</v>
      </c>
      <c r="K784" s="10" t="str" cm="1">
        <f t="array" ref="K7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84">
        <v>3.9</v>
      </c>
      <c r="M784" s="8">
        <v>200</v>
      </c>
      <c r="N784" s="8">
        <f>Table1[[#This Row],[rating]]*LOG10(Table1[[#This Row],[rating_count]]+1)</f>
        <v>8.982464623939908</v>
      </c>
      <c r="O784" s="4" t="str">
        <f>IF(Table1[[#This Row],[discount_percentage]] &gt;= 0.5, "Yes", "No")</f>
        <v>No</v>
      </c>
      <c r="P784" s="4" t="str" cm="1">
        <f t="array" ref="P784">_xlfn.IFS(
  Table1[[#This Row],[discounted_price]] &lt; 200, "&lt;₹200",
  Table1[[#This Row],[discounted_price]] &lt;= 500, "₹200–₹500",
  Table1[[#This Row],[discounted_price]] &gt; 500, "&gt;₹500"
)</f>
        <v>₹200–₹500</v>
      </c>
      <c r="Q784" s="9">
        <f>Table1[[#This Row],[actual_price]]*Table1[[#This Row],[rating_count]]</f>
        <v>79800</v>
      </c>
      <c r="R784" s="9" t="str">
        <f>IF(
    OR(TRIM(Table1[[#This Row],[total_potential_revenue]])="-", TRIM(Table1[[#This Row],[total_potential_revenue]])=""),
    "NOT OK",
    IF(
        ISNUMBER(VALUE(SUBSTITUTE(Table1[[#This Row],[total_potential_revenue]], ",", ""))),
        "OK",
        "NOT OK"
    )
)</f>
        <v>OK</v>
      </c>
      <c r="S784" t="s">
        <v>2794</v>
      </c>
      <c r="T784" t="s">
        <v>2795</v>
      </c>
      <c r="U784" t="s">
        <v>2796</v>
      </c>
      <c r="V784" t="s">
        <v>2797</v>
      </c>
      <c r="W784" t="s">
        <v>2798</v>
      </c>
      <c r="X784" t="s">
        <v>13036</v>
      </c>
      <c r="Y784" t="s">
        <v>2799</v>
      </c>
      <c r="Z784" t="s">
        <v>2800</v>
      </c>
    </row>
    <row r="785" spans="1:26" ht="16" x14ac:dyDescent="0.35">
      <c r="A785" t="s">
        <v>11586</v>
      </c>
      <c r="B785" t="s">
        <v>11587</v>
      </c>
      <c r="C785" t="s">
        <v>13093</v>
      </c>
      <c r="D785" t="s">
        <v>13116</v>
      </c>
      <c r="E785" t="s">
        <v>13147</v>
      </c>
      <c r="F785" t="s">
        <v>13216</v>
      </c>
      <c r="H785" s="2">
        <v>2899</v>
      </c>
      <c r="I785" s="2">
        <v>4005</v>
      </c>
      <c r="J785" s="1">
        <v>0.28000000000000003</v>
      </c>
      <c r="K785" s="10" t="str" cm="1">
        <f t="array" ref="K7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85">
        <v>4.3</v>
      </c>
      <c r="M785" s="8">
        <v>7140</v>
      </c>
      <c r="N785" s="8">
        <f>Table1[[#This Row],[rating]]*LOG10(Table1[[#This Row],[rating_count]]+1)</f>
        <v>16.571163842221505</v>
      </c>
      <c r="O785" s="4" t="str">
        <f>IF(Table1[[#This Row],[discount_percentage]] &gt;= 0.5, "Yes", "No")</f>
        <v>No</v>
      </c>
      <c r="P785" s="4" t="str" cm="1">
        <f t="array" ref="P785">_xlfn.IFS(
  Table1[[#This Row],[discounted_price]] &lt; 200, "&lt;₹200",
  Table1[[#This Row],[discounted_price]] &lt;= 500, "₹200–₹500",
  Table1[[#This Row],[discounted_price]] &gt; 500, "&gt;₹500"
)</f>
        <v>&gt;₹500</v>
      </c>
      <c r="Q785" s="9">
        <f>Table1[[#This Row],[actual_price]]*Table1[[#This Row],[rating_count]]</f>
        <v>28595700</v>
      </c>
      <c r="R785" s="9" t="str">
        <f>IF(
    OR(TRIM(Table1[[#This Row],[total_potential_revenue]])="-", TRIM(Table1[[#This Row],[total_potential_revenue]])=""),
    "NOT OK",
    IF(
        ISNUMBER(VALUE(SUBSTITUTE(Table1[[#This Row],[total_potential_revenue]], ",", ""))),
        "OK",
        "NOT OK"
    )
)</f>
        <v>OK</v>
      </c>
      <c r="S785" t="s">
        <v>11588</v>
      </c>
      <c r="T785" t="s">
        <v>11589</v>
      </c>
      <c r="U785" t="s">
        <v>11590</v>
      </c>
      <c r="V785" t="s">
        <v>11591</v>
      </c>
      <c r="W785" t="s">
        <v>11592</v>
      </c>
      <c r="X785" t="s">
        <v>11593</v>
      </c>
      <c r="Y785" t="s">
        <v>11594</v>
      </c>
      <c r="Z785" t="s">
        <v>11595</v>
      </c>
    </row>
    <row r="786" spans="1:26" ht="16" x14ac:dyDescent="0.35">
      <c r="A786" t="s">
        <v>5120</v>
      </c>
      <c r="B786" t="s">
        <v>5121</v>
      </c>
      <c r="C786" t="s">
        <v>13076</v>
      </c>
      <c r="D786" t="s">
        <v>13086</v>
      </c>
      <c r="E786" t="s">
        <v>13226</v>
      </c>
      <c r="H786" s="2">
        <v>4098</v>
      </c>
      <c r="I786" s="2">
        <v>4999</v>
      </c>
      <c r="J786" s="1">
        <v>0.18</v>
      </c>
      <c r="K786" s="10" t="str" cm="1">
        <f t="array" ref="K7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786">
        <v>4.5</v>
      </c>
      <c r="M786" s="8">
        <v>50810</v>
      </c>
      <c r="N786" s="8">
        <f>Table1[[#This Row],[rating]]*LOG10(Table1[[#This Row],[rating_count]]+1)</f>
        <v>21.176809840114185</v>
      </c>
      <c r="O786" s="4" t="str">
        <f>IF(Table1[[#This Row],[discount_percentage]] &gt;= 0.5, "Yes", "No")</f>
        <v>No</v>
      </c>
      <c r="P786" s="4" t="str" cm="1">
        <f t="array" ref="P786">_xlfn.IFS(
  Table1[[#This Row],[discounted_price]] &lt; 200, "&lt;₹200",
  Table1[[#This Row],[discounted_price]] &lt;= 500, "₹200–₹500",
  Table1[[#This Row],[discounted_price]] &gt; 500, "&gt;₹500"
)</f>
        <v>&gt;₹500</v>
      </c>
      <c r="Q786" s="9">
        <f>Table1[[#This Row],[actual_price]]*Table1[[#This Row],[rating_count]]</f>
        <v>253999190</v>
      </c>
      <c r="R786" s="9" t="str">
        <f>IF(
    OR(TRIM(Table1[[#This Row],[total_potential_revenue]])="-", TRIM(Table1[[#This Row],[total_potential_revenue]])=""),
    "NOT OK",
    IF(
        ISNUMBER(VALUE(SUBSTITUTE(Table1[[#This Row],[total_potential_revenue]], ",", ""))),
        "OK",
        "NOT OK"
    )
)</f>
        <v>OK</v>
      </c>
      <c r="S786" t="s">
        <v>5123</v>
      </c>
      <c r="T786" t="s">
        <v>5124</v>
      </c>
      <c r="U786" t="s">
        <v>5125</v>
      </c>
      <c r="V786" t="s">
        <v>5126</v>
      </c>
      <c r="W786" t="s">
        <v>5127</v>
      </c>
      <c r="X786" t="s">
        <v>5128</v>
      </c>
      <c r="Y786" t="s">
        <v>5129</v>
      </c>
      <c r="Z786" t="s">
        <v>5130</v>
      </c>
    </row>
    <row r="787" spans="1:26" ht="16" x14ac:dyDescent="0.35">
      <c r="A787" t="s">
        <v>3343</v>
      </c>
      <c r="B787" t="s">
        <v>3344</v>
      </c>
      <c r="C787" t="s">
        <v>13080</v>
      </c>
      <c r="D787" t="s">
        <v>13185</v>
      </c>
      <c r="E787" t="s">
        <v>13186</v>
      </c>
      <c r="F787" t="s">
        <v>13279</v>
      </c>
      <c r="G787" t="s">
        <v>13339</v>
      </c>
      <c r="H787">
        <v>539</v>
      </c>
      <c r="I787" s="2">
        <v>1599</v>
      </c>
      <c r="J787" s="1">
        <v>0.66</v>
      </c>
      <c r="K787" s="10" t="str" cm="1">
        <f t="array" ref="K7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87">
        <v>3.8</v>
      </c>
      <c r="M787" s="8">
        <v>14648</v>
      </c>
      <c r="N787" s="8">
        <f>Table1[[#This Row],[rating]]*LOG10(Table1[[#This Row],[rating_count]]+1)</f>
        <v>15.830070320214384</v>
      </c>
      <c r="O787" s="4" t="str">
        <f>IF(Table1[[#This Row],[discount_percentage]] &gt;= 0.5, "Yes", "No")</f>
        <v>Yes</v>
      </c>
      <c r="P787" s="4" t="str" cm="1">
        <f t="array" ref="P787">_xlfn.IFS(
  Table1[[#This Row],[discounted_price]] &lt; 200, "&lt;₹200",
  Table1[[#This Row],[discounted_price]] &lt;= 500, "₹200–₹500",
  Table1[[#This Row],[discounted_price]] &gt; 500, "&gt;₹500"
)</f>
        <v>&gt;₹500</v>
      </c>
      <c r="Q787" s="9">
        <f>Table1[[#This Row],[actual_price]]*Table1[[#This Row],[rating_count]]</f>
        <v>23422152</v>
      </c>
      <c r="R787" s="9" t="str">
        <f>IF(
    OR(TRIM(Table1[[#This Row],[total_potential_revenue]])="-", TRIM(Table1[[#This Row],[total_potential_revenue]])=""),
    "NOT OK",
    IF(
        ISNUMBER(VALUE(SUBSTITUTE(Table1[[#This Row],[total_potential_revenue]], ",", ""))),
        "OK",
        "NOT OK"
    )
)</f>
        <v>OK</v>
      </c>
      <c r="S787" t="s">
        <v>3346</v>
      </c>
      <c r="T787" t="s">
        <v>3347</v>
      </c>
      <c r="U787" t="s">
        <v>3348</v>
      </c>
      <c r="V787" t="s">
        <v>3349</v>
      </c>
      <c r="W787" t="s">
        <v>3350</v>
      </c>
      <c r="X787" t="s">
        <v>3351</v>
      </c>
      <c r="Y787" t="s">
        <v>3352</v>
      </c>
      <c r="Z787" t="s">
        <v>3353</v>
      </c>
    </row>
    <row r="788" spans="1:26" ht="16" x14ac:dyDescent="0.35">
      <c r="A788" t="s">
        <v>12914</v>
      </c>
      <c r="B788" t="s">
        <v>12915</v>
      </c>
      <c r="C788" t="s">
        <v>13093</v>
      </c>
      <c r="D788" t="s">
        <v>13094</v>
      </c>
      <c r="E788" t="s">
        <v>13310</v>
      </c>
      <c r="F788" t="s">
        <v>13311</v>
      </c>
      <c r="H788" s="2">
        <v>1563</v>
      </c>
      <c r="I788" s="2">
        <v>3098</v>
      </c>
      <c r="J788" s="1">
        <v>0.5</v>
      </c>
      <c r="K788" s="10" t="str" cm="1">
        <f t="array" ref="K7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88">
        <v>3.5</v>
      </c>
      <c r="M788" s="8">
        <v>2283</v>
      </c>
      <c r="N788" s="8">
        <f>Table1[[#This Row],[rating]]*LOG10(Table1[[#This Row],[rating_count]]+1)</f>
        <v>11.755436348508336</v>
      </c>
      <c r="O788" s="4" t="str">
        <f>IF(Table1[[#This Row],[discount_percentage]] &gt;= 0.5, "Yes", "No")</f>
        <v>Yes</v>
      </c>
      <c r="P788" s="4" t="str" cm="1">
        <f t="array" ref="P788">_xlfn.IFS(
  Table1[[#This Row],[discounted_price]] &lt; 200, "&lt;₹200",
  Table1[[#This Row],[discounted_price]] &lt;= 500, "₹200–₹500",
  Table1[[#This Row],[discounted_price]] &gt; 500, "&gt;₹500"
)</f>
        <v>&gt;₹500</v>
      </c>
      <c r="Q788" s="9">
        <f>Table1[[#This Row],[actual_price]]*Table1[[#This Row],[rating_count]]</f>
        <v>7072734</v>
      </c>
      <c r="R788" s="9" t="str">
        <f>IF(
    OR(TRIM(Table1[[#This Row],[total_potential_revenue]])="-", TRIM(Table1[[#This Row],[total_potential_revenue]])=""),
    "NOT OK",
    IF(
        ISNUMBER(VALUE(SUBSTITUTE(Table1[[#This Row],[total_potential_revenue]], ",", ""))),
        "OK",
        "NOT OK"
    )
)</f>
        <v>OK</v>
      </c>
      <c r="S788" t="s">
        <v>12916</v>
      </c>
      <c r="T788" t="s">
        <v>12917</v>
      </c>
      <c r="U788" t="s">
        <v>12918</v>
      </c>
      <c r="V788" t="s">
        <v>12919</v>
      </c>
      <c r="W788" t="s">
        <v>12920</v>
      </c>
      <c r="X788" t="s">
        <v>12921</v>
      </c>
      <c r="Y788" t="s">
        <v>12922</v>
      </c>
      <c r="Z788" t="s">
        <v>12923</v>
      </c>
    </row>
    <row r="789" spans="1:26" ht="16" x14ac:dyDescent="0.35">
      <c r="A789" t="s">
        <v>1954</v>
      </c>
      <c r="B789" t="s">
        <v>1955</v>
      </c>
      <c r="C789" t="s">
        <v>13080</v>
      </c>
      <c r="D789" t="s">
        <v>13088</v>
      </c>
      <c r="E789" t="s">
        <v>13089</v>
      </c>
      <c r="F789" t="s">
        <v>13172</v>
      </c>
      <c r="H789">
        <v>299</v>
      </c>
      <c r="I789" s="2">
        <v>899</v>
      </c>
      <c r="J789" s="1">
        <v>0.67</v>
      </c>
      <c r="K789" s="10" t="str" cm="1">
        <f t="array" ref="K7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89">
        <v>3.8</v>
      </c>
      <c r="M789" s="8">
        <v>425</v>
      </c>
      <c r="N789" s="8">
        <f>Table1[[#This Row],[rating]]*LOG10(Table1[[#This Row],[rating_count]]+1)</f>
        <v>9.9917564765903304</v>
      </c>
      <c r="O789" s="4" t="str">
        <f>IF(Table1[[#This Row],[discount_percentage]] &gt;= 0.5, "Yes", "No")</f>
        <v>Yes</v>
      </c>
      <c r="P789" s="4" t="str" cm="1">
        <f t="array" ref="P789">_xlfn.IFS(
  Table1[[#This Row],[discounted_price]] &lt; 200, "&lt;₹200",
  Table1[[#This Row],[discounted_price]] &lt;= 500, "₹200–₹500",
  Table1[[#This Row],[discounted_price]] &gt; 500, "&gt;₹500"
)</f>
        <v>₹200–₹500</v>
      </c>
      <c r="Q789" s="9">
        <f>Table1[[#This Row],[actual_price]]*Table1[[#This Row],[rating_count]]</f>
        <v>382075</v>
      </c>
      <c r="R789" s="9" t="str">
        <f>IF(
    OR(TRIM(Table1[[#This Row],[total_potential_revenue]])="-", TRIM(Table1[[#This Row],[total_potential_revenue]])=""),
    "NOT OK",
    IF(
        ISNUMBER(VALUE(SUBSTITUTE(Table1[[#This Row],[total_potential_revenue]], ",", ""))),
        "OK",
        "NOT OK"
    )
)</f>
        <v>OK</v>
      </c>
      <c r="S789" t="s">
        <v>1956</v>
      </c>
      <c r="T789" t="s">
        <v>1957</v>
      </c>
      <c r="U789" t="s">
        <v>1958</v>
      </c>
      <c r="V789" t="s">
        <v>1959</v>
      </c>
      <c r="W789" t="s">
        <v>1960</v>
      </c>
      <c r="X789" t="s">
        <v>1961</v>
      </c>
      <c r="Y789" t="s">
        <v>1962</v>
      </c>
      <c r="Z789" t="s">
        <v>1963</v>
      </c>
    </row>
    <row r="790" spans="1:26" ht="16" x14ac:dyDescent="0.35">
      <c r="A790" t="s">
        <v>9921</v>
      </c>
      <c r="B790" t="s">
        <v>9922</v>
      </c>
      <c r="C790" t="s">
        <v>13340</v>
      </c>
      <c r="D790" t="s">
        <v>13341</v>
      </c>
      <c r="E790" t="s">
        <v>13342</v>
      </c>
      <c r="F790" t="s">
        <v>13343</v>
      </c>
      <c r="H790" s="2">
        <v>2339</v>
      </c>
      <c r="I790" s="2">
        <v>4000</v>
      </c>
      <c r="J790" s="1">
        <v>0.42</v>
      </c>
      <c r="K790" s="10" t="str" cm="1">
        <f t="array" ref="K7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90">
        <v>3.8</v>
      </c>
      <c r="M790" s="8">
        <v>1118</v>
      </c>
      <c r="N790" s="8">
        <f>Table1[[#This Row],[rating]]*LOG10(Table1[[#This Row],[rating_count]]+1)</f>
        <v>11.58555432880773</v>
      </c>
      <c r="O790" s="4" t="str">
        <f>IF(Table1[[#This Row],[discount_percentage]] &gt;= 0.5, "Yes", "No")</f>
        <v>No</v>
      </c>
      <c r="P790" s="4" t="str" cm="1">
        <f t="array" ref="P790">_xlfn.IFS(
  Table1[[#This Row],[discounted_price]] &lt; 200, "&lt;₹200",
  Table1[[#This Row],[discounted_price]] &lt;= 500, "₹200–₹500",
  Table1[[#This Row],[discounted_price]] &gt; 500, "&gt;₹500"
)</f>
        <v>&gt;₹500</v>
      </c>
      <c r="Q790" s="9">
        <f>Table1[[#This Row],[actual_price]]*Table1[[#This Row],[rating_count]]</f>
        <v>4472000</v>
      </c>
      <c r="R790" s="9" t="str">
        <f>IF(
    OR(TRIM(Table1[[#This Row],[total_potential_revenue]])="-", TRIM(Table1[[#This Row],[total_potential_revenue]])=""),
    "NOT OK",
    IF(
        ISNUMBER(VALUE(SUBSTITUTE(Table1[[#This Row],[total_potential_revenue]], ",", ""))),
        "OK",
        "NOT OK"
    )
)</f>
        <v>OK</v>
      </c>
      <c r="S790" t="s">
        <v>9924</v>
      </c>
      <c r="T790" t="s">
        <v>9925</v>
      </c>
      <c r="U790" t="s">
        <v>9926</v>
      </c>
      <c r="V790" t="s">
        <v>9927</v>
      </c>
      <c r="W790" t="s">
        <v>9928</v>
      </c>
      <c r="X790" t="s">
        <v>9929</v>
      </c>
      <c r="Y790" t="s">
        <v>9930</v>
      </c>
      <c r="Z790" t="s">
        <v>9931</v>
      </c>
    </row>
    <row r="791" spans="1:26" ht="16" x14ac:dyDescent="0.35">
      <c r="A791" t="s">
        <v>7014</v>
      </c>
      <c r="B791" t="s">
        <v>7015</v>
      </c>
      <c r="C791" t="s">
        <v>13076</v>
      </c>
      <c r="D791" t="s">
        <v>13083</v>
      </c>
      <c r="E791" t="s">
        <v>13264</v>
      </c>
      <c r="H791" s="2">
        <v>1187</v>
      </c>
      <c r="I791" s="2">
        <v>1929</v>
      </c>
      <c r="J791" s="1">
        <v>0.38</v>
      </c>
      <c r="K791" s="10" t="str" cm="1">
        <f t="array" ref="K7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91">
        <v>4.0999999999999996</v>
      </c>
      <c r="M791" s="8">
        <v>1662</v>
      </c>
      <c r="N791" s="8">
        <f>Table1[[#This Row],[rating]]*LOG10(Table1[[#This Row],[rating_count]]+1)</f>
        <v>13.205658221800029</v>
      </c>
      <c r="O791" s="4" t="str">
        <f>IF(Table1[[#This Row],[discount_percentage]] &gt;= 0.5, "Yes", "No")</f>
        <v>No</v>
      </c>
      <c r="P791" s="4" t="str" cm="1">
        <f t="array" ref="P791">_xlfn.IFS(
  Table1[[#This Row],[discounted_price]] &lt; 200, "&lt;₹200",
  Table1[[#This Row],[discounted_price]] &lt;= 500, "₹200–₹500",
  Table1[[#This Row],[discounted_price]] &gt; 500, "&gt;₹500"
)</f>
        <v>&gt;₹500</v>
      </c>
      <c r="Q791" s="9">
        <f>Table1[[#This Row],[actual_price]]*Table1[[#This Row],[rating_count]]</f>
        <v>3205998</v>
      </c>
      <c r="R791" s="9" t="str">
        <f>IF(
    OR(TRIM(Table1[[#This Row],[total_potential_revenue]])="-", TRIM(Table1[[#This Row],[total_potential_revenue]])=""),
    "NOT OK",
    IF(
        ISNUMBER(VALUE(SUBSTITUTE(Table1[[#This Row],[total_potential_revenue]], ",", ""))),
        "OK",
        "NOT OK"
    )
)</f>
        <v>OK</v>
      </c>
      <c r="S791" t="s">
        <v>7016</v>
      </c>
      <c r="T791" t="s">
        <v>7017</v>
      </c>
      <c r="U791" t="s">
        <v>7018</v>
      </c>
      <c r="V791" t="s">
        <v>7019</v>
      </c>
      <c r="W791" t="s">
        <v>7020</v>
      </c>
      <c r="X791" t="s">
        <v>7021</v>
      </c>
      <c r="Y791" t="s">
        <v>7022</v>
      </c>
      <c r="Z791" t="s">
        <v>7023</v>
      </c>
    </row>
    <row r="792" spans="1:26" ht="16" x14ac:dyDescent="0.35">
      <c r="A792" t="s">
        <v>7162</v>
      </c>
      <c r="B792" t="s">
        <v>7163</v>
      </c>
      <c r="C792" t="s">
        <v>13080</v>
      </c>
      <c r="D792" t="s">
        <v>13182</v>
      </c>
      <c r="E792" t="s">
        <v>13183</v>
      </c>
      <c r="F792" t="s">
        <v>13203</v>
      </c>
      <c r="H792">
        <v>499</v>
      </c>
      <c r="I792" s="2">
        <v>1299</v>
      </c>
      <c r="J792" s="1">
        <v>0.62</v>
      </c>
      <c r="K792" s="10" t="str" cm="1">
        <f t="array" ref="K7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792">
        <v>3.9</v>
      </c>
      <c r="M792" s="8">
        <v>1173</v>
      </c>
      <c r="N792" s="8">
        <f>Table1[[#This Row],[rating]]*LOG10(Table1[[#This Row],[rating_count]]+1)</f>
        <v>11.971705577955223</v>
      </c>
      <c r="O792" s="4" t="str">
        <f>IF(Table1[[#This Row],[discount_percentage]] &gt;= 0.5, "Yes", "No")</f>
        <v>Yes</v>
      </c>
      <c r="P792" s="4" t="str" cm="1">
        <f t="array" ref="P792">_xlfn.IFS(
  Table1[[#This Row],[discounted_price]] &lt; 200, "&lt;₹200",
  Table1[[#This Row],[discounted_price]] &lt;= 500, "₹200–₹500",
  Table1[[#This Row],[discounted_price]] &gt; 500, "&gt;₹500"
)</f>
        <v>₹200–₹500</v>
      </c>
      <c r="Q792" s="9">
        <f>Table1[[#This Row],[actual_price]]*Table1[[#This Row],[rating_count]]</f>
        <v>1523727</v>
      </c>
      <c r="R792" s="9" t="str">
        <f>IF(
    OR(TRIM(Table1[[#This Row],[total_potential_revenue]])="-", TRIM(Table1[[#This Row],[total_potential_revenue]])=""),
    "NOT OK",
    IF(
        ISNUMBER(VALUE(SUBSTITUTE(Table1[[#This Row],[total_potential_revenue]], ",", ""))),
        "OK",
        "NOT OK"
    )
)</f>
        <v>OK</v>
      </c>
      <c r="S792" t="s">
        <v>7164</v>
      </c>
      <c r="T792" t="s">
        <v>7165</v>
      </c>
      <c r="U792" t="s">
        <v>7166</v>
      </c>
      <c r="V792" t="s">
        <v>7167</v>
      </c>
      <c r="W792" t="s">
        <v>7168</v>
      </c>
      <c r="X792" t="s">
        <v>7169</v>
      </c>
      <c r="Y792" t="s">
        <v>7170</v>
      </c>
      <c r="Z792" t="s">
        <v>7171</v>
      </c>
    </row>
    <row r="793" spans="1:26" ht="16" x14ac:dyDescent="0.35">
      <c r="A793" t="s">
        <v>9673</v>
      </c>
      <c r="B793" t="s">
        <v>9674</v>
      </c>
      <c r="C793" t="s">
        <v>13093</v>
      </c>
      <c r="D793" t="s">
        <v>13094</v>
      </c>
      <c r="E793" t="s">
        <v>13095</v>
      </c>
      <c r="F793" t="s">
        <v>13265</v>
      </c>
      <c r="H793">
        <v>368</v>
      </c>
      <c r="I793" s="2">
        <v>699</v>
      </c>
      <c r="J793" s="1">
        <v>0.47</v>
      </c>
      <c r="K793" s="10" t="str" cm="1">
        <f t="array" ref="K7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93">
        <v>4.0999999999999996</v>
      </c>
      <c r="M793" s="8">
        <v>1240</v>
      </c>
      <c r="N793" s="8">
        <f>Table1[[#This Row],[rating]]*LOG10(Table1[[#This Row],[rating_count]]+1)</f>
        <v>12.684464304144791</v>
      </c>
      <c r="O793" s="4" t="str">
        <f>IF(Table1[[#This Row],[discount_percentage]] &gt;= 0.5, "Yes", "No")</f>
        <v>No</v>
      </c>
      <c r="P793" s="4" t="str" cm="1">
        <f t="array" ref="P793">_xlfn.IFS(
  Table1[[#This Row],[discounted_price]] &lt; 200, "&lt;₹200",
  Table1[[#This Row],[discounted_price]] &lt;= 500, "₹200–₹500",
  Table1[[#This Row],[discounted_price]] &gt; 500, "&gt;₹500"
)</f>
        <v>₹200–₹500</v>
      </c>
      <c r="Q793" s="9">
        <f>Table1[[#This Row],[actual_price]]*Table1[[#This Row],[rating_count]]</f>
        <v>866760</v>
      </c>
      <c r="R793" s="9" t="str">
        <f>IF(
    OR(TRIM(Table1[[#This Row],[total_potential_revenue]])="-", TRIM(Table1[[#This Row],[total_potential_revenue]])=""),
    "NOT OK",
    IF(
        ISNUMBER(VALUE(SUBSTITUTE(Table1[[#This Row],[total_potential_revenue]], ",", ""))),
        "OK",
        "NOT OK"
    )
)</f>
        <v>OK</v>
      </c>
      <c r="S793" t="s">
        <v>9675</v>
      </c>
      <c r="T793" t="s">
        <v>9676</v>
      </c>
      <c r="U793" t="s">
        <v>9677</v>
      </c>
      <c r="V793" t="s">
        <v>9678</v>
      </c>
      <c r="W793" t="s">
        <v>9679</v>
      </c>
      <c r="X793" t="s">
        <v>9680</v>
      </c>
      <c r="Y793" t="s">
        <v>9681</v>
      </c>
      <c r="Z793" t="s">
        <v>9682</v>
      </c>
    </row>
    <row r="794" spans="1:26" ht="16" x14ac:dyDescent="0.35">
      <c r="A794" t="s">
        <v>9446</v>
      </c>
      <c r="B794" t="s">
        <v>9447</v>
      </c>
      <c r="C794" t="s">
        <v>13093</v>
      </c>
      <c r="D794" t="s">
        <v>13094</v>
      </c>
      <c r="E794" t="s">
        <v>13095</v>
      </c>
      <c r="F794" t="s">
        <v>13167</v>
      </c>
      <c r="G794" t="s">
        <v>13168</v>
      </c>
      <c r="H794" s="2">
        <v>1345</v>
      </c>
      <c r="I794" s="2">
        <v>1750</v>
      </c>
      <c r="J794" s="1">
        <v>0.23</v>
      </c>
      <c r="K794" s="10" t="str" cm="1">
        <f t="array" ref="K7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794">
        <v>3.8</v>
      </c>
      <c r="M794" s="8">
        <v>2466</v>
      </c>
      <c r="N794" s="8">
        <f>Table1[[#This Row],[rating]]*LOG10(Table1[[#This Row],[rating_count]]+1)</f>
        <v>12.890242768060997</v>
      </c>
      <c r="O794" s="4" t="str">
        <f>IF(Table1[[#This Row],[discount_percentage]] &gt;= 0.5, "Yes", "No")</f>
        <v>No</v>
      </c>
      <c r="P794" s="4" t="str" cm="1">
        <f t="array" ref="P794">_xlfn.IFS(
  Table1[[#This Row],[discounted_price]] &lt; 200, "&lt;₹200",
  Table1[[#This Row],[discounted_price]] &lt;= 500, "₹200–₹500",
  Table1[[#This Row],[discounted_price]] &gt; 500, "&gt;₹500"
)</f>
        <v>&gt;₹500</v>
      </c>
      <c r="Q794" s="9">
        <f>Table1[[#This Row],[actual_price]]*Table1[[#This Row],[rating_count]]</f>
        <v>4315500</v>
      </c>
      <c r="R794" s="9" t="str">
        <f>IF(
    OR(TRIM(Table1[[#This Row],[total_potential_revenue]])="-", TRIM(Table1[[#This Row],[total_potential_revenue]])=""),
    "NOT OK",
    IF(
        ISNUMBER(VALUE(SUBSTITUTE(Table1[[#This Row],[total_potential_revenue]], ",", ""))),
        "OK",
        "NOT OK"
    )
)</f>
        <v>OK</v>
      </c>
      <c r="S794" t="s">
        <v>9448</v>
      </c>
      <c r="T794" t="s">
        <v>9449</v>
      </c>
      <c r="U794" t="s">
        <v>9450</v>
      </c>
      <c r="V794" t="s">
        <v>9451</v>
      </c>
      <c r="W794" t="s">
        <v>9452</v>
      </c>
      <c r="X794" t="s">
        <v>9453</v>
      </c>
      <c r="Y794" t="s">
        <v>9454</v>
      </c>
      <c r="Z794" t="s">
        <v>9455</v>
      </c>
    </row>
    <row r="795" spans="1:26" ht="16" x14ac:dyDescent="0.35">
      <c r="A795" t="s">
        <v>4064</v>
      </c>
      <c r="B795" t="s">
        <v>4065</v>
      </c>
      <c r="C795" t="s">
        <v>13080</v>
      </c>
      <c r="D795" t="s">
        <v>13185</v>
      </c>
      <c r="E795" t="s">
        <v>13186</v>
      </c>
      <c r="F795" t="s">
        <v>13196</v>
      </c>
      <c r="H795">
        <v>89</v>
      </c>
      <c r="I795" s="2">
        <v>599</v>
      </c>
      <c r="J795" s="1">
        <v>0.85</v>
      </c>
      <c r="K795" s="10" t="str" cm="1">
        <f t="array" ref="K7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795">
        <v>4.3</v>
      </c>
      <c r="M795" s="8">
        <v>2351</v>
      </c>
      <c r="N795" s="8">
        <f>Table1[[#This Row],[rating]]*LOG10(Table1[[#This Row],[rating_count]]+1)</f>
        <v>14.497180464837633</v>
      </c>
      <c r="O795" s="4" t="str">
        <f>IF(Table1[[#This Row],[discount_percentage]] &gt;= 0.5, "Yes", "No")</f>
        <v>Yes</v>
      </c>
      <c r="P795" s="4" t="str" cm="1">
        <f t="array" ref="P795">_xlfn.IFS(
  Table1[[#This Row],[discounted_price]] &lt; 200, "&lt;₹200",
  Table1[[#This Row],[discounted_price]] &lt;= 500, "₹200–₹500",
  Table1[[#This Row],[discounted_price]] &gt; 500, "&gt;₹500"
)</f>
        <v>&lt;₹200</v>
      </c>
      <c r="Q795" s="9">
        <f>Table1[[#This Row],[actual_price]]*Table1[[#This Row],[rating_count]]</f>
        <v>1408249</v>
      </c>
      <c r="R795" s="9" t="str">
        <f>IF(
    OR(TRIM(Table1[[#This Row],[total_potential_revenue]])="-", TRIM(Table1[[#This Row],[total_potential_revenue]])=""),
    "NOT OK",
    IF(
        ISNUMBER(VALUE(SUBSTITUTE(Table1[[#This Row],[total_potential_revenue]], ",", ""))),
        "OK",
        "NOT OK"
    )
)</f>
        <v>OK</v>
      </c>
      <c r="S795" t="s">
        <v>4066</v>
      </c>
      <c r="T795" t="s">
        <v>4067</v>
      </c>
      <c r="U795" t="s">
        <v>4068</v>
      </c>
      <c r="V795" t="s">
        <v>4069</v>
      </c>
      <c r="W795" t="s">
        <v>4070</v>
      </c>
      <c r="X795" t="s">
        <v>4071</v>
      </c>
      <c r="Y795" t="s">
        <v>4072</v>
      </c>
      <c r="Z795" t="s">
        <v>4073</v>
      </c>
    </row>
    <row r="796" spans="1:26" ht="16" x14ac:dyDescent="0.35">
      <c r="A796" t="s">
        <v>808</v>
      </c>
      <c r="B796" t="s">
        <v>809</v>
      </c>
      <c r="C796" t="s">
        <v>13080</v>
      </c>
      <c r="D796" t="s">
        <v>13088</v>
      </c>
      <c r="E796" t="s">
        <v>13227</v>
      </c>
      <c r="F796" t="s">
        <v>13306</v>
      </c>
      <c r="H796" s="2">
        <v>30990</v>
      </c>
      <c r="I796" s="2">
        <v>52900</v>
      </c>
      <c r="J796" s="1">
        <v>0.41</v>
      </c>
      <c r="K796" s="10" t="str" cm="1">
        <f t="array" ref="K7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796">
        <v>4.3</v>
      </c>
      <c r="M796" s="8">
        <v>7109</v>
      </c>
      <c r="N796" s="8">
        <f>Table1[[#This Row],[rating]]*LOG10(Table1[[#This Row],[rating_count]]+1)</f>
        <v>16.563039283137993</v>
      </c>
      <c r="O796" s="4" t="str">
        <f>IF(Table1[[#This Row],[discount_percentage]] &gt;= 0.5, "Yes", "No")</f>
        <v>No</v>
      </c>
      <c r="P796" s="4" t="str" cm="1">
        <f t="array" ref="P796">_xlfn.IFS(
  Table1[[#This Row],[discounted_price]] &lt; 200, "&lt;₹200",
  Table1[[#This Row],[discounted_price]] &lt;= 500, "₹200–₹500",
  Table1[[#This Row],[discounted_price]] &gt; 500, "&gt;₹500"
)</f>
        <v>&gt;₹500</v>
      </c>
      <c r="Q796" s="9">
        <f>Table1[[#This Row],[actual_price]]*Table1[[#This Row],[rating_count]]</f>
        <v>376066100</v>
      </c>
      <c r="R796" s="9" t="str">
        <f>IF(
    OR(TRIM(Table1[[#This Row],[total_potential_revenue]])="-", TRIM(Table1[[#This Row],[total_potential_revenue]])=""),
    "NOT OK",
    IF(
        ISNUMBER(VALUE(SUBSTITUTE(Table1[[#This Row],[total_potential_revenue]], ",", ""))),
        "OK",
        "NOT OK"
    )
)</f>
        <v>OK</v>
      </c>
      <c r="S796" t="s">
        <v>810</v>
      </c>
      <c r="T796" t="s">
        <v>579</v>
      </c>
      <c r="U796" t="s">
        <v>580</v>
      </c>
      <c r="V796" t="s">
        <v>581</v>
      </c>
      <c r="W796" t="s">
        <v>582</v>
      </c>
      <c r="X796" t="s">
        <v>583</v>
      </c>
      <c r="Y796" t="s">
        <v>811</v>
      </c>
      <c r="Z796" t="s">
        <v>812</v>
      </c>
    </row>
    <row r="797" spans="1:26" ht="16" x14ac:dyDescent="0.35">
      <c r="A797" t="s">
        <v>2427</v>
      </c>
      <c r="B797" t="s">
        <v>2428</v>
      </c>
      <c r="C797" t="s">
        <v>13080</v>
      </c>
      <c r="D797" t="s">
        <v>13088</v>
      </c>
      <c r="E797" t="s">
        <v>13227</v>
      </c>
      <c r="F797" t="s">
        <v>13306</v>
      </c>
      <c r="H797" s="2">
        <v>45999</v>
      </c>
      <c r="I797" s="2">
        <v>69900</v>
      </c>
      <c r="J797" s="1">
        <v>0.34</v>
      </c>
      <c r="K797" s="10" t="str" cm="1">
        <f t="array" ref="K7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97">
        <v>4.3</v>
      </c>
      <c r="M797" s="8">
        <v>7109</v>
      </c>
      <c r="N797" s="8">
        <f>Table1[[#This Row],[rating]]*LOG10(Table1[[#This Row],[rating_count]]+1)</f>
        <v>16.563039283137993</v>
      </c>
      <c r="O797" s="4" t="str">
        <f>IF(Table1[[#This Row],[discount_percentage]] &gt;= 0.5, "Yes", "No")</f>
        <v>No</v>
      </c>
      <c r="P797" s="4" t="str" cm="1">
        <f t="array" ref="P797">_xlfn.IFS(
  Table1[[#This Row],[discounted_price]] &lt; 200, "&lt;₹200",
  Table1[[#This Row],[discounted_price]] &lt;= 500, "₹200–₹500",
  Table1[[#This Row],[discounted_price]] &gt; 500, "&gt;₹500"
)</f>
        <v>&gt;₹500</v>
      </c>
      <c r="Q797" s="9">
        <f>Table1[[#This Row],[actual_price]]*Table1[[#This Row],[rating_count]]</f>
        <v>496919100</v>
      </c>
      <c r="R797" s="9" t="str">
        <f>IF(
    OR(TRIM(Table1[[#This Row],[total_potential_revenue]])="-", TRIM(Table1[[#This Row],[total_potential_revenue]])=""),
    "NOT OK",
    IF(
        ISNUMBER(VALUE(SUBSTITUTE(Table1[[#This Row],[total_potential_revenue]], ",", ""))),
        "OK",
        "NOT OK"
    )
)</f>
        <v>OK</v>
      </c>
      <c r="S797" t="s">
        <v>2429</v>
      </c>
      <c r="T797" t="s">
        <v>579</v>
      </c>
      <c r="U797" t="s">
        <v>580</v>
      </c>
      <c r="V797" t="s">
        <v>581</v>
      </c>
      <c r="W797" t="s">
        <v>582</v>
      </c>
      <c r="X797" t="s">
        <v>583</v>
      </c>
      <c r="Y797" t="s">
        <v>2430</v>
      </c>
      <c r="Z797" t="s">
        <v>2431</v>
      </c>
    </row>
    <row r="798" spans="1:26" ht="16" x14ac:dyDescent="0.35">
      <c r="A798" t="s">
        <v>3938</v>
      </c>
      <c r="B798" t="s">
        <v>3939</v>
      </c>
      <c r="C798" t="s">
        <v>13080</v>
      </c>
      <c r="D798" t="s">
        <v>13185</v>
      </c>
      <c r="E798" t="s">
        <v>13186</v>
      </c>
      <c r="F798" t="s">
        <v>13266</v>
      </c>
      <c r="G798" t="s">
        <v>13344</v>
      </c>
      <c r="H798">
        <v>251</v>
      </c>
      <c r="I798" s="2">
        <v>999</v>
      </c>
      <c r="J798" s="1">
        <v>0.75</v>
      </c>
      <c r="K798" s="10" t="str" cm="1">
        <f t="array" ref="K7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798">
        <v>3.7</v>
      </c>
      <c r="M798" s="8">
        <v>3234</v>
      </c>
      <c r="N798" s="8">
        <f>Table1[[#This Row],[rating]]*LOG10(Table1[[#This Row],[rating_count]]+1)</f>
        <v>12.986534854517462</v>
      </c>
      <c r="O798" s="4" t="str">
        <f>IF(Table1[[#This Row],[discount_percentage]] &gt;= 0.5, "Yes", "No")</f>
        <v>Yes</v>
      </c>
      <c r="P798" s="4" t="str" cm="1">
        <f t="array" ref="P798">_xlfn.IFS(
  Table1[[#This Row],[discounted_price]] &lt; 200, "&lt;₹200",
  Table1[[#This Row],[discounted_price]] &lt;= 500, "₹200–₹500",
  Table1[[#This Row],[discounted_price]] &gt; 500, "&gt;₹500"
)</f>
        <v>₹200–₹500</v>
      </c>
      <c r="Q798" s="9">
        <f>Table1[[#This Row],[actual_price]]*Table1[[#This Row],[rating_count]]</f>
        <v>3230766</v>
      </c>
      <c r="R798" s="9" t="str">
        <f>IF(
    OR(TRIM(Table1[[#This Row],[total_potential_revenue]])="-", TRIM(Table1[[#This Row],[total_potential_revenue]])=""),
    "NOT OK",
    IF(
        ISNUMBER(VALUE(SUBSTITUTE(Table1[[#This Row],[total_potential_revenue]], ",", ""))),
        "OK",
        "NOT OK"
    )
)</f>
        <v>OK</v>
      </c>
      <c r="S798" t="s">
        <v>3941</v>
      </c>
      <c r="T798" t="s">
        <v>3942</v>
      </c>
      <c r="U798" t="s">
        <v>3943</v>
      </c>
      <c r="V798" t="s">
        <v>3944</v>
      </c>
      <c r="W798" t="s">
        <v>3945</v>
      </c>
      <c r="X798" t="s">
        <v>3946</v>
      </c>
      <c r="Y798" t="s">
        <v>3947</v>
      </c>
      <c r="Z798" t="s">
        <v>3948</v>
      </c>
    </row>
    <row r="799" spans="1:26" ht="16" x14ac:dyDescent="0.35">
      <c r="A799" t="s">
        <v>12673</v>
      </c>
      <c r="B799" t="s">
        <v>12674</v>
      </c>
      <c r="C799" t="s">
        <v>13093</v>
      </c>
      <c r="D799" t="s">
        <v>13094</v>
      </c>
      <c r="E799" t="s">
        <v>13103</v>
      </c>
      <c r="F799" t="s">
        <v>13149</v>
      </c>
      <c r="G799" t="s">
        <v>13150</v>
      </c>
      <c r="H799" s="2">
        <v>18999</v>
      </c>
      <c r="I799" s="2">
        <v>29999</v>
      </c>
      <c r="J799" s="1">
        <v>0.37</v>
      </c>
      <c r="K799" s="10" t="str" cm="1">
        <f t="array" ref="K7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799">
        <v>4.0999999999999996</v>
      </c>
      <c r="M799" s="8">
        <v>2536</v>
      </c>
      <c r="N799" s="8">
        <f>Table1[[#This Row],[rating]]*LOG10(Table1[[#This Row],[rating_count]]+1)</f>
        <v>13.957713915609096</v>
      </c>
      <c r="O799" s="4" t="str">
        <f>IF(Table1[[#This Row],[discount_percentage]] &gt;= 0.5, "Yes", "No")</f>
        <v>No</v>
      </c>
      <c r="P799" s="4" t="str" cm="1">
        <f t="array" ref="P799">_xlfn.IFS(
  Table1[[#This Row],[discounted_price]] &lt; 200, "&lt;₹200",
  Table1[[#This Row],[discounted_price]] &lt;= 500, "₹200–₹500",
  Table1[[#This Row],[discounted_price]] &gt; 500, "&gt;₹500"
)</f>
        <v>&gt;₹500</v>
      </c>
      <c r="Q799" s="9">
        <f>Table1[[#This Row],[actual_price]]*Table1[[#This Row],[rating_count]]</f>
        <v>76077464</v>
      </c>
      <c r="R799" s="9" t="str">
        <f>IF(
    OR(TRIM(Table1[[#This Row],[total_potential_revenue]])="-", TRIM(Table1[[#This Row],[total_potential_revenue]])=""),
    "NOT OK",
    IF(
        ISNUMBER(VALUE(SUBSTITUTE(Table1[[#This Row],[total_potential_revenue]], ",", ""))),
        "OK",
        "NOT OK"
    )
)</f>
        <v>OK</v>
      </c>
      <c r="S799" t="s">
        <v>12675</v>
      </c>
      <c r="T799" t="s">
        <v>12676</v>
      </c>
      <c r="U799" t="s">
        <v>12677</v>
      </c>
      <c r="V799" t="s">
        <v>12678</v>
      </c>
      <c r="W799" t="s">
        <v>12679</v>
      </c>
      <c r="X799" t="s">
        <v>12680</v>
      </c>
      <c r="Y799" t="s">
        <v>12681</v>
      </c>
      <c r="Z799" t="s">
        <v>12682</v>
      </c>
    </row>
    <row r="800" spans="1:26" ht="16" x14ac:dyDescent="0.35">
      <c r="A800" t="s">
        <v>5201</v>
      </c>
      <c r="B800" t="s">
        <v>5202</v>
      </c>
      <c r="C800" t="s">
        <v>13080</v>
      </c>
      <c r="D800" t="s">
        <v>13182</v>
      </c>
      <c r="E800" t="s">
        <v>13183</v>
      </c>
      <c r="F800" t="s">
        <v>13203</v>
      </c>
      <c r="H800" s="2">
        <v>1499</v>
      </c>
      <c r="I800" s="2">
        <v>3990</v>
      </c>
      <c r="J800" s="1">
        <v>0.62</v>
      </c>
      <c r="K800" s="10" t="str" cm="1">
        <f t="array" ref="K8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00">
        <v>4.0999999999999996</v>
      </c>
      <c r="M800" s="8">
        <v>109864</v>
      </c>
      <c r="N800" s="8">
        <f>Table1[[#This Row],[rating]]*LOG10(Table1[[#This Row],[rating_count]]+1)</f>
        <v>20.667523376206301</v>
      </c>
      <c r="O800" s="4" t="str">
        <f>IF(Table1[[#This Row],[discount_percentage]] &gt;= 0.5, "Yes", "No")</f>
        <v>Yes</v>
      </c>
      <c r="P800" s="4" t="str" cm="1">
        <f t="array" ref="P800">_xlfn.IFS(
  Table1[[#This Row],[discounted_price]] &lt; 200, "&lt;₹200",
  Table1[[#This Row],[discounted_price]] &lt;= 500, "₹200–₹500",
  Table1[[#This Row],[discounted_price]] &gt; 500, "&gt;₹500"
)</f>
        <v>&gt;₹500</v>
      </c>
      <c r="Q800" s="9">
        <f>Table1[[#This Row],[actual_price]]*Table1[[#This Row],[rating_count]]</f>
        <v>438357360</v>
      </c>
      <c r="R800" s="9" t="str">
        <f>IF(
    OR(TRIM(Table1[[#This Row],[total_potential_revenue]])="-", TRIM(Table1[[#This Row],[total_potential_revenue]])=""),
    "NOT OK",
    IF(
        ISNUMBER(VALUE(SUBSTITUTE(Table1[[#This Row],[total_potential_revenue]], ",", ""))),
        "OK",
        "NOT OK"
    )
)</f>
        <v>OK</v>
      </c>
      <c r="S800" t="s">
        <v>5203</v>
      </c>
      <c r="T800" t="s">
        <v>5204</v>
      </c>
      <c r="U800" t="s">
        <v>5205</v>
      </c>
      <c r="V800" t="s">
        <v>5206</v>
      </c>
      <c r="W800" t="s">
        <v>5207</v>
      </c>
      <c r="X800" t="s">
        <v>5208</v>
      </c>
      <c r="Y800" t="s">
        <v>5209</v>
      </c>
      <c r="Z800" t="s">
        <v>5210</v>
      </c>
    </row>
    <row r="801" spans="1:26" ht="16" x14ac:dyDescent="0.35">
      <c r="A801" t="s">
        <v>867</v>
      </c>
      <c r="B801" t="s">
        <v>868</v>
      </c>
      <c r="C801" t="s">
        <v>13076</v>
      </c>
      <c r="D801" t="s">
        <v>13077</v>
      </c>
      <c r="E801" t="s">
        <v>13078</v>
      </c>
      <c r="F801" t="s">
        <v>13079</v>
      </c>
      <c r="H801">
        <v>290</v>
      </c>
      <c r="I801" s="2">
        <v>349</v>
      </c>
      <c r="J801" s="1">
        <v>0.17</v>
      </c>
      <c r="K801" s="10" t="str" cm="1">
        <f t="array" ref="K8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01">
        <v>3.7</v>
      </c>
      <c r="M801" s="8">
        <v>1977</v>
      </c>
      <c r="N801" s="8">
        <f>Table1[[#This Row],[rating]]*LOG10(Table1[[#This Row],[rating_count]]+1)</f>
        <v>12.196037262866295</v>
      </c>
      <c r="O801" s="4" t="str">
        <f>IF(Table1[[#This Row],[discount_percentage]] &gt;= 0.5, "Yes", "No")</f>
        <v>No</v>
      </c>
      <c r="P801" s="4" t="str" cm="1">
        <f t="array" ref="P801">_xlfn.IFS(
  Table1[[#This Row],[discounted_price]] &lt; 200, "&lt;₹200",
  Table1[[#This Row],[discounted_price]] &lt;= 500, "₹200–₹500",
  Table1[[#This Row],[discounted_price]] &gt; 500, "&gt;₹500"
)</f>
        <v>₹200–₹500</v>
      </c>
      <c r="Q801" s="9">
        <f>Table1[[#This Row],[actual_price]]*Table1[[#This Row],[rating_count]]</f>
        <v>689973</v>
      </c>
      <c r="R801" s="9" t="str">
        <f>IF(
    OR(TRIM(Table1[[#This Row],[total_potential_revenue]])="-", TRIM(Table1[[#This Row],[total_potential_revenue]])=""),
    "NOT OK",
    IF(
        ISNUMBER(VALUE(SUBSTITUTE(Table1[[#This Row],[total_potential_revenue]], ",", ""))),
        "OK",
        "NOT OK"
    )
)</f>
        <v>OK</v>
      </c>
      <c r="S801" t="s">
        <v>869</v>
      </c>
      <c r="T801" t="s">
        <v>870</v>
      </c>
      <c r="U801" t="s">
        <v>871</v>
      </c>
      <c r="V801" t="s">
        <v>872</v>
      </c>
      <c r="W801" t="s">
        <v>873</v>
      </c>
      <c r="X801" t="s">
        <v>874</v>
      </c>
      <c r="Y801" t="s">
        <v>875</v>
      </c>
      <c r="Z801" t="s">
        <v>876</v>
      </c>
    </row>
    <row r="802" spans="1:26" ht="16" x14ac:dyDescent="0.35">
      <c r="A802" t="s">
        <v>877</v>
      </c>
      <c r="B802" t="s">
        <v>878</v>
      </c>
      <c r="C802" t="s">
        <v>13080</v>
      </c>
      <c r="D802" t="s">
        <v>13088</v>
      </c>
      <c r="E802" t="s">
        <v>13089</v>
      </c>
      <c r="F802" t="s">
        <v>13172</v>
      </c>
      <c r="H802">
        <v>249</v>
      </c>
      <c r="I802" s="2">
        <v>799</v>
      </c>
      <c r="J802" s="1">
        <v>0.69</v>
      </c>
      <c r="K802" s="10" t="str" cm="1">
        <f t="array" ref="K8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02">
        <v>3.8</v>
      </c>
      <c r="M802" s="8">
        <v>1079</v>
      </c>
      <c r="N802" s="8">
        <f>Table1[[#This Row],[rating]]*LOG10(Table1[[#This Row],[rating_count]]+1)</f>
        <v>11.527010270850409</v>
      </c>
      <c r="O802" s="4" t="str">
        <f>IF(Table1[[#This Row],[discount_percentage]] &gt;= 0.5, "Yes", "No")</f>
        <v>Yes</v>
      </c>
      <c r="P802" s="4" t="str" cm="1">
        <f t="array" ref="P802">_xlfn.IFS(
  Table1[[#This Row],[discounted_price]] &lt; 200, "&lt;₹200",
  Table1[[#This Row],[discounted_price]] &lt;= 500, "₹200–₹500",
  Table1[[#This Row],[discounted_price]] &gt; 500, "&gt;₹500"
)</f>
        <v>₹200–₹500</v>
      </c>
      <c r="Q802" s="9">
        <f>Table1[[#This Row],[actual_price]]*Table1[[#This Row],[rating_count]]</f>
        <v>862121</v>
      </c>
      <c r="R802" s="9" t="str">
        <f>IF(
    OR(TRIM(Table1[[#This Row],[total_potential_revenue]])="-", TRIM(Table1[[#This Row],[total_potential_revenue]])=""),
    "NOT OK",
    IF(
        ISNUMBER(VALUE(SUBSTITUTE(Table1[[#This Row],[total_potential_revenue]], ",", ""))),
        "OK",
        "NOT OK"
    )
)</f>
        <v>OK</v>
      </c>
      <c r="S802" t="s">
        <v>879</v>
      </c>
      <c r="T802" t="s">
        <v>880</v>
      </c>
      <c r="U802" t="s">
        <v>881</v>
      </c>
      <c r="V802" t="s">
        <v>882</v>
      </c>
      <c r="W802" t="s">
        <v>883</v>
      </c>
      <c r="X802" t="s">
        <v>884</v>
      </c>
      <c r="Y802" t="s">
        <v>885</v>
      </c>
      <c r="Z802" t="s">
        <v>886</v>
      </c>
    </row>
    <row r="803" spans="1:26" ht="16" x14ac:dyDescent="0.35">
      <c r="A803" t="s">
        <v>2632</v>
      </c>
      <c r="B803" t="s">
        <v>2633</v>
      </c>
      <c r="C803" t="s">
        <v>13076</v>
      </c>
      <c r="D803" t="s">
        <v>13083</v>
      </c>
      <c r="E803" t="s">
        <v>13101</v>
      </c>
      <c r="F803" t="s">
        <v>13090</v>
      </c>
      <c r="G803" t="s">
        <v>13102</v>
      </c>
      <c r="H803">
        <v>129</v>
      </c>
      <c r="I803" s="2">
        <v>449</v>
      </c>
      <c r="J803" s="1">
        <v>0.71</v>
      </c>
      <c r="K803" s="10" t="str" cm="1">
        <f t="array" ref="K8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03">
        <v>3.7</v>
      </c>
      <c r="M803" s="8">
        <v>41</v>
      </c>
      <c r="N803" s="8">
        <f>Table1[[#This Row],[rating]]*LOG10(Table1[[#This Row],[rating_count]]+1)</f>
        <v>6.0060223744722325</v>
      </c>
      <c r="O803" s="4" t="str">
        <f>IF(Table1[[#This Row],[discount_percentage]] &gt;= 0.5, "Yes", "No")</f>
        <v>Yes</v>
      </c>
      <c r="P803" s="4" t="str" cm="1">
        <f t="array" ref="P803">_xlfn.IFS(
  Table1[[#This Row],[discounted_price]] &lt; 200, "&lt;₹200",
  Table1[[#This Row],[discounted_price]] &lt;= 500, "₹200–₹500",
  Table1[[#This Row],[discounted_price]] &gt; 500, "&gt;₹500"
)</f>
        <v>&lt;₹200</v>
      </c>
      <c r="Q803" s="9">
        <f>Table1[[#This Row],[actual_price]]*Table1[[#This Row],[rating_count]]</f>
        <v>18409</v>
      </c>
      <c r="R803" s="9" t="str">
        <f>IF(
    OR(TRIM(Table1[[#This Row],[total_potential_revenue]])="-", TRIM(Table1[[#This Row],[total_potential_revenue]])=""),
    "NOT OK",
    IF(
        ISNUMBER(VALUE(SUBSTITUTE(Table1[[#This Row],[total_potential_revenue]], ",", ""))),
        "OK",
        "NOT OK"
    )
)</f>
        <v>OK</v>
      </c>
      <c r="S803" t="s">
        <v>2634</v>
      </c>
      <c r="T803" t="s">
        <v>2635</v>
      </c>
      <c r="U803" t="s">
        <v>2636</v>
      </c>
      <c r="V803" t="s">
        <v>2637</v>
      </c>
      <c r="W803" t="s">
        <v>2638</v>
      </c>
      <c r="X803" t="s">
        <v>2639</v>
      </c>
      <c r="Y803" t="s">
        <v>2640</v>
      </c>
      <c r="Z803" t="s">
        <v>2641</v>
      </c>
    </row>
    <row r="804" spans="1:26" ht="16" x14ac:dyDescent="0.35">
      <c r="A804" t="s">
        <v>11706</v>
      </c>
      <c r="B804" t="s">
        <v>11707</v>
      </c>
      <c r="C804" t="s">
        <v>13093</v>
      </c>
      <c r="D804" t="s">
        <v>13094</v>
      </c>
      <c r="E804" t="s">
        <v>13103</v>
      </c>
      <c r="F804" t="s">
        <v>13104</v>
      </c>
      <c r="G804" t="s">
        <v>13175</v>
      </c>
      <c r="H804">
        <v>999</v>
      </c>
      <c r="I804" s="2">
        <v>1500</v>
      </c>
      <c r="J804" s="1">
        <v>0.33</v>
      </c>
      <c r="K804" s="10" t="str" cm="1">
        <f t="array" ref="K8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04">
        <v>4.2</v>
      </c>
      <c r="M804" s="8">
        <v>386</v>
      </c>
      <c r="N804" s="8">
        <f>Table1[[#This Row],[rating]]*LOG10(Table1[[#This Row],[rating_count]]+1)</f>
        <v>10.868386053079428</v>
      </c>
      <c r="O804" s="4" t="str">
        <f>IF(Table1[[#This Row],[discount_percentage]] &gt;= 0.5, "Yes", "No")</f>
        <v>No</v>
      </c>
      <c r="P804" s="4" t="str" cm="1">
        <f t="array" ref="P804">_xlfn.IFS(
  Table1[[#This Row],[discounted_price]] &lt; 200, "&lt;₹200",
  Table1[[#This Row],[discounted_price]] &lt;= 500, "₹200–₹500",
  Table1[[#This Row],[discounted_price]] &gt; 500, "&gt;₹500"
)</f>
        <v>&gt;₹500</v>
      </c>
      <c r="Q804" s="9">
        <f>Table1[[#This Row],[actual_price]]*Table1[[#This Row],[rating_count]]</f>
        <v>579000</v>
      </c>
      <c r="R804" s="9" t="str">
        <f>IF(
    OR(TRIM(Table1[[#This Row],[total_potential_revenue]])="-", TRIM(Table1[[#This Row],[total_potential_revenue]])=""),
    "NOT OK",
    IF(
        ISNUMBER(VALUE(SUBSTITUTE(Table1[[#This Row],[total_potential_revenue]], ",", ""))),
        "OK",
        "NOT OK"
    )
)</f>
        <v>OK</v>
      </c>
      <c r="S804" t="s">
        <v>11708</v>
      </c>
      <c r="T804" t="s">
        <v>11709</v>
      </c>
      <c r="U804" t="s">
        <v>11710</v>
      </c>
      <c r="V804" t="s">
        <v>11711</v>
      </c>
      <c r="W804" t="s">
        <v>11712</v>
      </c>
      <c r="X804" t="s">
        <v>11713</v>
      </c>
      <c r="Y804" t="s">
        <v>11714</v>
      </c>
      <c r="Z804" t="s">
        <v>11715</v>
      </c>
    </row>
    <row r="805" spans="1:26" ht="16" x14ac:dyDescent="0.35">
      <c r="A805" t="s">
        <v>9272</v>
      </c>
      <c r="B805" t="s">
        <v>9273</v>
      </c>
      <c r="C805" t="s">
        <v>13093</v>
      </c>
      <c r="D805" t="s">
        <v>13094</v>
      </c>
      <c r="E805" t="s">
        <v>13095</v>
      </c>
      <c r="F805" t="s">
        <v>13191</v>
      </c>
      <c r="H805">
        <v>799</v>
      </c>
      <c r="I805" s="2">
        <v>1999</v>
      </c>
      <c r="J805" s="1">
        <v>0.6</v>
      </c>
      <c r="K805" s="10" t="str" cm="1">
        <f t="array" ref="K8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05">
        <v>4.0999999999999996</v>
      </c>
      <c r="M805" s="8">
        <v>2162</v>
      </c>
      <c r="N805" s="8">
        <f>Table1[[#This Row],[rating]]*LOG10(Table1[[#This Row],[rating_count]]+1)</f>
        <v>13.673731729700274</v>
      </c>
      <c r="O805" s="4" t="str">
        <f>IF(Table1[[#This Row],[discount_percentage]] &gt;= 0.5, "Yes", "No")</f>
        <v>Yes</v>
      </c>
      <c r="P805" s="4" t="str" cm="1">
        <f t="array" ref="P805">_xlfn.IFS(
  Table1[[#This Row],[discounted_price]] &lt; 200, "&lt;₹200",
  Table1[[#This Row],[discounted_price]] &lt;= 500, "₹200–₹500",
  Table1[[#This Row],[discounted_price]] &gt; 500, "&gt;₹500"
)</f>
        <v>&gt;₹500</v>
      </c>
      <c r="Q805" s="9">
        <f>Table1[[#This Row],[actual_price]]*Table1[[#This Row],[rating_count]]</f>
        <v>4321838</v>
      </c>
      <c r="R805" s="9" t="str">
        <f>IF(
    OR(TRIM(Table1[[#This Row],[total_potential_revenue]])="-", TRIM(Table1[[#This Row],[total_potential_revenue]])=""),
    "NOT OK",
    IF(
        ISNUMBER(VALUE(SUBSTITUTE(Table1[[#This Row],[total_potential_revenue]], ",", ""))),
        "OK",
        "NOT OK"
    )
)</f>
        <v>OK</v>
      </c>
      <c r="S805" t="s">
        <v>9274</v>
      </c>
      <c r="T805" t="s">
        <v>9275</v>
      </c>
      <c r="U805" t="s">
        <v>9276</v>
      </c>
      <c r="V805" t="s">
        <v>9277</v>
      </c>
      <c r="W805" t="s">
        <v>9278</v>
      </c>
      <c r="X805" t="s">
        <v>9279</v>
      </c>
      <c r="Y805" t="s">
        <v>9280</v>
      </c>
      <c r="Z805" t="s">
        <v>9281</v>
      </c>
    </row>
    <row r="806" spans="1:26" ht="16" x14ac:dyDescent="0.35">
      <c r="A806" t="s">
        <v>4122</v>
      </c>
      <c r="B806" t="s">
        <v>4123</v>
      </c>
      <c r="C806" t="s">
        <v>13080</v>
      </c>
      <c r="D806" t="s">
        <v>13300</v>
      </c>
      <c r="E806" t="s">
        <v>13301</v>
      </c>
      <c r="H806" s="2">
        <v>1799</v>
      </c>
      <c r="I806" s="2">
        <v>6990</v>
      </c>
      <c r="J806" s="1">
        <v>0.74</v>
      </c>
      <c r="K806" s="10" t="str" cm="1">
        <f t="array" ref="K8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06">
        <v>4</v>
      </c>
      <c r="M806" s="8">
        <v>26880</v>
      </c>
      <c r="N806" s="8">
        <f>Table1[[#This Row],[rating]]*LOG10(Table1[[#This Row],[rating_count]]+1)</f>
        <v>17.717781683480084</v>
      </c>
      <c r="O806" s="4" t="str">
        <f>IF(Table1[[#This Row],[discount_percentage]] &gt;= 0.5, "Yes", "No")</f>
        <v>Yes</v>
      </c>
      <c r="P806" s="4" t="str" cm="1">
        <f t="array" ref="P806">_xlfn.IFS(
  Table1[[#This Row],[discounted_price]] &lt; 200, "&lt;₹200",
  Table1[[#This Row],[discounted_price]] &lt;= 500, "₹200–₹500",
  Table1[[#This Row],[discounted_price]] &gt; 500, "&gt;₹500"
)</f>
        <v>&gt;₹500</v>
      </c>
      <c r="Q806" s="9">
        <f>Table1[[#This Row],[actual_price]]*Table1[[#This Row],[rating_count]]</f>
        <v>187891200</v>
      </c>
      <c r="R806" s="9" t="str">
        <f>IF(
    OR(TRIM(Table1[[#This Row],[total_potential_revenue]])="-", TRIM(Table1[[#This Row],[total_potential_revenue]])=""),
    "NOT OK",
    IF(
        ISNUMBER(VALUE(SUBSTITUTE(Table1[[#This Row],[total_potential_revenue]], ",", ""))),
        "OK",
        "NOT OK"
    )
)</f>
        <v>OK</v>
      </c>
      <c r="S806" t="s">
        <v>4124</v>
      </c>
      <c r="T806" t="s">
        <v>4125</v>
      </c>
      <c r="U806" t="s">
        <v>4126</v>
      </c>
      <c r="V806" t="s">
        <v>4127</v>
      </c>
      <c r="W806" t="s">
        <v>4128</v>
      </c>
      <c r="X806" t="s">
        <v>4129</v>
      </c>
      <c r="Y806" t="s">
        <v>4130</v>
      </c>
      <c r="Z806" t="s">
        <v>4131</v>
      </c>
    </row>
    <row r="807" spans="1:26" ht="16" x14ac:dyDescent="0.35">
      <c r="A807" t="s">
        <v>6081</v>
      </c>
      <c r="B807" t="s">
        <v>6082</v>
      </c>
      <c r="C807" t="s">
        <v>13076</v>
      </c>
      <c r="D807" t="s">
        <v>13083</v>
      </c>
      <c r="E807" t="s">
        <v>13230</v>
      </c>
      <c r="F807" t="s">
        <v>13345</v>
      </c>
      <c r="H807">
        <v>149</v>
      </c>
      <c r="I807" s="2">
        <v>399</v>
      </c>
      <c r="J807" s="1">
        <v>0.63</v>
      </c>
      <c r="K807" s="10" t="str" cm="1">
        <f t="array" ref="K8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07">
        <v>4</v>
      </c>
      <c r="M807" s="8">
        <v>1540</v>
      </c>
      <c r="N807" s="8">
        <f>Table1[[#This Row],[rating]]*LOG10(Table1[[#This Row],[rating_count]]+1)</f>
        <v>12.751210554873678</v>
      </c>
      <c r="O807" s="4" t="str">
        <f>IF(Table1[[#This Row],[discount_percentage]] &gt;= 0.5, "Yes", "No")</f>
        <v>Yes</v>
      </c>
      <c r="P807" s="4" t="str" cm="1">
        <f t="array" ref="P807">_xlfn.IFS(
  Table1[[#This Row],[discounted_price]] &lt; 200, "&lt;₹200",
  Table1[[#This Row],[discounted_price]] &lt;= 500, "₹200–₹500",
  Table1[[#This Row],[discounted_price]] &gt; 500, "&gt;₹500"
)</f>
        <v>&lt;₹200</v>
      </c>
      <c r="Q807" s="9">
        <f>Table1[[#This Row],[actual_price]]*Table1[[#This Row],[rating_count]]</f>
        <v>614460</v>
      </c>
      <c r="R807" s="9" t="str">
        <f>IF(
    OR(TRIM(Table1[[#This Row],[total_potential_revenue]])="-", TRIM(Table1[[#This Row],[total_potential_revenue]])=""),
    "NOT OK",
    IF(
        ISNUMBER(VALUE(SUBSTITUTE(Table1[[#This Row],[total_potential_revenue]], ",", ""))),
        "OK",
        "NOT OK"
    )
)</f>
        <v>OK</v>
      </c>
      <c r="S807" t="s">
        <v>6083</v>
      </c>
      <c r="T807" t="s">
        <v>6084</v>
      </c>
      <c r="U807" t="s">
        <v>6085</v>
      </c>
      <c r="V807" t="s">
        <v>6086</v>
      </c>
      <c r="W807" t="s">
        <v>6087</v>
      </c>
      <c r="X807" t="s">
        <v>6088</v>
      </c>
      <c r="Y807" t="s">
        <v>6089</v>
      </c>
      <c r="Z807" t="s">
        <v>6090</v>
      </c>
    </row>
    <row r="808" spans="1:26" ht="16" x14ac:dyDescent="0.35">
      <c r="A808" t="s">
        <v>10061</v>
      </c>
      <c r="B808" t="s">
        <v>10062</v>
      </c>
      <c r="C808" t="s">
        <v>13093</v>
      </c>
      <c r="D808" t="s">
        <v>13094</v>
      </c>
      <c r="E808" t="s">
        <v>13095</v>
      </c>
      <c r="F808" t="s">
        <v>13167</v>
      </c>
      <c r="G808" t="s">
        <v>13168</v>
      </c>
      <c r="H808">
        <v>999</v>
      </c>
      <c r="I808" s="2">
        <v>1950</v>
      </c>
      <c r="J808" s="1">
        <v>0.49</v>
      </c>
      <c r="K808" s="10" t="str" cm="1">
        <f t="array" ref="K8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08">
        <v>3.8</v>
      </c>
      <c r="M808" s="8">
        <v>305</v>
      </c>
      <c r="N808" s="8">
        <f>Table1[[#This Row],[rating]]*LOG10(Table1[[#This Row],[rating_count]]+1)</f>
        <v>9.4457414206300037</v>
      </c>
      <c r="O808" s="4" t="str">
        <f>IF(Table1[[#This Row],[discount_percentage]] &gt;= 0.5, "Yes", "No")</f>
        <v>No</v>
      </c>
      <c r="P808" s="4" t="str" cm="1">
        <f t="array" ref="P808">_xlfn.IFS(
  Table1[[#This Row],[discounted_price]] &lt; 200, "&lt;₹200",
  Table1[[#This Row],[discounted_price]] &lt;= 500, "₹200–₹500",
  Table1[[#This Row],[discounted_price]] &gt; 500, "&gt;₹500"
)</f>
        <v>&gt;₹500</v>
      </c>
      <c r="Q808" s="9">
        <f>Table1[[#This Row],[actual_price]]*Table1[[#This Row],[rating_count]]</f>
        <v>594750</v>
      </c>
      <c r="R808" s="9" t="str">
        <f>IF(
    OR(TRIM(Table1[[#This Row],[total_potential_revenue]])="-", TRIM(Table1[[#This Row],[total_potential_revenue]])=""),
    "NOT OK",
    IF(
        ISNUMBER(VALUE(SUBSTITUTE(Table1[[#This Row],[total_potential_revenue]], ",", ""))),
        "OK",
        "NOT OK"
    )
)</f>
        <v>OK</v>
      </c>
      <c r="S808" t="s">
        <v>10063</v>
      </c>
      <c r="T808" t="s">
        <v>10064</v>
      </c>
      <c r="U808" t="s">
        <v>10065</v>
      </c>
      <c r="V808" t="s">
        <v>10066</v>
      </c>
      <c r="W808" t="s">
        <v>10067</v>
      </c>
      <c r="X808" t="s">
        <v>10068</v>
      </c>
      <c r="Y808" t="s">
        <v>10069</v>
      </c>
      <c r="Z808" t="s">
        <v>10070</v>
      </c>
    </row>
    <row r="809" spans="1:26" ht="16" x14ac:dyDescent="0.35">
      <c r="A809" t="s">
        <v>7603</v>
      </c>
      <c r="B809" t="s">
        <v>7604</v>
      </c>
      <c r="C809" t="s">
        <v>13080</v>
      </c>
      <c r="D809" t="s">
        <v>13300</v>
      </c>
      <c r="E809" t="s">
        <v>13301</v>
      </c>
      <c r="H809" s="2">
        <v>2499</v>
      </c>
      <c r="I809" s="2">
        <v>5999</v>
      </c>
      <c r="J809" s="1">
        <v>0.57999999999999996</v>
      </c>
      <c r="K809" s="10" t="str" cm="1">
        <f t="array" ref="K8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09">
        <v>4.0999999999999996</v>
      </c>
      <c r="M809" s="8">
        <v>38879</v>
      </c>
      <c r="N809" s="8">
        <f>Table1[[#This Row],[rating]]*LOG10(Table1[[#This Row],[rating_count]]+1)</f>
        <v>18.81787765064237</v>
      </c>
      <c r="O809" s="4" t="str">
        <f>IF(Table1[[#This Row],[discount_percentage]] &gt;= 0.5, "Yes", "No")</f>
        <v>Yes</v>
      </c>
      <c r="P809" s="4" t="str" cm="1">
        <f t="array" ref="P809">_xlfn.IFS(
  Table1[[#This Row],[discounted_price]] &lt; 200, "&lt;₹200",
  Table1[[#This Row],[discounted_price]] &lt;= 500, "₹200–₹500",
  Table1[[#This Row],[discounted_price]] &gt; 500, "&gt;₹500"
)</f>
        <v>&gt;₹500</v>
      </c>
      <c r="Q809" s="9">
        <f>Table1[[#This Row],[actual_price]]*Table1[[#This Row],[rating_count]]</f>
        <v>233235121</v>
      </c>
      <c r="R809" s="9" t="str">
        <f>IF(
    OR(TRIM(Table1[[#This Row],[total_potential_revenue]])="-", TRIM(Table1[[#This Row],[total_potential_revenue]])=""),
    "NOT OK",
    IF(
        ISNUMBER(VALUE(SUBSTITUTE(Table1[[#This Row],[total_potential_revenue]], ",", ""))),
        "OK",
        "NOT OK"
    )
)</f>
        <v>OK</v>
      </c>
      <c r="S809" t="s">
        <v>7605</v>
      </c>
      <c r="T809" t="s">
        <v>4416</v>
      </c>
      <c r="U809" t="s">
        <v>4417</v>
      </c>
      <c r="V809" t="s">
        <v>4418</v>
      </c>
      <c r="W809" t="s">
        <v>4419</v>
      </c>
      <c r="X809" t="s">
        <v>4420</v>
      </c>
      <c r="Y809" t="s">
        <v>7606</v>
      </c>
      <c r="Z809" t="s">
        <v>7607</v>
      </c>
    </row>
    <row r="810" spans="1:26" ht="16" x14ac:dyDescent="0.35">
      <c r="A810" t="s">
        <v>272</v>
      </c>
      <c r="B810" t="s">
        <v>273</v>
      </c>
      <c r="C810" t="s">
        <v>13076</v>
      </c>
      <c r="D810" t="s">
        <v>13083</v>
      </c>
      <c r="E810" t="s">
        <v>13101</v>
      </c>
      <c r="F810" t="s">
        <v>13090</v>
      </c>
      <c r="G810" t="s">
        <v>13102</v>
      </c>
      <c r="H810">
        <v>299</v>
      </c>
      <c r="I810" s="2">
        <v>399</v>
      </c>
      <c r="J810" s="1">
        <v>0.25</v>
      </c>
      <c r="K810" s="10" t="str" cm="1">
        <f t="array" ref="K8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10">
        <v>4</v>
      </c>
      <c r="M810" s="8">
        <v>2766</v>
      </c>
      <c r="N810" s="8">
        <f>Table1[[#This Row],[rating]]*LOG10(Table1[[#This Row],[rating_count]]+1)</f>
        <v>13.768036636563808</v>
      </c>
      <c r="O810" s="4" t="str">
        <f>IF(Table1[[#This Row],[discount_percentage]] &gt;= 0.5, "Yes", "No")</f>
        <v>No</v>
      </c>
      <c r="P810" s="4" t="str" cm="1">
        <f t="array" ref="P810">_xlfn.IFS(
  Table1[[#This Row],[discounted_price]] &lt; 200, "&lt;₹200",
  Table1[[#This Row],[discounted_price]] &lt;= 500, "₹200–₹500",
  Table1[[#This Row],[discounted_price]] &gt; 500, "&gt;₹500"
)</f>
        <v>₹200–₹500</v>
      </c>
      <c r="Q810" s="9">
        <f>Table1[[#This Row],[actual_price]]*Table1[[#This Row],[rating_count]]</f>
        <v>1103634</v>
      </c>
      <c r="R810" s="9" t="str">
        <f>IF(
    OR(TRIM(Table1[[#This Row],[total_potential_revenue]])="-", TRIM(Table1[[#This Row],[total_potential_revenue]])=""),
    "NOT OK",
    IF(
        ISNUMBER(VALUE(SUBSTITUTE(Table1[[#This Row],[total_potential_revenue]], ",", ""))),
        "OK",
        "NOT OK"
    )
)</f>
        <v>OK</v>
      </c>
      <c r="S810" t="s">
        <v>274</v>
      </c>
      <c r="T810" t="s">
        <v>275</v>
      </c>
      <c r="U810" t="s">
        <v>276</v>
      </c>
      <c r="V810" t="s">
        <v>277</v>
      </c>
      <c r="W810" t="s">
        <v>278</v>
      </c>
      <c r="X810" t="s">
        <v>279</v>
      </c>
      <c r="Y810" t="s">
        <v>280</v>
      </c>
      <c r="Z810" t="s">
        <v>281</v>
      </c>
    </row>
    <row r="811" spans="1:26" ht="16" x14ac:dyDescent="0.35">
      <c r="A811" t="s">
        <v>6782</v>
      </c>
      <c r="B811" t="s">
        <v>6783</v>
      </c>
      <c r="C811" t="s">
        <v>13076</v>
      </c>
      <c r="D811" t="s">
        <v>13086</v>
      </c>
      <c r="E811" t="s">
        <v>13226</v>
      </c>
      <c r="H811" s="2">
        <v>5799</v>
      </c>
      <c r="I811" s="2">
        <v>7999</v>
      </c>
      <c r="J811" s="1">
        <v>0.28000000000000003</v>
      </c>
      <c r="K811" s="10" t="str" cm="1">
        <f t="array" ref="K8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11">
        <v>4.5</v>
      </c>
      <c r="M811" s="8">
        <v>50273</v>
      </c>
      <c r="N811" s="8">
        <f>Table1[[#This Row],[rating]]*LOG10(Table1[[#This Row],[rating_count]]+1)</f>
        <v>21.156045483619398</v>
      </c>
      <c r="O811" s="4" t="str">
        <f>IF(Table1[[#This Row],[discount_percentage]] &gt;= 0.5, "Yes", "No")</f>
        <v>No</v>
      </c>
      <c r="P811" s="4" t="str" cm="1">
        <f t="array" ref="P811">_xlfn.IFS(
  Table1[[#This Row],[discounted_price]] &lt; 200, "&lt;₹200",
  Table1[[#This Row],[discounted_price]] &lt;= 500, "₹200–₹500",
  Table1[[#This Row],[discounted_price]] &gt; 500, "&gt;₹500"
)</f>
        <v>&gt;₹500</v>
      </c>
      <c r="Q811" s="9">
        <f>Table1[[#This Row],[actual_price]]*Table1[[#This Row],[rating_count]]</f>
        <v>402133727</v>
      </c>
      <c r="R811" s="9" t="str">
        <f>IF(
    OR(TRIM(Table1[[#This Row],[total_potential_revenue]])="-", TRIM(Table1[[#This Row],[total_potential_revenue]])=""),
    "NOT OK",
    IF(
        ISNUMBER(VALUE(SUBSTITUTE(Table1[[#This Row],[total_potential_revenue]], ",", ""))),
        "OK",
        "NOT OK"
    )
)</f>
        <v>OK</v>
      </c>
      <c r="S811" t="s">
        <v>6784</v>
      </c>
      <c r="T811" t="s">
        <v>6785</v>
      </c>
      <c r="U811" t="s">
        <v>6786</v>
      </c>
      <c r="V811" t="s">
        <v>6787</v>
      </c>
      <c r="W811" t="s">
        <v>6788</v>
      </c>
      <c r="X811" t="s">
        <v>6789</v>
      </c>
      <c r="Y811" t="s">
        <v>6790</v>
      </c>
      <c r="Z811" t="s">
        <v>6791</v>
      </c>
    </row>
    <row r="812" spans="1:26" ht="16" x14ac:dyDescent="0.35">
      <c r="A812" t="s">
        <v>3431</v>
      </c>
      <c r="B812" t="s">
        <v>3432</v>
      </c>
      <c r="C812" t="s">
        <v>13080</v>
      </c>
      <c r="D812" t="s">
        <v>13185</v>
      </c>
      <c r="E812" t="s">
        <v>13186</v>
      </c>
      <c r="F812" t="s">
        <v>13279</v>
      </c>
      <c r="G812" t="s">
        <v>13280</v>
      </c>
      <c r="H812">
        <v>399</v>
      </c>
      <c r="I812" s="2">
        <v>1999</v>
      </c>
      <c r="J812" s="1">
        <v>0.8</v>
      </c>
      <c r="K812" s="10" t="str" cm="1">
        <f t="array" ref="K8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12">
        <v>4</v>
      </c>
      <c r="M812" s="8">
        <v>3382</v>
      </c>
      <c r="N812" s="8">
        <f>Table1[[#This Row],[rating]]*LOG10(Table1[[#This Row],[rating_count]]+1)</f>
        <v>14.117207991151922</v>
      </c>
      <c r="O812" s="4" t="str">
        <f>IF(Table1[[#This Row],[discount_percentage]] &gt;= 0.5, "Yes", "No")</f>
        <v>Yes</v>
      </c>
      <c r="P812" s="4" t="str" cm="1">
        <f t="array" ref="P812">_xlfn.IFS(
  Table1[[#This Row],[discounted_price]] &lt; 200, "&lt;₹200",
  Table1[[#This Row],[discounted_price]] &lt;= 500, "₹200–₹500",
  Table1[[#This Row],[discounted_price]] &gt; 500, "&gt;₹500"
)</f>
        <v>₹200–₹500</v>
      </c>
      <c r="Q812" s="9">
        <f>Table1[[#This Row],[actual_price]]*Table1[[#This Row],[rating_count]]</f>
        <v>6760618</v>
      </c>
      <c r="R812" s="9" t="str">
        <f>IF(
    OR(TRIM(Table1[[#This Row],[total_potential_revenue]])="-", TRIM(Table1[[#This Row],[total_potential_revenue]])=""),
    "NOT OK",
    IF(
        ISNUMBER(VALUE(SUBSTITUTE(Table1[[#This Row],[total_potential_revenue]], ",", ""))),
        "OK",
        "NOT OK"
    )
)</f>
        <v>OK</v>
      </c>
      <c r="S812" t="s">
        <v>3434</v>
      </c>
      <c r="T812" t="s">
        <v>3435</v>
      </c>
      <c r="U812" t="s">
        <v>3436</v>
      </c>
      <c r="V812" t="s">
        <v>3437</v>
      </c>
      <c r="W812" t="s">
        <v>3438</v>
      </c>
      <c r="X812" t="s">
        <v>13037</v>
      </c>
      <c r="Y812" t="s">
        <v>3439</v>
      </c>
      <c r="Z812" t="s">
        <v>3440</v>
      </c>
    </row>
    <row r="813" spans="1:26" ht="16" x14ac:dyDescent="0.35">
      <c r="A813" t="s">
        <v>1833</v>
      </c>
      <c r="B813" t="s">
        <v>1834</v>
      </c>
      <c r="C813" t="s">
        <v>13076</v>
      </c>
      <c r="D813" t="s">
        <v>13083</v>
      </c>
      <c r="E813" t="s">
        <v>13101</v>
      </c>
      <c r="F813" t="s">
        <v>13090</v>
      </c>
      <c r="G813" t="s">
        <v>13102</v>
      </c>
      <c r="H813">
        <v>252</v>
      </c>
      <c r="I813" s="2">
        <v>999</v>
      </c>
      <c r="J813" s="1">
        <v>0.75</v>
      </c>
      <c r="K813" s="10" t="str" cm="1">
        <f t="array" ref="K8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13">
        <v>3.7</v>
      </c>
      <c r="M813" s="8">
        <v>2249</v>
      </c>
      <c r="N813" s="8">
        <f>Table1[[#This Row],[rating]]*LOG10(Table1[[#This Row],[rating_count]]+1)</f>
        <v>12.403075317012043</v>
      </c>
      <c r="O813" s="4" t="str">
        <f>IF(Table1[[#This Row],[discount_percentage]] &gt;= 0.5, "Yes", "No")</f>
        <v>Yes</v>
      </c>
      <c r="P813" s="4" t="str" cm="1">
        <f t="array" ref="P813">_xlfn.IFS(
  Table1[[#This Row],[discounted_price]] &lt; 200, "&lt;₹200",
  Table1[[#This Row],[discounted_price]] &lt;= 500, "₹200–₹500",
  Table1[[#This Row],[discounted_price]] &gt; 500, "&gt;₹500"
)</f>
        <v>₹200–₹500</v>
      </c>
      <c r="Q813" s="9">
        <f>Table1[[#This Row],[actual_price]]*Table1[[#This Row],[rating_count]]</f>
        <v>2246751</v>
      </c>
      <c r="R813" s="9" t="str">
        <f>IF(
    OR(TRIM(Table1[[#This Row],[total_potential_revenue]])="-", TRIM(Table1[[#This Row],[total_potential_revenue]])=""),
    "NOT OK",
    IF(
        ISNUMBER(VALUE(SUBSTITUTE(Table1[[#This Row],[total_potential_revenue]], ",", ""))),
        "OK",
        "NOT OK"
    )
)</f>
        <v>OK</v>
      </c>
      <c r="S813" t="s">
        <v>1835</v>
      </c>
      <c r="T813" t="s">
        <v>1836</v>
      </c>
      <c r="U813" t="s">
        <v>1837</v>
      </c>
      <c r="V813" t="s">
        <v>1838</v>
      </c>
      <c r="W813" t="s">
        <v>1839</v>
      </c>
      <c r="X813" t="s">
        <v>1840</v>
      </c>
      <c r="Y813" t="s">
        <v>1841</v>
      </c>
      <c r="Z813" t="s">
        <v>1842</v>
      </c>
    </row>
    <row r="814" spans="1:26" ht="16" x14ac:dyDescent="0.35">
      <c r="A814" t="s">
        <v>2871</v>
      </c>
      <c r="B814" t="s">
        <v>2872</v>
      </c>
      <c r="C814" t="s">
        <v>13080</v>
      </c>
      <c r="D814" t="s">
        <v>13088</v>
      </c>
      <c r="E814" t="s">
        <v>13227</v>
      </c>
      <c r="F814" t="s">
        <v>13306</v>
      </c>
      <c r="H814" s="2">
        <v>61999</v>
      </c>
      <c r="I814" s="2">
        <v>69999</v>
      </c>
      <c r="J814" s="1">
        <v>0.11</v>
      </c>
      <c r="K814" s="10" t="str" cm="1">
        <f t="array" ref="K8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14">
        <v>4.0999999999999996</v>
      </c>
      <c r="M814" s="8">
        <v>6753</v>
      </c>
      <c r="N814" s="8">
        <f>Table1[[#This Row],[rating]]*LOG10(Table1[[#This Row],[rating_count]]+1)</f>
        <v>15.701200330827509</v>
      </c>
      <c r="O814" s="4" t="str">
        <f>IF(Table1[[#This Row],[discount_percentage]] &gt;= 0.5, "Yes", "No")</f>
        <v>No</v>
      </c>
      <c r="P814" s="4" t="str" cm="1">
        <f t="array" ref="P814">_xlfn.IFS(
  Table1[[#This Row],[discounted_price]] &lt; 200, "&lt;₹200",
  Table1[[#This Row],[discounted_price]] &lt;= 500, "₹200–₹500",
  Table1[[#This Row],[discounted_price]] &gt; 500, "&gt;₹500"
)</f>
        <v>&gt;₹500</v>
      </c>
      <c r="Q814" s="9">
        <f>Table1[[#This Row],[actual_price]]*Table1[[#This Row],[rating_count]]</f>
        <v>472703247</v>
      </c>
      <c r="R814" s="9" t="str">
        <f>IF(
    OR(TRIM(Table1[[#This Row],[total_potential_revenue]])="-", TRIM(Table1[[#This Row],[total_potential_revenue]])=""),
    "NOT OK",
    IF(
        ISNUMBER(VALUE(SUBSTITUTE(Table1[[#This Row],[total_potential_revenue]], ",", ""))),
        "OK",
        "NOT OK"
    )
)</f>
        <v>OK</v>
      </c>
      <c r="S814" t="s">
        <v>2873</v>
      </c>
      <c r="T814" t="s">
        <v>1911</v>
      </c>
      <c r="U814" t="s">
        <v>1912</v>
      </c>
      <c r="V814" t="s">
        <v>1913</v>
      </c>
      <c r="W814" t="s">
        <v>1914</v>
      </c>
      <c r="X814" t="s">
        <v>1915</v>
      </c>
      <c r="Y814" t="s">
        <v>2874</v>
      </c>
      <c r="Z814" t="s">
        <v>2875</v>
      </c>
    </row>
    <row r="815" spans="1:26" ht="16" x14ac:dyDescent="0.35">
      <c r="A815" t="s">
        <v>1908</v>
      </c>
      <c r="B815" t="s">
        <v>1909</v>
      </c>
      <c r="C815" t="s">
        <v>13080</v>
      </c>
      <c r="D815" t="s">
        <v>13088</v>
      </c>
      <c r="E815" t="s">
        <v>13227</v>
      </c>
      <c r="F815" t="s">
        <v>13306</v>
      </c>
      <c r="H815" s="2">
        <v>42999</v>
      </c>
      <c r="I815" s="2">
        <v>59999</v>
      </c>
      <c r="J815" s="1">
        <v>0.28000000000000003</v>
      </c>
      <c r="K815" s="10" t="str" cm="1">
        <f t="array" ref="K8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15">
        <v>4.0999999999999996</v>
      </c>
      <c r="M815" s="8">
        <v>6753</v>
      </c>
      <c r="N815" s="8">
        <f>Table1[[#This Row],[rating]]*LOG10(Table1[[#This Row],[rating_count]]+1)</f>
        <v>15.701200330827509</v>
      </c>
      <c r="O815" s="4" t="str">
        <f>IF(Table1[[#This Row],[discount_percentage]] &gt;= 0.5, "Yes", "No")</f>
        <v>No</v>
      </c>
      <c r="P815" s="4" t="str" cm="1">
        <f t="array" ref="P815">_xlfn.IFS(
  Table1[[#This Row],[discounted_price]] &lt; 200, "&lt;₹200",
  Table1[[#This Row],[discounted_price]] &lt;= 500, "₹200–₹500",
  Table1[[#This Row],[discounted_price]] &gt; 500, "&gt;₹500"
)</f>
        <v>&gt;₹500</v>
      </c>
      <c r="Q815" s="9">
        <f>Table1[[#This Row],[actual_price]]*Table1[[#This Row],[rating_count]]</f>
        <v>405173247</v>
      </c>
      <c r="R815" s="9" t="str">
        <f>IF(
    OR(TRIM(Table1[[#This Row],[total_potential_revenue]])="-", TRIM(Table1[[#This Row],[total_potential_revenue]])=""),
    "NOT OK",
    IF(
        ISNUMBER(VALUE(SUBSTITUTE(Table1[[#This Row],[total_potential_revenue]], ",", ""))),
        "OK",
        "NOT OK"
    )
)</f>
        <v>OK</v>
      </c>
      <c r="S815" t="s">
        <v>1910</v>
      </c>
      <c r="T815" t="s">
        <v>1911</v>
      </c>
      <c r="U815" t="s">
        <v>1912</v>
      </c>
      <c r="V815" t="s">
        <v>1913</v>
      </c>
      <c r="W815" t="s">
        <v>1914</v>
      </c>
      <c r="X815" t="s">
        <v>1915</v>
      </c>
      <c r="Y815" t="s">
        <v>1916</v>
      </c>
      <c r="Z815" t="s">
        <v>1917</v>
      </c>
    </row>
    <row r="816" spans="1:26" ht="16" x14ac:dyDescent="0.35">
      <c r="A816" t="s">
        <v>12059</v>
      </c>
      <c r="B816" t="s">
        <v>12060</v>
      </c>
      <c r="C816" t="s">
        <v>13093</v>
      </c>
      <c r="D816" t="s">
        <v>13094</v>
      </c>
      <c r="E816" t="s">
        <v>13106</v>
      </c>
      <c r="F816" t="s">
        <v>13346</v>
      </c>
      <c r="H816">
        <v>599</v>
      </c>
      <c r="I816" s="2">
        <v>1299</v>
      </c>
      <c r="J816" s="1">
        <v>0.54</v>
      </c>
      <c r="K816" s="10" t="str" cm="1">
        <f t="array" ref="K8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16">
        <v>4.2</v>
      </c>
      <c r="M816" s="8">
        <v>590</v>
      </c>
      <c r="N816" s="8">
        <f>Table1[[#This Row],[rating]]*LOG10(Table1[[#This Row],[rating_count]]+1)</f>
        <v>11.640667419701273</v>
      </c>
      <c r="O816" s="4" t="str">
        <f>IF(Table1[[#This Row],[discount_percentage]] &gt;= 0.5, "Yes", "No")</f>
        <v>Yes</v>
      </c>
      <c r="P816" s="4" t="str" cm="1">
        <f t="array" ref="P816">_xlfn.IFS(
  Table1[[#This Row],[discounted_price]] &lt; 200, "&lt;₹200",
  Table1[[#This Row],[discounted_price]] &lt;= 500, "₹200–₹500",
  Table1[[#This Row],[discounted_price]] &gt; 500, "&gt;₹500"
)</f>
        <v>&gt;₹500</v>
      </c>
      <c r="Q816" s="9">
        <f>Table1[[#This Row],[actual_price]]*Table1[[#This Row],[rating_count]]</f>
        <v>766410</v>
      </c>
      <c r="R816" s="9" t="str">
        <f>IF(
    OR(TRIM(Table1[[#This Row],[total_potential_revenue]])="-", TRIM(Table1[[#This Row],[total_potential_revenue]])=""),
    "NOT OK",
    IF(
        ISNUMBER(VALUE(SUBSTITUTE(Table1[[#This Row],[total_potential_revenue]], ",", ""))),
        "OK",
        "NOT OK"
    )
)</f>
        <v>OK</v>
      </c>
      <c r="S816" t="s">
        <v>12062</v>
      </c>
      <c r="T816" t="s">
        <v>12063</v>
      </c>
      <c r="U816" t="s">
        <v>12064</v>
      </c>
      <c r="V816" t="s">
        <v>12065</v>
      </c>
      <c r="W816" t="s">
        <v>12066</v>
      </c>
      <c r="X816" t="s">
        <v>12067</v>
      </c>
      <c r="Y816" t="s">
        <v>12068</v>
      </c>
      <c r="Z816" t="s">
        <v>12069</v>
      </c>
    </row>
    <row r="817" spans="1:26" ht="16" x14ac:dyDescent="0.35">
      <c r="A817" t="s">
        <v>11235</v>
      </c>
      <c r="B817" t="s">
        <v>11236</v>
      </c>
      <c r="C817" t="s">
        <v>13093</v>
      </c>
      <c r="D817" t="s">
        <v>13116</v>
      </c>
      <c r="E817" t="s">
        <v>13147</v>
      </c>
      <c r="F817" t="s">
        <v>13216</v>
      </c>
      <c r="H817" s="2">
        <v>1804</v>
      </c>
      <c r="I817" s="2">
        <v>2380</v>
      </c>
      <c r="J817" s="1">
        <v>0.24</v>
      </c>
      <c r="K817" s="10" t="str" cm="1">
        <f t="array" ref="K8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17">
        <v>4</v>
      </c>
      <c r="M817" s="8">
        <v>15382</v>
      </c>
      <c r="N817" s="8">
        <f>Table1[[#This Row],[rating]]*LOG10(Table1[[#This Row],[rating_count]]+1)</f>
        <v>16.748164160169313</v>
      </c>
      <c r="O817" s="4" t="str">
        <f>IF(Table1[[#This Row],[discount_percentage]] &gt;= 0.5, "Yes", "No")</f>
        <v>No</v>
      </c>
      <c r="P817" s="4" t="str" cm="1">
        <f t="array" ref="P817">_xlfn.IFS(
  Table1[[#This Row],[discounted_price]] &lt; 200, "&lt;₹200",
  Table1[[#This Row],[discounted_price]] &lt;= 500, "₹200–₹500",
  Table1[[#This Row],[discounted_price]] &gt; 500, "&gt;₹500"
)</f>
        <v>&gt;₹500</v>
      </c>
      <c r="Q817" s="9">
        <f>Table1[[#This Row],[actual_price]]*Table1[[#This Row],[rating_count]]</f>
        <v>36609160</v>
      </c>
      <c r="R817" s="9" t="str">
        <f>IF(
    OR(TRIM(Table1[[#This Row],[total_potential_revenue]])="-", TRIM(Table1[[#This Row],[total_potential_revenue]])=""),
    "NOT OK",
    IF(
        ISNUMBER(VALUE(SUBSTITUTE(Table1[[#This Row],[total_potential_revenue]], ",", ""))),
        "OK",
        "NOT OK"
    )
)</f>
        <v>OK</v>
      </c>
      <c r="S817" t="s">
        <v>11237</v>
      </c>
      <c r="T817" t="s">
        <v>11238</v>
      </c>
      <c r="U817" t="s">
        <v>11239</v>
      </c>
      <c r="V817" t="s">
        <v>11240</v>
      </c>
      <c r="W817" t="s">
        <v>11241</v>
      </c>
      <c r="X817" t="s">
        <v>11242</v>
      </c>
      <c r="Y817" t="s">
        <v>11243</v>
      </c>
      <c r="Z817" t="s">
        <v>11244</v>
      </c>
    </row>
    <row r="818" spans="1:26" ht="16" x14ac:dyDescent="0.35">
      <c r="A818" t="s">
        <v>3775</v>
      </c>
      <c r="B818" t="s">
        <v>3776</v>
      </c>
      <c r="C818" t="s">
        <v>13080</v>
      </c>
      <c r="D818" t="s">
        <v>13185</v>
      </c>
      <c r="E818" t="s">
        <v>13186</v>
      </c>
      <c r="F818" t="s">
        <v>13331</v>
      </c>
      <c r="G818" t="s">
        <v>13287</v>
      </c>
      <c r="H818">
        <v>999</v>
      </c>
      <c r="I818" s="2">
        <v>2899</v>
      </c>
      <c r="J818" s="1">
        <v>0.66</v>
      </c>
      <c r="K818" s="10" t="str" cm="1">
        <f t="array" ref="K8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18">
        <v>4.5999999999999996</v>
      </c>
      <c r="M818" s="8">
        <v>26603</v>
      </c>
      <c r="N818" s="8">
        <f>Table1[[#This Row],[rating]]*LOG10(Table1[[#This Row],[rating_count]]+1)</f>
        <v>20.354755920145717</v>
      </c>
      <c r="O818" s="4" t="str">
        <f>IF(Table1[[#This Row],[discount_percentage]] &gt;= 0.5, "Yes", "No")</f>
        <v>Yes</v>
      </c>
      <c r="P818" s="4" t="str" cm="1">
        <f t="array" ref="P818">_xlfn.IFS(
  Table1[[#This Row],[discounted_price]] &lt; 200, "&lt;₹200",
  Table1[[#This Row],[discounted_price]] &lt;= 500, "₹200–₹500",
  Table1[[#This Row],[discounted_price]] &gt; 500, "&gt;₹500"
)</f>
        <v>&gt;₹500</v>
      </c>
      <c r="Q818" s="9">
        <f>Table1[[#This Row],[actual_price]]*Table1[[#This Row],[rating_count]]</f>
        <v>77122097</v>
      </c>
      <c r="R818" s="9" t="str">
        <f>IF(
    OR(TRIM(Table1[[#This Row],[total_potential_revenue]])="-", TRIM(Table1[[#This Row],[total_potential_revenue]])=""),
    "NOT OK",
    IF(
        ISNUMBER(VALUE(SUBSTITUTE(Table1[[#This Row],[total_potential_revenue]], ",", ""))),
        "OK",
        "NOT OK"
    )
)</f>
        <v>OK</v>
      </c>
      <c r="S818" t="s">
        <v>3778</v>
      </c>
      <c r="T818" t="s">
        <v>3779</v>
      </c>
      <c r="U818" t="s">
        <v>3780</v>
      </c>
      <c r="V818" t="s">
        <v>3781</v>
      </c>
      <c r="W818" t="s">
        <v>3782</v>
      </c>
      <c r="X818" t="s">
        <v>3783</v>
      </c>
      <c r="Y818" t="s">
        <v>3784</v>
      </c>
      <c r="Z818" t="s">
        <v>3785</v>
      </c>
    </row>
    <row r="819" spans="1:26" ht="16" x14ac:dyDescent="0.35">
      <c r="A819" t="s">
        <v>6710</v>
      </c>
      <c r="B819" t="s">
        <v>6711</v>
      </c>
      <c r="C819" t="s">
        <v>13124</v>
      </c>
      <c r="D819" t="s">
        <v>13143</v>
      </c>
      <c r="E819" t="s">
        <v>13144</v>
      </c>
      <c r="F819" t="s">
        <v>13347</v>
      </c>
      <c r="G819" t="s">
        <v>13348</v>
      </c>
      <c r="H819">
        <v>99</v>
      </c>
      <c r="I819" s="2">
        <v>99</v>
      </c>
      <c r="J819" s="1">
        <v>0</v>
      </c>
      <c r="K819" s="10" t="str" cm="1">
        <f t="array" ref="K8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819">
        <v>4.3</v>
      </c>
      <c r="M819" s="8">
        <v>388</v>
      </c>
      <c r="N819" s="8">
        <f>Table1[[#This Row],[rating]]*LOG10(Table1[[#This Row],[rating_count]]+1)</f>
        <v>11.136783285700544</v>
      </c>
      <c r="O819" s="4" t="str">
        <f>IF(Table1[[#This Row],[discount_percentage]] &gt;= 0.5, "Yes", "No")</f>
        <v>No</v>
      </c>
      <c r="P819" s="4" t="str" cm="1">
        <f t="array" ref="P819">_xlfn.IFS(
  Table1[[#This Row],[discounted_price]] &lt; 200, "&lt;₹200",
  Table1[[#This Row],[discounted_price]] &lt;= 500, "₹200–₹500",
  Table1[[#This Row],[discounted_price]] &gt; 500, "&gt;₹500"
)</f>
        <v>&lt;₹200</v>
      </c>
      <c r="Q819" s="9">
        <f>Table1[[#This Row],[actual_price]]*Table1[[#This Row],[rating_count]]</f>
        <v>38412</v>
      </c>
      <c r="R819" s="9" t="str">
        <f>IF(
    OR(TRIM(Table1[[#This Row],[total_potential_revenue]])="-", TRIM(Table1[[#This Row],[total_potential_revenue]])=""),
    "NOT OK",
    IF(
        ISNUMBER(VALUE(SUBSTITUTE(Table1[[#This Row],[total_potential_revenue]], ",", ""))),
        "OK",
        "NOT OK"
    )
)</f>
        <v>OK</v>
      </c>
      <c r="S819" t="s">
        <v>6713</v>
      </c>
      <c r="T819" t="s">
        <v>6714</v>
      </c>
      <c r="U819" t="s">
        <v>6715</v>
      </c>
      <c r="V819" t="s">
        <v>6716</v>
      </c>
      <c r="W819" t="s">
        <v>6717</v>
      </c>
      <c r="X819" t="s">
        <v>6718</v>
      </c>
      <c r="Y819" t="s">
        <v>6719</v>
      </c>
      <c r="Z819" t="s">
        <v>6720</v>
      </c>
    </row>
    <row r="820" spans="1:26" ht="16" x14ac:dyDescent="0.35">
      <c r="A820" t="s">
        <v>10710</v>
      </c>
      <c r="B820" t="s">
        <v>10711</v>
      </c>
      <c r="C820" t="s">
        <v>13093</v>
      </c>
      <c r="D820" t="s">
        <v>13221</v>
      </c>
      <c r="E820" t="s">
        <v>13222</v>
      </c>
      <c r="F820" t="s">
        <v>13223</v>
      </c>
      <c r="H820">
        <v>950</v>
      </c>
      <c r="I820" s="2">
        <v>1599</v>
      </c>
      <c r="J820" s="1">
        <v>0.41</v>
      </c>
      <c r="K820" s="10" t="str" cm="1">
        <f t="array" ref="K8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20">
        <v>4.3</v>
      </c>
      <c r="M820" s="8">
        <v>5911</v>
      </c>
      <c r="N820" s="8">
        <f>Table1[[#This Row],[rating]]*LOG10(Table1[[#This Row],[rating_count]]+1)</f>
        <v>16.218458029163106</v>
      </c>
      <c r="O820" s="4" t="str">
        <f>IF(Table1[[#This Row],[discount_percentage]] &gt;= 0.5, "Yes", "No")</f>
        <v>No</v>
      </c>
      <c r="P820" s="4" t="str" cm="1">
        <f t="array" ref="P820">_xlfn.IFS(
  Table1[[#This Row],[discounted_price]] &lt; 200, "&lt;₹200",
  Table1[[#This Row],[discounted_price]] &lt;= 500, "₹200–₹500",
  Table1[[#This Row],[discounted_price]] &gt; 500, "&gt;₹500"
)</f>
        <v>&gt;₹500</v>
      </c>
      <c r="Q820" s="9">
        <f>Table1[[#This Row],[actual_price]]*Table1[[#This Row],[rating_count]]</f>
        <v>9451689</v>
      </c>
      <c r="R820" s="9" t="str">
        <f>IF(
    OR(TRIM(Table1[[#This Row],[total_potential_revenue]])="-", TRIM(Table1[[#This Row],[total_potential_revenue]])=""),
    "NOT OK",
    IF(
        ISNUMBER(VALUE(SUBSTITUTE(Table1[[#This Row],[total_potential_revenue]], ",", ""))),
        "OK",
        "NOT OK"
    )
)</f>
        <v>OK</v>
      </c>
      <c r="S820" t="s">
        <v>10712</v>
      </c>
      <c r="T820" t="s">
        <v>10713</v>
      </c>
      <c r="U820" t="s">
        <v>10714</v>
      </c>
      <c r="V820" t="s">
        <v>10715</v>
      </c>
      <c r="W820" t="s">
        <v>10716</v>
      </c>
      <c r="X820" t="s">
        <v>10717</v>
      </c>
      <c r="Y820" t="s">
        <v>10718</v>
      </c>
      <c r="Z820" t="s">
        <v>10719</v>
      </c>
    </row>
    <row r="821" spans="1:26" ht="16" x14ac:dyDescent="0.35">
      <c r="A821" t="s">
        <v>37</v>
      </c>
      <c r="B821" t="s">
        <v>38</v>
      </c>
      <c r="C821" t="s">
        <v>13076</v>
      </c>
      <c r="D821" t="s">
        <v>13083</v>
      </c>
      <c r="E821" t="s">
        <v>13101</v>
      </c>
      <c r="F821" t="s">
        <v>13090</v>
      </c>
      <c r="G821" t="s">
        <v>13102</v>
      </c>
      <c r="H821">
        <v>199</v>
      </c>
      <c r="I821" s="2">
        <v>1899</v>
      </c>
      <c r="J821" s="1">
        <v>0.9</v>
      </c>
      <c r="K821" s="10" t="str" cm="1">
        <f t="array" ref="K8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821">
        <v>3.9</v>
      </c>
      <c r="M821" s="8">
        <v>7928</v>
      </c>
      <c r="N821" s="8">
        <f>Table1[[#This Row],[rating]]*LOG10(Table1[[#This Row],[rating_count]]+1)</f>
        <v>15.206951829620355</v>
      </c>
      <c r="O821" s="4" t="str">
        <f>IF(Table1[[#This Row],[discount_percentage]] &gt;= 0.5, "Yes", "No")</f>
        <v>Yes</v>
      </c>
      <c r="P821" s="4" t="str" cm="1">
        <f t="array" ref="P821">_xlfn.IFS(
  Table1[[#This Row],[discounted_price]] &lt; 200, "&lt;₹200",
  Table1[[#This Row],[discounted_price]] &lt;= 500, "₹200–₹500",
  Table1[[#This Row],[discounted_price]] &gt; 500, "&gt;₹500"
)</f>
        <v>&lt;₹200</v>
      </c>
      <c r="Q821" s="9">
        <f>Table1[[#This Row],[actual_price]]*Table1[[#This Row],[rating_count]]</f>
        <v>15055272</v>
      </c>
      <c r="R821" s="9" t="str">
        <f>IF(
    OR(TRIM(Table1[[#This Row],[total_potential_revenue]])="-", TRIM(Table1[[#This Row],[total_potential_revenue]])=""),
    "NOT OK",
    IF(
        ISNUMBER(VALUE(SUBSTITUTE(Table1[[#This Row],[total_potential_revenue]], ",", ""))),
        "OK",
        "NOT OK"
    )
)</f>
        <v>OK</v>
      </c>
      <c r="S821" t="s">
        <v>39</v>
      </c>
      <c r="T821" t="s">
        <v>40</v>
      </c>
      <c r="U821" t="s">
        <v>41</v>
      </c>
      <c r="V821" t="s">
        <v>42</v>
      </c>
      <c r="W821" t="s">
        <v>43</v>
      </c>
      <c r="X821" t="s">
        <v>44</v>
      </c>
      <c r="Y821" t="s">
        <v>45</v>
      </c>
      <c r="Z821" t="s">
        <v>46</v>
      </c>
    </row>
    <row r="822" spans="1:26" ht="16" x14ac:dyDescent="0.35">
      <c r="A822" t="s">
        <v>11616</v>
      </c>
      <c r="B822" t="s">
        <v>11617</v>
      </c>
      <c r="C822" t="s">
        <v>13093</v>
      </c>
      <c r="D822" t="s">
        <v>13094</v>
      </c>
      <c r="E822" t="s">
        <v>13113</v>
      </c>
      <c r="F822" t="s">
        <v>13114</v>
      </c>
      <c r="H822" s="2">
        <v>15999</v>
      </c>
      <c r="I822" s="2">
        <v>24500</v>
      </c>
      <c r="J822" s="1">
        <v>0.35</v>
      </c>
      <c r="K822" s="10" t="str" cm="1">
        <f t="array" ref="K8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22">
        <v>4</v>
      </c>
      <c r="M822" s="8">
        <v>11206</v>
      </c>
      <c r="N822" s="8">
        <f>Table1[[#This Row],[rating]]*LOG10(Table1[[#This Row],[rating_count]]+1)</f>
        <v>16.197957487734225</v>
      </c>
      <c r="O822" s="4" t="str">
        <f>IF(Table1[[#This Row],[discount_percentage]] &gt;= 0.5, "Yes", "No")</f>
        <v>No</v>
      </c>
      <c r="P822" s="4" t="str" cm="1">
        <f t="array" ref="P822">_xlfn.IFS(
  Table1[[#This Row],[discounted_price]] &lt; 200, "&lt;₹200",
  Table1[[#This Row],[discounted_price]] &lt;= 500, "₹200–₹500",
  Table1[[#This Row],[discounted_price]] &gt; 500, "&gt;₹500"
)</f>
        <v>&gt;₹500</v>
      </c>
      <c r="Q822" s="9">
        <f>Table1[[#This Row],[actual_price]]*Table1[[#This Row],[rating_count]]</f>
        <v>274547000</v>
      </c>
      <c r="R822" s="9" t="str">
        <f>IF(
    OR(TRIM(Table1[[#This Row],[total_potential_revenue]])="-", TRIM(Table1[[#This Row],[total_potential_revenue]])=""),
    "NOT OK",
    IF(
        ISNUMBER(VALUE(SUBSTITUTE(Table1[[#This Row],[total_potential_revenue]], ",", ""))),
        "OK",
        "NOT OK"
    )
)</f>
        <v>OK</v>
      </c>
      <c r="S822" t="s">
        <v>11618</v>
      </c>
      <c r="T822" t="s">
        <v>11619</v>
      </c>
      <c r="U822" t="s">
        <v>11620</v>
      </c>
      <c r="V822" t="s">
        <v>11621</v>
      </c>
      <c r="W822" t="s">
        <v>11622</v>
      </c>
      <c r="X822" t="s">
        <v>11623</v>
      </c>
      <c r="Y822" t="s">
        <v>11624</v>
      </c>
      <c r="Z822" t="s">
        <v>11625</v>
      </c>
    </row>
    <row r="823" spans="1:26" ht="16" x14ac:dyDescent="0.35">
      <c r="A823" t="s">
        <v>4338</v>
      </c>
      <c r="B823" t="s">
        <v>4339</v>
      </c>
      <c r="C823" t="s">
        <v>13080</v>
      </c>
      <c r="D823" t="s">
        <v>13185</v>
      </c>
      <c r="E823" t="s">
        <v>13186</v>
      </c>
      <c r="F823" t="s">
        <v>13266</v>
      </c>
      <c r="G823" t="s">
        <v>13344</v>
      </c>
      <c r="H823">
        <v>499</v>
      </c>
      <c r="I823" s="2">
        <v>1899</v>
      </c>
      <c r="J823" s="1">
        <v>0.74</v>
      </c>
      <c r="K823" s="10" t="str" cm="1">
        <f t="array" ref="K8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23">
        <v>4.0999999999999996</v>
      </c>
      <c r="M823" s="8">
        <v>1475</v>
      </c>
      <c r="N823" s="8">
        <f>Table1[[#This Row],[rating]]*LOG10(Table1[[#This Row],[rating_count]]+1)</f>
        <v>12.993254065696792</v>
      </c>
      <c r="O823" s="4" t="str">
        <f>IF(Table1[[#This Row],[discount_percentage]] &gt;= 0.5, "Yes", "No")</f>
        <v>Yes</v>
      </c>
      <c r="P823" s="4" t="str" cm="1">
        <f t="array" ref="P823">_xlfn.IFS(
  Table1[[#This Row],[discounted_price]] &lt; 200, "&lt;₹200",
  Table1[[#This Row],[discounted_price]] &lt;= 500, "₹200–₹500",
  Table1[[#This Row],[discounted_price]] &gt; 500, "&gt;₹500"
)</f>
        <v>₹200–₹500</v>
      </c>
      <c r="Q823" s="9">
        <f>Table1[[#This Row],[actual_price]]*Table1[[#This Row],[rating_count]]</f>
        <v>2801025</v>
      </c>
      <c r="R823" s="9" t="str">
        <f>IF(
    OR(TRIM(Table1[[#This Row],[total_potential_revenue]])="-", TRIM(Table1[[#This Row],[total_potential_revenue]])=""),
    "NOT OK",
    IF(
        ISNUMBER(VALUE(SUBSTITUTE(Table1[[#This Row],[total_potential_revenue]], ",", ""))),
        "OK",
        "NOT OK"
    )
)</f>
        <v>OK</v>
      </c>
      <c r="S823" t="s">
        <v>4340</v>
      </c>
      <c r="T823" t="s">
        <v>4341</v>
      </c>
      <c r="U823" t="s">
        <v>4342</v>
      </c>
      <c r="V823" t="s">
        <v>4343</v>
      </c>
      <c r="W823" t="s">
        <v>4344</v>
      </c>
      <c r="X823" t="s">
        <v>4345</v>
      </c>
      <c r="Y823" t="s">
        <v>4346</v>
      </c>
      <c r="Z823" t="s">
        <v>4347</v>
      </c>
    </row>
    <row r="824" spans="1:26" ht="16" x14ac:dyDescent="0.35">
      <c r="A824" t="s">
        <v>3607</v>
      </c>
      <c r="B824" t="s">
        <v>3608</v>
      </c>
      <c r="C824" t="s">
        <v>13080</v>
      </c>
      <c r="D824" t="s">
        <v>13300</v>
      </c>
      <c r="E824" t="s">
        <v>13301</v>
      </c>
      <c r="H824" s="2">
        <v>2999</v>
      </c>
      <c r="I824" s="2">
        <v>7990</v>
      </c>
      <c r="J824" s="1">
        <v>0.62</v>
      </c>
      <c r="K824" s="10" t="str" cm="1">
        <f t="array" ref="K8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24">
        <v>4.0999999999999996</v>
      </c>
      <c r="M824" s="8">
        <v>48449</v>
      </c>
      <c r="N824" s="8">
        <f>Table1[[#This Row],[rating]]*LOG10(Table1[[#This Row],[rating_count]]+1)</f>
        <v>19.209704503685813</v>
      </c>
      <c r="O824" s="4" t="str">
        <f>IF(Table1[[#This Row],[discount_percentage]] &gt;= 0.5, "Yes", "No")</f>
        <v>Yes</v>
      </c>
      <c r="P824" s="4" t="str" cm="1">
        <f t="array" ref="P824">_xlfn.IFS(
  Table1[[#This Row],[discounted_price]] &lt; 200, "&lt;₹200",
  Table1[[#This Row],[discounted_price]] &lt;= 500, "₹200–₹500",
  Table1[[#This Row],[discounted_price]] &gt; 500, "&gt;₹500"
)</f>
        <v>&gt;₹500</v>
      </c>
      <c r="Q824" s="9">
        <f>Table1[[#This Row],[actual_price]]*Table1[[#This Row],[rating_count]]</f>
        <v>387107510</v>
      </c>
      <c r="R824" s="9" t="str">
        <f>IF(
    OR(TRIM(Table1[[#This Row],[total_potential_revenue]])="-", TRIM(Table1[[#This Row],[total_potential_revenue]])=""),
    "NOT OK",
    IF(
        ISNUMBER(VALUE(SUBSTITUTE(Table1[[#This Row],[total_potential_revenue]], ",", ""))),
        "OK",
        "NOT OK"
    )
)</f>
        <v>OK</v>
      </c>
      <c r="S824" t="s">
        <v>3423</v>
      </c>
      <c r="T824" t="s">
        <v>3609</v>
      </c>
      <c r="U824" t="s">
        <v>3610</v>
      </c>
      <c r="V824" t="s">
        <v>3611</v>
      </c>
      <c r="W824" t="s">
        <v>3612</v>
      </c>
      <c r="X824" t="s">
        <v>3613</v>
      </c>
      <c r="Y824" t="s">
        <v>3614</v>
      </c>
      <c r="Z824" t="s">
        <v>3615</v>
      </c>
    </row>
    <row r="825" spans="1:26" ht="16" x14ac:dyDescent="0.35">
      <c r="A825" t="s">
        <v>8812</v>
      </c>
      <c r="B825" t="s">
        <v>8813</v>
      </c>
      <c r="C825" t="s">
        <v>13093</v>
      </c>
      <c r="D825" t="s">
        <v>13094</v>
      </c>
      <c r="E825" t="s">
        <v>13095</v>
      </c>
      <c r="F825" t="s">
        <v>13167</v>
      </c>
      <c r="G825" t="s">
        <v>13248</v>
      </c>
      <c r="H825">
        <v>549</v>
      </c>
      <c r="I825" s="2">
        <v>1000</v>
      </c>
      <c r="J825" s="1">
        <v>0.45</v>
      </c>
      <c r="K825" s="10" t="str" cm="1">
        <f t="array" ref="K8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25">
        <v>3.6</v>
      </c>
      <c r="M825" s="8">
        <v>1074</v>
      </c>
      <c r="N825" s="8">
        <f>Table1[[#This Row],[rating]]*LOG10(Table1[[#This Row],[rating_count]]+1)</f>
        <v>10.913070471305847</v>
      </c>
      <c r="O825" s="4" t="str">
        <f>IF(Table1[[#This Row],[discount_percentage]] &gt;= 0.5, "Yes", "No")</f>
        <v>No</v>
      </c>
      <c r="P825" s="4" t="str" cm="1">
        <f t="array" ref="P825">_xlfn.IFS(
  Table1[[#This Row],[discounted_price]] &lt; 200, "&lt;₹200",
  Table1[[#This Row],[discounted_price]] &lt;= 500, "₹200–₹500",
  Table1[[#This Row],[discounted_price]] &gt; 500, "&gt;₹500"
)</f>
        <v>&gt;₹500</v>
      </c>
      <c r="Q825" s="9">
        <f>Table1[[#This Row],[actual_price]]*Table1[[#This Row],[rating_count]]</f>
        <v>1074000</v>
      </c>
      <c r="R825" s="9" t="str">
        <f>IF(
    OR(TRIM(Table1[[#This Row],[total_potential_revenue]])="-", TRIM(Table1[[#This Row],[total_potential_revenue]])=""),
    "NOT OK",
    IF(
        ISNUMBER(VALUE(SUBSTITUTE(Table1[[#This Row],[total_potential_revenue]], ",", ""))),
        "OK",
        "NOT OK"
    )
)</f>
        <v>OK</v>
      </c>
      <c r="S825" t="s">
        <v>8814</v>
      </c>
      <c r="T825" t="s">
        <v>8815</v>
      </c>
      <c r="U825" t="s">
        <v>8816</v>
      </c>
      <c r="V825" t="s">
        <v>8817</v>
      </c>
      <c r="W825" t="s">
        <v>8818</v>
      </c>
      <c r="X825" t="s">
        <v>8819</v>
      </c>
      <c r="Y825" t="s">
        <v>8820</v>
      </c>
      <c r="Z825" t="s">
        <v>8821</v>
      </c>
    </row>
    <row r="826" spans="1:26" ht="16" x14ac:dyDescent="0.35">
      <c r="A826" t="s">
        <v>3876</v>
      </c>
      <c r="B826" t="s">
        <v>3877</v>
      </c>
      <c r="C826" t="s">
        <v>13080</v>
      </c>
      <c r="D826" t="s">
        <v>13185</v>
      </c>
      <c r="E826" t="s">
        <v>13186</v>
      </c>
      <c r="F826" t="s">
        <v>13187</v>
      </c>
      <c r="G826" t="s">
        <v>13231</v>
      </c>
      <c r="H826">
        <v>337</v>
      </c>
      <c r="I826" s="2">
        <v>699</v>
      </c>
      <c r="J826" s="1">
        <v>0.52</v>
      </c>
      <c r="K826" s="10" t="str" cm="1">
        <f t="array" ref="K8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26">
        <v>4.2</v>
      </c>
      <c r="M826" s="8">
        <v>4969</v>
      </c>
      <c r="N826" s="8">
        <f>Table1[[#This Row],[rating]]*LOG10(Table1[[#This Row],[rating_count]]+1)</f>
        <v>15.524696832679995</v>
      </c>
      <c r="O826" s="4" t="str">
        <f>IF(Table1[[#This Row],[discount_percentage]] &gt;= 0.5, "Yes", "No")</f>
        <v>Yes</v>
      </c>
      <c r="P826" s="4" t="str" cm="1">
        <f t="array" ref="P826">_xlfn.IFS(
  Table1[[#This Row],[discounted_price]] &lt; 200, "&lt;₹200",
  Table1[[#This Row],[discounted_price]] &lt;= 500, "₹200–₹500",
  Table1[[#This Row],[discounted_price]] &gt; 500, "&gt;₹500"
)</f>
        <v>₹200–₹500</v>
      </c>
      <c r="Q826" s="9">
        <f>Table1[[#This Row],[actual_price]]*Table1[[#This Row],[rating_count]]</f>
        <v>3473331</v>
      </c>
      <c r="R826" s="9" t="str">
        <f>IF(
    OR(TRIM(Table1[[#This Row],[total_potential_revenue]])="-", TRIM(Table1[[#This Row],[total_potential_revenue]])=""),
    "NOT OK",
    IF(
        ISNUMBER(VALUE(SUBSTITUTE(Table1[[#This Row],[total_potential_revenue]], ",", ""))),
        "OK",
        "NOT OK"
    )
)</f>
        <v>OK</v>
      </c>
      <c r="S826" t="s">
        <v>3878</v>
      </c>
      <c r="T826" t="s">
        <v>3879</v>
      </c>
      <c r="U826" t="s">
        <v>3880</v>
      </c>
      <c r="V826" t="s">
        <v>3881</v>
      </c>
      <c r="W826" t="s">
        <v>3882</v>
      </c>
      <c r="X826" t="s">
        <v>3883</v>
      </c>
      <c r="Y826" t="s">
        <v>3884</v>
      </c>
      <c r="Z826" t="s">
        <v>3885</v>
      </c>
    </row>
    <row r="827" spans="1:26" ht="16" x14ac:dyDescent="0.35">
      <c r="A827" t="s">
        <v>6148</v>
      </c>
      <c r="B827" t="s">
        <v>6149</v>
      </c>
      <c r="C827" t="s">
        <v>13080</v>
      </c>
      <c r="D827" t="s">
        <v>13300</v>
      </c>
      <c r="E827" t="s">
        <v>13301</v>
      </c>
      <c r="H827" s="2">
        <v>2499</v>
      </c>
      <c r="I827" s="2">
        <v>9999</v>
      </c>
      <c r="J827" s="1">
        <v>0.75</v>
      </c>
      <c r="K827" s="10" t="str" cm="1">
        <f t="array" ref="K8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27">
        <v>4.0999999999999996</v>
      </c>
      <c r="M827" s="8">
        <v>42139</v>
      </c>
      <c r="N827" s="8">
        <f>Table1[[#This Row],[rating]]*LOG10(Table1[[#This Row],[rating_count]]+1)</f>
        <v>18.961247578215531</v>
      </c>
      <c r="O827" s="4" t="str">
        <f>IF(Table1[[#This Row],[discount_percentage]] &gt;= 0.5, "Yes", "No")</f>
        <v>Yes</v>
      </c>
      <c r="P827" s="4" t="str" cm="1">
        <f t="array" ref="P827">_xlfn.IFS(
  Table1[[#This Row],[discounted_price]] &lt; 200, "&lt;₹200",
  Table1[[#This Row],[discounted_price]] &lt;= 500, "₹200–₹500",
  Table1[[#This Row],[discounted_price]] &gt; 500, "&gt;₹500"
)</f>
        <v>&gt;₹500</v>
      </c>
      <c r="Q827" s="9">
        <f>Table1[[#This Row],[actual_price]]*Table1[[#This Row],[rating_count]]</f>
        <v>421347861</v>
      </c>
      <c r="R827" s="9" t="str">
        <f>IF(
    OR(TRIM(Table1[[#This Row],[total_potential_revenue]])="-", TRIM(Table1[[#This Row],[total_potential_revenue]])=""),
    "NOT OK",
    IF(
        ISNUMBER(VALUE(SUBSTITUTE(Table1[[#This Row],[total_potential_revenue]], ",", ""))),
        "OK",
        "NOT OK"
    )
)</f>
        <v>OK</v>
      </c>
      <c r="S827" t="s">
        <v>6150</v>
      </c>
      <c r="T827" t="s">
        <v>6151</v>
      </c>
      <c r="U827" t="s">
        <v>6152</v>
      </c>
      <c r="V827" t="s">
        <v>6153</v>
      </c>
      <c r="W827" t="s">
        <v>6154</v>
      </c>
      <c r="X827" t="s">
        <v>6155</v>
      </c>
      <c r="Y827" t="s">
        <v>6156</v>
      </c>
      <c r="Z827" t="s">
        <v>6157</v>
      </c>
    </row>
    <row r="828" spans="1:26" ht="16" x14ac:dyDescent="0.35">
      <c r="A828" t="s">
        <v>1011</v>
      </c>
      <c r="B828" t="s">
        <v>1012</v>
      </c>
      <c r="C828" t="s">
        <v>13076</v>
      </c>
      <c r="D828" t="s">
        <v>13083</v>
      </c>
      <c r="E828" t="s">
        <v>13101</v>
      </c>
      <c r="F828" t="s">
        <v>13090</v>
      </c>
      <c r="G828" t="s">
        <v>13102</v>
      </c>
      <c r="H828">
        <v>273.10000000000002</v>
      </c>
      <c r="I828" s="2">
        <v>999</v>
      </c>
      <c r="J828" s="1">
        <v>0.73</v>
      </c>
      <c r="K828" s="10" t="str" cm="1">
        <f t="array" ref="K8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28">
        <v>4.3</v>
      </c>
      <c r="M828" s="8">
        <v>20850</v>
      </c>
      <c r="N828" s="8">
        <f>Table1[[#This Row],[rating]]*LOG10(Table1[[#This Row],[rating_count]]+1)</f>
        <v>18.572245619611905</v>
      </c>
      <c r="O828" s="4" t="str">
        <f>IF(Table1[[#This Row],[discount_percentage]] &gt;= 0.5, "Yes", "No")</f>
        <v>Yes</v>
      </c>
      <c r="P828" s="4" t="str" cm="1">
        <f t="array" ref="P828">_xlfn.IFS(
  Table1[[#This Row],[discounted_price]] &lt; 200, "&lt;₹200",
  Table1[[#This Row],[discounted_price]] &lt;= 500, "₹200–₹500",
  Table1[[#This Row],[discounted_price]] &gt; 500, "&gt;₹500"
)</f>
        <v>₹200–₹500</v>
      </c>
      <c r="Q828" s="9">
        <f>Table1[[#This Row],[actual_price]]*Table1[[#This Row],[rating_count]]</f>
        <v>20829150</v>
      </c>
      <c r="R828" s="9" t="str">
        <f>IF(
    OR(TRIM(Table1[[#This Row],[total_potential_revenue]])="-", TRIM(Table1[[#This Row],[total_potential_revenue]])=""),
    "NOT OK",
    IF(
        ISNUMBER(VALUE(SUBSTITUTE(Table1[[#This Row],[total_potential_revenue]], ",", ""))),
        "OK",
        "NOT OK"
    )
)</f>
        <v>OK</v>
      </c>
      <c r="S828" t="s">
        <v>1013</v>
      </c>
      <c r="T828" t="s">
        <v>295</v>
      </c>
      <c r="U828" t="s">
        <v>296</v>
      </c>
      <c r="V828" t="s">
        <v>297</v>
      </c>
      <c r="W828" t="s">
        <v>298</v>
      </c>
      <c r="X828" t="s">
        <v>299</v>
      </c>
      <c r="Y828" t="s">
        <v>1014</v>
      </c>
      <c r="Z828" t="s">
        <v>1015</v>
      </c>
    </row>
    <row r="829" spans="1:26" ht="16" x14ac:dyDescent="0.35">
      <c r="A829" t="s">
        <v>778</v>
      </c>
      <c r="B829" t="s">
        <v>779</v>
      </c>
      <c r="C829" t="s">
        <v>13076</v>
      </c>
      <c r="D829" t="s">
        <v>13083</v>
      </c>
      <c r="E829" t="s">
        <v>13101</v>
      </c>
      <c r="F829" t="s">
        <v>13090</v>
      </c>
      <c r="G829" t="s">
        <v>13102</v>
      </c>
      <c r="H829">
        <v>299</v>
      </c>
      <c r="I829" s="2">
        <v>799</v>
      </c>
      <c r="J829" s="1">
        <v>0.63</v>
      </c>
      <c r="K829" s="10" t="str" cm="1">
        <f t="array" ref="K8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29">
        <v>4.4000000000000004</v>
      </c>
      <c r="M829" s="8">
        <v>28791</v>
      </c>
      <c r="N829" s="8">
        <f>Table1[[#This Row],[rating]]*LOG10(Table1[[#This Row],[rating_count]]+1)</f>
        <v>19.620796068037361</v>
      </c>
      <c r="O829" s="4" t="str">
        <f>IF(Table1[[#This Row],[discount_percentage]] &gt;= 0.5, "Yes", "No")</f>
        <v>Yes</v>
      </c>
      <c r="P829" s="4" t="str" cm="1">
        <f t="array" ref="P829">_xlfn.IFS(
  Table1[[#This Row],[discounted_price]] &lt; 200, "&lt;₹200",
  Table1[[#This Row],[discounted_price]] &lt;= 500, "₹200–₹500",
  Table1[[#This Row],[discounted_price]] &gt; 500, "&gt;₹500"
)</f>
        <v>₹200–₹500</v>
      </c>
      <c r="Q829" s="9">
        <f>Table1[[#This Row],[actual_price]]*Table1[[#This Row],[rating_count]]</f>
        <v>23004009</v>
      </c>
      <c r="R829" s="9" t="str">
        <f>IF(
    OR(TRIM(Table1[[#This Row],[total_potential_revenue]])="-", TRIM(Table1[[#This Row],[total_potential_revenue]])=""),
    "NOT OK",
    IF(
        ISNUMBER(VALUE(SUBSTITUTE(Table1[[#This Row],[total_potential_revenue]], ",", ""))),
        "OK",
        "NOT OK"
    )
)</f>
        <v>OK</v>
      </c>
      <c r="S829" t="s">
        <v>780</v>
      </c>
      <c r="T829" t="s">
        <v>781</v>
      </c>
      <c r="U829" t="s">
        <v>782</v>
      </c>
      <c r="V829" t="s">
        <v>783</v>
      </c>
      <c r="W829" t="s">
        <v>784</v>
      </c>
      <c r="X829" t="s">
        <v>785</v>
      </c>
      <c r="Y829" t="s">
        <v>786</v>
      </c>
      <c r="Z829" t="s">
        <v>787</v>
      </c>
    </row>
    <row r="830" spans="1:26" ht="16" x14ac:dyDescent="0.35">
      <c r="A830" t="s">
        <v>12693</v>
      </c>
      <c r="B830" t="s">
        <v>12694</v>
      </c>
      <c r="C830" t="s">
        <v>13093</v>
      </c>
      <c r="D830" t="s">
        <v>13094</v>
      </c>
      <c r="E830" t="s">
        <v>13095</v>
      </c>
      <c r="F830" t="s">
        <v>13349</v>
      </c>
      <c r="H830" s="2">
        <v>5999</v>
      </c>
      <c r="I830" s="2">
        <v>11495</v>
      </c>
      <c r="J830" s="1">
        <v>0.48</v>
      </c>
      <c r="K830" s="10" t="str" cm="1">
        <f t="array" ref="K8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30">
        <v>4.3</v>
      </c>
      <c r="M830" s="8">
        <v>534</v>
      </c>
      <c r="N830" s="8">
        <f>Table1[[#This Row],[rating]]*LOG10(Table1[[#This Row],[rating_count]]+1)</f>
        <v>11.731921262691282</v>
      </c>
      <c r="O830" s="4" t="str">
        <f>IF(Table1[[#This Row],[discount_percentage]] &gt;= 0.5, "Yes", "No")</f>
        <v>No</v>
      </c>
      <c r="P830" s="4" t="str" cm="1">
        <f t="array" ref="P830">_xlfn.IFS(
  Table1[[#This Row],[discounted_price]] &lt; 200, "&lt;₹200",
  Table1[[#This Row],[discounted_price]] &lt;= 500, "₹200–₹500",
  Table1[[#This Row],[discounted_price]] &gt; 500, "&gt;₹500"
)</f>
        <v>&gt;₹500</v>
      </c>
      <c r="Q830" s="9">
        <f>Table1[[#This Row],[actual_price]]*Table1[[#This Row],[rating_count]]</f>
        <v>6138330</v>
      </c>
      <c r="R830" s="9" t="str">
        <f>IF(
    OR(TRIM(Table1[[#This Row],[total_potential_revenue]])="-", TRIM(Table1[[#This Row],[total_potential_revenue]])=""),
    "NOT OK",
    IF(
        ISNUMBER(VALUE(SUBSTITUTE(Table1[[#This Row],[total_potential_revenue]], ",", ""))),
        "OK",
        "NOT OK"
    )
)</f>
        <v>OK</v>
      </c>
      <c r="S830" t="s">
        <v>12696</v>
      </c>
      <c r="T830" t="s">
        <v>12697</v>
      </c>
      <c r="U830" t="s">
        <v>12698</v>
      </c>
      <c r="V830" t="s">
        <v>12699</v>
      </c>
      <c r="W830" t="s">
        <v>12700</v>
      </c>
      <c r="X830" t="s">
        <v>12701</v>
      </c>
      <c r="Y830" t="s">
        <v>12702</v>
      </c>
      <c r="Z830" t="s">
        <v>12703</v>
      </c>
    </row>
    <row r="831" spans="1:26" ht="16" x14ac:dyDescent="0.35">
      <c r="A831" t="s">
        <v>2355</v>
      </c>
      <c r="B831" t="s">
        <v>2356</v>
      </c>
      <c r="C831" t="s">
        <v>13080</v>
      </c>
      <c r="D831" t="s">
        <v>13088</v>
      </c>
      <c r="E831" t="s">
        <v>13350</v>
      </c>
      <c r="H831" s="2">
        <v>1990</v>
      </c>
      <c r="I831" s="2">
        <v>3100</v>
      </c>
      <c r="J831" s="1">
        <v>0.36</v>
      </c>
      <c r="K831" s="10" t="str" cm="1">
        <f t="array" ref="K8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31">
        <v>4</v>
      </c>
      <c r="M831" s="8">
        <v>897</v>
      </c>
      <c r="N831" s="8">
        <f>Table1[[#This Row],[rating]]*LOG10(Table1[[#This Row],[rating_count]]+1)</f>
        <v>11.813105346669218</v>
      </c>
      <c r="O831" s="4" t="str">
        <f>IF(Table1[[#This Row],[discount_percentage]] &gt;= 0.5, "Yes", "No")</f>
        <v>No</v>
      </c>
      <c r="P831" s="4" t="str" cm="1">
        <f t="array" ref="P831">_xlfn.IFS(
  Table1[[#This Row],[discounted_price]] &lt; 200, "&lt;₹200",
  Table1[[#This Row],[discounted_price]] &lt;= 500, "₹200–₹500",
  Table1[[#This Row],[discounted_price]] &gt; 500, "&gt;₹500"
)</f>
        <v>&gt;₹500</v>
      </c>
      <c r="Q831" s="9">
        <f>Table1[[#This Row],[actual_price]]*Table1[[#This Row],[rating_count]]</f>
        <v>2780700</v>
      </c>
      <c r="R831" s="9" t="str">
        <f>IF(
    OR(TRIM(Table1[[#This Row],[total_potential_revenue]])="-", TRIM(Table1[[#This Row],[total_potential_revenue]])=""),
    "NOT OK",
    IF(
        ISNUMBER(VALUE(SUBSTITUTE(Table1[[#This Row],[total_potential_revenue]], ",", ""))),
        "OK",
        "NOT OK"
    )
)</f>
        <v>OK</v>
      </c>
      <c r="S831" t="s">
        <v>2358</v>
      </c>
      <c r="T831" t="s">
        <v>2359</v>
      </c>
      <c r="U831" t="s">
        <v>2360</v>
      </c>
      <c r="V831" t="s">
        <v>2361</v>
      </c>
      <c r="W831" t="s">
        <v>2362</v>
      </c>
      <c r="X831" t="s">
        <v>2363</v>
      </c>
      <c r="Y831" t="s">
        <v>2364</v>
      </c>
      <c r="Z831" t="s">
        <v>2365</v>
      </c>
    </row>
    <row r="832" spans="1:26" ht="16" x14ac:dyDescent="0.35">
      <c r="A832" t="s">
        <v>5696</v>
      </c>
      <c r="B832" t="s">
        <v>5697</v>
      </c>
      <c r="C832" t="s">
        <v>13076</v>
      </c>
      <c r="D832" t="s">
        <v>13083</v>
      </c>
      <c r="E832" t="s">
        <v>13230</v>
      </c>
      <c r="F832" t="s">
        <v>13345</v>
      </c>
      <c r="H832">
        <v>294</v>
      </c>
      <c r="I832" s="2">
        <v>4999</v>
      </c>
      <c r="J832" s="1">
        <v>0.94</v>
      </c>
      <c r="K832" s="10" t="str" cm="1">
        <f t="array" ref="K8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91-100%</v>
      </c>
      <c r="L832">
        <v>4.3</v>
      </c>
      <c r="M832" s="8">
        <v>4426</v>
      </c>
      <c r="N832" s="8">
        <f>Table1[[#This Row],[rating]]*LOG10(Table1[[#This Row],[rating_count]]+1)</f>
        <v>15.678270944509045</v>
      </c>
      <c r="O832" s="4" t="str">
        <f>IF(Table1[[#This Row],[discount_percentage]] &gt;= 0.5, "Yes", "No")</f>
        <v>Yes</v>
      </c>
      <c r="P832" s="4" t="str" cm="1">
        <f t="array" ref="P832">_xlfn.IFS(
  Table1[[#This Row],[discounted_price]] &lt; 200, "&lt;₹200",
  Table1[[#This Row],[discounted_price]] &lt;= 500, "₹200–₹500",
  Table1[[#This Row],[discounted_price]] &gt; 500, "&gt;₹500"
)</f>
        <v>₹200–₹500</v>
      </c>
      <c r="Q832" s="9">
        <f>Table1[[#This Row],[actual_price]]*Table1[[#This Row],[rating_count]]</f>
        <v>22125574</v>
      </c>
      <c r="R832" s="9" t="str">
        <f>IF(
    OR(TRIM(Table1[[#This Row],[total_potential_revenue]])="-", TRIM(Table1[[#This Row],[total_potential_revenue]])=""),
    "NOT OK",
    IF(
        ISNUMBER(VALUE(SUBSTITUTE(Table1[[#This Row],[total_potential_revenue]], ",", ""))),
        "OK",
        "NOT OK"
    )
)</f>
        <v>OK</v>
      </c>
      <c r="S832" t="s">
        <v>5699</v>
      </c>
      <c r="T832" t="s">
        <v>5700</v>
      </c>
      <c r="U832" t="s">
        <v>5701</v>
      </c>
      <c r="V832" t="s">
        <v>5702</v>
      </c>
      <c r="W832" t="s">
        <v>5703</v>
      </c>
      <c r="X832" t="s">
        <v>5704</v>
      </c>
      <c r="Y832" t="s">
        <v>5705</v>
      </c>
      <c r="Z832" t="s">
        <v>5706</v>
      </c>
    </row>
    <row r="833" spans="1:26" ht="16" x14ac:dyDescent="0.35">
      <c r="A833" t="s">
        <v>6101</v>
      </c>
      <c r="B833" t="s">
        <v>6102</v>
      </c>
      <c r="C833" t="s">
        <v>13076</v>
      </c>
      <c r="D833" t="s">
        <v>13083</v>
      </c>
      <c r="E833" t="s">
        <v>13264</v>
      </c>
      <c r="H833">
        <v>179</v>
      </c>
      <c r="I833" s="2">
        <v>499</v>
      </c>
      <c r="J833" s="1">
        <v>0.64</v>
      </c>
      <c r="K833" s="10" t="str" cm="1">
        <f t="array" ref="K8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33">
        <v>3.4</v>
      </c>
      <c r="M833" s="8">
        <v>9385</v>
      </c>
      <c r="N833" s="8">
        <f>Table1[[#This Row],[rating]]*LOG10(Table1[[#This Row],[rating_count]]+1)</f>
        <v>13.506433869580018</v>
      </c>
      <c r="O833" s="4" t="str">
        <f>IF(Table1[[#This Row],[discount_percentage]] &gt;= 0.5, "Yes", "No")</f>
        <v>Yes</v>
      </c>
      <c r="P833" s="4" t="str" cm="1">
        <f t="array" ref="P833">_xlfn.IFS(
  Table1[[#This Row],[discounted_price]] &lt; 200, "&lt;₹200",
  Table1[[#This Row],[discounted_price]] &lt;= 500, "₹200–₹500",
  Table1[[#This Row],[discounted_price]] &gt; 500, "&gt;₹500"
)</f>
        <v>&lt;₹200</v>
      </c>
      <c r="Q833" s="9">
        <f>Table1[[#This Row],[actual_price]]*Table1[[#This Row],[rating_count]]</f>
        <v>4683115</v>
      </c>
      <c r="R833" s="9" t="str">
        <f>IF(
    OR(TRIM(Table1[[#This Row],[total_potential_revenue]])="-", TRIM(Table1[[#This Row],[total_potential_revenue]])=""),
    "NOT OK",
    IF(
        ISNUMBER(VALUE(SUBSTITUTE(Table1[[#This Row],[total_potential_revenue]], ",", ""))),
        "OK",
        "NOT OK"
    )
)</f>
        <v>OK</v>
      </c>
      <c r="S833" t="s">
        <v>6104</v>
      </c>
      <c r="T833" t="s">
        <v>6105</v>
      </c>
      <c r="U833" t="s">
        <v>6106</v>
      </c>
      <c r="V833" t="s">
        <v>6107</v>
      </c>
      <c r="W833" t="s">
        <v>6108</v>
      </c>
      <c r="X833" t="s">
        <v>6109</v>
      </c>
      <c r="Y833" t="s">
        <v>6110</v>
      </c>
      <c r="Z833" t="s">
        <v>6111</v>
      </c>
    </row>
    <row r="834" spans="1:26" ht="16" x14ac:dyDescent="0.35">
      <c r="A834" t="s">
        <v>2741</v>
      </c>
      <c r="B834" t="s">
        <v>2742</v>
      </c>
      <c r="C834" t="s">
        <v>13080</v>
      </c>
      <c r="D834" t="s">
        <v>13088</v>
      </c>
      <c r="E834" t="s">
        <v>13089</v>
      </c>
      <c r="F834" t="s">
        <v>13351</v>
      </c>
      <c r="H834" s="2">
        <v>2699</v>
      </c>
      <c r="I834" s="2">
        <v>3500</v>
      </c>
      <c r="J834" s="1">
        <v>0.23</v>
      </c>
      <c r="K834" s="10" t="str" cm="1">
        <f t="array" ref="K8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34">
        <v>3.5</v>
      </c>
      <c r="M834" s="8">
        <v>621</v>
      </c>
      <c r="N834" s="8">
        <f>Table1[[#This Row],[rating]]*LOG10(Table1[[#This Row],[rating_count]]+1)</f>
        <v>9.7782663464178654</v>
      </c>
      <c r="O834" s="4" t="str">
        <f>IF(Table1[[#This Row],[discount_percentage]] &gt;= 0.5, "Yes", "No")</f>
        <v>No</v>
      </c>
      <c r="P834" s="4" t="str" cm="1">
        <f t="array" ref="P834">_xlfn.IFS(
  Table1[[#This Row],[discounted_price]] &lt; 200, "&lt;₹200",
  Table1[[#This Row],[discounted_price]] &lt;= 500, "₹200–₹500",
  Table1[[#This Row],[discounted_price]] &gt; 500, "&gt;₹500"
)</f>
        <v>&gt;₹500</v>
      </c>
      <c r="Q834" s="9">
        <f>Table1[[#This Row],[actual_price]]*Table1[[#This Row],[rating_count]]</f>
        <v>2173500</v>
      </c>
      <c r="R834" s="9" t="str">
        <f>IF(
    OR(TRIM(Table1[[#This Row],[total_potential_revenue]])="-", TRIM(Table1[[#This Row],[total_potential_revenue]])=""),
    "NOT OK",
    IF(
        ISNUMBER(VALUE(SUBSTITUTE(Table1[[#This Row],[total_potential_revenue]], ",", ""))),
        "OK",
        "NOT OK"
    )
)</f>
        <v>OK</v>
      </c>
      <c r="S834" t="s">
        <v>2744</v>
      </c>
      <c r="T834" t="s">
        <v>2745</v>
      </c>
      <c r="U834" t="s">
        <v>2746</v>
      </c>
      <c r="V834" t="s">
        <v>2747</v>
      </c>
      <c r="W834" t="s">
        <v>2748</v>
      </c>
      <c r="X834" t="s">
        <v>2749</v>
      </c>
      <c r="Y834" t="s">
        <v>2750</v>
      </c>
      <c r="Z834" t="s">
        <v>2751</v>
      </c>
    </row>
    <row r="835" spans="1:26" ht="16" x14ac:dyDescent="0.35">
      <c r="A835" t="s">
        <v>12029</v>
      </c>
      <c r="B835" t="s">
        <v>12030</v>
      </c>
      <c r="C835" t="s">
        <v>13093</v>
      </c>
      <c r="D835" t="s">
        <v>13116</v>
      </c>
      <c r="E835" t="s">
        <v>13122</v>
      </c>
      <c r="F835" t="s">
        <v>13192</v>
      </c>
      <c r="H835" s="2">
        <v>2949</v>
      </c>
      <c r="I835" s="2">
        <v>4849</v>
      </c>
      <c r="J835" s="1">
        <v>0.39</v>
      </c>
      <c r="K835" s="10" t="str" cm="1">
        <f t="array" ref="K8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35">
        <v>4.2</v>
      </c>
      <c r="M835" s="8">
        <v>7968</v>
      </c>
      <c r="N835" s="8">
        <f>Table1[[#This Row],[rating]]*LOG10(Table1[[#This Row],[rating_count]]+1)</f>
        <v>16.385896072666061</v>
      </c>
      <c r="O835" s="4" t="str">
        <f>IF(Table1[[#This Row],[discount_percentage]] &gt;= 0.5, "Yes", "No")</f>
        <v>No</v>
      </c>
      <c r="P835" s="4" t="str" cm="1">
        <f t="array" ref="P835">_xlfn.IFS(
  Table1[[#This Row],[discounted_price]] &lt; 200, "&lt;₹200",
  Table1[[#This Row],[discounted_price]] &lt;= 500, "₹200–₹500",
  Table1[[#This Row],[discounted_price]] &gt; 500, "&gt;₹500"
)</f>
        <v>&gt;₹500</v>
      </c>
      <c r="Q835" s="9">
        <f>Table1[[#This Row],[actual_price]]*Table1[[#This Row],[rating_count]]</f>
        <v>38636832</v>
      </c>
      <c r="R835" s="9" t="str">
        <f>IF(
    OR(TRIM(Table1[[#This Row],[total_potential_revenue]])="-", TRIM(Table1[[#This Row],[total_potential_revenue]])=""),
    "NOT OK",
    IF(
        ISNUMBER(VALUE(SUBSTITUTE(Table1[[#This Row],[total_potential_revenue]], ",", ""))),
        "OK",
        "NOT OK"
    )
)</f>
        <v>OK</v>
      </c>
      <c r="S835" t="s">
        <v>12031</v>
      </c>
      <c r="T835" t="s">
        <v>12032</v>
      </c>
      <c r="U835" t="s">
        <v>12033</v>
      </c>
      <c r="V835" t="s">
        <v>12034</v>
      </c>
      <c r="W835" t="s">
        <v>12035</v>
      </c>
      <c r="X835" t="s">
        <v>12036</v>
      </c>
      <c r="Y835" t="s">
        <v>12037</v>
      </c>
      <c r="Z835" t="s">
        <v>12038</v>
      </c>
    </row>
    <row r="836" spans="1:26" ht="16" x14ac:dyDescent="0.35">
      <c r="A836" t="s">
        <v>3786</v>
      </c>
      <c r="B836" t="s">
        <v>3787</v>
      </c>
      <c r="C836" t="s">
        <v>13080</v>
      </c>
      <c r="D836" t="s">
        <v>13300</v>
      </c>
      <c r="E836" t="s">
        <v>13301</v>
      </c>
      <c r="H836" s="2">
        <v>1599</v>
      </c>
      <c r="I836" s="2">
        <v>4999</v>
      </c>
      <c r="J836" s="1">
        <v>0.68</v>
      </c>
      <c r="K836" s="10" t="str" cm="1">
        <f t="array" ref="K8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36">
        <v>4</v>
      </c>
      <c r="M836" s="8">
        <v>67950</v>
      </c>
      <c r="N836" s="8">
        <f>Table1[[#This Row],[rating]]*LOG10(Table1[[#This Row],[rating_count]]+1)</f>
        <v>19.32878340961835</v>
      </c>
      <c r="O836" s="4" t="str">
        <f>IF(Table1[[#This Row],[discount_percentage]] &gt;= 0.5, "Yes", "No")</f>
        <v>Yes</v>
      </c>
      <c r="P836" s="4" t="str" cm="1">
        <f t="array" ref="P836">_xlfn.IFS(
  Table1[[#This Row],[discounted_price]] &lt; 200, "&lt;₹200",
  Table1[[#This Row],[discounted_price]] &lt;= 500, "₹200–₹500",
  Table1[[#This Row],[discounted_price]] &gt; 500, "&gt;₹500"
)</f>
        <v>&gt;₹500</v>
      </c>
      <c r="Q836" s="9">
        <f>Table1[[#This Row],[actual_price]]*Table1[[#This Row],[rating_count]]</f>
        <v>339682050</v>
      </c>
      <c r="R836" s="9" t="str">
        <f>IF(
    OR(TRIM(Table1[[#This Row],[total_potential_revenue]])="-", TRIM(Table1[[#This Row],[total_potential_revenue]])=""),
    "NOT OK",
    IF(
        ISNUMBER(VALUE(SUBSTITUTE(Table1[[#This Row],[total_potential_revenue]], ",", ""))),
        "OK",
        "NOT OK"
    )
)</f>
        <v>OK</v>
      </c>
      <c r="S836" t="s">
        <v>3788</v>
      </c>
      <c r="T836" t="s">
        <v>3789</v>
      </c>
      <c r="U836" t="s">
        <v>3790</v>
      </c>
      <c r="V836" t="s">
        <v>3791</v>
      </c>
      <c r="W836" t="s">
        <v>3792</v>
      </c>
      <c r="X836" t="s">
        <v>3793</v>
      </c>
      <c r="Y836" t="s">
        <v>3794</v>
      </c>
      <c r="Z836" t="s">
        <v>3795</v>
      </c>
    </row>
    <row r="837" spans="1:26" ht="16" x14ac:dyDescent="0.35">
      <c r="A837" t="s">
        <v>8751</v>
      </c>
      <c r="B837" t="s">
        <v>8752</v>
      </c>
      <c r="C837" t="s">
        <v>13093</v>
      </c>
      <c r="D837" t="s">
        <v>13116</v>
      </c>
      <c r="E837" t="s">
        <v>13122</v>
      </c>
      <c r="F837" t="s">
        <v>13192</v>
      </c>
      <c r="H837" s="2">
        <v>2599</v>
      </c>
      <c r="I837" s="2">
        <v>5890</v>
      </c>
      <c r="J837" s="1">
        <v>0.56000000000000005</v>
      </c>
      <c r="K837" s="10" t="str" cm="1">
        <f t="array" ref="K8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37">
        <v>4.0999999999999996</v>
      </c>
      <c r="M837" s="8">
        <v>21783</v>
      </c>
      <c r="N837" s="8">
        <f>Table1[[#This Row],[rating]]*LOG10(Table1[[#This Row],[rating_count]]+1)</f>
        <v>17.786364276160821</v>
      </c>
      <c r="O837" s="4" t="str">
        <f>IF(Table1[[#This Row],[discount_percentage]] &gt;= 0.5, "Yes", "No")</f>
        <v>Yes</v>
      </c>
      <c r="P837" s="4" t="str" cm="1">
        <f t="array" ref="P837">_xlfn.IFS(
  Table1[[#This Row],[discounted_price]] &lt; 200, "&lt;₹200",
  Table1[[#This Row],[discounted_price]] &lt;= 500, "₹200–₹500",
  Table1[[#This Row],[discounted_price]] &gt; 500, "&gt;₹500"
)</f>
        <v>&gt;₹500</v>
      </c>
      <c r="Q837" s="9">
        <f>Table1[[#This Row],[actual_price]]*Table1[[#This Row],[rating_count]]</f>
        <v>128301870</v>
      </c>
      <c r="R837" s="9" t="str">
        <f>IF(
    OR(TRIM(Table1[[#This Row],[total_potential_revenue]])="-", TRIM(Table1[[#This Row],[total_potential_revenue]])=""),
    "NOT OK",
    IF(
        ISNUMBER(VALUE(SUBSTITUTE(Table1[[#This Row],[total_potential_revenue]], ",", ""))),
        "OK",
        "NOT OK"
    )
)</f>
        <v>OK</v>
      </c>
      <c r="S837" t="s">
        <v>8753</v>
      </c>
      <c r="T837" t="s">
        <v>8754</v>
      </c>
      <c r="U837" t="s">
        <v>8755</v>
      </c>
      <c r="V837" t="s">
        <v>8756</v>
      </c>
      <c r="W837" t="s">
        <v>8757</v>
      </c>
      <c r="X837" t="s">
        <v>13064</v>
      </c>
      <c r="Y837" t="s">
        <v>8758</v>
      </c>
      <c r="Z837" t="s">
        <v>8759</v>
      </c>
    </row>
    <row r="838" spans="1:26" ht="16" x14ac:dyDescent="0.35">
      <c r="A838" t="s">
        <v>9120</v>
      </c>
      <c r="B838" t="s">
        <v>9121</v>
      </c>
      <c r="C838" t="s">
        <v>13093</v>
      </c>
      <c r="D838" t="s">
        <v>13116</v>
      </c>
      <c r="E838" t="s">
        <v>13122</v>
      </c>
      <c r="F838" t="s">
        <v>13198</v>
      </c>
      <c r="H838" s="2">
        <v>6299</v>
      </c>
      <c r="I838" s="2">
        <v>15270</v>
      </c>
      <c r="J838" s="1">
        <v>0.59</v>
      </c>
      <c r="K838" s="10" t="str" cm="1">
        <f t="array" ref="K8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38">
        <v>4.0999999999999996</v>
      </c>
      <c r="M838" s="8">
        <v>3233</v>
      </c>
      <c r="N838" s="8">
        <f>Table1[[#This Row],[rating]]*LOG10(Table1[[#This Row],[rating_count]]+1)</f>
        <v>14.389934063838565</v>
      </c>
      <c r="O838" s="4" t="str">
        <f>IF(Table1[[#This Row],[discount_percentage]] &gt;= 0.5, "Yes", "No")</f>
        <v>Yes</v>
      </c>
      <c r="P838" s="4" t="str" cm="1">
        <f t="array" ref="P838">_xlfn.IFS(
  Table1[[#This Row],[discounted_price]] &lt; 200, "&lt;₹200",
  Table1[[#This Row],[discounted_price]] &lt;= 500, "₹200–₹500",
  Table1[[#This Row],[discounted_price]] &gt; 500, "&gt;₹500"
)</f>
        <v>&gt;₹500</v>
      </c>
      <c r="Q838" s="9">
        <f>Table1[[#This Row],[actual_price]]*Table1[[#This Row],[rating_count]]</f>
        <v>49367910</v>
      </c>
      <c r="R838" s="9" t="str">
        <f>IF(
    OR(TRIM(Table1[[#This Row],[total_potential_revenue]])="-", TRIM(Table1[[#This Row],[total_potential_revenue]])=""),
    "NOT OK",
    IF(
        ISNUMBER(VALUE(SUBSTITUTE(Table1[[#This Row],[total_potential_revenue]], ",", ""))),
        "OK",
        "NOT OK"
    )
)</f>
        <v>OK</v>
      </c>
      <c r="S838" t="s">
        <v>9122</v>
      </c>
      <c r="T838" t="s">
        <v>9123</v>
      </c>
      <c r="U838" t="s">
        <v>9124</v>
      </c>
      <c r="V838" t="s">
        <v>9125</v>
      </c>
      <c r="W838" t="s">
        <v>9126</v>
      </c>
      <c r="X838" t="s">
        <v>9127</v>
      </c>
      <c r="Y838" t="s">
        <v>9128</v>
      </c>
      <c r="Z838" t="s">
        <v>9129</v>
      </c>
    </row>
    <row r="839" spans="1:26" ht="16" x14ac:dyDescent="0.35">
      <c r="A839" t="s">
        <v>8771</v>
      </c>
      <c r="B839" t="s">
        <v>8772</v>
      </c>
      <c r="C839" t="s">
        <v>13093</v>
      </c>
      <c r="D839" t="s">
        <v>13116</v>
      </c>
      <c r="E839" t="s">
        <v>13122</v>
      </c>
      <c r="F839" t="s">
        <v>13198</v>
      </c>
      <c r="H839" s="2">
        <v>5499</v>
      </c>
      <c r="I839" s="2">
        <v>13150</v>
      </c>
      <c r="J839" s="1">
        <v>0.57999999999999996</v>
      </c>
      <c r="K839" s="10" t="str" cm="1">
        <f t="array" ref="K8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39">
        <v>4.2</v>
      </c>
      <c r="M839" s="8">
        <v>6398</v>
      </c>
      <c r="N839" s="8">
        <f>Table1[[#This Row],[rating]]*LOG10(Table1[[#This Row],[rating_count]]+1)</f>
        <v>15.985670862710185</v>
      </c>
      <c r="O839" s="4" t="str">
        <f>IF(Table1[[#This Row],[discount_percentage]] &gt;= 0.5, "Yes", "No")</f>
        <v>Yes</v>
      </c>
      <c r="P839" s="4" t="str" cm="1">
        <f t="array" ref="P839">_xlfn.IFS(
  Table1[[#This Row],[discounted_price]] &lt; 200, "&lt;₹200",
  Table1[[#This Row],[discounted_price]] &lt;= 500, "₹200–₹500",
  Table1[[#This Row],[discounted_price]] &gt; 500, "&gt;₹500"
)</f>
        <v>&gt;₹500</v>
      </c>
      <c r="Q839" s="9">
        <f>Table1[[#This Row],[actual_price]]*Table1[[#This Row],[rating_count]]</f>
        <v>84133700</v>
      </c>
      <c r="R839" s="9" t="str">
        <f>IF(
    OR(TRIM(Table1[[#This Row],[total_potential_revenue]])="-", TRIM(Table1[[#This Row],[total_potential_revenue]])=""),
    "NOT OK",
    IF(
        ISNUMBER(VALUE(SUBSTITUTE(Table1[[#This Row],[total_potential_revenue]], ",", ""))),
        "OK",
        "NOT OK"
    )
)</f>
        <v>OK</v>
      </c>
      <c r="S839" t="s">
        <v>8774</v>
      </c>
      <c r="T839" t="s">
        <v>8775</v>
      </c>
      <c r="U839" t="s">
        <v>8776</v>
      </c>
      <c r="V839" t="s">
        <v>8777</v>
      </c>
      <c r="W839" t="s">
        <v>8778</v>
      </c>
      <c r="X839" t="s">
        <v>8779</v>
      </c>
      <c r="Y839" t="s">
        <v>8780</v>
      </c>
      <c r="Z839" t="s">
        <v>8781</v>
      </c>
    </row>
    <row r="840" spans="1:26" ht="16" x14ac:dyDescent="0.35">
      <c r="A840" t="s">
        <v>9252</v>
      </c>
      <c r="B840" t="s">
        <v>9253</v>
      </c>
      <c r="C840" t="s">
        <v>13093</v>
      </c>
      <c r="D840" t="s">
        <v>13116</v>
      </c>
      <c r="E840" t="s">
        <v>13122</v>
      </c>
      <c r="F840" t="s">
        <v>13198</v>
      </c>
      <c r="H840" s="2">
        <v>4999</v>
      </c>
      <c r="I840" s="2">
        <v>9650</v>
      </c>
      <c r="J840" s="1">
        <v>0.48</v>
      </c>
      <c r="K840" s="10" t="str" cm="1">
        <f t="array" ref="K8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40">
        <v>4.2</v>
      </c>
      <c r="M840" s="8">
        <v>1772</v>
      </c>
      <c r="N840" s="8">
        <f>Table1[[#This Row],[rating]]*LOG10(Table1[[#This Row],[rating_count]]+1)</f>
        <v>13.644576689523856</v>
      </c>
      <c r="O840" s="4" t="str">
        <f>IF(Table1[[#This Row],[discount_percentage]] &gt;= 0.5, "Yes", "No")</f>
        <v>No</v>
      </c>
      <c r="P840" s="4" t="str" cm="1">
        <f t="array" ref="P840">_xlfn.IFS(
  Table1[[#This Row],[discounted_price]] &lt; 200, "&lt;₹200",
  Table1[[#This Row],[discounted_price]] &lt;= 500, "₹200–₹500",
  Table1[[#This Row],[discounted_price]] &gt; 500, "&gt;₹500"
)</f>
        <v>&gt;₹500</v>
      </c>
      <c r="Q840" s="9">
        <f>Table1[[#This Row],[actual_price]]*Table1[[#This Row],[rating_count]]</f>
        <v>17099800</v>
      </c>
      <c r="R840" s="9" t="str">
        <f>IF(
    OR(TRIM(Table1[[#This Row],[total_potential_revenue]])="-", TRIM(Table1[[#This Row],[total_potential_revenue]])=""),
    "NOT OK",
    IF(
        ISNUMBER(VALUE(SUBSTITUTE(Table1[[#This Row],[total_potential_revenue]], ",", ""))),
        "OK",
        "NOT OK"
    )
)</f>
        <v>OK</v>
      </c>
      <c r="S840" t="s">
        <v>9254</v>
      </c>
      <c r="T840" t="s">
        <v>9255</v>
      </c>
      <c r="U840" t="s">
        <v>9256</v>
      </c>
      <c r="V840" t="s">
        <v>9257</v>
      </c>
      <c r="W840" t="s">
        <v>9258</v>
      </c>
      <c r="X840" t="s">
        <v>9259</v>
      </c>
      <c r="Y840" t="s">
        <v>9260</v>
      </c>
      <c r="Z840" t="s">
        <v>9261</v>
      </c>
    </row>
    <row r="841" spans="1:26" ht="16" x14ac:dyDescent="0.35">
      <c r="A841" t="s">
        <v>9436</v>
      </c>
      <c r="B841" t="s">
        <v>9437</v>
      </c>
      <c r="C841" t="s">
        <v>13093</v>
      </c>
      <c r="D841" t="s">
        <v>13094</v>
      </c>
      <c r="E841" t="s">
        <v>13095</v>
      </c>
      <c r="F841" t="s">
        <v>13335</v>
      </c>
      <c r="G841" t="s">
        <v>13336</v>
      </c>
      <c r="H841" s="2">
        <v>8799</v>
      </c>
      <c r="I841" s="2">
        <v>11595</v>
      </c>
      <c r="J841" s="1">
        <v>0.24</v>
      </c>
      <c r="K841" s="10" t="str" cm="1">
        <f t="array" ref="K8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41">
        <v>4.4000000000000004</v>
      </c>
      <c r="M841" s="8">
        <v>2981</v>
      </c>
      <c r="N841" s="8">
        <f>Table1[[#This Row],[rating]]*LOG10(Table1[[#This Row],[rating_count]]+1)</f>
        <v>15.287833612114694</v>
      </c>
      <c r="O841" s="4" t="str">
        <f>IF(Table1[[#This Row],[discount_percentage]] &gt;= 0.5, "Yes", "No")</f>
        <v>No</v>
      </c>
      <c r="P841" s="4" t="str" cm="1">
        <f t="array" ref="P841">_xlfn.IFS(
  Table1[[#This Row],[discounted_price]] &lt; 200, "&lt;₹200",
  Table1[[#This Row],[discounted_price]] &lt;= 500, "₹200–₹500",
  Table1[[#This Row],[discounted_price]] &gt; 500, "&gt;₹500"
)</f>
        <v>&gt;₹500</v>
      </c>
      <c r="Q841" s="9">
        <f>Table1[[#This Row],[actual_price]]*Table1[[#This Row],[rating_count]]</f>
        <v>34564695</v>
      </c>
      <c r="R841" s="9" t="str">
        <f>IF(
    OR(TRIM(Table1[[#This Row],[total_potential_revenue]])="-", TRIM(Table1[[#This Row],[total_potential_revenue]])=""),
    "NOT OK",
    IF(
        ISNUMBER(VALUE(SUBSTITUTE(Table1[[#This Row],[total_potential_revenue]], ",", ""))),
        "OK",
        "NOT OK"
    )
)</f>
        <v>OK</v>
      </c>
      <c r="S841" t="s">
        <v>9438</v>
      </c>
      <c r="T841" t="s">
        <v>9439</v>
      </c>
      <c r="U841" t="s">
        <v>9440</v>
      </c>
      <c r="V841" t="s">
        <v>9441</v>
      </c>
      <c r="W841" t="s">
        <v>9442</v>
      </c>
      <c r="X841" t="s">
        <v>9443</v>
      </c>
      <c r="Y841" t="s">
        <v>9444</v>
      </c>
      <c r="Z841" t="s">
        <v>9445</v>
      </c>
    </row>
    <row r="842" spans="1:26" ht="16" x14ac:dyDescent="0.35">
      <c r="A842" t="s">
        <v>12019</v>
      </c>
      <c r="B842" t="s">
        <v>12020</v>
      </c>
      <c r="C842" t="s">
        <v>13093</v>
      </c>
      <c r="D842" t="s">
        <v>13094</v>
      </c>
      <c r="E842" t="s">
        <v>13095</v>
      </c>
      <c r="F842" t="s">
        <v>13167</v>
      </c>
      <c r="G842" t="s">
        <v>13248</v>
      </c>
      <c r="H842">
        <v>479</v>
      </c>
      <c r="I842" s="2">
        <v>1999</v>
      </c>
      <c r="J842" s="1">
        <v>0.76</v>
      </c>
      <c r="K842" s="10" t="str" cm="1">
        <f t="array" ref="K8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42">
        <v>3.4</v>
      </c>
      <c r="M842" s="8">
        <v>1066</v>
      </c>
      <c r="N842" s="8">
        <f>Table1[[#This Row],[rating]]*LOG10(Table1[[#This Row],[rating_count]]+1)</f>
        <v>10.295759026043196</v>
      </c>
      <c r="O842" s="4" t="str">
        <f>IF(Table1[[#This Row],[discount_percentage]] &gt;= 0.5, "Yes", "No")</f>
        <v>Yes</v>
      </c>
      <c r="P842" s="4" t="str" cm="1">
        <f t="array" ref="P842">_xlfn.IFS(
  Table1[[#This Row],[discounted_price]] &lt; 200, "&lt;₹200",
  Table1[[#This Row],[discounted_price]] &lt;= 500, "₹200–₹500",
  Table1[[#This Row],[discounted_price]] &gt; 500, "&gt;₹500"
)</f>
        <v>₹200–₹500</v>
      </c>
      <c r="Q842" s="9">
        <f>Table1[[#This Row],[actual_price]]*Table1[[#This Row],[rating_count]]</f>
        <v>2130934</v>
      </c>
      <c r="R842" s="9" t="str">
        <f>IF(
    OR(TRIM(Table1[[#This Row],[total_potential_revenue]])="-", TRIM(Table1[[#This Row],[total_potential_revenue]])=""),
    "NOT OK",
    IF(
        ISNUMBER(VALUE(SUBSTITUTE(Table1[[#This Row],[total_potential_revenue]], ",", ""))),
        "OK",
        "NOT OK"
    )
)</f>
        <v>OK</v>
      </c>
      <c r="S842" t="s">
        <v>12021</v>
      </c>
      <c r="T842" t="s">
        <v>12022</v>
      </c>
      <c r="U842" t="s">
        <v>12023</v>
      </c>
      <c r="V842" t="s">
        <v>12024</v>
      </c>
      <c r="W842" t="s">
        <v>12025</v>
      </c>
      <c r="X842" t="s">
        <v>12026</v>
      </c>
      <c r="Y842" t="s">
        <v>12027</v>
      </c>
      <c r="Z842" t="s">
        <v>12028</v>
      </c>
    </row>
    <row r="843" spans="1:26" ht="16" x14ac:dyDescent="0.35">
      <c r="A843" t="s">
        <v>9784</v>
      </c>
      <c r="B843" t="s">
        <v>9785</v>
      </c>
      <c r="C843" t="s">
        <v>13093</v>
      </c>
      <c r="D843" t="s">
        <v>13094</v>
      </c>
      <c r="E843" t="s">
        <v>13095</v>
      </c>
      <c r="F843" t="s">
        <v>13142</v>
      </c>
      <c r="H843" s="2">
        <v>2464</v>
      </c>
      <c r="I843" s="2">
        <v>6000</v>
      </c>
      <c r="J843" s="1">
        <v>0.59</v>
      </c>
      <c r="K843" s="10" t="str" cm="1">
        <f t="array" ref="K8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43">
        <v>4.0999999999999996</v>
      </c>
      <c r="M843" s="8">
        <v>8866</v>
      </c>
      <c r="N843" s="8">
        <f>Table1[[#This Row],[rating]]*LOG10(Table1[[#This Row],[rating_count]]+1)</f>
        <v>16.185884504705424</v>
      </c>
      <c r="O843" s="4" t="str">
        <f>IF(Table1[[#This Row],[discount_percentage]] &gt;= 0.5, "Yes", "No")</f>
        <v>Yes</v>
      </c>
      <c r="P843" s="4" t="str" cm="1">
        <f t="array" ref="P843">_xlfn.IFS(
  Table1[[#This Row],[discounted_price]] &lt; 200, "&lt;₹200",
  Table1[[#This Row],[discounted_price]] &lt;= 500, "₹200–₹500",
  Table1[[#This Row],[discounted_price]] &gt; 500, "&gt;₹500"
)</f>
        <v>&gt;₹500</v>
      </c>
      <c r="Q843" s="9">
        <f>Table1[[#This Row],[actual_price]]*Table1[[#This Row],[rating_count]]</f>
        <v>53196000</v>
      </c>
      <c r="R843" s="9" t="str">
        <f>IF(
    OR(TRIM(Table1[[#This Row],[total_potential_revenue]])="-", TRIM(Table1[[#This Row],[total_potential_revenue]])=""),
    "NOT OK",
    IF(
        ISNUMBER(VALUE(SUBSTITUTE(Table1[[#This Row],[total_potential_revenue]], ",", ""))),
        "OK",
        "NOT OK"
    )
)</f>
        <v>OK</v>
      </c>
      <c r="S843" t="s">
        <v>9786</v>
      </c>
      <c r="T843" t="s">
        <v>9787</v>
      </c>
      <c r="U843" t="s">
        <v>9788</v>
      </c>
      <c r="V843" t="s">
        <v>9789</v>
      </c>
      <c r="W843" t="s">
        <v>9790</v>
      </c>
      <c r="X843" t="s">
        <v>9791</v>
      </c>
      <c r="Y843" t="s">
        <v>9792</v>
      </c>
      <c r="Z843" t="s">
        <v>9793</v>
      </c>
    </row>
    <row r="844" spans="1:26" ht="16" x14ac:dyDescent="0.35">
      <c r="A844" t="s">
        <v>2098</v>
      </c>
      <c r="B844" t="s">
        <v>2099</v>
      </c>
      <c r="C844" t="s">
        <v>13080</v>
      </c>
      <c r="D844" t="s">
        <v>13088</v>
      </c>
      <c r="E844" t="s">
        <v>13089</v>
      </c>
      <c r="F844" t="s">
        <v>13172</v>
      </c>
      <c r="H844">
        <v>399</v>
      </c>
      <c r="I844" s="2">
        <v>899</v>
      </c>
      <c r="J844" s="1">
        <v>0.56000000000000005</v>
      </c>
      <c r="K844" s="10" t="str" cm="1">
        <f t="array" ref="K8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44">
        <v>3.4</v>
      </c>
      <c r="M844" s="8">
        <v>431</v>
      </c>
      <c r="N844" s="8">
        <f>Table1[[#This Row],[rating]]*LOG10(Table1[[#This Row],[rating_count]]+1)</f>
        <v>8.9606447391707</v>
      </c>
      <c r="O844" s="4" t="str">
        <f>IF(Table1[[#This Row],[discount_percentage]] &gt;= 0.5, "Yes", "No")</f>
        <v>Yes</v>
      </c>
      <c r="P844" s="4" t="str" cm="1">
        <f t="array" ref="P844">_xlfn.IFS(
  Table1[[#This Row],[discounted_price]] &lt; 200, "&lt;₹200",
  Table1[[#This Row],[discounted_price]] &lt;= 500, "₹200–₹500",
  Table1[[#This Row],[discounted_price]] &gt; 500, "&gt;₹500"
)</f>
        <v>₹200–₹500</v>
      </c>
      <c r="Q844" s="9">
        <f>Table1[[#This Row],[actual_price]]*Table1[[#This Row],[rating_count]]</f>
        <v>387469</v>
      </c>
      <c r="R844" s="9" t="str">
        <f>IF(
    OR(TRIM(Table1[[#This Row],[total_potential_revenue]])="-", TRIM(Table1[[#This Row],[total_potential_revenue]])=""),
    "NOT OK",
    IF(
        ISNUMBER(VALUE(SUBSTITUTE(Table1[[#This Row],[total_potential_revenue]], ",", ""))),
        "OK",
        "NOT OK"
    )
)</f>
        <v>OK</v>
      </c>
      <c r="S844" t="s">
        <v>2100</v>
      </c>
      <c r="T844" t="s">
        <v>2101</v>
      </c>
      <c r="U844" t="s">
        <v>2102</v>
      </c>
      <c r="V844" t="s">
        <v>2103</v>
      </c>
      <c r="W844" t="s">
        <v>2104</v>
      </c>
      <c r="X844" t="s">
        <v>2105</v>
      </c>
      <c r="Y844" t="s">
        <v>2106</v>
      </c>
      <c r="Z844" t="s">
        <v>2107</v>
      </c>
    </row>
    <row r="845" spans="1:26" ht="16" x14ac:dyDescent="0.35">
      <c r="A845" t="s">
        <v>975</v>
      </c>
      <c r="B845" t="s">
        <v>976</v>
      </c>
      <c r="C845" t="s">
        <v>13076</v>
      </c>
      <c r="D845" t="s">
        <v>13083</v>
      </c>
      <c r="E845" t="s">
        <v>13101</v>
      </c>
      <c r="F845" t="s">
        <v>13090</v>
      </c>
      <c r="G845" t="s">
        <v>13102</v>
      </c>
      <c r="H845">
        <v>299</v>
      </c>
      <c r="I845" s="2">
        <v>999</v>
      </c>
      <c r="J845" s="1">
        <v>0.7</v>
      </c>
      <c r="K845" s="10" t="str" cm="1">
        <f t="array" ref="K8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45">
        <v>4.3</v>
      </c>
      <c r="M845" s="8">
        <v>766</v>
      </c>
      <c r="N845" s="8">
        <f>Table1[[#This Row],[rating]]*LOG10(Table1[[#This Row],[rating_count]]+1)</f>
        <v>12.404620064980618</v>
      </c>
      <c r="O845" s="4" t="str">
        <f>IF(Table1[[#This Row],[discount_percentage]] &gt;= 0.5, "Yes", "No")</f>
        <v>Yes</v>
      </c>
      <c r="P845" s="4" t="str" cm="1">
        <f t="array" ref="P845">_xlfn.IFS(
  Table1[[#This Row],[discounted_price]] &lt; 200, "&lt;₹200",
  Table1[[#This Row],[discounted_price]] &lt;= 500, "₹200–₹500",
  Table1[[#This Row],[discounted_price]] &gt; 500, "&gt;₹500"
)</f>
        <v>₹200–₹500</v>
      </c>
      <c r="Q845" s="9">
        <f>Table1[[#This Row],[actual_price]]*Table1[[#This Row],[rating_count]]</f>
        <v>765234</v>
      </c>
      <c r="R845" s="9" t="str">
        <f>IF(
    OR(TRIM(Table1[[#This Row],[total_potential_revenue]])="-", TRIM(Table1[[#This Row],[total_potential_revenue]])=""),
    "NOT OK",
    IF(
        ISNUMBER(VALUE(SUBSTITUTE(Table1[[#This Row],[total_potential_revenue]], ",", ""))),
        "OK",
        "NOT OK"
    )
)</f>
        <v>OK</v>
      </c>
      <c r="S845" t="s">
        <v>977</v>
      </c>
      <c r="T845" t="s">
        <v>978</v>
      </c>
      <c r="U845" t="s">
        <v>979</v>
      </c>
      <c r="V845" t="s">
        <v>980</v>
      </c>
      <c r="W845" t="s">
        <v>981</v>
      </c>
      <c r="X845" t="s">
        <v>982</v>
      </c>
      <c r="Y845" t="s">
        <v>983</v>
      </c>
      <c r="Z845" t="s">
        <v>984</v>
      </c>
    </row>
    <row r="846" spans="1:26" ht="16" x14ac:dyDescent="0.35">
      <c r="A846" t="s">
        <v>10489</v>
      </c>
      <c r="B846" t="s">
        <v>10490</v>
      </c>
      <c r="C846" t="s">
        <v>13093</v>
      </c>
      <c r="D846" t="s">
        <v>13094</v>
      </c>
      <c r="E846" t="s">
        <v>13095</v>
      </c>
      <c r="F846" t="s">
        <v>13174</v>
      </c>
      <c r="H846" s="2">
        <v>1595</v>
      </c>
      <c r="I846" s="2">
        <v>1799</v>
      </c>
      <c r="J846" s="1">
        <v>0.11</v>
      </c>
      <c r="K846" s="10" t="str" cm="1">
        <f t="array" ref="K8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46">
        <v>4</v>
      </c>
      <c r="M846" s="8">
        <v>2877</v>
      </c>
      <c r="N846" s="8">
        <f>Table1[[#This Row],[rating]]*LOG10(Table1[[#This Row],[rating_count]]+1)</f>
        <v>13.836363158402346</v>
      </c>
      <c r="O846" s="4" t="str">
        <f>IF(Table1[[#This Row],[discount_percentage]] &gt;= 0.5, "Yes", "No")</f>
        <v>No</v>
      </c>
      <c r="P846" s="4" t="str" cm="1">
        <f t="array" ref="P846">_xlfn.IFS(
  Table1[[#This Row],[discounted_price]] &lt; 200, "&lt;₹200",
  Table1[[#This Row],[discounted_price]] &lt;= 500, "₹200–₹500",
  Table1[[#This Row],[discounted_price]] &gt; 500, "&gt;₹500"
)</f>
        <v>&gt;₹500</v>
      </c>
      <c r="Q846" s="9">
        <f>Table1[[#This Row],[actual_price]]*Table1[[#This Row],[rating_count]]</f>
        <v>5175723</v>
      </c>
      <c r="R846" s="9" t="str">
        <f>IF(
    OR(TRIM(Table1[[#This Row],[total_potential_revenue]])="-", TRIM(Table1[[#This Row],[total_potential_revenue]])=""),
    "NOT OK",
    IF(
        ISNUMBER(VALUE(SUBSTITUTE(Table1[[#This Row],[total_potential_revenue]], ",", ""))),
        "OK",
        "NOT OK"
    )
)</f>
        <v>OK</v>
      </c>
      <c r="S846" t="s">
        <v>10491</v>
      </c>
      <c r="T846" t="s">
        <v>10492</v>
      </c>
      <c r="U846" t="s">
        <v>10493</v>
      </c>
      <c r="V846" t="s">
        <v>10494</v>
      </c>
      <c r="W846" t="s">
        <v>10495</v>
      </c>
      <c r="X846" t="s">
        <v>10496</v>
      </c>
      <c r="Y846" t="s">
        <v>10497</v>
      </c>
      <c r="Z846" t="s">
        <v>10498</v>
      </c>
    </row>
    <row r="847" spans="1:26" ht="16" x14ac:dyDescent="0.35">
      <c r="A847" t="s">
        <v>6430</v>
      </c>
      <c r="B847" t="s">
        <v>6431</v>
      </c>
      <c r="C847" t="s">
        <v>13076</v>
      </c>
      <c r="D847" t="s">
        <v>13083</v>
      </c>
      <c r="E847" t="s">
        <v>13084</v>
      </c>
      <c r="F847" t="s">
        <v>13085</v>
      </c>
      <c r="H847">
        <v>399</v>
      </c>
      <c r="I847" s="2">
        <v>1190</v>
      </c>
      <c r="J847" s="1">
        <v>0.66</v>
      </c>
      <c r="K847" s="10" t="str" cm="1">
        <f t="array" ref="K8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47">
        <v>4.0999999999999996</v>
      </c>
      <c r="M847" s="8">
        <v>2809</v>
      </c>
      <c r="N847" s="8">
        <f>Table1[[#This Row],[rating]]*LOG10(Table1[[#This Row],[rating_count]]+1)</f>
        <v>14.139695911610826</v>
      </c>
      <c r="O847" s="4" t="str">
        <f>IF(Table1[[#This Row],[discount_percentage]] &gt;= 0.5, "Yes", "No")</f>
        <v>Yes</v>
      </c>
      <c r="P847" s="4" t="str" cm="1">
        <f t="array" ref="P847">_xlfn.IFS(
  Table1[[#This Row],[discounted_price]] &lt; 200, "&lt;₹200",
  Table1[[#This Row],[discounted_price]] &lt;= 500, "₹200–₹500",
  Table1[[#This Row],[discounted_price]] &gt; 500, "&gt;₹500"
)</f>
        <v>₹200–₹500</v>
      </c>
      <c r="Q847" s="9">
        <f>Table1[[#This Row],[actual_price]]*Table1[[#This Row],[rating_count]]</f>
        <v>3342710</v>
      </c>
      <c r="R847" s="9" t="str">
        <f>IF(
    OR(TRIM(Table1[[#This Row],[total_potential_revenue]])="-", TRIM(Table1[[#This Row],[total_potential_revenue]])=""),
    "NOT OK",
    IF(
        ISNUMBER(VALUE(SUBSTITUTE(Table1[[#This Row],[total_potential_revenue]], ",", ""))),
        "OK",
        "NOT OK"
    )
)</f>
        <v>OK</v>
      </c>
      <c r="S847" t="s">
        <v>6432</v>
      </c>
      <c r="T847" t="s">
        <v>6433</v>
      </c>
      <c r="U847" t="s">
        <v>6434</v>
      </c>
      <c r="V847" t="s">
        <v>6435</v>
      </c>
      <c r="W847" t="s">
        <v>6436</v>
      </c>
      <c r="X847" t="s">
        <v>6437</v>
      </c>
      <c r="Y847" t="s">
        <v>6438</v>
      </c>
      <c r="Z847" t="s">
        <v>6439</v>
      </c>
    </row>
    <row r="848" spans="1:26" ht="16" x14ac:dyDescent="0.35">
      <c r="A848" t="s">
        <v>5667</v>
      </c>
      <c r="B848" t="s">
        <v>5668</v>
      </c>
      <c r="C848" t="s">
        <v>13076</v>
      </c>
      <c r="D848" t="s">
        <v>13077</v>
      </c>
      <c r="E848" t="s">
        <v>13078</v>
      </c>
      <c r="F848" t="s">
        <v>13352</v>
      </c>
      <c r="H848">
        <v>599</v>
      </c>
      <c r="I848" s="2">
        <v>899</v>
      </c>
      <c r="J848" s="1">
        <v>0.33</v>
      </c>
      <c r="K848" s="10" t="str" cm="1">
        <f t="array" ref="K8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48">
        <v>4.3</v>
      </c>
      <c r="M848" s="8">
        <v>95116</v>
      </c>
      <c r="N848" s="8">
        <f>Table1[[#This Row],[rating]]*LOG10(Table1[[#This Row],[rating_count]]+1)</f>
        <v>21.406510019775542</v>
      </c>
      <c r="O848" s="4" t="str">
        <f>IF(Table1[[#This Row],[discount_percentage]] &gt;= 0.5, "Yes", "No")</f>
        <v>No</v>
      </c>
      <c r="P848" s="4" t="str" cm="1">
        <f t="array" ref="P848">_xlfn.IFS(
  Table1[[#This Row],[discounted_price]] &lt; 200, "&lt;₹200",
  Table1[[#This Row],[discounted_price]] &lt;= 500, "₹200–₹500",
  Table1[[#This Row],[discounted_price]] &gt; 500, "&gt;₹500"
)</f>
        <v>&gt;₹500</v>
      </c>
      <c r="Q848" s="9">
        <f>Table1[[#This Row],[actual_price]]*Table1[[#This Row],[rating_count]]</f>
        <v>85509284</v>
      </c>
      <c r="R848" s="9" t="str">
        <f>IF(
    OR(TRIM(Table1[[#This Row],[total_potential_revenue]])="-", TRIM(Table1[[#This Row],[total_potential_revenue]])=""),
    "NOT OK",
    IF(
        ISNUMBER(VALUE(SUBSTITUTE(Table1[[#This Row],[total_potential_revenue]], ",", ""))),
        "OK",
        "NOT OK"
    )
)</f>
        <v>OK</v>
      </c>
      <c r="S848" t="s">
        <v>5670</v>
      </c>
      <c r="T848" t="s">
        <v>5671</v>
      </c>
      <c r="U848" t="s">
        <v>5672</v>
      </c>
      <c r="V848" t="s">
        <v>5673</v>
      </c>
      <c r="W848" t="s">
        <v>5674</v>
      </c>
      <c r="X848" t="s">
        <v>5675</v>
      </c>
      <c r="Y848" t="s">
        <v>5676</v>
      </c>
      <c r="Z848" t="s">
        <v>5677</v>
      </c>
    </row>
    <row r="849" spans="1:26" ht="16" x14ac:dyDescent="0.35">
      <c r="A849" t="s">
        <v>2382</v>
      </c>
      <c r="B849" t="s">
        <v>2383</v>
      </c>
      <c r="C849" t="s">
        <v>13080</v>
      </c>
      <c r="D849" t="s">
        <v>13088</v>
      </c>
      <c r="E849" t="s">
        <v>13089</v>
      </c>
      <c r="F849" t="s">
        <v>13172</v>
      </c>
      <c r="H849">
        <v>349</v>
      </c>
      <c r="I849" s="2">
        <v>999</v>
      </c>
      <c r="J849" s="1">
        <v>0.65</v>
      </c>
      <c r="K849" s="10" t="str" cm="1">
        <f t="array" ref="K8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49">
        <v>4.2</v>
      </c>
      <c r="M849" s="8">
        <v>513</v>
      </c>
      <c r="N849" s="8">
        <f>Table1[[#This Row],[rating]]*LOG10(Table1[[#This Row],[rating_count]]+1)</f>
        <v>11.386045099780159</v>
      </c>
      <c r="O849" s="4" t="str">
        <f>IF(Table1[[#This Row],[discount_percentage]] &gt;= 0.5, "Yes", "No")</f>
        <v>Yes</v>
      </c>
      <c r="P849" s="4" t="str" cm="1">
        <f t="array" ref="P849">_xlfn.IFS(
  Table1[[#This Row],[discounted_price]] &lt; 200, "&lt;₹200",
  Table1[[#This Row],[discounted_price]] &lt;= 500, "₹200–₹500",
  Table1[[#This Row],[discounted_price]] &gt; 500, "&gt;₹500"
)</f>
        <v>₹200–₹500</v>
      </c>
      <c r="Q849" s="9">
        <f>Table1[[#This Row],[actual_price]]*Table1[[#This Row],[rating_count]]</f>
        <v>512487</v>
      </c>
      <c r="R849" s="9" t="str">
        <f>IF(
    OR(TRIM(Table1[[#This Row],[total_potential_revenue]])="-", TRIM(Table1[[#This Row],[total_potential_revenue]])=""),
    "NOT OK",
    IF(
        ISNUMBER(VALUE(SUBSTITUTE(Table1[[#This Row],[total_potential_revenue]], ",", ""))),
        "OK",
        "NOT OK"
    )
)</f>
        <v>OK</v>
      </c>
      <c r="S849" t="s">
        <v>2384</v>
      </c>
      <c r="T849" t="s">
        <v>2385</v>
      </c>
      <c r="U849" t="s">
        <v>2386</v>
      </c>
      <c r="V849" t="s">
        <v>2387</v>
      </c>
      <c r="W849" t="s">
        <v>2388</v>
      </c>
      <c r="X849" t="s">
        <v>2389</v>
      </c>
      <c r="Y849" t="s">
        <v>2390</v>
      </c>
      <c r="Z849" t="s">
        <v>2391</v>
      </c>
    </row>
    <row r="850" spans="1:26" ht="16" x14ac:dyDescent="0.35">
      <c r="A850" t="s">
        <v>27</v>
      </c>
      <c r="B850" t="s">
        <v>28</v>
      </c>
      <c r="C850" t="s">
        <v>13076</v>
      </c>
      <c r="D850" t="s">
        <v>13083</v>
      </c>
      <c r="E850" t="s">
        <v>13101</v>
      </c>
      <c r="F850" t="s">
        <v>13090</v>
      </c>
      <c r="G850" t="s">
        <v>13102</v>
      </c>
      <c r="H850">
        <v>199</v>
      </c>
      <c r="I850" s="2">
        <v>349</v>
      </c>
      <c r="J850" s="1">
        <v>0.43</v>
      </c>
      <c r="K850" s="10" t="str" cm="1">
        <f t="array" ref="K8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50">
        <v>4</v>
      </c>
      <c r="M850" s="8">
        <v>43994</v>
      </c>
      <c r="N850" s="8">
        <f>Table1[[#This Row],[rating]]*LOG10(Table1[[#This Row],[rating_count]]+1)</f>
        <v>18.573613288144934</v>
      </c>
      <c r="O850" s="4" t="str">
        <f>IF(Table1[[#This Row],[discount_percentage]] &gt;= 0.5, "Yes", "No")</f>
        <v>No</v>
      </c>
      <c r="P850" s="4" t="str" cm="1">
        <f t="array" ref="P850">_xlfn.IFS(
  Table1[[#This Row],[discounted_price]] &lt; 200, "&lt;₹200",
  Table1[[#This Row],[discounted_price]] &lt;= 500, "₹200–₹500",
  Table1[[#This Row],[discounted_price]] &gt; 500, "&gt;₹500"
)</f>
        <v>&lt;₹200</v>
      </c>
      <c r="Q850" s="9">
        <f>Table1[[#This Row],[actual_price]]*Table1[[#This Row],[rating_count]]</f>
        <v>15353906</v>
      </c>
      <c r="R850" s="9" t="str">
        <f>IF(
    OR(TRIM(Table1[[#This Row],[total_potential_revenue]])="-", TRIM(Table1[[#This Row],[total_potential_revenue]])=""),
    "NOT OK",
    IF(
        ISNUMBER(VALUE(SUBSTITUTE(Table1[[#This Row],[total_potential_revenue]], ",", ""))),
        "OK",
        "NOT OK"
    )
)</f>
        <v>OK</v>
      </c>
      <c r="S850" t="s">
        <v>29</v>
      </c>
      <c r="T850" t="s">
        <v>30</v>
      </c>
      <c r="U850" t="s">
        <v>31</v>
      </c>
      <c r="V850" t="s">
        <v>32</v>
      </c>
      <c r="W850" t="s">
        <v>33</v>
      </c>
      <c r="X850" t="s">
        <v>34</v>
      </c>
      <c r="Y850" t="s">
        <v>35</v>
      </c>
      <c r="Z850" t="s">
        <v>36</v>
      </c>
    </row>
    <row r="851" spans="1:26" ht="16" x14ac:dyDescent="0.35">
      <c r="A851" t="s">
        <v>4755</v>
      </c>
      <c r="B851" t="s">
        <v>4756</v>
      </c>
      <c r="C851" t="s">
        <v>13080</v>
      </c>
      <c r="D851" t="s">
        <v>13185</v>
      </c>
      <c r="E851" t="s">
        <v>13186</v>
      </c>
      <c r="F851" t="s">
        <v>13187</v>
      </c>
      <c r="G851" t="s">
        <v>13285</v>
      </c>
      <c r="H851" s="2">
        <v>2499</v>
      </c>
      <c r="I851" s="2">
        <v>2999</v>
      </c>
      <c r="J851" s="1">
        <v>0.17</v>
      </c>
      <c r="K851" s="10" t="str" cm="1">
        <f t="array" ref="K8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51">
        <v>4.0999999999999996</v>
      </c>
      <c r="M851" s="8">
        <v>3156</v>
      </c>
      <c r="N851" s="8">
        <f>Table1[[#This Row],[rating]]*LOG10(Table1[[#This Row],[rating_count]]+1)</f>
        <v>14.34702578575809</v>
      </c>
      <c r="O851" s="4" t="str">
        <f>IF(Table1[[#This Row],[discount_percentage]] &gt;= 0.5, "Yes", "No")</f>
        <v>No</v>
      </c>
      <c r="P851" s="4" t="str" cm="1">
        <f t="array" ref="P851">_xlfn.IFS(
  Table1[[#This Row],[discounted_price]] &lt; 200, "&lt;₹200",
  Table1[[#This Row],[discounted_price]] &lt;= 500, "₹200–₹500",
  Table1[[#This Row],[discounted_price]] &gt; 500, "&gt;₹500"
)</f>
        <v>&gt;₹500</v>
      </c>
      <c r="Q851" s="9">
        <f>Table1[[#This Row],[actual_price]]*Table1[[#This Row],[rating_count]]</f>
        <v>9464844</v>
      </c>
      <c r="R851" s="9" t="str">
        <f>IF(
    OR(TRIM(Table1[[#This Row],[total_potential_revenue]])="-", TRIM(Table1[[#This Row],[total_potential_revenue]])=""),
    "NOT OK",
    IF(
        ISNUMBER(VALUE(SUBSTITUTE(Table1[[#This Row],[total_potential_revenue]], ",", ""))),
        "OK",
        "NOT OK"
    )
)</f>
        <v>OK</v>
      </c>
      <c r="S851" t="s">
        <v>4757</v>
      </c>
      <c r="T851" t="s">
        <v>4758</v>
      </c>
      <c r="U851" t="s">
        <v>4759</v>
      </c>
      <c r="V851" t="s">
        <v>4760</v>
      </c>
      <c r="W851" t="s">
        <v>4761</v>
      </c>
      <c r="X851" t="s">
        <v>4762</v>
      </c>
      <c r="Y851" t="s">
        <v>4763</v>
      </c>
      <c r="Z851" t="s">
        <v>4764</v>
      </c>
    </row>
    <row r="852" spans="1:26" ht="16" x14ac:dyDescent="0.35">
      <c r="A852" t="s">
        <v>6482</v>
      </c>
      <c r="B852" t="s">
        <v>6483</v>
      </c>
      <c r="C852" t="s">
        <v>13080</v>
      </c>
      <c r="D852" t="s">
        <v>13182</v>
      </c>
      <c r="E852" t="s">
        <v>13183</v>
      </c>
      <c r="F852" t="s">
        <v>13203</v>
      </c>
      <c r="H852" s="2">
        <v>1299</v>
      </c>
      <c r="I852" s="2">
        <v>2999</v>
      </c>
      <c r="J852" s="1">
        <v>0.56999999999999995</v>
      </c>
      <c r="K852" s="10" t="str" cm="1">
        <f t="array" ref="K8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52">
        <v>3.8</v>
      </c>
      <c r="M852" s="8">
        <v>14629</v>
      </c>
      <c r="N852" s="8">
        <f>Table1[[#This Row],[rating]]*LOG10(Table1[[#This Row],[rating_count]]+1)</f>
        <v>15.827928439276182</v>
      </c>
      <c r="O852" s="4" t="str">
        <f>IF(Table1[[#This Row],[discount_percentage]] &gt;= 0.5, "Yes", "No")</f>
        <v>Yes</v>
      </c>
      <c r="P852" s="4" t="str" cm="1">
        <f t="array" ref="P852">_xlfn.IFS(
  Table1[[#This Row],[discounted_price]] &lt; 200, "&lt;₹200",
  Table1[[#This Row],[discounted_price]] &lt;= 500, "₹200–₹500",
  Table1[[#This Row],[discounted_price]] &gt; 500, "&gt;₹500"
)</f>
        <v>&gt;₹500</v>
      </c>
      <c r="Q852" s="9">
        <f>Table1[[#This Row],[actual_price]]*Table1[[#This Row],[rating_count]]</f>
        <v>43872371</v>
      </c>
      <c r="R852" s="9" t="str">
        <f>IF(
    OR(TRIM(Table1[[#This Row],[total_potential_revenue]])="-", TRIM(Table1[[#This Row],[total_potential_revenue]])=""),
    "NOT OK",
    IF(
        ISNUMBER(VALUE(SUBSTITUTE(Table1[[#This Row],[total_potential_revenue]], ",", ""))),
        "OK",
        "NOT OK"
    )
)</f>
        <v>OK</v>
      </c>
      <c r="S852" t="s">
        <v>6484</v>
      </c>
      <c r="T852" t="s">
        <v>6485</v>
      </c>
      <c r="U852" t="s">
        <v>6486</v>
      </c>
      <c r="V852" t="s">
        <v>6487</v>
      </c>
      <c r="W852" t="s">
        <v>6488</v>
      </c>
      <c r="X852" t="s">
        <v>6489</v>
      </c>
      <c r="Y852" t="s">
        <v>6490</v>
      </c>
      <c r="Z852" t="s">
        <v>6491</v>
      </c>
    </row>
    <row r="853" spans="1:26" ht="16" x14ac:dyDescent="0.35">
      <c r="A853" t="s">
        <v>10690</v>
      </c>
      <c r="B853" t="s">
        <v>10691</v>
      </c>
      <c r="C853" t="s">
        <v>13093</v>
      </c>
      <c r="D853" t="s">
        <v>13094</v>
      </c>
      <c r="E853" t="s">
        <v>13095</v>
      </c>
      <c r="F853" t="s">
        <v>13100</v>
      </c>
      <c r="H853">
        <v>210</v>
      </c>
      <c r="I853" s="2">
        <v>699</v>
      </c>
      <c r="J853" s="1">
        <v>0.7</v>
      </c>
      <c r="K853" s="10" t="str" cm="1">
        <f t="array" ref="K8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53">
        <v>3.7</v>
      </c>
      <c r="M853" s="8">
        <v>74</v>
      </c>
      <c r="N853" s="8">
        <f>Table1[[#This Row],[rating]]*LOG10(Table1[[#This Row],[rating_count]]+1)</f>
        <v>6.9377266745492907</v>
      </c>
      <c r="O853" s="4" t="str">
        <f>IF(Table1[[#This Row],[discount_percentage]] &gt;= 0.5, "Yes", "No")</f>
        <v>Yes</v>
      </c>
      <c r="P853" s="4" t="str" cm="1">
        <f t="array" ref="P853">_xlfn.IFS(
  Table1[[#This Row],[discounted_price]] &lt; 200, "&lt;₹200",
  Table1[[#This Row],[discounted_price]] &lt;= 500, "₹200–₹500",
  Table1[[#This Row],[discounted_price]] &gt; 500, "&gt;₹500"
)</f>
        <v>₹200–₹500</v>
      </c>
      <c r="Q853" s="9">
        <f>Table1[[#This Row],[actual_price]]*Table1[[#This Row],[rating_count]]</f>
        <v>51726</v>
      </c>
      <c r="R853" s="9" t="str">
        <f>IF(
    OR(TRIM(Table1[[#This Row],[total_potential_revenue]])="-", TRIM(Table1[[#This Row],[total_potential_revenue]])=""),
    "NOT OK",
    IF(
        ISNUMBER(VALUE(SUBSTITUTE(Table1[[#This Row],[total_potential_revenue]], ",", ""))),
        "OK",
        "NOT OK"
    )
)</f>
        <v>OK</v>
      </c>
      <c r="S853" t="s">
        <v>10692</v>
      </c>
      <c r="T853" t="s">
        <v>10693</v>
      </c>
      <c r="U853" t="s">
        <v>10694</v>
      </c>
      <c r="V853" t="s">
        <v>10695</v>
      </c>
      <c r="W853" t="s">
        <v>10696</v>
      </c>
      <c r="X853" t="s">
        <v>10697</v>
      </c>
      <c r="Y853" t="s">
        <v>10698</v>
      </c>
      <c r="Z853" t="s">
        <v>10699</v>
      </c>
    </row>
    <row r="854" spans="1:26" ht="16" x14ac:dyDescent="0.35">
      <c r="A854" t="s">
        <v>2167</v>
      </c>
      <c r="B854" t="s">
        <v>2168</v>
      </c>
      <c r="C854" t="s">
        <v>13080</v>
      </c>
      <c r="D854" t="s">
        <v>13088</v>
      </c>
      <c r="E854" t="s">
        <v>13089</v>
      </c>
      <c r="F854" t="s">
        <v>13172</v>
      </c>
      <c r="H854">
        <v>349</v>
      </c>
      <c r="I854" s="2">
        <v>1999</v>
      </c>
      <c r="J854" s="1">
        <v>0.83</v>
      </c>
      <c r="K854" s="10" t="str" cm="1">
        <f t="array" ref="K8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854">
        <v>3.8</v>
      </c>
      <c r="M854" s="8">
        <v>197</v>
      </c>
      <c r="N854" s="8">
        <f>Table1[[#This Row],[rating]]*LOG10(Table1[[#This Row],[rating_count]]+1)</f>
        <v>8.7273277229938166</v>
      </c>
      <c r="O854" s="4" t="str">
        <f>IF(Table1[[#This Row],[discount_percentage]] &gt;= 0.5, "Yes", "No")</f>
        <v>Yes</v>
      </c>
      <c r="P854" s="4" t="str" cm="1">
        <f t="array" ref="P854">_xlfn.IFS(
  Table1[[#This Row],[discounted_price]] &lt; 200, "&lt;₹200",
  Table1[[#This Row],[discounted_price]] &lt;= 500, "₹200–₹500",
  Table1[[#This Row],[discounted_price]] &gt; 500, "&gt;₹500"
)</f>
        <v>₹200–₹500</v>
      </c>
      <c r="Q854" s="9">
        <f>Table1[[#This Row],[actual_price]]*Table1[[#This Row],[rating_count]]</f>
        <v>393803</v>
      </c>
      <c r="R854" s="9" t="str">
        <f>IF(
    OR(TRIM(Table1[[#This Row],[total_potential_revenue]])="-", TRIM(Table1[[#This Row],[total_potential_revenue]])=""),
    "NOT OK",
    IF(
        ISNUMBER(VALUE(SUBSTITUTE(Table1[[#This Row],[total_potential_revenue]], ",", ""))),
        "OK",
        "NOT OK"
    )
)</f>
        <v>OK</v>
      </c>
      <c r="S854" t="s">
        <v>2169</v>
      </c>
      <c r="T854" t="s">
        <v>2170</v>
      </c>
      <c r="U854" t="s">
        <v>2171</v>
      </c>
      <c r="V854" t="s">
        <v>2172</v>
      </c>
      <c r="W854" t="s">
        <v>2173</v>
      </c>
      <c r="X854" t="s">
        <v>2174</v>
      </c>
      <c r="Y854" t="s">
        <v>2175</v>
      </c>
      <c r="Z854" t="s">
        <v>2176</v>
      </c>
    </row>
    <row r="855" spans="1:26" ht="16" x14ac:dyDescent="0.35">
      <c r="A855" t="s">
        <v>7784</v>
      </c>
      <c r="B855" t="s">
        <v>7785</v>
      </c>
      <c r="C855" t="s">
        <v>13076</v>
      </c>
      <c r="D855" t="s">
        <v>13083</v>
      </c>
      <c r="E855" t="s">
        <v>13084</v>
      </c>
      <c r="F855" t="s">
        <v>13247</v>
      </c>
      <c r="H855">
        <v>354</v>
      </c>
      <c r="I855" s="2">
        <v>1500</v>
      </c>
      <c r="J855" s="1">
        <v>0.76</v>
      </c>
      <c r="K855" s="10" t="str" cm="1">
        <f t="array" ref="K8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55">
        <v>4</v>
      </c>
      <c r="M855" s="8">
        <v>1026</v>
      </c>
      <c r="N855" s="8">
        <f>Table1[[#This Row],[rating]]*LOG10(Table1[[#This Row],[rating_count]]+1)</f>
        <v>12.046281774389113</v>
      </c>
      <c r="O855" s="4" t="str">
        <f>IF(Table1[[#This Row],[discount_percentage]] &gt;= 0.5, "Yes", "No")</f>
        <v>Yes</v>
      </c>
      <c r="P855" s="4" t="str" cm="1">
        <f t="array" ref="P855">_xlfn.IFS(
  Table1[[#This Row],[discounted_price]] &lt; 200, "&lt;₹200",
  Table1[[#This Row],[discounted_price]] &lt;= 500, "₹200–₹500",
  Table1[[#This Row],[discounted_price]] &gt; 500, "&gt;₹500"
)</f>
        <v>₹200–₹500</v>
      </c>
      <c r="Q855" s="9">
        <f>Table1[[#This Row],[actual_price]]*Table1[[#This Row],[rating_count]]</f>
        <v>1539000</v>
      </c>
      <c r="R855" s="9" t="str">
        <f>IF(
    OR(TRIM(Table1[[#This Row],[total_potential_revenue]])="-", TRIM(Table1[[#This Row],[total_potential_revenue]])=""),
    "NOT OK",
    IF(
        ISNUMBER(VALUE(SUBSTITUTE(Table1[[#This Row],[total_potential_revenue]], ",", ""))),
        "OK",
        "NOT OK"
    )
)</f>
        <v>OK</v>
      </c>
      <c r="S855" t="s">
        <v>7786</v>
      </c>
      <c r="T855" t="s">
        <v>7787</v>
      </c>
      <c r="U855" t="s">
        <v>7788</v>
      </c>
      <c r="V855" t="s">
        <v>7789</v>
      </c>
      <c r="W855" t="s">
        <v>7790</v>
      </c>
      <c r="X855" t="s">
        <v>7791</v>
      </c>
      <c r="Y855" t="s">
        <v>7792</v>
      </c>
      <c r="Z855" t="s">
        <v>7793</v>
      </c>
    </row>
    <row r="856" spans="1:26" ht="16" x14ac:dyDescent="0.35">
      <c r="A856" t="s">
        <v>3564</v>
      </c>
      <c r="B856" t="s">
        <v>3565</v>
      </c>
      <c r="C856" t="s">
        <v>13080</v>
      </c>
      <c r="D856" t="s">
        <v>13185</v>
      </c>
      <c r="E856" t="s">
        <v>13186</v>
      </c>
      <c r="F856" t="s">
        <v>13187</v>
      </c>
      <c r="G856" t="s">
        <v>13285</v>
      </c>
      <c r="H856">
        <v>999</v>
      </c>
      <c r="I856" s="2">
        <v>1599</v>
      </c>
      <c r="J856" s="1">
        <v>0.38</v>
      </c>
      <c r="K856" s="10" t="str" cm="1">
        <f t="array" ref="K8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56">
        <v>4</v>
      </c>
      <c r="M856" s="8">
        <v>7222</v>
      </c>
      <c r="N856" s="8">
        <f>Table1[[#This Row],[rating]]*LOG10(Table1[[#This Row],[rating_count]]+1)</f>
        <v>15.434870459441166</v>
      </c>
      <c r="O856" s="4" t="str">
        <f>IF(Table1[[#This Row],[discount_percentage]] &gt;= 0.5, "Yes", "No")</f>
        <v>No</v>
      </c>
      <c r="P856" s="4" t="str" cm="1">
        <f t="array" ref="P856">_xlfn.IFS(
  Table1[[#This Row],[discounted_price]] &lt; 200, "&lt;₹200",
  Table1[[#This Row],[discounted_price]] &lt;= 500, "₹200–₹500",
  Table1[[#This Row],[discounted_price]] &gt; 500, "&gt;₹500"
)</f>
        <v>&gt;₹500</v>
      </c>
      <c r="Q856" s="9">
        <f>Table1[[#This Row],[actual_price]]*Table1[[#This Row],[rating_count]]</f>
        <v>11547978</v>
      </c>
      <c r="R856" s="9" t="str">
        <f>IF(
    OR(TRIM(Table1[[#This Row],[total_potential_revenue]])="-", TRIM(Table1[[#This Row],[total_potential_revenue]])=""),
    "NOT OK",
    IF(
        ISNUMBER(VALUE(SUBSTITUTE(Table1[[#This Row],[total_potential_revenue]], ",", ""))),
        "OK",
        "NOT OK"
    )
)</f>
        <v>OK</v>
      </c>
      <c r="S856" t="s">
        <v>3566</v>
      </c>
      <c r="T856" t="s">
        <v>3567</v>
      </c>
      <c r="U856" t="s">
        <v>3568</v>
      </c>
      <c r="V856" t="s">
        <v>3569</v>
      </c>
      <c r="W856" t="s">
        <v>3570</v>
      </c>
      <c r="X856" t="s">
        <v>3571</v>
      </c>
      <c r="Y856" t="s">
        <v>3572</v>
      </c>
      <c r="Z856" t="s">
        <v>3573</v>
      </c>
    </row>
    <row r="857" spans="1:26" ht="16" x14ac:dyDescent="0.35">
      <c r="A857" t="s">
        <v>586</v>
      </c>
      <c r="B857" t="s">
        <v>587</v>
      </c>
      <c r="C857" t="s">
        <v>13076</v>
      </c>
      <c r="D857" t="s">
        <v>13083</v>
      </c>
      <c r="E857" t="s">
        <v>13101</v>
      </c>
      <c r="F857" t="s">
        <v>13090</v>
      </c>
      <c r="G857" t="s">
        <v>13102</v>
      </c>
      <c r="H857">
        <v>139</v>
      </c>
      <c r="I857" s="2">
        <v>999</v>
      </c>
      <c r="J857" s="1">
        <v>0.86</v>
      </c>
      <c r="K857" s="10" t="str" cm="1">
        <f t="array" ref="K8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857">
        <v>4</v>
      </c>
      <c r="M857" s="8">
        <v>1313</v>
      </c>
      <c r="N857" s="8">
        <f>Table1[[#This Row],[rating]]*LOG10(Table1[[#This Row],[rating_count]]+1)</f>
        <v>12.474381460895048</v>
      </c>
      <c r="O857" s="4" t="str">
        <f>IF(Table1[[#This Row],[discount_percentage]] &gt;= 0.5, "Yes", "No")</f>
        <v>Yes</v>
      </c>
      <c r="P857" s="4" t="str" cm="1">
        <f t="array" ref="P857">_xlfn.IFS(
  Table1[[#This Row],[discounted_price]] &lt; 200, "&lt;₹200",
  Table1[[#This Row],[discounted_price]] &lt;= 500, "₹200–₹500",
  Table1[[#This Row],[discounted_price]] &gt; 500, "&gt;₹500"
)</f>
        <v>&lt;₹200</v>
      </c>
      <c r="Q857" s="9">
        <f>Table1[[#This Row],[actual_price]]*Table1[[#This Row],[rating_count]]</f>
        <v>1311687</v>
      </c>
      <c r="R857" s="9" t="str">
        <f>IF(
    OR(TRIM(Table1[[#This Row],[total_potential_revenue]])="-", TRIM(Table1[[#This Row],[total_potential_revenue]])=""),
    "NOT OK",
    IF(
        ISNUMBER(VALUE(SUBSTITUTE(Table1[[#This Row],[total_potential_revenue]], ",", ""))),
        "OK",
        "NOT OK"
    )
)</f>
        <v>OK</v>
      </c>
      <c r="S857" t="s">
        <v>588</v>
      </c>
      <c r="T857" t="s">
        <v>589</v>
      </c>
      <c r="U857" t="s">
        <v>590</v>
      </c>
      <c r="V857" t="s">
        <v>591</v>
      </c>
      <c r="W857" t="s">
        <v>592</v>
      </c>
      <c r="X857" t="s">
        <v>593</v>
      </c>
      <c r="Y857" t="s">
        <v>594</v>
      </c>
      <c r="Z857" t="s">
        <v>595</v>
      </c>
    </row>
    <row r="858" spans="1:26" ht="16" x14ac:dyDescent="0.35">
      <c r="A858" t="s">
        <v>7254</v>
      </c>
      <c r="B858" t="s">
        <v>7255</v>
      </c>
      <c r="C858" t="s">
        <v>13076</v>
      </c>
      <c r="D858" t="s">
        <v>13083</v>
      </c>
      <c r="E858" t="s">
        <v>13084</v>
      </c>
      <c r="F858" t="s">
        <v>13156</v>
      </c>
      <c r="G858" t="s">
        <v>13157</v>
      </c>
      <c r="H858">
        <v>115</v>
      </c>
      <c r="I858" s="2">
        <v>999</v>
      </c>
      <c r="J858" s="1">
        <v>0.88</v>
      </c>
      <c r="K858" s="10" t="str" cm="1">
        <f t="array" ref="K8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858">
        <v>3.3</v>
      </c>
      <c r="M858" s="8">
        <v>5692</v>
      </c>
      <c r="N858" s="8">
        <f>Table1[[#This Row],[rating]]*LOG10(Table1[[#This Row],[rating_count]]+1)</f>
        <v>12.392625906578106</v>
      </c>
      <c r="O858" s="4" t="str">
        <f>IF(Table1[[#This Row],[discount_percentage]] &gt;= 0.5, "Yes", "No")</f>
        <v>Yes</v>
      </c>
      <c r="P858" s="4" t="str" cm="1">
        <f t="array" ref="P858">_xlfn.IFS(
  Table1[[#This Row],[discounted_price]] &lt; 200, "&lt;₹200",
  Table1[[#This Row],[discounted_price]] &lt;= 500, "₹200–₹500",
  Table1[[#This Row],[discounted_price]] &gt; 500, "&gt;₹500"
)</f>
        <v>&lt;₹200</v>
      </c>
      <c r="Q858" s="9">
        <f>Table1[[#This Row],[actual_price]]*Table1[[#This Row],[rating_count]]</f>
        <v>5686308</v>
      </c>
      <c r="R858" s="9" t="str">
        <f>IF(
    OR(TRIM(Table1[[#This Row],[total_potential_revenue]])="-", TRIM(Table1[[#This Row],[total_potential_revenue]])=""),
    "NOT OK",
    IF(
        ISNUMBER(VALUE(SUBSTITUTE(Table1[[#This Row],[total_potential_revenue]], ",", ""))),
        "OK",
        "NOT OK"
    )
)</f>
        <v>OK</v>
      </c>
      <c r="S858" t="s">
        <v>7256</v>
      </c>
      <c r="T858" t="s">
        <v>7257</v>
      </c>
      <c r="U858" t="s">
        <v>7258</v>
      </c>
      <c r="V858" t="s">
        <v>7259</v>
      </c>
      <c r="W858" t="s">
        <v>7260</v>
      </c>
      <c r="X858" t="s">
        <v>7261</v>
      </c>
      <c r="Y858" t="s">
        <v>7262</v>
      </c>
      <c r="Z858" t="s">
        <v>7263</v>
      </c>
    </row>
    <row r="859" spans="1:26" ht="16" x14ac:dyDescent="0.35">
      <c r="A859" t="s">
        <v>11124</v>
      </c>
      <c r="B859" t="s">
        <v>11125</v>
      </c>
      <c r="C859" t="s">
        <v>13093</v>
      </c>
      <c r="D859" t="s">
        <v>13116</v>
      </c>
      <c r="E859" t="s">
        <v>13117</v>
      </c>
      <c r="F859" t="s">
        <v>13119</v>
      </c>
      <c r="H859" s="2">
        <v>1235</v>
      </c>
      <c r="I859" s="2">
        <v>1499</v>
      </c>
      <c r="J859" s="1">
        <v>0.18</v>
      </c>
      <c r="K859" s="10" t="str" cm="1">
        <f t="array" ref="K8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59">
        <v>4.0999999999999996</v>
      </c>
      <c r="M859" s="8">
        <v>203</v>
      </c>
      <c r="N859" s="8">
        <f>Table1[[#This Row],[rating]]*LOG10(Table1[[#This Row],[rating_count]]+1)</f>
        <v>9.4694836864461838</v>
      </c>
      <c r="O859" s="4" t="str">
        <f>IF(Table1[[#This Row],[discount_percentage]] &gt;= 0.5, "Yes", "No")</f>
        <v>No</v>
      </c>
      <c r="P859" s="4" t="str" cm="1">
        <f t="array" ref="P859">_xlfn.IFS(
  Table1[[#This Row],[discounted_price]] &lt; 200, "&lt;₹200",
  Table1[[#This Row],[discounted_price]] &lt;= 500, "₹200–₹500",
  Table1[[#This Row],[discounted_price]] &gt; 500, "&gt;₹500"
)</f>
        <v>&gt;₹500</v>
      </c>
      <c r="Q859" s="9">
        <f>Table1[[#This Row],[actual_price]]*Table1[[#This Row],[rating_count]]</f>
        <v>304297</v>
      </c>
      <c r="R859" s="9" t="str">
        <f>IF(
    OR(TRIM(Table1[[#This Row],[total_potential_revenue]])="-", TRIM(Table1[[#This Row],[total_potential_revenue]])=""),
    "NOT OK",
    IF(
        ISNUMBER(VALUE(SUBSTITUTE(Table1[[#This Row],[total_potential_revenue]], ",", ""))),
        "OK",
        "NOT OK"
    )
)</f>
        <v>OK</v>
      </c>
      <c r="S859" t="s">
        <v>11126</v>
      </c>
      <c r="T859" t="s">
        <v>11127</v>
      </c>
      <c r="U859" t="s">
        <v>11128</v>
      </c>
      <c r="V859" t="s">
        <v>11129</v>
      </c>
      <c r="W859" t="s">
        <v>11130</v>
      </c>
      <c r="X859" t="s">
        <v>11131</v>
      </c>
      <c r="Y859" t="s">
        <v>11132</v>
      </c>
      <c r="Z859" t="s">
        <v>11133</v>
      </c>
    </row>
    <row r="860" spans="1:26" ht="16" x14ac:dyDescent="0.35">
      <c r="A860" t="s">
        <v>1116</v>
      </c>
      <c r="B860" t="s">
        <v>1117</v>
      </c>
      <c r="C860" t="s">
        <v>13080</v>
      </c>
      <c r="D860" t="s">
        <v>13088</v>
      </c>
      <c r="E860" t="s">
        <v>13227</v>
      </c>
      <c r="F860" t="s">
        <v>13306</v>
      </c>
      <c r="H860" s="2">
        <v>20990</v>
      </c>
      <c r="I860" s="2">
        <v>44990</v>
      </c>
      <c r="J860" s="1">
        <v>0.53</v>
      </c>
      <c r="K860" s="10" t="str" cm="1">
        <f t="array" ref="K8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60">
        <v>4.0999999999999996</v>
      </c>
      <c r="M860" s="8">
        <v>1259</v>
      </c>
      <c r="N860" s="8">
        <f>Table1[[#This Row],[rating]]*LOG10(Table1[[#This Row],[rating_count]]+1)</f>
        <v>12.711519234982006</v>
      </c>
      <c r="O860" s="4" t="str">
        <f>IF(Table1[[#This Row],[discount_percentage]] &gt;= 0.5, "Yes", "No")</f>
        <v>Yes</v>
      </c>
      <c r="P860" s="4" t="str" cm="1">
        <f t="array" ref="P860">_xlfn.IFS(
  Table1[[#This Row],[discounted_price]] &lt; 200, "&lt;₹200",
  Table1[[#This Row],[discounted_price]] &lt;= 500, "₹200–₹500",
  Table1[[#This Row],[discounted_price]] &gt; 500, "&gt;₹500"
)</f>
        <v>&gt;₹500</v>
      </c>
      <c r="Q860" s="9">
        <f>Table1[[#This Row],[actual_price]]*Table1[[#This Row],[rating_count]]</f>
        <v>56642410</v>
      </c>
      <c r="R860" s="9" t="str">
        <f>IF(
    OR(TRIM(Table1[[#This Row],[total_potential_revenue]])="-", TRIM(Table1[[#This Row],[total_potential_revenue]])=""),
    "NOT OK",
    IF(
        ISNUMBER(VALUE(SUBSTITUTE(Table1[[#This Row],[total_potential_revenue]], ",", ""))),
        "OK",
        "NOT OK"
    )
)</f>
        <v>OK</v>
      </c>
      <c r="S860" t="s">
        <v>1118</v>
      </c>
      <c r="T860" t="s">
        <v>1119</v>
      </c>
      <c r="U860" t="s">
        <v>1120</v>
      </c>
      <c r="V860" t="s">
        <v>1121</v>
      </c>
      <c r="W860" t="s">
        <v>1122</v>
      </c>
      <c r="X860" t="s">
        <v>1123</v>
      </c>
      <c r="Y860" t="s">
        <v>1124</v>
      </c>
      <c r="Z860" t="s">
        <v>1125</v>
      </c>
    </row>
    <row r="861" spans="1:26" ht="16" x14ac:dyDescent="0.35">
      <c r="A861" t="s">
        <v>10194</v>
      </c>
      <c r="B861" t="s">
        <v>10195</v>
      </c>
      <c r="C861" t="s">
        <v>13093</v>
      </c>
      <c r="D861" t="s">
        <v>13116</v>
      </c>
      <c r="E861" t="s">
        <v>13117</v>
      </c>
      <c r="F861" t="s">
        <v>13119</v>
      </c>
      <c r="H861">
        <v>649</v>
      </c>
      <c r="I861" s="2">
        <v>999</v>
      </c>
      <c r="J861" s="1">
        <v>0.35</v>
      </c>
      <c r="K861" s="10" t="str" cm="1">
        <f t="array" ref="K8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61">
        <v>3.8</v>
      </c>
      <c r="M861" s="8">
        <v>49</v>
      </c>
      <c r="N861" s="8">
        <f>Table1[[#This Row],[rating]]*LOG10(Table1[[#This Row],[rating_count]]+1)</f>
        <v>6.4560860164768705</v>
      </c>
      <c r="O861" s="4" t="str">
        <f>IF(Table1[[#This Row],[discount_percentage]] &gt;= 0.5, "Yes", "No")</f>
        <v>No</v>
      </c>
      <c r="P861" s="4" t="str" cm="1">
        <f t="array" ref="P861">_xlfn.IFS(
  Table1[[#This Row],[discounted_price]] &lt; 200, "&lt;₹200",
  Table1[[#This Row],[discounted_price]] &lt;= 500, "₹200–₹500",
  Table1[[#This Row],[discounted_price]] &gt; 500, "&gt;₹500"
)</f>
        <v>&gt;₹500</v>
      </c>
      <c r="Q861" s="9">
        <f>Table1[[#This Row],[actual_price]]*Table1[[#This Row],[rating_count]]</f>
        <v>48951</v>
      </c>
      <c r="R861" s="9" t="str">
        <f>IF(
    OR(TRIM(Table1[[#This Row],[total_potential_revenue]])="-", TRIM(Table1[[#This Row],[total_potential_revenue]])=""),
    "NOT OK",
    IF(
        ISNUMBER(VALUE(SUBSTITUTE(Table1[[#This Row],[total_potential_revenue]], ",", ""))),
        "OK",
        "NOT OK"
    )
)</f>
        <v>OK</v>
      </c>
      <c r="S861" t="s">
        <v>10196</v>
      </c>
      <c r="T861" t="s">
        <v>10197</v>
      </c>
      <c r="U861" t="s">
        <v>10198</v>
      </c>
      <c r="V861" t="s">
        <v>10199</v>
      </c>
      <c r="W861" t="s">
        <v>10200</v>
      </c>
      <c r="X861" t="s">
        <v>10201</v>
      </c>
      <c r="Y861" t="s">
        <v>10202</v>
      </c>
      <c r="Z861" t="s">
        <v>10203</v>
      </c>
    </row>
    <row r="862" spans="1:26" ht="16" x14ac:dyDescent="0.35">
      <c r="A862" t="s">
        <v>7952</v>
      </c>
      <c r="B862" t="s">
        <v>7953</v>
      </c>
      <c r="C862" t="s">
        <v>13124</v>
      </c>
      <c r="D862" t="s">
        <v>13143</v>
      </c>
      <c r="E862" t="s">
        <v>13144</v>
      </c>
      <c r="F862" t="s">
        <v>13145</v>
      </c>
      <c r="G862" t="s">
        <v>13146</v>
      </c>
      <c r="H862">
        <v>300</v>
      </c>
      <c r="I862" s="2">
        <v>300</v>
      </c>
      <c r="J862" s="1">
        <v>0</v>
      </c>
      <c r="K862" s="10" t="str" cm="1">
        <f t="array" ref="K8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862">
        <v>4.2</v>
      </c>
      <c r="M862" s="8">
        <v>419</v>
      </c>
      <c r="N862" s="8">
        <f>Table1[[#This Row],[rating]]*LOG10(Table1[[#This Row],[rating_count]]+1)</f>
        <v>11.017647019671182</v>
      </c>
      <c r="O862" s="4" t="str">
        <f>IF(Table1[[#This Row],[discount_percentage]] &gt;= 0.5, "Yes", "No")</f>
        <v>No</v>
      </c>
      <c r="P862" s="4" t="str" cm="1">
        <f t="array" ref="P862">_xlfn.IFS(
  Table1[[#This Row],[discounted_price]] &lt; 200, "&lt;₹200",
  Table1[[#This Row],[discounted_price]] &lt;= 500, "₹200–₹500",
  Table1[[#This Row],[discounted_price]] &gt; 500, "&gt;₹500"
)</f>
        <v>₹200–₹500</v>
      </c>
      <c r="Q862" s="9">
        <f>Table1[[#This Row],[actual_price]]*Table1[[#This Row],[rating_count]]</f>
        <v>125700</v>
      </c>
      <c r="R862" s="9" t="str">
        <f>IF(
    OR(TRIM(Table1[[#This Row],[total_potential_revenue]])="-", TRIM(Table1[[#This Row],[total_potential_revenue]])=""),
    "NOT OK",
    IF(
        ISNUMBER(VALUE(SUBSTITUTE(Table1[[#This Row],[total_potential_revenue]], ",", ""))),
        "OK",
        "NOT OK"
    )
)</f>
        <v>OK</v>
      </c>
      <c r="S862" t="s">
        <v>7954</v>
      </c>
      <c r="T862" t="s">
        <v>7955</v>
      </c>
      <c r="U862" t="s">
        <v>7956</v>
      </c>
      <c r="V862" t="s">
        <v>7957</v>
      </c>
      <c r="W862" t="s">
        <v>7958</v>
      </c>
      <c r="X862" t="s">
        <v>7959</v>
      </c>
      <c r="Y862" t="s">
        <v>7960</v>
      </c>
      <c r="Z862" t="s">
        <v>7961</v>
      </c>
    </row>
    <row r="863" spans="1:26" ht="16" x14ac:dyDescent="0.35">
      <c r="A863" t="s">
        <v>8284</v>
      </c>
      <c r="B863" t="s">
        <v>8285</v>
      </c>
      <c r="C863" t="s">
        <v>13076</v>
      </c>
      <c r="D863" t="s">
        <v>13083</v>
      </c>
      <c r="E863" t="s">
        <v>13084</v>
      </c>
      <c r="F863" t="s">
        <v>13085</v>
      </c>
      <c r="H863">
        <v>579</v>
      </c>
      <c r="I863" s="2">
        <v>1090</v>
      </c>
      <c r="J863" s="1">
        <v>0.47</v>
      </c>
      <c r="K863" s="10" t="str" cm="1">
        <f t="array" ref="K8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63">
        <v>4.4000000000000004</v>
      </c>
      <c r="M863" s="8">
        <v>3482</v>
      </c>
      <c r="N863" s="8">
        <f>Table1[[#This Row],[rating]]*LOG10(Table1[[#This Row],[rating_count]]+1)</f>
        <v>15.58459528761624</v>
      </c>
      <c r="O863" s="4" t="str">
        <f>IF(Table1[[#This Row],[discount_percentage]] &gt;= 0.5, "Yes", "No")</f>
        <v>No</v>
      </c>
      <c r="P863" s="4" t="str" cm="1">
        <f t="array" ref="P863">_xlfn.IFS(
  Table1[[#This Row],[discounted_price]] &lt; 200, "&lt;₹200",
  Table1[[#This Row],[discounted_price]] &lt;= 500, "₹200–₹500",
  Table1[[#This Row],[discounted_price]] &gt; 500, "&gt;₹500"
)</f>
        <v>&gt;₹500</v>
      </c>
      <c r="Q863" s="9">
        <f>Table1[[#This Row],[actual_price]]*Table1[[#This Row],[rating_count]]</f>
        <v>3795380</v>
      </c>
      <c r="R863" s="9" t="str">
        <f>IF(
    OR(TRIM(Table1[[#This Row],[total_potential_revenue]])="-", TRIM(Table1[[#This Row],[total_potential_revenue]])=""),
    "NOT OK",
    IF(
        ISNUMBER(VALUE(SUBSTITUTE(Table1[[#This Row],[total_potential_revenue]], ",", ""))),
        "OK",
        "NOT OK"
    )
)</f>
        <v>OK</v>
      </c>
      <c r="S863" t="s">
        <v>8286</v>
      </c>
      <c r="T863" t="s">
        <v>8287</v>
      </c>
      <c r="U863" t="s">
        <v>8288</v>
      </c>
      <c r="V863" t="s">
        <v>8289</v>
      </c>
      <c r="W863" t="s">
        <v>8290</v>
      </c>
      <c r="X863" t="s">
        <v>8291</v>
      </c>
      <c r="Y863" t="s">
        <v>8292</v>
      </c>
      <c r="Z863" t="s">
        <v>8293</v>
      </c>
    </row>
    <row r="864" spans="1:26" ht="16" x14ac:dyDescent="0.35">
      <c r="A864" t="s">
        <v>10559</v>
      </c>
      <c r="B864" t="s">
        <v>10560</v>
      </c>
      <c r="C864" t="s">
        <v>13093</v>
      </c>
      <c r="D864" t="s">
        <v>13094</v>
      </c>
      <c r="E864" t="s">
        <v>13095</v>
      </c>
      <c r="F864" t="s">
        <v>13265</v>
      </c>
      <c r="H864" s="2">
        <v>1052</v>
      </c>
      <c r="I864" s="2">
        <v>1790</v>
      </c>
      <c r="J864" s="1">
        <v>0.41</v>
      </c>
      <c r="K864" s="10" t="str" cm="1">
        <f t="array" ref="K8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64">
        <v>4.3</v>
      </c>
      <c r="M864" s="8">
        <v>1404</v>
      </c>
      <c r="N864" s="8">
        <f>Table1[[#This Row],[rating]]*LOG10(Table1[[#This Row],[rating_count]]+1)</f>
        <v>13.535008194236724</v>
      </c>
      <c r="O864" s="4" t="str">
        <f>IF(Table1[[#This Row],[discount_percentage]] &gt;= 0.5, "Yes", "No")</f>
        <v>No</v>
      </c>
      <c r="P864" s="4" t="str" cm="1">
        <f t="array" ref="P864">_xlfn.IFS(
  Table1[[#This Row],[discounted_price]] &lt; 200, "&lt;₹200",
  Table1[[#This Row],[discounted_price]] &lt;= 500, "₹200–₹500",
  Table1[[#This Row],[discounted_price]] &gt; 500, "&gt;₹500"
)</f>
        <v>&gt;₹500</v>
      </c>
      <c r="Q864" s="9">
        <f>Table1[[#This Row],[actual_price]]*Table1[[#This Row],[rating_count]]</f>
        <v>2513160</v>
      </c>
      <c r="R864" s="9" t="str">
        <f>IF(
    OR(TRIM(Table1[[#This Row],[total_potential_revenue]])="-", TRIM(Table1[[#This Row],[total_potential_revenue]])=""),
    "NOT OK",
    IF(
        ISNUMBER(VALUE(SUBSTITUTE(Table1[[#This Row],[total_potential_revenue]], ",", ""))),
        "OK",
        "NOT OK"
    )
)</f>
        <v>OK</v>
      </c>
      <c r="S864" t="s">
        <v>10561</v>
      </c>
      <c r="T864" t="s">
        <v>10562</v>
      </c>
      <c r="U864" t="s">
        <v>10563</v>
      </c>
      <c r="V864" t="s">
        <v>10564</v>
      </c>
      <c r="W864" t="s">
        <v>10565</v>
      </c>
      <c r="X864" t="s">
        <v>10566</v>
      </c>
      <c r="Y864" t="s">
        <v>10567</v>
      </c>
      <c r="Z864" t="s">
        <v>10568</v>
      </c>
    </row>
    <row r="865" spans="1:26" ht="16" x14ac:dyDescent="0.35">
      <c r="A865" t="s">
        <v>2211</v>
      </c>
      <c r="B865" t="s">
        <v>2212</v>
      </c>
      <c r="C865" t="s">
        <v>13080</v>
      </c>
      <c r="D865" t="s">
        <v>13088</v>
      </c>
      <c r="E865" t="s">
        <v>13089</v>
      </c>
      <c r="F865" t="s">
        <v>13172</v>
      </c>
      <c r="H865">
        <v>349</v>
      </c>
      <c r="I865" s="2">
        <v>799</v>
      </c>
      <c r="J865" s="1">
        <v>0.56000000000000005</v>
      </c>
      <c r="K865" s="10" t="str" cm="1">
        <f t="array" ref="K8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65">
        <v>3.6</v>
      </c>
      <c r="M865" s="8">
        <v>323</v>
      </c>
      <c r="N865" s="8">
        <f>Table1[[#This Row],[rating]]*LOG10(Table1[[#This Row],[rating_count]]+1)</f>
        <v>9.0379620367438029</v>
      </c>
      <c r="O865" s="4" t="str">
        <f>IF(Table1[[#This Row],[discount_percentage]] &gt;= 0.5, "Yes", "No")</f>
        <v>Yes</v>
      </c>
      <c r="P865" s="4" t="str" cm="1">
        <f t="array" ref="P865">_xlfn.IFS(
  Table1[[#This Row],[discounted_price]] &lt; 200, "&lt;₹200",
  Table1[[#This Row],[discounted_price]] &lt;= 500, "₹200–₹500",
  Table1[[#This Row],[discounted_price]] &gt; 500, "&gt;₹500"
)</f>
        <v>₹200–₹500</v>
      </c>
      <c r="Q865" s="9">
        <f>Table1[[#This Row],[actual_price]]*Table1[[#This Row],[rating_count]]</f>
        <v>258077</v>
      </c>
      <c r="R865" s="9" t="str">
        <f>IF(
    OR(TRIM(Table1[[#This Row],[total_potential_revenue]])="-", TRIM(Table1[[#This Row],[total_potential_revenue]])=""),
    "NOT OK",
    IF(
        ISNUMBER(VALUE(SUBSTITUTE(Table1[[#This Row],[total_potential_revenue]], ",", ""))),
        "OK",
        "NOT OK"
    )
)</f>
        <v>OK</v>
      </c>
      <c r="S865" t="s">
        <v>2213</v>
      </c>
      <c r="T865" t="s">
        <v>2214</v>
      </c>
      <c r="U865" t="s">
        <v>2215</v>
      </c>
      <c r="V865" t="s">
        <v>2216</v>
      </c>
      <c r="W865" t="s">
        <v>2217</v>
      </c>
      <c r="X865" t="s">
        <v>2218</v>
      </c>
      <c r="Y865" t="s">
        <v>2219</v>
      </c>
      <c r="Z865" t="s">
        <v>2220</v>
      </c>
    </row>
    <row r="866" spans="1:26" ht="16" x14ac:dyDescent="0.35">
      <c r="A866" t="s">
        <v>8272</v>
      </c>
      <c r="B866" t="s">
        <v>8273</v>
      </c>
      <c r="C866" t="s">
        <v>13076</v>
      </c>
      <c r="D866" t="s">
        <v>13083</v>
      </c>
      <c r="E866" t="s">
        <v>13129</v>
      </c>
      <c r="F866" t="s">
        <v>13249</v>
      </c>
      <c r="H866">
        <v>499</v>
      </c>
      <c r="I866" s="2">
        <v>1299</v>
      </c>
      <c r="J866" s="1">
        <v>0.62</v>
      </c>
      <c r="K866" s="10" t="str" cm="1">
        <f t="array" ref="K8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66">
        <v>4.0999999999999996</v>
      </c>
      <c r="M866" s="8">
        <v>2740</v>
      </c>
      <c r="N866" s="8">
        <f>Table1[[#This Row],[rating]]*LOG10(Table1[[#This Row],[rating_count]]+1)</f>
        <v>14.095427045711942</v>
      </c>
      <c r="O866" s="4" t="str">
        <f>IF(Table1[[#This Row],[discount_percentage]] &gt;= 0.5, "Yes", "No")</f>
        <v>Yes</v>
      </c>
      <c r="P866" s="4" t="str" cm="1">
        <f t="array" ref="P866">_xlfn.IFS(
  Table1[[#This Row],[discounted_price]] &lt; 200, "&lt;₹200",
  Table1[[#This Row],[discounted_price]] &lt;= 500, "₹200–₹500",
  Table1[[#This Row],[discounted_price]] &gt; 500, "&gt;₹500"
)</f>
        <v>₹200–₹500</v>
      </c>
      <c r="Q866" s="9">
        <f>Table1[[#This Row],[actual_price]]*Table1[[#This Row],[rating_count]]</f>
        <v>3559260</v>
      </c>
      <c r="R866" s="9" t="str">
        <f>IF(
    OR(TRIM(Table1[[#This Row],[total_potential_revenue]])="-", TRIM(Table1[[#This Row],[total_potential_revenue]])=""),
    "NOT OK",
    IF(
        ISNUMBER(VALUE(SUBSTITUTE(Table1[[#This Row],[total_potential_revenue]], ",", ""))),
        "OK",
        "NOT OK"
    )
)</f>
        <v>OK</v>
      </c>
      <c r="S866" t="s">
        <v>8274</v>
      </c>
      <c r="T866" t="s">
        <v>8275</v>
      </c>
      <c r="U866" t="s">
        <v>8276</v>
      </c>
      <c r="V866" t="s">
        <v>8277</v>
      </c>
      <c r="W866" t="s">
        <v>8278</v>
      </c>
      <c r="X866" t="s">
        <v>8279</v>
      </c>
      <c r="Y866" t="s">
        <v>8280</v>
      </c>
      <c r="Z866" t="s">
        <v>8281</v>
      </c>
    </row>
    <row r="867" spans="1:26" ht="16" x14ac:dyDescent="0.35">
      <c r="A867" t="s">
        <v>4794</v>
      </c>
      <c r="B867" t="s">
        <v>4795</v>
      </c>
      <c r="C867" t="s">
        <v>13080</v>
      </c>
      <c r="D867" t="s">
        <v>13185</v>
      </c>
      <c r="E867" t="s">
        <v>13186</v>
      </c>
      <c r="F867" t="s">
        <v>13277</v>
      </c>
      <c r="G867" t="s">
        <v>13278</v>
      </c>
      <c r="H867">
        <v>139</v>
      </c>
      <c r="I867" s="2">
        <v>499</v>
      </c>
      <c r="J867" s="1">
        <v>0.72</v>
      </c>
      <c r="K867" s="10" t="str" cm="1">
        <f t="array" ref="K8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67">
        <v>4.2</v>
      </c>
      <c r="M867" s="8">
        <v>4971</v>
      </c>
      <c r="N867" s="8">
        <f>Table1[[#This Row],[rating]]*LOG10(Table1[[#This Row],[rating_count]]+1)</f>
        <v>15.525430703872352</v>
      </c>
      <c r="O867" s="4" t="str">
        <f>IF(Table1[[#This Row],[discount_percentage]] &gt;= 0.5, "Yes", "No")</f>
        <v>Yes</v>
      </c>
      <c r="P867" s="4" t="str" cm="1">
        <f t="array" ref="P867">_xlfn.IFS(
  Table1[[#This Row],[discounted_price]] &lt; 200, "&lt;₹200",
  Table1[[#This Row],[discounted_price]] &lt;= 500, "₹200–₹500",
  Table1[[#This Row],[discounted_price]] &gt; 500, "&gt;₹500"
)</f>
        <v>&lt;₹200</v>
      </c>
      <c r="Q867" s="9">
        <f>Table1[[#This Row],[actual_price]]*Table1[[#This Row],[rating_count]]</f>
        <v>2480529</v>
      </c>
      <c r="R867" s="9" t="str">
        <f>IF(
    OR(TRIM(Table1[[#This Row],[total_potential_revenue]])="-", TRIM(Table1[[#This Row],[total_potential_revenue]])=""),
    "NOT OK",
    IF(
        ISNUMBER(VALUE(SUBSTITUTE(Table1[[#This Row],[total_potential_revenue]], ",", ""))),
        "OK",
        "NOT OK"
    )
)</f>
        <v>OK</v>
      </c>
      <c r="S867" t="s">
        <v>4796</v>
      </c>
      <c r="T867" t="s">
        <v>4797</v>
      </c>
      <c r="U867" t="s">
        <v>4798</v>
      </c>
      <c r="V867" t="s">
        <v>4799</v>
      </c>
      <c r="W867" t="s">
        <v>4800</v>
      </c>
      <c r="X867" t="s">
        <v>4801</v>
      </c>
      <c r="Y867" t="s">
        <v>4802</v>
      </c>
      <c r="Z867" t="s">
        <v>4803</v>
      </c>
    </row>
    <row r="868" spans="1:26" ht="16" x14ac:dyDescent="0.35">
      <c r="A868" t="s">
        <v>4635</v>
      </c>
      <c r="B868" t="s">
        <v>4636</v>
      </c>
      <c r="C868" t="s">
        <v>13080</v>
      </c>
      <c r="D868" t="s">
        <v>13185</v>
      </c>
      <c r="E868" t="s">
        <v>13291</v>
      </c>
      <c r="F868" t="s">
        <v>13324</v>
      </c>
      <c r="H868" s="2">
        <v>1055</v>
      </c>
      <c r="I868" s="2">
        <v>1249</v>
      </c>
      <c r="J868" s="1">
        <v>0.16</v>
      </c>
      <c r="K868" s="10" t="str" cm="1">
        <f t="array" ref="K8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68">
        <v>3.8</v>
      </c>
      <c r="M868" s="8">
        <v>2352</v>
      </c>
      <c r="N868" s="8">
        <f>Table1[[#This Row],[rating]]*LOG10(Table1[[#This Row],[rating_count]]+1)</f>
        <v>12.812163323268882</v>
      </c>
      <c r="O868" s="4" t="str">
        <f>IF(Table1[[#This Row],[discount_percentage]] &gt;= 0.5, "Yes", "No")</f>
        <v>No</v>
      </c>
      <c r="P868" s="4" t="str" cm="1">
        <f t="array" ref="P868">_xlfn.IFS(
  Table1[[#This Row],[discounted_price]] &lt; 200, "&lt;₹200",
  Table1[[#This Row],[discounted_price]] &lt;= 500, "₹200–₹500",
  Table1[[#This Row],[discounted_price]] &gt; 500, "&gt;₹500"
)</f>
        <v>&gt;₹500</v>
      </c>
      <c r="Q868" s="9">
        <f>Table1[[#This Row],[actual_price]]*Table1[[#This Row],[rating_count]]</f>
        <v>2937648</v>
      </c>
      <c r="R868" s="9" t="str">
        <f>IF(
    OR(TRIM(Table1[[#This Row],[total_potential_revenue]])="-", TRIM(Table1[[#This Row],[total_potential_revenue]])=""),
    "NOT OK",
    IF(
        ISNUMBER(VALUE(SUBSTITUTE(Table1[[#This Row],[total_potential_revenue]], ",", ""))),
        "OK",
        "NOT OK"
    )
)</f>
        <v>OK</v>
      </c>
      <c r="S868" t="s">
        <v>4637</v>
      </c>
      <c r="T868" t="s">
        <v>4638</v>
      </c>
      <c r="U868" t="s">
        <v>4639</v>
      </c>
      <c r="V868" t="s">
        <v>4640</v>
      </c>
      <c r="W868" t="s">
        <v>4641</v>
      </c>
      <c r="X868" t="s">
        <v>4642</v>
      </c>
      <c r="Y868" t="s">
        <v>4643</v>
      </c>
      <c r="Z868" t="s">
        <v>4644</v>
      </c>
    </row>
    <row r="869" spans="1:26" ht="16" x14ac:dyDescent="0.35">
      <c r="A869" t="s">
        <v>12614</v>
      </c>
      <c r="B869" t="s">
        <v>12615</v>
      </c>
      <c r="C869" t="s">
        <v>13093</v>
      </c>
      <c r="D869" t="s">
        <v>13094</v>
      </c>
      <c r="E869" t="s">
        <v>13113</v>
      </c>
      <c r="F869" t="s">
        <v>13128</v>
      </c>
      <c r="H869">
        <v>231</v>
      </c>
      <c r="I869" s="2">
        <v>260</v>
      </c>
      <c r="J869" s="1">
        <v>0.11</v>
      </c>
      <c r="K869" s="10" t="str" cm="1">
        <f t="array" ref="K8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69">
        <v>4.0999999999999996</v>
      </c>
      <c r="M869" s="8">
        <v>490</v>
      </c>
      <c r="N869" s="8">
        <f>Table1[[#This Row],[rating]]*LOG10(Table1[[#This Row],[rating_count]]+1)</f>
        <v>11.03343411770417</v>
      </c>
      <c r="O869" s="4" t="str">
        <f>IF(Table1[[#This Row],[discount_percentage]] &gt;= 0.5, "Yes", "No")</f>
        <v>No</v>
      </c>
      <c r="P869" s="4" t="str" cm="1">
        <f t="array" ref="P869">_xlfn.IFS(
  Table1[[#This Row],[discounted_price]] &lt; 200, "&lt;₹200",
  Table1[[#This Row],[discounted_price]] &lt;= 500, "₹200–₹500",
  Table1[[#This Row],[discounted_price]] &gt; 500, "&gt;₹500"
)</f>
        <v>₹200–₹500</v>
      </c>
      <c r="Q869" s="9">
        <f>Table1[[#This Row],[actual_price]]*Table1[[#This Row],[rating_count]]</f>
        <v>127400</v>
      </c>
      <c r="R869" s="9" t="str">
        <f>IF(
    OR(TRIM(Table1[[#This Row],[total_potential_revenue]])="-", TRIM(Table1[[#This Row],[total_potential_revenue]])=""),
    "NOT OK",
    IF(
        ISNUMBER(VALUE(SUBSTITUTE(Table1[[#This Row],[total_potential_revenue]], ",", ""))),
        "OK",
        "NOT OK"
    )
)</f>
        <v>OK</v>
      </c>
      <c r="S869" t="s">
        <v>12616</v>
      </c>
      <c r="T869" t="s">
        <v>12617</v>
      </c>
      <c r="U869" t="s">
        <v>12618</v>
      </c>
      <c r="V869" t="s">
        <v>12619</v>
      </c>
      <c r="W869" t="s">
        <v>12620</v>
      </c>
      <c r="X869" t="s">
        <v>13073</v>
      </c>
      <c r="Y869" t="s">
        <v>12621</v>
      </c>
      <c r="Z869" t="s">
        <v>12622</v>
      </c>
    </row>
    <row r="870" spans="1:26" ht="16" x14ac:dyDescent="0.35">
      <c r="A870" t="s">
        <v>6524</v>
      </c>
      <c r="B870" t="s">
        <v>6525</v>
      </c>
      <c r="C870" t="s">
        <v>13080</v>
      </c>
      <c r="D870" t="s">
        <v>13185</v>
      </c>
      <c r="E870" t="s">
        <v>13186</v>
      </c>
      <c r="F870" t="s">
        <v>13279</v>
      </c>
      <c r="G870" t="s">
        <v>13353</v>
      </c>
      <c r="H870" s="2">
        <v>1699</v>
      </c>
      <c r="I870" s="2">
        <v>3495</v>
      </c>
      <c r="J870" s="1">
        <v>0.51</v>
      </c>
      <c r="K870" s="10" t="str" cm="1">
        <f t="array" ref="K8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70">
        <v>4.0999999999999996</v>
      </c>
      <c r="M870" s="8">
        <v>14371</v>
      </c>
      <c r="N870" s="8">
        <f>Table1[[#This Row],[rating]]*LOG10(Table1[[#This Row],[rating_count]]+1)</f>
        <v>17.045820554983706</v>
      </c>
      <c r="O870" s="4" t="str">
        <f>IF(Table1[[#This Row],[discount_percentage]] &gt;= 0.5, "Yes", "No")</f>
        <v>Yes</v>
      </c>
      <c r="P870" s="4" t="str" cm="1">
        <f t="array" ref="P870">_xlfn.IFS(
  Table1[[#This Row],[discounted_price]] &lt; 200, "&lt;₹200",
  Table1[[#This Row],[discounted_price]] &lt;= 500, "₹200–₹500",
  Table1[[#This Row],[discounted_price]] &gt; 500, "&gt;₹500"
)</f>
        <v>&gt;₹500</v>
      </c>
      <c r="Q870" s="9">
        <f>Table1[[#This Row],[actual_price]]*Table1[[#This Row],[rating_count]]</f>
        <v>50226645</v>
      </c>
      <c r="R870" s="9" t="str">
        <f>IF(
    OR(TRIM(Table1[[#This Row],[total_potential_revenue]])="-", TRIM(Table1[[#This Row],[total_potential_revenue]])=""),
    "NOT OK",
    IF(
        ISNUMBER(VALUE(SUBSTITUTE(Table1[[#This Row],[total_potential_revenue]], ",", ""))),
        "OK",
        "NOT OK"
    )
)</f>
        <v>OK</v>
      </c>
      <c r="S870" t="s">
        <v>6527</v>
      </c>
      <c r="T870" t="s">
        <v>6528</v>
      </c>
      <c r="U870" t="s">
        <v>6529</v>
      </c>
      <c r="V870" t="s">
        <v>6530</v>
      </c>
      <c r="W870" t="s">
        <v>6531</v>
      </c>
      <c r="X870" t="s">
        <v>6532</v>
      </c>
      <c r="Y870" t="s">
        <v>6533</v>
      </c>
      <c r="Z870" t="s">
        <v>6534</v>
      </c>
    </row>
    <row r="871" spans="1:26" ht="16" x14ac:dyDescent="0.35">
      <c r="A871" t="s">
        <v>4413</v>
      </c>
      <c r="B871" t="s">
        <v>4414</v>
      </c>
      <c r="C871" t="s">
        <v>13080</v>
      </c>
      <c r="D871" t="s">
        <v>13300</v>
      </c>
      <c r="E871" t="s">
        <v>13301</v>
      </c>
      <c r="H871" s="2">
        <v>2799</v>
      </c>
      <c r="I871" s="2">
        <v>6499</v>
      </c>
      <c r="J871" s="1">
        <v>0.56999999999999995</v>
      </c>
      <c r="K871" s="10" t="str" cm="1">
        <f t="array" ref="K8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71">
        <v>4.0999999999999996</v>
      </c>
      <c r="M871" s="8">
        <v>38879</v>
      </c>
      <c r="N871" s="8">
        <f>Table1[[#This Row],[rating]]*LOG10(Table1[[#This Row],[rating_count]]+1)</f>
        <v>18.81787765064237</v>
      </c>
      <c r="O871" s="4" t="str">
        <f>IF(Table1[[#This Row],[discount_percentage]] &gt;= 0.5, "Yes", "No")</f>
        <v>Yes</v>
      </c>
      <c r="P871" s="4" t="str" cm="1">
        <f t="array" ref="P871">_xlfn.IFS(
  Table1[[#This Row],[discounted_price]] &lt; 200, "&lt;₹200",
  Table1[[#This Row],[discounted_price]] &lt;= 500, "₹200–₹500",
  Table1[[#This Row],[discounted_price]] &gt; 500, "&gt;₹500"
)</f>
        <v>&gt;₹500</v>
      </c>
      <c r="Q871" s="9">
        <f>Table1[[#This Row],[actual_price]]*Table1[[#This Row],[rating_count]]</f>
        <v>252674621</v>
      </c>
      <c r="R871" s="9" t="str">
        <f>IF(
    OR(TRIM(Table1[[#This Row],[total_potential_revenue]])="-", TRIM(Table1[[#This Row],[total_potential_revenue]])=""),
    "NOT OK",
    IF(
        ISNUMBER(VALUE(SUBSTITUTE(Table1[[#This Row],[total_potential_revenue]], ",", ""))),
        "OK",
        "NOT OK"
    )
)</f>
        <v>OK</v>
      </c>
      <c r="S871" t="s">
        <v>4415</v>
      </c>
      <c r="T871" t="s">
        <v>4416</v>
      </c>
      <c r="U871" t="s">
        <v>4417</v>
      </c>
      <c r="V871" t="s">
        <v>4418</v>
      </c>
      <c r="W871" t="s">
        <v>4419</v>
      </c>
      <c r="X871" t="s">
        <v>4420</v>
      </c>
      <c r="Y871" t="s">
        <v>4421</v>
      </c>
      <c r="Z871" t="s">
        <v>4422</v>
      </c>
    </row>
    <row r="872" spans="1:26" ht="16" x14ac:dyDescent="0.35">
      <c r="A872" t="s">
        <v>7580</v>
      </c>
      <c r="B872" t="s">
        <v>7581</v>
      </c>
      <c r="C872" t="s">
        <v>13076</v>
      </c>
      <c r="D872" t="s">
        <v>13083</v>
      </c>
      <c r="E872" t="s">
        <v>13164</v>
      </c>
      <c r="F872" t="s">
        <v>13307</v>
      </c>
      <c r="H872" s="2">
        <v>2649</v>
      </c>
      <c r="I872" s="2">
        <v>3499</v>
      </c>
      <c r="J872" s="1">
        <v>0.24</v>
      </c>
      <c r="K872" s="10" t="str" cm="1">
        <f t="array" ref="K8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72">
        <v>4.5</v>
      </c>
      <c r="M872" s="8">
        <v>1271</v>
      </c>
      <c r="N872" s="8">
        <f>Table1[[#This Row],[rating]]*LOG10(Table1[[#This Row],[rating_count]]+1)</f>
        <v>13.970192000905778</v>
      </c>
      <c r="O872" s="4" t="str">
        <f>IF(Table1[[#This Row],[discount_percentage]] &gt;= 0.5, "Yes", "No")</f>
        <v>No</v>
      </c>
      <c r="P872" s="4" t="str" cm="1">
        <f t="array" ref="P872">_xlfn.IFS(
  Table1[[#This Row],[discounted_price]] &lt; 200, "&lt;₹200",
  Table1[[#This Row],[discounted_price]] &lt;= 500, "₹200–₹500",
  Table1[[#This Row],[discounted_price]] &gt; 500, "&gt;₹500"
)</f>
        <v>&gt;₹500</v>
      </c>
      <c r="Q872" s="9">
        <f>Table1[[#This Row],[actual_price]]*Table1[[#This Row],[rating_count]]</f>
        <v>4447229</v>
      </c>
      <c r="R872" s="9" t="str">
        <f>IF(
    OR(TRIM(Table1[[#This Row],[total_potential_revenue]])="-", TRIM(Table1[[#This Row],[total_potential_revenue]])=""),
    "NOT OK",
    IF(
        ISNUMBER(VALUE(SUBSTITUTE(Table1[[#This Row],[total_potential_revenue]], ",", ""))),
        "OK",
        "NOT OK"
    )
)</f>
        <v>OK</v>
      </c>
      <c r="S872" t="s">
        <v>7583</v>
      </c>
      <c r="T872" t="s">
        <v>7584</v>
      </c>
      <c r="U872" t="s">
        <v>7585</v>
      </c>
      <c r="V872" t="s">
        <v>7586</v>
      </c>
      <c r="W872" t="s">
        <v>7587</v>
      </c>
      <c r="X872" t="s">
        <v>7588</v>
      </c>
      <c r="Y872" t="s">
        <v>7589</v>
      </c>
      <c r="Z872" t="s">
        <v>7590</v>
      </c>
    </row>
    <row r="873" spans="1:26" ht="16" x14ac:dyDescent="0.35">
      <c r="A873" t="s">
        <v>2191</v>
      </c>
      <c r="B873" t="s">
        <v>2192</v>
      </c>
      <c r="C873" t="s">
        <v>13076</v>
      </c>
      <c r="D873" t="s">
        <v>13083</v>
      </c>
      <c r="E873" t="s">
        <v>13101</v>
      </c>
      <c r="F873" t="s">
        <v>13090</v>
      </c>
      <c r="G873" t="s">
        <v>13102</v>
      </c>
      <c r="H873">
        <v>129</v>
      </c>
      <c r="I873" s="2">
        <v>1000</v>
      </c>
      <c r="J873" s="1">
        <v>0.87</v>
      </c>
      <c r="K873" s="10" t="str" cm="1">
        <f t="array" ref="K8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873">
        <v>3.9</v>
      </c>
      <c r="M873" s="8">
        <v>295</v>
      </c>
      <c r="N873" s="8">
        <f>Table1[[#This Row],[rating]]*LOG10(Table1[[#This Row],[rating_count]]+1)</f>
        <v>9.63803767312986</v>
      </c>
      <c r="O873" s="4" t="str">
        <f>IF(Table1[[#This Row],[discount_percentage]] &gt;= 0.5, "Yes", "No")</f>
        <v>Yes</v>
      </c>
      <c r="P873" s="4" t="str" cm="1">
        <f t="array" ref="P873">_xlfn.IFS(
  Table1[[#This Row],[discounted_price]] &lt; 200, "&lt;₹200",
  Table1[[#This Row],[discounted_price]] &lt;= 500, "₹200–₹500",
  Table1[[#This Row],[discounted_price]] &gt; 500, "&gt;₹500"
)</f>
        <v>&lt;₹200</v>
      </c>
      <c r="Q873" s="9">
        <f>Table1[[#This Row],[actual_price]]*Table1[[#This Row],[rating_count]]</f>
        <v>295000</v>
      </c>
      <c r="R873" s="9" t="str">
        <f>IF(
    OR(TRIM(Table1[[#This Row],[total_potential_revenue]])="-", TRIM(Table1[[#This Row],[total_potential_revenue]])=""),
    "NOT OK",
    IF(
        ISNUMBER(VALUE(SUBSTITUTE(Table1[[#This Row],[total_potential_revenue]], ",", ""))),
        "OK",
        "NOT OK"
    )
)</f>
        <v>OK</v>
      </c>
      <c r="S873" t="s">
        <v>2193</v>
      </c>
      <c r="T873" t="s">
        <v>2194</v>
      </c>
      <c r="U873" t="s">
        <v>2195</v>
      </c>
      <c r="V873" t="s">
        <v>2196</v>
      </c>
      <c r="W873" t="s">
        <v>2197</v>
      </c>
      <c r="X873" t="s">
        <v>2198</v>
      </c>
      <c r="Y873" t="s">
        <v>2199</v>
      </c>
      <c r="Z873" t="s">
        <v>2200</v>
      </c>
    </row>
    <row r="874" spans="1:26" ht="16" x14ac:dyDescent="0.35">
      <c r="A874" t="s">
        <v>917</v>
      </c>
      <c r="B874" t="s">
        <v>918</v>
      </c>
      <c r="C874" t="s">
        <v>13080</v>
      </c>
      <c r="D874" t="s">
        <v>13088</v>
      </c>
      <c r="E874" t="s">
        <v>13089</v>
      </c>
      <c r="F874" t="s">
        <v>13172</v>
      </c>
      <c r="H874">
        <v>349</v>
      </c>
      <c r="I874" s="2">
        <v>1499</v>
      </c>
      <c r="J874" s="1">
        <v>0.77</v>
      </c>
      <c r="K874" s="10" t="str" cm="1">
        <f t="array" ref="K8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874">
        <v>4.3</v>
      </c>
      <c r="M874" s="8">
        <v>4145</v>
      </c>
      <c r="N874" s="8">
        <f>Table1[[#This Row],[rating]]*LOG10(Table1[[#This Row],[rating_count]]+1)</f>
        <v>15.55580598035872</v>
      </c>
      <c r="O874" s="4" t="str">
        <f>IF(Table1[[#This Row],[discount_percentage]] &gt;= 0.5, "Yes", "No")</f>
        <v>Yes</v>
      </c>
      <c r="P874" s="4" t="str" cm="1">
        <f t="array" ref="P874">_xlfn.IFS(
  Table1[[#This Row],[discounted_price]] &lt; 200, "&lt;₹200",
  Table1[[#This Row],[discounted_price]] &lt;= 500, "₹200–₹500",
  Table1[[#This Row],[discounted_price]] &gt; 500, "&gt;₹500"
)</f>
        <v>₹200–₹500</v>
      </c>
      <c r="Q874" s="9">
        <f>Table1[[#This Row],[actual_price]]*Table1[[#This Row],[rating_count]]</f>
        <v>6213355</v>
      </c>
      <c r="R874" s="9" t="str">
        <f>IF(
    OR(TRIM(Table1[[#This Row],[total_potential_revenue]])="-", TRIM(Table1[[#This Row],[total_potential_revenue]])=""),
    "NOT OK",
    IF(
        ISNUMBER(VALUE(SUBSTITUTE(Table1[[#This Row],[total_potential_revenue]], ",", ""))),
        "OK",
        "NOT OK"
    )
)</f>
        <v>OK</v>
      </c>
      <c r="S874" t="s">
        <v>919</v>
      </c>
      <c r="T874" t="s">
        <v>920</v>
      </c>
      <c r="U874" t="s">
        <v>921</v>
      </c>
      <c r="V874" t="s">
        <v>922</v>
      </c>
      <c r="W874" t="s">
        <v>923</v>
      </c>
      <c r="X874" t="s">
        <v>924</v>
      </c>
      <c r="Y874" t="s">
        <v>925</v>
      </c>
      <c r="Z874" t="s">
        <v>926</v>
      </c>
    </row>
    <row r="875" spans="1:26" ht="16" x14ac:dyDescent="0.35">
      <c r="A875" t="s">
        <v>1784</v>
      </c>
      <c r="B875" t="s">
        <v>1785</v>
      </c>
      <c r="C875" t="s">
        <v>13080</v>
      </c>
      <c r="D875" t="s">
        <v>13088</v>
      </c>
      <c r="E875" t="s">
        <v>13089</v>
      </c>
      <c r="F875" t="s">
        <v>13172</v>
      </c>
      <c r="H875">
        <v>349</v>
      </c>
      <c r="I875" s="2">
        <v>999</v>
      </c>
      <c r="J875" s="1">
        <v>0.65</v>
      </c>
      <c r="K875" s="10" t="str" cm="1">
        <f t="array" ref="K8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75">
        <v>4</v>
      </c>
      <c r="M875" s="8">
        <v>839</v>
      </c>
      <c r="N875" s="8">
        <f>Table1[[#This Row],[rating]]*LOG10(Table1[[#This Row],[rating_count]]+1)</f>
        <v>11.697117144247526</v>
      </c>
      <c r="O875" s="4" t="str">
        <f>IF(Table1[[#This Row],[discount_percentage]] &gt;= 0.5, "Yes", "No")</f>
        <v>Yes</v>
      </c>
      <c r="P875" s="4" t="str" cm="1">
        <f t="array" ref="P875">_xlfn.IFS(
  Table1[[#This Row],[discounted_price]] &lt; 200, "&lt;₹200",
  Table1[[#This Row],[discounted_price]] &lt;= 500, "₹200–₹500",
  Table1[[#This Row],[discounted_price]] &gt; 500, "&gt;₹500"
)</f>
        <v>₹200–₹500</v>
      </c>
      <c r="Q875" s="9">
        <f>Table1[[#This Row],[actual_price]]*Table1[[#This Row],[rating_count]]</f>
        <v>838161</v>
      </c>
      <c r="R875" s="9" t="str">
        <f>IF(
    OR(TRIM(Table1[[#This Row],[total_potential_revenue]])="-", TRIM(Table1[[#This Row],[total_potential_revenue]])=""),
    "NOT OK",
    IF(
        ISNUMBER(VALUE(SUBSTITUTE(Table1[[#This Row],[total_potential_revenue]], ",", ""))),
        "OK",
        "NOT OK"
    )
)</f>
        <v>OK</v>
      </c>
      <c r="S875" t="s">
        <v>1786</v>
      </c>
      <c r="T875" t="s">
        <v>1787</v>
      </c>
      <c r="U875" t="s">
        <v>1788</v>
      </c>
      <c r="V875" t="s">
        <v>1789</v>
      </c>
      <c r="W875" t="s">
        <v>1790</v>
      </c>
      <c r="X875" t="s">
        <v>1791</v>
      </c>
      <c r="Y875" t="s">
        <v>1792</v>
      </c>
      <c r="Z875" t="s">
        <v>1793</v>
      </c>
    </row>
    <row r="876" spans="1:26" ht="16" x14ac:dyDescent="0.35">
      <c r="A876" t="s">
        <v>1704</v>
      </c>
      <c r="B876" t="s">
        <v>1705</v>
      </c>
      <c r="C876" t="s">
        <v>13076</v>
      </c>
      <c r="D876" t="s">
        <v>13083</v>
      </c>
      <c r="E876" t="s">
        <v>13101</v>
      </c>
      <c r="F876" t="s">
        <v>13090</v>
      </c>
      <c r="G876" t="s">
        <v>13102</v>
      </c>
      <c r="H876">
        <v>320</v>
      </c>
      <c r="I876" s="2">
        <v>599</v>
      </c>
      <c r="J876" s="1">
        <v>0.47</v>
      </c>
      <c r="K876" s="10" t="str" cm="1">
        <f t="array" ref="K8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76">
        <v>4.0999999999999996</v>
      </c>
      <c r="M876" s="8">
        <v>491</v>
      </c>
      <c r="N876" s="8">
        <f>Table1[[#This Row],[rating]]*LOG10(Table1[[#This Row],[rating_count]]+1)</f>
        <v>11.037056921346176</v>
      </c>
      <c r="O876" s="4" t="str">
        <f>IF(Table1[[#This Row],[discount_percentage]] &gt;= 0.5, "Yes", "No")</f>
        <v>No</v>
      </c>
      <c r="P876" s="4" t="str" cm="1">
        <f t="array" ref="P876">_xlfn.IFS(
  Table1[[#This Row],[discounted_price]] &lt; 200, "&lt;₹200",
  Table1[[#This Row],[discounted_price]] &lt;= 500, "₹200–₹500",
  Table1[[#This Row],[discounted_price]] &gt; 500, "&gt;₹500"
)</f>
        <v>₹200–₹500</v>
      </c>
      <c r="Q876" s="9">
        <f>Table1[[#This Row],[actual_price]]*Table1[[#This Row],[rating_count]]</f>
        <v>294109</v>
      </c>
      <c r="R876" s="9" t="str">
        <f>IF(
    OR(TRIM(Table1[[#This Row],[total_potential_revenue]])="-", TRIM(Table1[[#This Row],[total_potential_revenue]])=""),
    "NOT OK",
    IF(
        ISNUMBER(VALUE(SUBSTITUTE(Table1[[#This Row],[total_potential_revenue]], ",", ""))),
        "OK",
        "NOT OK"
    )
)</f>
        <v>OK</v>
      </c>
      <c r="S876" t="s">
        <v>1706</v>
      </c>
      <c r="T876" t="s">
        <v>1707</v>
      </c>
      <c r="U876" t="s">
        <v>1708</v>
      </c>
      <c r="V876" t="s">
        <v>1709</v>
      </c>
      <c r="W876" t="s">
        <v>1710</v>
      </c>
      <c r="X876" t="s">
        <v>1711</v>
      </c>
      <c r="Y876" t="s">
        <v>1712</v>
      </c>
      <c r="Z876" t="s">
        <v>1713</v>
      </c>
    </row>
    <row r="877" spans="1:26" ht="16" x14ac:dyDescent="0.35">
      <c r="A877" t="s">
        <v>1342</v>
      </c>
      <c r="B877" t="s">
        <v>1343</v>
      </c>
      <c r="C877" t="s">
        <v>13076</v>
      </c>
      <c r="D877" t="s">
        <v>13083</v>
      </c>
      <c r="E877" t="s">
        <v>13101</v>
      </c>
      <c r="F877" t="s">
        <v>13090</v>
      </c>
      <c r="G877" t="s">
        <v>13102</v>
      </c>
      <c r="H877">
        <v>368</v>
      </c>
      <c r="I877" s="2">
        <v>699</v>
      </c>
      <c r="J877" s="1">
        <v>0.47</v>
      </c>
      <c r="K877" s="10" t="str" cm="1">
        <f t="array" ref="K8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77">
        <v>4.2</v>
      </c>
      <c r="M877" s="8">
        <v>387</v>
      </c>
      <c r="N877" s="8">
        <f>Table1[[#This Row],[rating]]*LOG10(Table1[[#This Row],[rating_count]]+1)</f>
        <v>10.873093247495671</v>
      </c>
      <c r="O877" s="4" t="str">
        <f>IF(Table1[[#This Row],[discount_percentage]] &gt;= 0.5, "Yes", "No")</f>
        <v>No</v>
      </c>
      <c r="P877" s="4" t="str" cm="1">
        <f t="array" ref="P877">_xlfn.IFS(
  Table1[[#This Row],[discounted_price]] &lt; 200, "&lt;₹200",
  Table1[[#This Row],[discounted_price]] &lt;= 500, "₹200–₹500",
  Table1[[#This Row],[discounted_price]] &gt; 500, "&gt;₹500"
)</f>
        <v>₹200–₹500</v>
      </c>
      <c r="Q877" s="9">
        <f>Table1[[#This Row],[actual_price]]*Table1[[#This Row],[rating_count]]</f>
        <v>270513</v>
      </c>
      <c r="R877" s="9" t="str">
        <f>IF(
    OR(TRIM(Table1[[#This Row],[total_potential_revenue]])="-", TRIM(Table1[[#This Row],[total_potential_revenue]])=""),
    "NOT OK",
    IF(
        ISNUMBER(VALUE(SUBSTITUTE(Table1[[#This Row],[total_potential_revenue]], ",", ""))),
        "OK",
        "NOT OK"
    )
)</f>
        <v>OK</v>
      </c>
      <c r="S877" t="s">
        <v>1344</v>
      </c>
      <c r="T877" t="s">
        <v>1345</v>
      </c>
      <c r="U877" t="s">
        <v>1346</v>
      </c>
      <c r="V877" t="s">
        <v>1347</v>
      </c>
      <c r="W877" t="s">
        <v>1348</v>
      </c>
      <c r="X877" t="s">
        <v>1349</v>
      </c>
      <c r="Y877" t="s">
        <v>1350</v>
      </c>
      <c r="Z877" t="s">
        <v>1351</v>
      </c>
    </row>
    <row r="878" spans="1:26" ht="16" x14ac:dyDescent="0.35">
      <c r="A878" t="s">
        <v>386</v>
      </c>
      <c r="B878" t="s">
        <v>387</v>
      </c>
      <c r="C878" t="s">
        <v>13076</v>
      </c>
      <c r="D878" t="s">
        <v>13083</v>
      </c>
      <c r="E878" t="s">
        <v>13101</v>
      </c>
      <c r="F878" t="s">
        <v>13090</v>
      </c>
      <c r="G878" t="s">
        <v>13102</v>
      </c>
      <c r="H878">
        <v>970</v>
      </c>
      <c r="I878" s="2">
        <v>1999</v>
      </c>
      <c r="J878" s="1">
        <v>0.51</v>
      </c>
      <c r="K878" s="10" t="str" cm="1">
        <f t="array" ref="K8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78">
        <v>4.2</v>
      </c>
      <c r="M878" s="8">
        <v>462</v>
      </c>
      <c r="N878" s="8">
        <f>Table1[[#This Row],[rating]]*LOG10(Table1[[#This Row],[rating_count]]+1)</f>
        <v>11.195440162275405</v>
      </c>
      <c r="O878" s="4" t="str">
        <f>IF(Table1[[#This Row],[discount_percentage]] &gt;= 0.5, "Yes", "No")</f>
        <v>Yes</v>
      </c>
      <c r="P878" s="4" t="str" cm="1">
        <f t="array" ref="P878">_xlfn.IFS(
  Table1[[#This Row],[discounted_price]] &lt; 200, "&lt;₹200",
  Table1[[#This Row],[discounted_price]] &lt;= 500, "₹200–₹500",
  Table1[[#This Row],[discounted_price]] &gt; 500, "&gt;₹500"
)</f>
        <v>&gt;₹500</v>
      </c>
      <c r="Q878" s="9">
        <f>Table1[[#This Row],[actual_price]]*Table1[[#This Row],[rating_count]]</f>
        <v>923538</v>
      </c>
      <c r="R878" s="9" t="str">
        <f>IF(
    OR(TRIM(Table1[[#This Row],[total_potential_revenue]])="-", TRIM(Table1[[#This Row],[total_potential_revenue]])=""),
    "NOT OK",
    IF(
        ISNUMBER(VALUE(SUBSTITUTE(Table1[[#This Row],[total_potential_revenue]], ",", ""))),
        "OK",
        "NOT OK"
    )
)</f>
        <v>OK</v>
      </c>
      <c r="S878" t="s">
        <v>388</v>
      </c>
      <c r="T878" t="s">
        <v>389</v>
      </c>
      <c r="U878" t="s">
        <v>390</v>
      </c>
      <c r="V878" t="s">
        <v>391</v>
      </c>
      <c r="W878" t="s">
        <v>392</v>
      </c>
      <c r="X878" t="s">
        <v>393</v>
      </c>
      <c r="Y878" t="s">
        <v>394</v>
      </c>
      <c r="Z878" t="s">
        <v>395</v>
      </c>
    </row>
    <row r="879" spans="1:26" ht="16" x14ac:dyDescent="0.35">
      <c r="A879" t="s">
        <v>203</v>
      </c>
      <c r="B879" t="s">
        <v>204</v>
      </c>
      <c r="C879" t="s">
        <v>13076</v>
      </c>
      <c r="D879" t="s">
        <v>13083</v>
      </c>
      <c r="E879" t="s">
        <v>13101</v>
      </c>
      <c r="F879" t="s">
        <v>13090</v>
      </c>
      <c r="G879" t="s">
        <v>13102</v>
      </c>
      <c r="H879">
        <v>970</v>
      </c>
      <c r="I879" s="2">
        <v>1799</v>
      </c>
      <c r="J879" s="1">
        <v>0.46</v>
      </c>
      <c r="K879" s="10" t="str" cm="1">
        <f t="array" ref="K8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79">
        <v>4.5</v>
      </c>
      <c r="M879" s="8">
        <v>815</v>
      </c>
      <c r="N879" s="8">
        <f>Table1[[#This Row],[rating]]*LOG10(Table1[[#This Row],[rating_count]]+1)</f>
        <v>13.102605714392375</v>
      </c>
      <c r="O879" s="4" t="str">
        <f>IF(Table1[[#This Row],[discount_percentage]] &gt;= 0.5, "Yes", "No")</f>
        <v>No</v>
      </c>
      <c r="P879" s="4" t="str" cm="1">
        <f t="array" ref="P879">_xlfn.IFS(
  Table1[[#This Row],[discounted_price]] &lt; 200, "&lt;₹200",
  Table1[[#This Row],[discounted_price]] &lt;= 500, "₹200–₹500",
  Table1[[#This Row],[discounted_price]] &gt; 500, "&gt;₹500"
)</f>
        <v>&gt;₹500</v>
      </c>
      <c r="Q879" s="9">
        <f>Table1[[#This Row],[actual_price]]*Table1[[#This Row],[rating_count]]</f>
        <v>1466185</v>
      </c>
      <c r="R879" s="9" t="str">
        <f>IF(
    OR(TRIM(Table1[[#This Row],[total_potential_revenue]])="-", TRIM(Table1[[#This Row],[total_potential_revenue]])=""),
    "NOT OK",
    IF(
        ISNUMBER(VALUE(SUBSTITUTE(Table1[[#This Row],[total_potential_revenue]], ",", ""))),
        "OK",
        "NOT OK"
    )
)</f>
        <v>OK</v>
      </c>
      <c r="S879" t="s">
        <v>205</v>
      </c>
      <c r="T879" t="s">
        <v>206</v>
      </c>
      <c r="U879" t="s">
        <v>207</v>
      </c>
      <c r="V879" t="s">
        <v>208</v>
      </c>
      <c r="W879" t="s">
        <v>209</v>
      </c>
      <c r="X879" t="s">
        <v>210</v>
      </c>
      <c r="Y879" t="s">
        <v>211</v>
      </c>
      <c r="Z879" t="s">
        <v>212</v>
      </c>
    </row>
    <row r="880" spans="1:26" ht="16" x14ac:dyDescent="0.35">
      <c r="A880" t="s">
        <v>9529</v>
      </c>
      <c r="B880" t="s">
        <v>9530</v>
      </c>
      <c r="C880" t="s">
        <v>13093</v>
      </c>
      <c r="D880" t="s">
        <v>13116</v>
      </c>
      <c r="E880" t="s">
        <v>13117</v>
      </c>
      <c r="F880" t="s">
        <v>13119</v>
      </c>
      <c r="H880" s="2">
        <v>1959</v>
      </c>
      <c r="I880" s="2">
        <v>2400</v>
      </c>
      <c r="J880" s="1">
        <v>0.18</v>
      </c>
      <c r="K880" s="10" t="str" cm="1">
        <f t="array" ref="K8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80">
        <v>4</v>
      </c>
      <c r="M880" s="8">
        <v>237</v>
      </c>
      <c r="N880" s="8">
        <f>Table1[[#This Row],[rating]]*LOG10(Table1[[#This Row],[rating_count]]+1)</f>
        <v>9.5063078282260474</v>
      </c>
      <c r="O880" s="4" t="str">
        <f>IF(Table1[[#This Row],[discount_percentage]] &gt;= 0.5, "Yes", "No")</f>
        <v>No</v>
      </c>
      <c r="P880" s="4" t="str" cm="1">
        <f t="array" ref="P880">_xlfn.IFS(
  Table1[[#This Row],[discounted_price]] &lt; 200, "&lt;₹200",
  Table1[[#This Row],[discounted_price]] &lt;= 500, "₹200–₹500",
  Table1[[#This Row],[discounted_price]] &gt; 500, "&gt;₹500"
)</f>
        <v>&gt;₹500</v>
      </c>
      <c r="Q880" s="9">
        <f>Table1[[#This Row],[actual_price]]*Table1[[#This Row],[rating_count]]</f>
        <v>568800</v>
      </c>
      <c r="R880" s="9" t="str">
        <f>IF(
    OR(TRIM(Table1[[#This Row],[total_potential_revenue]])="-", TRIM(Table1[[#This Row],[total_potential_revenue]])=""),
    "NOT OK",
    IF(
        ISNUMBER(VALUE(SUBSTITUTE(Table1[[#This Row],[total_potential_revenue]], ",", ""))),
        "OK",
        "NOT OK"
    )
)</f>
        <v>OK</v>
      </c>
      <c r="S880" t="s">
        <v>9531</v>
      </c>
      <c r="T880" t="s">
        <v>9532</v>
      </c>
      <c r="U880" t="s">
        <v>9533</v>
      </c>
      <c r="V880" t="s">
        <v>9534</v>
      </c>
      <c r="W880" t="s">
        <v>9535</v>
      </c>
      <c r="X880" t="s">
        <v>9536</v>
      </c>
      <c r="Y880" t="s">
        <v>9537</v>
      </c>
      <c r="Z880" t="s">
        <v>9538</v>
      </c>
    </row>
    <row r="881" spans="1:26" ht="16" x14ac:dyDescent="0.35">
      <c r="A881" t="s">
        <v>9754</v>
      </c>
      <c r="B881" t="s">
        <v>9755</v>
      </c>
      <c r="C881" t="s">
        <v>13093</v>
      </c>
      <c r="D881" t="s">
        <v>13094</v>
      </c>
      <c r="E881" t="s">
        <v>13095</v>
      </c>
      <c r="F881" t="s">
        <v>13224</v>
      </c>
      <c r="H881">
        <v>999</v>
      </c>
      <c r="I881" s="2">
        <v>1499</v>
      </c>
      <c r="J881" s="1">
        <v>0.33</v>
      </c>
      <c r="K881" s="10" t="str" cm="1">
        <f t="array" ref="K8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81">
        <v>4.0999999999999996</v>
      </c>
      <c r="M881" s="8">
        <v>1646</v>
      </c>
      <c r="N881" s="8">
        <f>Table1[[#This Row],[rating]]*LOG10(Table1[[#This Row],[rating_count]]+1)</f>
        <v>13.188443756595992</v>
      </c>
      <c r="O881" s="4" t="str">
        <f>IF(Table1[[#This Row],[discount_percentage]] &gt;= 0.5, "Yes", "No")</f>
        <v>No</v>
      </c>
      <c r="P881" s="4" t="str" cm="1">
        <f t="array" ref="P881">_xlfn.IFS(
  Table1[[#This Row],[discounted_price]] &lt; 200, "&lt;₹200",
  Table1[[#This Row],[discounted_price]] &lt;= 500, "₹200–₹500",
  Table1[[#This Row],[discounted_price]] &gt; 500, "&gt;₹500"
)</f>
        <v>&gt;₹500</v>
      </c>
      <c r="Q881" s="9">
        <f>Table1[[#This Row],[actual_price]]*Table1[[#This Row],[rating_count]]</f>
        <v>2467354</v>
      </c>
      <c r="R881" s="9" t="str">
        <f>IF(
    OR(TRIM(Table1[[#This Row],[total_potential_revenue]])="-", TRIM(Table1[[#This Row],[total_potential_revenue]])=""),
    "NOT OK",
    IF(
        ISNUMBER(VALUE(SUBSTITUTE(Table1[[#This Row],[total_potential_revenue]], ",", ""))),
        "OK",
        "NOT OK"
    )
)</f>
        <v>OK</v>
      </c>
      <c r="S881" t="s">
        <v>9756</v>
      </c>
      <c r="T881" t="s">
        <v>9757</v>
      </c>
      <c r="U881" t="s">
        <v>9758</v>
      </c>
      <c r="V881" t="s">
        <v>9759</v>
      </c>
      <c r="W881" t="s">
        <v>9760</v>
      </c>
      <c r="X881" t="s">
        <v>9761</v>
      </c>
      <c r="Y881" t="s">
        <v>9762</v>
      </c>
      <c r="Z881" t="s">
        <v>9763</v>
      </c>
    </row>
    <row r="882" spans="1:26" ht="16" x14ac:dyDescent="0.35">
      <c r="A882" t="s">
        <v>312</v>
      </c>
      <c r="B882" t="s">
        <v>313</v>
      </c>
      <c r="C882" t="s">
        <v>13076</v>
      </c>
      <c r="D882" t="s">
        <v>13083</v>
      </c>
      <c r="E882" t="s">
        <v>13101</v>
      </c>
      <c r="F882" t="s">
        <v>13090</v>
      </c>
      <c r="G882" t="s">
        <v>13102</v>
      </c>
      <c r="H882">
        <v>179</v>
      </c>
      <c r="I882" s="2">
        <v>499</v>
      </c>
      <c r="J882" s="1">
        <v>0.64</v>
      </c>
      <c r="K882" s="10" t="str" cm="1">
        <f t="array" ref="K8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82">
        <v>4</v>
      </c>
      <c r="M882" s="8">
        <v>1934</v>
      </c>
      <c r="N882" s="8">
        <f>Table1[[#This Row],[rating]]*LOG10(Table1[[#This Row],[rating_count]]+1)</f>
        <v>13.146723877419721</v>
      </c>
      <c r="O882" s="4" t="str">
        <f>IF(Table1[[#This Row],[discount_percentage]] &gt;= 0.5, "Yes", "No")</f>
        <v>Yes</v>
      </c>
      <c r="P882" s="4" t="str" cm="1">
        <f t="array" ref="P882">_xlfn.IFS(
  Table1[[#This Row],[discounted_price]] &lt; 200, "&lt;₹200",
  Table1[[#This Row],[discounted_price]] &lt;= 500, "₹200–₹500",
  Table1[[#This Row],[discounted_price]] &gt; 500, "&gt;₹500"
)</f>
        <v>&lt;₹200</v>
      </c>
      <c r="Q882" s="9">
        <f>Table1[[#This Row],[actual_price]]*Table1[[#This Row],[rating_count]]</f>
        <v>965066</v>
      </c>
      <c r="R882" s="9" t="str">
        <f>IF(
    OR(TRIM(Table1[[#This Row],[total_potential_revenue]])="-", TRIM(Table1[[#This Row],[total_potential_revenue]])=""),
    "NOT OK",
    IF(
        ISNUMBER(VALUE(SUBSTITUTE(Table1[[#This Row],[total_potential_revenue]], ",", ""))),
        "OK",
        "NOT OK"
    )
)</f>
        <v>OK</v>
      </c>
      <c r="S882" t="s">
        <v>314</v>
      </c>
      <c r="T882" t="s">
        <v>315</v>
      </c>
      <c r="U882" t="s">
        <v>316</v>
      </c>
      <c r="V882" t="s">
        <v>317</v>
      </c>
      <c r="W882" t="s">
        <v>13025</v>
      </c>
      <c r="X882" t="s">
        <v>13026</v>
      </c>
      <c r="Y882" t="s">
        <v>318</v>
      </c>
      <c r="Z882" t="s">
        <v>319</v>
      </c>
    </row>
    <row r="883" spans="1:26" ht="16" x14ac:dyDescent="0.35">
      <c r="A883" t="s">
        <v>707</v>
      </c>
      <c r="B883" t="s">
        <v>708</v>
      </c>
      <c r="C883" t="s">
        <v>13076</v>
      </c>
      <c r="D883" t="s">
        <v>13083</v>
      </c>
      <c r="E883" t="s">
        <v>13101</v>
      </c>
      <c r="F883" t="s">
        <v>13090</v>
      </c>
      <c r="G883" t="s">
        <v>13102</v>
      </c>
      <c r="H883">
        <v>199</v>
      </c>
      <c r="I883" s="2">
        <v>499</v>
      </c>
      <c r="J883" s="1">
        <v>0.6</v>
      </c>
      <c r="K883" s="10" t="str" cm="1">
        <f t="array" ref="K8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83">
        <v>4.0999999999999996</v>
      </c>
      <c r="M883" s="8">
        <v>602</v>
      </c>
      <c r="N883" s="8">
        <f>Table1[[#This Row],[rating]]*LOG10(Table1[[#This Row],[rating_count]]+1)</f>
        <v>11.399300979774619</v>
      </c>
      <c r="O883" s="4" t="str">
        <f>IF(Table1[[#This Row],[discount_percentage]] &gt;= 0.5, "Yes", "No")</f>
        <v>Yes</v>
      </c>
      <c r="P883" s="4" t="str" cm="1">
        <f t="array" ref="P883">_xlfn.IFS(
  Table1[[#This Row],[discounted_price]] &lt; 200, "&lt;₹200",
  Table1[[#This Row],[discounted_price]] &lt;= 500, "₹200–₹500",
  Table1[[#This Row],[discounted_price]] &gt; 500, "&gt;₹500"
)</f>
        <v>&lt;₹200</v>
      </c>
      <c r="Q883" s="9">
        <f>Table1[[#This Row],[actual_price]]*Table1[[#This Row],[rating_count]]</f>
        <v>300398</v>
      </c>
      <c r="R883" s="9" t="str">
        <f>IF(
    OR(TRIM(Table1[[#This Row],[total_potential_revenue]])="-", TRIM(Table1[[#This Row],[total_potential_revenue]])=""),
    "NOT OK",
    IF(
        ISNUMBER(VALUE(SUBSTITUTE(Table1[[#This Row],[total_potential_revenue]], ",", ""))),
        "OK",
        "NOT OK"
    )
)</f>
        <v>OK</v>
      </c>
      <c r="S883" t="s">
        <v>709</v>
      </c>
      <c r="T883" t="s">
        <v>710</v>
      </c>
      <c r="U883" t="s">
        <v>711</v>
      </c>
      <c r="V883" t="s">
        <v>712</v>
      </c>
      <c r="W883" t="s">
        <v>713</v>
      </c>
      <c r="X883" t="s">
        <v>714</v>
      </c>
      <c r="Y883" t="s">
        <v>715</v>
      </c>
      <c r="Z883" t="s">
        <v>716</v>
      </c>
    </row>
    <row r="884" spans="1:26" ht="16" x14ac:dyDescent="0.35">
      <c r="A884" t="s">
        <v>1321</v>
      </c>
      <c r="B884" t="s">
        <v>1322</v>
      </c>
      <c r="C884" t="s">
        <v>13076</v>
      </c>
      <c r="D884" t="s">
        <v>13083</v>
      </c>
      <c r="E884" t="s">
        <v>13101</v>
      </c>
      <c r="F884" t="s">
        <v>13090</v>
      </c>
      <c r="G884" t="s">
        <v>13102</v>
      </c>
      <c r="H884">
        <v>499</v>
      </c>
      <c r="I884" s="2">
        <v>899</v>
      </c>
      <c r="J884" s="1">
        <v>0.44</v>
      </c>
      <c r="K884" s="10" t="str" cm="1">
        <f t="array" ref="K8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84">
        <v>4.2</v>
      </c>
      <c r="M884" s="8">
        <v>919</v>
      </c>
      <c r="N884" s="8">
        <f>Table1[[#This Row],[rating]]*LOG10(Table1[[#This Row],[rating_count]]+1)</f>
        <v>12.447908874851333</v>
      </c>
      <c r="O884" s="4" t="str">
        <f>IF(Table1[[#This Row],[discount_percentage]] &gt;= 0.5, "Yes", "No")</f>
        <v>No</v>
      </c>
      <c r="P884" s="4" t="str" cm="1">
        <f t="array" ref="P884">_xlfn.IFS(
  Table1[[#This Row],[discounted_price]] &lt; 200, "&lt;₹200",
  Table1[[#This Row],[discounted_price]] &lt;= 500, "₹200–₹500",
  Table1[[#This Row],[discounted_price]] &gt; 500, "&gt;₹500"
)</f>
        <v>₹200–₹500</v>
      </c>
      <c r="Q884" s="9">
        <f>Table1[[#This Row],[actual_price]]*Table1[[#This Row],[rating_count]]</f>
        <v>826181</v>
      </c>
      <c r="R884" s="9" t="str">
        <f>IF(
    OR(TRIM(Table1[[#This Row],[total_potential_revenue]])="-", TRIM(Table1[[#This Row],[total_potential_revenue]])=""),
    "NOT OK",
    IF(
        ISNUMBER(VALUE(SUBSTITUTE(Table1[[#This Row],[total_potential_revenue]], ",", ""))),
        "OK",
        "NOT OK"
    )
)</f>
        <v>OK</v>
      </c>
      <c r="S884" t="s">
        <v>1323</v>
      </c>
      <c r="T884" t="s">
        <v>1324</v>
      </c>
      <c r="U884" t="s">
        <v>1325</v>
      </c>
      <c r="V884" t="s">
        <v>1326</v>
      </c>
      <c r="W884" t="s">
        <v>1327</v>
      </c>
      <c r="X884" t="s">
        <v>1328</v>
      </c>
      <c r="Y884" t="s">
        <v>1329</v>
      </c>
      <c r="Z884" t="s">
        <v>1330</v>
      </c>
    </row>
    <row r="885" spans="1:26" ht="16" x14ac:dyDescent="0.35">
      <c r="A885" t="s">
        <v>4854</v>
      </c>
      <c r="B885" t="s">
        <v>4855</v>
      </c>
      <c r="C885" t="s">
        <v>13076</v>
      </c>
      <c r="D885" t="s">
        <v>13083</v>
      </c>
      <c r="E885" t="s">
        <v>13084</v>
      </c>
      <c r="F885" t="s">
        <v>13247</v>
      </c>
      <c r="H885">
        <v>217</v>
      </c>
      <c r="I885" s="2">
        <v>237</v>
      </c>
      <c r="J885" s="1">
        <v>0.08</v>
      </c>
      <c r="K885" s="10" t="str" cm="1">
        <f t="array" ref="K8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885">
        <v>3.8</v>
      </c>
      <c r="M885" s="8">
        <v>7354</v>
      </c>
      <c r="N885" s="8">
        <f>Table1[[#This Row],[rating]]*LOG10(Table1[[#This Row],[rating_count]]+1)</f>
        <v>14.693014172841485</v>
      </c>
      <c r="O885" s="4" t="str">
        <f>IF(Table1[[#This Row],[discount_percentage]] &gt;= 0.5, "Yes", "No")</f>
        <v>No</v>
      </c>
      <c r="P885" s="4" t="str" cm="1">
        <f t="array" ref="P885">_xlfn.IFS(
  Table1[[#This Row],[discounted_price]] &lt; 200, "&lt;₹200",
  Table1[[#This Row],[discounted_price]] &lt;= 500, "₹200–₹500",
  Table1[[#This Row],[discounted_price]] &gt; 500, "&gt;₹500"
)</f>
        <v>₹200–₹500</v>
      </c>
      <c r="Q885" s="9">
        <f>Table1[[#This Row],[actual_price]]*Table1[[#This Row],[rating_count]]</f>
        <v>1742898</v>
      </c>
      <c r="R885" s="9" t="str">
        <f>IF(
    OR(TRIM(Table1[[#This Row],[total_potential_revenue]])="-", TRIM(Table1[[#This Row],[total_potential_revenue]])=""),
    "NOT OK",
    IF(
        ISNUMBER(VALUE(SUBSTITUTE(Table1[[#This Row],[total_potential_revenue]], ",", ""))),
        "OK",
        "NOT OK"
    )
)</f>
        <v>OK</v>
      </c>
      <c r="S885" t="s">
        <v>4857</v>
      </c>
      <c r="T885" t="s">
        <v>4858</v>
      </c>
      <c r="U885" t="s">
        <v>4859</v>
      </c>
      <c r="V885" t="s">
        <v>4860</v>
      </c>
      <c r="W885" t="s">
        <v>4861</v>
      </c>
      <c r="X885" t="s">
        <v>4862</v>
      </c>
      <c r="Y885" t="s">
        <v>4863</v>
      </c>
      <c r="Z885" t="s">
        <v>4864</v>
      </c>
    </row>
    <row r="886" spans="1:26" ht="16" x14ac:dyDescent="0.35">
      <c r="A886" t="s">
        <v>10720</v>
      </c>
      <c r="B886" t="s">
        <v>10721</v>
      </c>
      <c r="C886" t="s">
        <v>13093</v>
      </c>
      <c r="D886" t="s">
        <v>13094</v>
      </c>
      <c r="E886" t="s">
        <v>13095</v>
      </c>
      <c r="F886" t="s">
        <v>13335</v>
      </c>
      <c r="G886" t="s">
        <v>13336</v>
      </c>
      <c r="H886" s="2">
        <v>7199</v>
      </c>
      <c r="I886" s="2">
        <v>9995</v>
      </c>
      <c r="J886" s="1">
        <v>0.28000000000000003</v>
      </c>
      <c r="K886" s="10" t="str" cm="1">
        <f t="array" ref="K8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86">
        <v>4.4000000000000004</v>
      </c>
      <c r="M886" s="8">
        <v>1964</v>
      </c>
      <c r="N886" s="8">
        <f>Table1[[#This Row],[rating]]*LOG10(Table1[[#This Row],[rating_count]]+1)</f>
        <v>14.49079524073036</v>
      </c>
      <c r="O886" s="4" t="str">
        <f>IF(Table1[[#This Row],[discount_percentage]] &gt;= 0.5, "Yes", "No")</f>
        <v>No</v>
      </c>
      <c r="P886" s="4" t="str" cm="1">
        <f t="array" ref="P886">_xlfn.IFS(
  Table1[[#This Row],[discounted_price]] &lt; 200, "&lt;₹200",
  Table1[[#This Row],[discounted_price]] &lt;= 500, "₹200–₹500",
  Table1[[#This Row],[discounted_price]] &gt; 500, "&gt;₹500"
)</f>
        <v>&gt;₹500</v>
      </c>
      <c r="Q886" s="9">
        <f>Table1[[#This Row],[actual_price]]*Table1[[#This Row],[rating_count]]</f>
        <v>19630180</v>
      </c>
      <c r="R886" s="9" t="str">
        <f>IF(
    OR(TRIM(Table1[[#This Row],[total_potential_revenue]])="-", TRIM(Table1[[#This Row],[total_potential_revenue]])=""),
    "NOT OK",
    IF(
        ISNUMBER(VALUE(SUBSTITUTE(Table1[[#This Row],[total_potential_revenue]], ",", ""))),
        "OK",
        "NOT OK"
    )
)</f>
        <v>OK</v>
      </c>
      <c r="S886" t="s">
        <v>10722</v>
      </c>
      <c r="T886" t="s">
        <v>10723</v>
      </c>
      <c r="U886" t="s">
        <v>10724</v>
      </c>
      <c r="V886" t="s">
        <v>10725</v>
      </c>
      <c r="W886" t="s">
        <v>10726</v>
      </c>
      <c r="X886" t="s">
        <v>10727</v>
      </c>
      <c r="Y886" t="s">
        <v>10728</v>
      </c>
      <c r="Z886" t="s">
        <v>10729</v>
      </c>
    </row>
    <row r="887" spans="1:26" ht="16" x14ac:dyDescent="0.35">
      <c r="A887" t="s">
        <v>7639</v>
      </c>
      <c r="B887" t="s">
        <v>7640</v>
      </c>
      <c r="C887" t="s">
        <v>13080</v>
      </c>
      <c r="D887" t="s">
        <v>13161</v>
      </c>
      <c r="E887" t="s">
        <v>13295</v>
      </c>
      <c r="F887" t="s">
        <v>13296</v>
      </c>
      <c r="H887" s="2">
        <v>4499</v>
      </c>
      <c r="I887" s="2">
        <v>5999</v>
      </c>
      <c r="J887" s="1">
        <v>0.25</v>
      </c>
      <c r="K887" s="10" t="str" cm="1">
        <f t="array" ref="K8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887">
        <v>4.3</v>
      </c>
      <c r="M887" s="8">
        <v>44696</v>
      </c>
      <c r="N887" s="8">
        <f>Table1[[#This Row],[rating]]*LOG10(Table1[[#This Row],[rating_count]]+1)</f>
        <v>19.996197011954465</v>
      </c>
      <c r="O887" s="4" t="str">
        <f>IF(Table1[[#This Row],[discount_percentage]] &gt;= 0.5, "Yes", "No")</f>
        <v>No</v>
      </c>
      <c r="P887" s="4" t="str" cm="1">
        <f t="array" ref="P887">_xlfn.IFS(
  Table1[[#This Row],[discounted_price]] &lt; 200, "&lt;₹200",
  Table1[[#This Row],[discounted_price]] &lt;= 500, "₹200–₹500",
  Table1[[#This Row],[discounted_price]] &gt; 500, "&gt;₹500"
)</f>
        <v>&gt;₹500</v>
      </c>
      <c r="Q887" s="9">
        <f>Table1[[#This Row],[actual_price]]*Table1[[#This Row],[rating_count]]</f>
        <v>268131304</v>
      </c>
      <c r="R887" s="9" t="str">
        <f>IF(
    OR(TRIM(Table1[[#This Row],[total_potential_revenue]])="-", TRIM(Table1[[#This Row],[total_potential_revenue]])=""),
    "NOT OK",
    IF(
        ISNUMBER(VALUE(SUBSTITUTE(Table1[[#This Row],[total_potential_revenue]], ",", ""))),
        "OK",
        "NOT OK"
    )
)</f>
        <v>OK</v>
      </c>
      <c r="S887" t="s">
        <v>7641</v>
      </c>
      <c r="T887" t="s">
        <v>7642</v>
      </c>
      <c r="U887" t="s">
        <v>7643</v>
      </c>
      <c r="V887" t="s">
        <v>7644</v>
      </c>
      <c r="W887" t="s">
        <v>7645</v>
      </c>
      <c r="X887" t="s">
        <v>7646</v>
      </c>
      <c r="Y887" t="s">
        <v>7647</v>
      </c>
      <c r="Z887" t="s">
        <v>7648</v>
      </c>
    </row>
    <row r="888" spans="1:26" ht="16" x14ac:dyDescent="0.35">
      <c r="A888" t="s">
        <v>1051</v>
      </c>
      <c r="B888" t="s">
        <v>1052</v>
      </c>
      <c r="C888" t="s">
        <v>13080</v>
      </c>
      <c r="D888" t="s">
        <v>13088</v>
      </c>
      <c r="E888" t="s">
        <v>13089</v>
      </c>
      <c r="F888" t="s">
        <v>13172</v>
      </c>
      <c r="H888" s="2">
        <v>1299</v>
      </c>
      <c r="I888" s="2">
        <v>1999</v>
      </c>
      <c r="J888" s="1">
        <v>0.35</v>
      </c>
      <c r="K888" s="10" t="str" cm="1">
        <f t="array" ref="K8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88">
        <v>3.6</v>
      </c>
      <c r="M888" s="8">
        <v>590</v>
      </c>
      <c r="N888" s="8">
        <f>Table1[[#This Row],[rating]]*LOG10(Table1[[#This Row],[rating_count]]+1)</f>
        <v>9.9777149311725193</v>
      </c>
      <c r="O888" s="4" t="str">
        <f>IF(Table1[[#This Row],[discount_percentage]] &gt;= 0.5, "Yes", "No")</f>
        <v>No</v>
      </c>
      <c r="P888" s="4" t="str" cm="1">
        <f t="array" ref="P888">_xlfn.IFS(
  Table1[[#This Row],[discounted_price]] &lt; 200, "&lt;₹200",
  Table1[[#This Row],[discounted_price]] &lt;= 500, "₹200–₹500",
  Table1[[#This Row],[discounted_price]] &gt; 500, "&gt;₹500"
)</f>
        <v>&gt;₹500</v>
      </c>
      <c r="Q888" s="9">
        <f>Table1[[#This Row],[actual_price]]*Table1[[#This Row],[rating_count]]</f>
        <v>1179410</v>
      </c>
      <c r="R888" s="9" t="str">
        <f>IF(
    OR(TRIM(Table1[[#This Row],[total_potential_revenue]])="-", TRIM(Table1[[#This Row],[total_potential_revenue]])=""),
    "NOT OK",
    IF(
        ISNUMBER(VALUE(SUBSTITUTE(Table1[[#This Row],[total_potential_revenue]], ",", ""))),
        "OK",
        "NOT OK"
    )
)</f>
        <v>OK</v>
      </c>
      <c r="S888" t="s">
        <v>1053</v>
      </c>
      <c r="T888" t="s">
        <v>1054</v>
      </c>
      <c r="U888" t="s">
        <v>1055</v>
      </c>
      <c r="V888" t="s">
        <v>1056</v>
      </c>
      <c r="W888" t="s">
        <v>1057</v>
      </c>
      <c r="X888" t="s">
        <v>1058</v>
      </c>
      <c r="Y888" t="s">
        <v>1059</v>
      </c>
      <c r="Z888" t="s">
        <v>1060</v>
      </c>
    </row>
    <row r="889" spans="1:26" ht="16" x14ac:dyDescent="0.35">
      <c r="A889" t="s">
        <v>5777</v>
      </c>
      <c r="B889" t="s">
        <v>5778</v>
      </c>
      <c r="C889" t="s">
        <v>13080</v>
      </c>
      <c r="D889" t="s">
        <v>13300</v>
      </c>
      <c r="E889" t="s">
        <v>13301</v>
      </c>
      <c r="H889" s="2">
        <v>12000</v>
      </c>
      <c r="I889" s="2">
        <v>29999</v>
      </c>
      <c r="J889" s="1">
        <v>0.6</v>
      </c>
      <c r="K889" s="10" t="str" cm="1">
        <f t="array" ref="K8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89">
        <v>4.3</v>
      </c>
      <c r="M889" s="8">
        <v>4744</v>
      </c>
      <c r="N889" s="8">
        <f>Table1[[#This Row],[rating]]*LOG10(Table1[[#This Row],[rating_count]]+1)</f>
        <v>15.80781573208224</v>
      </c>
      <c r="O889" s="4" t="str">
        <f>IF(Table1[[#This Row],[discount_percentage]] &gt;= 0.5, "Yes", "No")</f>
        <v>Yes</v>
      </c>
      <c r="P889" s="4" t="str" cm="1">
        <f t="array" ref="P889">_xlfn.IFS(
  Table1[[#This Row],[discounted_price]] &lt; 200, "&lt;₹200",
  Table1[[#This Row],[discounted_price]] &lt;= 500, "₹200–₹500",
  Table1[[#This Row],[discounted_price]] &gt; 500, "&gt;₹500"
)</f>
        <v>&gt;₹500</v>
      </c>
      <c r="Q889" s="9">
        <f>Table1[[#This Row],[actual_price]]*Table1[[#This Row],[rating_count]]</f>
        <v>142315256</v>
      </c>
      <c r="R889" s="9" t="str">
        <f>IF(
    OR(TRIM(Table1[[#This Row],[total_potential_revenue]])="-", TRIM(Table1[[#This Row],[total_potential_revenue]])=""),
    "NOT OK",
    IF(
        ISNUMBER(VALUE(SUBSTITUTE(Table1[[#This Row],[total_potential_revenue]], ",", ""))),
        "OK",
        "NOT OK"
    )
)</f>
        <v>OK</v>
      </c>
      <c r="S889" t="s">
        <v>5779</v>
      </c>
      <c r="T889" t="s">
        <v>5780</v>
      </c>
      <c r="U889" t="s">
        <v>5781</v>
      </c>
      <c r="V889" t="s">
        <v>5782</v>
      </c>
      <c r="W889" t="s">
        <v>5783</v>
      </c>
      <c r="X889" t="s">
        <v>5784</v>
      </c>
      <c r="Y889" t="s">
        <v>5785</v>
      </c>
      <c r="Z889" t="s">
        <v>5786</v>
      </c>
    </row>
    <row r="890" spans="1:26" ht="16" x14ac:dyDescent="0.35">
      <c r="A890" t="s">
        <v>9833</v>
      </c>
      <c r="B890" t="s">
        <v>9834</v>
      </c>
      <c r="C890" t="s">
        <v>13093</v>
      </c>
      <c r="D890" t="s">
        <v>13116</v>
      </c>
      <c r="E890" t="s">
        <v>13122</v>
      </c>
      <c r="F890" t="s">
        <v>13192</v>
      </c>
      <c r="H890" s="2">
        <v>2399</v>
      </c>
      <c r="I890" s="2">
        <v>4590</v>
      </c>
      <c r="J890" s="1">
        <v>0.48</v>
      </c>
      <c r="K890" s="10" t="str" cm="1">
        <f t="array" ref="K8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90">
        <v>4.0999999999999996</v>
      </c>
      <c r="M890" s="8">
        <v>444</v>
      </c>
      <c r="N890" s="8">
        <f>Table1[[#This Row],[rating]]*LOG10(Table1[[#This Row],[rating_count]]+1)</f>
        <v>10.858276045021819</v>
      </c>
      <c r="O890" s="4" t="str">
        <f>IF(Table1[[#This Row],[discount_percentage]] &gt;= 0.5, "Yes", "No")</f>
        <v>No</v>
      </c>
      <c r="P890" s="4" t="str" cm="1">
        <f t="array" ref="P890">_xlfn.IFS(
  Table1[[#This Row],[discounted_price]] &lt; 200, "&lt;₹200",
  Table1[[#This Row],[discounted_price]] &lt;= 500, "₹200–₹500",
  Table1[[#This Row],[discounted_price]] &gt; 500, "&gt;₹500"
)</f>
        <v>&gt;₹500</v>
      </c>
      <c r="Q890" s="9">
        <f>Table1[[#This Row],[actual_price]]*Table1[[#This Row],[rating_count]]</f>
        <v>2037960</v>
      </c>
      <c r="R890" s="9" t="str">
        <f>IF(
    OR(TRIM(Table1[[#This Row],[total_potential_revenue]])="-", TRIM(Table1[[#This Row],[total_potential_revenue]])=""),
    "NOT OK",
    IF(
        ISNUMBER(VALUE(SUBSTITUTE(Table1[[#This Row],[total_potential_revenue]], ",", ""))),
        "OK",
        "NOT OK"
    )
)</f>
        <v>OK</v>
      </c>
      <c r="S890" t="s">
        <v>9835</v>
      </c>
      <c r="T890" t="s">
        <v>9836</v>
      </c>
      <c r="U890" t="s">
        <v>9837</v>
      </c>
      <c r="V890" t="s">
        <v>9838</v>
      </c>
      <c r="W890" t="s">
        <v>9839</v>
      </c>
      <c r="X890" t="s">
        <v>9840</v>
      </c>
      <c r="Y890" t="s">
        <v>9841</v>
      </c>
      <c r="Z890" t="s">
        <v>9842</v>
      </c>
    </row>
    <row r="891" spans="1:26" ht="16" x14ac:dyDescent="0.35">
      <c r="A891" t="s">
        <v>11093</v>
      </c>
      <c r="B891" t="s">
        <v>11094</v>
      </c>
      <c r="C891" t="s">
        <v>13093</v>
      </c>
      <c r="D891" t="s">
        <v>13094</v>
      </c>
      <c r="E891" t="s">
        <v>13103</v>
      </c>
      <c r="F891" t="s">
        <v>13104</v>
      </c>
      <c r="G891" t="s">
        <v>13175</v>
      </c>
      <c r="H891">
        <v>299</v>
      </c>
      <c r="I891" s="2">
        <v>499</v>
      </c>
      <c r="J891" s="1">
        <v>0.4</v>
      </c>
      <c r="K891" s="10" t="str" cm="1">
        <f t="array" ref="K8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891">
        <v>3.9</v>
      </c>
      <c r="M891" s="8">
        <v>1015</v>
      </c>
      <c r="N891" s="8">
        <f>Table1[[#This Row],[rating]]*LOG10(Table1[[#This Row],[rating_count]]+1)</f>
        <v>11.726885460996812</v>
      </c>
      <c r="O891" s="4" t="str">
        <f>IF(Table1[[#This Row],[discount_percentage]] &gt;= 0.5, "Yes", "No")</f>
        <v>No</v>
      </c>
      <c r="P891" s="4" t="str" cm="1">
        <f t="array" ref="P891">_xlfn.IFS(
  Table1[[#This Row],[discounted_price]] &lt; 200, "&lt;₹200",
  Table1[[#This Row],[discounted_price]] &lt;= 500, "₹200–₹500",
  Table1[[#This Row],[discounted_price]] &gt; 500, "&gt;₹500"
)</f>
        <v>₹200–₹500</v>
      </c>
      <c r="Q891" s="9">
        <f>Table1[[#This Row],[actual_price]]*Table1[[#This Row],[rating_count]]</f>
        <v>506485</v>
      </c>
      <c r="R891" s="9" t="str">
        <f>IF(
    OR(TRIM(Table1[[#This Row],[total_potential_revenue]])="-", TRIM(Table1[[#This Row],[total_potential_revenue]])=""),
    "NOT OK",
    IF(
        ISNUMBER(VALUE(SUBSTITUTE(Table1[[#This Row],[total_potential_revenue]], ",", ""))),
        "OK",
        "NOT OK"
    )
)</f>
        <v>OK</v>
      </c>
      <c r="S891" t="s">
        <v>11095</v>
      </c>
      <c r="T891" t="s">
        <v>11096</v>
      </c>
      <c r="U891" t="s">
        <v>11097</v>
      </c>
      <c r="V891" t="s">
        <v>11098</v>
      </c>
      <c r="W891" t="s">
        <v>11099</v>
      </c>
      <c r="X891" t="s">
        <v>11100</v>
      </c>
      <c r="Y891" t="s">
        <v>11101</v>
      </c>
      <c r="Z891" t="s">
        <v>11102</v>
      </c>
    </row>
    <row r="892" spans="1:26" ht="16" x14ac:dyDescent="0.35">
      <c r="A892" t="s">
        <v>2886</v>
      </c>
      <c r="B892" t="s">
        <v>2887</v>
      </c>
      <c r="C892" t="s">
        <v>13080</v>
      </c>
      <c r="D892" t="s">
        <v>13088</v>
      </c>
      <c r="E892" t="s">
        <v>13227</v>
      </c>
      <c r="F892" t="s">
        <v>13306</v>
      </c>
      <c r="H892" s="2">
        <v>10499</v>
      </c>
      <c r="I892" s="2">
        <v>19499</v>
      </c>
      <c r="J892" s="1">
        <v>0.46</v>
      </c>
      <c r="K892" s="10" t="str" cm="1">
        <f t="array" ref="K8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92">
        <v>4.2</v>
      </c>
      <c r="M892" s="8">
        <v>1510</v>
      </c>
      <c r="N892" s="8">
        <f>Table1[[#This Row],[rating]]*LOG10(Table1[[#This Row],[rating_count]]+1)</f>
        <v>13.352910750223907</v>
      </c>
      <c r="O892" s="4" t="str">
        <f>IF(Table1[[#This Row],[discount_percentage]] &gt;= 0.5, "Yes", "No")</f>
        <v>No</v>
      </c>
      <c r="P892" s="4" t="str" cm="1">
        <f t="array" ref="P892">_xlfn.IFS(
  Table1[[#This Row],[discounted_price]] &lt; 200, "&lt;₹200",
  Table1[[#This Row],[discounted_price]] &lt;= 500, "₹200–₹500",
  Table1[[#This Row],[discounted_price]] &gt; 500, "&gt;₹500"
)</f>
        <v>&gt;₹500</v>
      </c>
      <c r="Q892" s="9">
        <f>Table1[[#This Row],[actual_price]]*Table1[[#This Row],[rating_count]]</f>
        <v>29443490</v>
      </c>
      <c r="R892" s="9" t="str">
        <f>IF(
    OR(TRIM(Table1[[#This Row],[total_potential_revenue]])="-", TRIM(Table1[[#This Row],[total_potential_revenue]])=""),
    "NOT OK",
    IF(
        ISNUMBER(VALUE(SUBSTITUTE(Table1[[#This Row],[total_potential_revenue]], ",", ""))),
        "OK",
        "NOT OK"
    )
)</f>
        <v>OK</v>
      </c>
      <c r="S892" t="s">
        <v>2888</v>
      </c>
      <c r="T892" t="s">
        <v>2689</v>
      </c>
      <c r="U892" t="s">
        <v>2690</v>
      </c>
      <c r="V892" t="s">
        <v>2691</v>
      </c>
      <c r="W892" t="s">
        <v>2692</v>
      </c>
      <c r="X892" t="s">
        <v>2693</v>
      </c>
      <c r="Y892" t="s">
        <v>2889</v>
      </c>
      <c r="Z892" t="s">
        <v>2890</v>
      </c>
    </row>
    <row r="893" spans="1:26" ht="16" x14ac:dyDescent="0.35">
      <c r="A893" t="s">
        <v>7513</v>
      </c>
      <c r="B893" t="s">
        <v>7514</v>
      </c>
      <c r="C893" t="s">
        <v>13076</v>
      </c>
      <c r="D893" t="s">
        <v>13083</v>
      </c>
      <c r="E893" t="s">
        <v>13101</v>
      </c>
      <c r="F893" t="s">
        <v>13090</v>
      </c>
      <c r="G893" t="s">
        <v>13354</v>
      </c>
      <c r="H893">
        <v>349</v>
      </c>
      <c r="I893" s="2">
        <v>999</v>
      </c>
      <c r="J893" s="1">
        <v>0.65</v>
      </c>
      <c r="K893" s="10" t="str" cm="1">
        <f t="array" ref="K8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93">
        <v>3.9</v>
      </c>
      <c r="M893" s="8">
        <v>817</v>
      </c>
      <c r="N893" s="8">
        <f>Table1[[#This Row],[rating]]*LOG10(Table1[[#This Row],[rating_count]]+1)</f>
        <v>11.359737884318159</v>
      </c>
      <c r="O893" s="4" t="str">
        <f>IF(Table1[[#This Row],[discount_percentage]] &gt;= 0.5, "Yes", "No")</f>
        <v>Yes</v>
      </c>
      <c r="P893" s="4" t="str" cm="1">
        <f t="array" ref="P893">_xlfn.IFS(
  Table1[[#This Row],[discounted_price]] &lt; 200, "&lt;₹200",
  Table1[[#This Row],[discounted_price]] &lt;= 500, "₹200–₹500",
  Table1[[#This Row],[discounted_price]] &gt; 500, "&gt;₹500"
)</f>
        <v>₹200–₹500</v>
      </c>
      <c r="Q893" s="9">
        <f>Table1[[#This Row],[actual_price]]*Table1[[#This Row],[rating_count]]</f>
        <v>816183</v>
      </c>
      <c r="R893" s="9" t="str">
        <f>IF(
    OR(TRIM(Table1[[#This Row],[total_potential_revenue]])="-", TRIM(Table1[[#This Row],[total_potential_revenue]])=""),
    "NOT OK",
    IF(
        ISNUMBER(VALUE(SUBSTITUTE(Table1[[#This Row],[total_potential_revenue]], ",", ""))),
        "OK",
        "NOT OK"
    )
)</f>
        <v>OK</v>
      </c>
      <c r="S893" t="s">
        <v>7516</v>
      </c>
      <c r="T893" t="s">
        <v>7517</v>
      </c>
      <c r="U893" t="s">
        <v>7518</v>
      </c>
      <c r="V893" t="s">
        <v>7519</v>
      </c>
      <c r="W893" t="s">
        <v>7520</v>
      </c>
      <c r="X893" t="s">
        <v>7521</v>
      </c>
      <c r="Y893" t="s">
        <v>7522</v>
      </c>
      <c r="Z893" t="s">
        <v>7523</v>
      </c>
    </row>
    <row r="894" spans="1:26" ht="16" x14ac:dyDescent="0.35">
      <c r="A894" t="s">
        <v>8431</v>
      </c>
      <c r="B894" t="s">
        <v>8432</v>
      </c>
      <c r="C894" t="s">
        <v>13076</v>
      </c>
      <c r="D894" t="s">
        <v>13204</v>
      </c>
      <c r="E894" t="s">
        <v>13205</v>
      </c>
      <c r="F894" t="s">
        <v>13206</v>
      </c>
      <c r="H894" s="2">
        <v>8349</v>
      </c>
      <c r="I894" s="2">
        <v>9625</v>
      </c>
      <c r="J894" s="1">
        <v>0.13</v>
      </c>
      <c r="K894" s="10" t="str" cm="1">
        <f t="array" ref="K8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894">
        <v>3.8</v>
      </c>
      <c r="M894" s="8">
        <v>3652</v>
      </c>
      <c r="N894" s="8">
        <f>Table1[[#This Row],[rating]]*LOG10(Table1[[#This Row],[rating_count]]+1)</f>
        <v>13.538068754405282</v>
      </c>
      <c r="O894" s="4" t="str">
        <f>IF(Table1[[#This Row],[discount_percentage]] &gt;= 0.5, "Yes", "No")</f>
        <v>No</v>
      </c>
      <c r="P894" s="4" t="str" cm="1">
        <f t="array" ref="P894">_xlfn.IFS(
  Table1[[#This Row],[discounted_price]] &lt; 200, "&lt;₹200",
  Table1[[#This Row],[discounted_price]] &lt;= 500, "₹200–₹500",
  Table1[[#This Row],[discounted_price]] &gt; 500, "&gt;₹500"
)</f>
        <v>&gt;₹500</v>
      </c>
      <c r="Q894" s="9">
        <f>Table1[[#This Row],[actual_price]]*Table1[[#This Row],[rating_count]]</f>
        <v>35150500</v>
      </c>
      <c r="R894" s="9" t="str">
        <f>IF(
    OR(TRIM(Table1[[#This Row],[total_potential_revenue]])="-", TRIM(Table1[[#This Row],[total_potential_revenue]])=""),
    "NOT OK",
    IF(
        ISNUMBER(VALUE(SUBSTITUTE(Table1[[#This Row],[total_potential_revenue]], ",", ""))),
        "OK",
        "NOT OK"
    )
)</f>
        <v>OK</v>
      </c>
      <c r="S894" t="s">
        <v>8433</v>
      </c>
      <c r="T894" t="s">
        <v>8434</v>
      </c>
      <c r="U894" t="s">
        <v>8435</v>
      </c>
      <c r="V894" t="s">
        <v>8436</v>
      </c>
      <c r="W894" t="s">
        <v>8437</v>
      </c>
      <c r="X894" t="s">
        <v>8438</v>
      </c>
      <c r="Y894" t="s">
        <v>8439</v>
      </c>
      <c r="Z894" t="s">
        <v>8440</v>
      </c>
    </row>
    <row r="895" spans="1:26" ht="16" x14ac:dyDescent="0.35">
      <c r="A895" t="s">
        <v>2309</v>
      </c>
      <c r="B895" t="s">
        <v>2310</v>
      </c>
      <c r="C895" t="s">
        <v>13080</v>
      </c>
      <c r="D895" t="s">
        <v>13088</v>
      </c>
      <c r="E895" t="s">
        <v>13089</v>
      </c>
      <c r="F895" t="s">
        <v>13172</v>
      </c>
      <c r="H895">
        <v>790</v>
      </c>
      <c r="I895" s="2">
        <v>1999</v>
      </c>
      <c r="J895" s="1">
        <v>0.6</v>
      </c>
      <c r="K895" s="10" t="str" cm="1">
        <f t="array" ref="K8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895">
        <v>3</v>
      </c>
      <c r="M895" s="8">
        <v>103</v>
      </c>
      <c r="N895" s="8">
        <f>Table1[[#This Row],[rating]]*LOG10(Table1[[#This Row],[rating_count]]+1)</f>
        <v>6.0511000178963403</v>
      </c>
      <c r="O895" s="4" t="str">
        <f>IF(Table1[[#This Row],[discount_percentage]] &gt;= 0.5, "Yes", "No")</f>
        <v>Yes</v>
      </c>
      <c r="P895" s="4" t="str" cm="1">
        <f t="array" ref="P895">_xlfn.IFS(
  Table1[[#This Row],[discounted_price]] &lt; 200, "&lt;₹200",
  Table1[[#This Row],[discounted_price]] &lt;= 500, "₹200–₹500",
  Table1[[#This Row],[discounted_price]] &gt; 500, "&gt;₹500"
)</f>
        <v>&gt;₹500</v>
      </c>
      <c r="Q895" s="9">
        <f>Table1[[#This Row],[actual_price]]*Table1[[#This Row],[rating_count]]</f>
        <v>205897</v>
      </c>
      <c r="R895" s="9" t="str">
        <f>IF(
    OR(TRIM(Table1[[#This Row],[total_potential_revenue]])="-", TRIM(Table1[[#This Row],[total_potential_revenue]])=""),
    "NOT OK",
    IF(
        ISNUMBER(VALUE(SUBSTITUTE(Table1[[#This Row],[total_potential_revenue]], ",", ""))),
        "OK",
        "NOT OK"
    )
)</f>
        <v>OK</v>
      </c>
      <c r="S895" t="s">
        <v>2311</v>
      </c>
      <c r="T895" t="s">
        <v>2312</v>
      </c>
      <c r="U895" t="s">
        <v>2313</v>
      </c>
      <c r="V895" t="s">
        <v>2314</v>
      </c>
      <c r="W895" t="s">
        <v>2315</v>
      </c>
      <c r="X895" t="s">
        <v>2316</v>
      </c>
      <c r="Y895" t="s">
        <v>2317</v>
      </c>
      <c r="Z895" t="s">
        <v>2318</v>
      </c>
    </row>
    <row r="896" spans="1:26" ht="16" x14ac:dyDescent="0.35">
      <c r="A896" t="s">
        <v>10051</v>
      </c>
      <c r="B896" t="s">
        <v>10052</v>
      </c>
      <c r="C896" t="s">
        <v>13093</v>
      </c>
      <c r="D896" t="s">
        <v>13094</v>
      </c>
      <c r="E896" t="s">
        <v>13095</v>
      </c>
      <c r="F896" t="s">
        <v>13224</v>
      </c>
      <c r="H896" s="2">
        <v>1414</v>
      </c>
      <c r="I896" s="2">
        <v>2799</v>
      </c>
      <c r="J896" s="1">
        <v>0.49</v>
      </c>
      <c r="K896" s="10" t="str" cm="1">
        <f t="array" ref="K8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96">
        <v>4</v>
      </c>
      <c r="M896" s="8">
        <v>1498</v>
      </c>
      <c r="N896" s="8">
        <f>Table1[[#This Row],[rating]]*LOG10(Table1[[#This Row],[rating_count]]+1)</f>
        <v>12.703206531393118</v>
      </c>
      <c r="O896" s="4" t="str">
        <f>IF(Table1[[#This Row],[discount_percentage]] &gt;= 0.5, "Yes", "No")</f>
        <v>No</v>
      </c>
      <c r="P896" s="4" t="str" cm="1">
        <f t="array" ref="P896">_xlfn.IFS(
  Table1[[#This Row],[discounted_price]] &lt; 200, "&lt;₹200",
  Table1[[#This Row],[discounted_price]] &lt;= 500, "₹200–₹500",
  Table1[[#This Row],[discounted_price]] &gt; 500, "&gt;₹500"
)</f>
        <v>&gt;₹500</v>
      </c>
      <c r="Q896" s="9">
        <f>Table1[[#This Row],[actual_price]]*Table1[[#This Row],[rating_count]]</f>
        <v>4192902</v>
      </c>
      <c r="R896" s="9" t="str">
        <f>IF(
    OR(TRIM(Table1[[#This Row],[total_potential_revenue]])="-", TRIM(Table1[[#This Row],[total_potential_revenue]])=""),
    "NOT OK",
    IF(
        ISNUMBER(VALUE(SUBSTITUTE(Table1[[#This Row],[total_potential_revenue]], ",", ""))),
        "OK",
        "NOT OK"
    )
)</f>
        <v>OK</v>
      </c>
      <c r="S896" t="s">
        <v>10053</v>
      </c>
      <c r="T896" t="s">
        <v>10054</v>
      </c>
      <c r="U896" t="s">
        <v>10055</v>
      </c>
      <c r="V896" t="s">
        <v>10056</v>
      </c>
      <c r="W896" t="s">
        <v>10057</v>
      </c>
      <c r="X896" t="s">
        <v>10058</v>
      </c>
      <c r="Y896" t="s">
        <v>10059</v>
      </c>
      <c r="Z896" t="s">
        <v>10060</v>
      </c>
    </row>
    <row r="897" spans="1:26" ht="16" x14ac:dyDescent="0.35">
      <c r="A897" t="s">
        <v>223</v>
      </c>
      <c r="B897" t="s">
        <v>224</v>
      </c>
      <c r="C897" t="s">
        <v>13080</v>
      </c>
      <c r="D897" t="s">
        <v>13088</v>
      </c>
      <c r="E897" t="s">
        <v>13227</v>
      </c>
      <c r="F897" t="s">
        <v>13306</v>
      </c>
      <c r="H897" s="2">
        <v>13490</v>
      </c>
      <c r="I897" s="2">
        <v>22900</v>
      </c>
      <c r="J897" s="1">
        <v>0.41</v>
      </c>
      <c r="K897" s="10" t="str" cm="1">
        <f t="array" ref="K8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97">
        <v>4.3</v>
      </c>
      <c r="M897" s="8">
        <v>16299</v>
      </c>
      <c r="N897" s="8">
        <f>Table1[[#This Row],[rating]]*LOG10(Table1[[#This Row],[rating_count]]+1)</f>
        <v>18.112406698937018</v>
      </c>
      <c r="O897" s="4" t="str">
        <f>IF(Table1[[#This Row],[discount_percentage]] &gt;= 0.5, "Yes", "No")</f>
        <v>No</v>
      </c>
      <c r="P897" s="4" t="str" cm="1">
        <f t="array" ref="P897">_xlfn.IFS(
  Table1[[#This Row],[discounted_price]] &lt; 200, "&lt;₹200",
  Table1[[#This Row],[discounted_price]] &lt;= 500, "₹200–₹500",
  Table1[[#This Row],[discounted_price]] &gt; 500, "&gt;₹500"
)</f>
        <v>&gt;₹500</v>
      </c>
      <c r="Q897" s="9">
        <f>Table1[[#This Row],[actual_price]]*Table1[[#This Row],[rating_count]]</f>
        <v>373247100</v>
      </c>
      <c r="R897" s="9" t="str">
        <f>IF(
    OR(TRIM(Table1[[#This Row],[total_potential_revenue]])="-", TRIM(Table1[[#This Row],[total_potential_revenue]])=""),
    "NOT OK",
    IF(
        ISNUMBER(VALUE(SUBSTITUTE(Table1[[#This Row],[total_potential_revenue]], ",", ""))),
        "OK",
        "NOT OK"
    )
)</f>
        <v>OK</v>
      </c>
      <c r="S897" t="s">
        <v>225</v>
      </c>
      <c r="T897" t="s">
        <v>226</v>
      </c>
      <c r="U897" t="s">
        <v>227</v>
      </c>
      <c r="V897" t="s">
        <v>228</v>
      </c>
      <c r="W897" t="s">
        <v>229</v>
      </c>
      <c r="X897" t="s">
        <v>230</v>
      </c>
      <c r="Y897" t="s">
        <v>231</v>
      </c>
      <c r="Z897" t="s">
        <v>232</v>
      </c>
    </row>
    <row r="898" spans="1:26" ht="16" x14ac:dyDescent="0.35">
      <c r="A898" t="s">
        <v>1001</v>
      </c>
      <c r="B898" t="s">
        <v>1002</v>
      </c>
      <c r="C898" t="s">
        <v>13080</v>
      </c>
      <c r="D898" t="s">
        <v>13088</v>
      </c>
      <c r="E898" t="s">
        <v>13227</v>
      </c>
      <c r="F898" t="s">
        <v>13228</v>
      </c>
      <c r="H898" s="2">
        <v>7390</v>
      </c>
      <c r="I898" s="2">
        <v>20000</v>
      </c>
      <c r="J898" s="1">
        <v>0.63</v>
      </c>
      <c r="K898" s="10" t="str" cm="1">
        <f t="array" ref="K8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898">
        <v>4.0999999999999996</v>
      </c>
      <c r="M898" s="8">
        <v>2581</v>
      </c>
      <c r="N898" s="8">
        <f>Table1[[#This Row],[rating]]*LOG10(Table1[[#This Row],[rating_count]]+1)</f>
        <v>13.989020575514646</v>
      </c>
      <c r="O898" s="4" t="str">
        <f>IF(Table1[[#This Row],[discount_percentage]] &gt;= 0.5, "Yes", "No")</f>
        <v>Yes</v>
      </c>
      <c r="P898" s="4" t="str" cm="1">
        <f t="array" ref="P898">_xlfn.IFS(
  Table1[[#This Row],[discounted_price]] &lt; 200, "&lt;₹200",
  Table1[[#This Row],[discounted_price]] &lt;= 500, "₹200–₹500",
  Table1[[#This Row],[discounted_price]] &gt; 500, "&gt;₹500"
)</f>
        <v>&gt;₹500</v>
      </c>
      <c r="Q898" s="9">
        <f>Table1[[#This Row],[actual_price]]*Table1[[#This Row],[rating_count]]</f>
        <v>51620000</v>
      </c>
      <c r="R898" s="9" t="str">
        <f>IF(
    OR(TRIM(Table1[[#This Row],[total_potential_revenue]])="-", TRIM(Table1[[#This Row],[total_potential_revenue]])=""),
    "NOT OK",
    IF(
        ISNUMBER(VALUE(SUBSTITUTE(Table1[[#This Row],[total_potential_revenue]], ",", ""))),
        "OK",
        "NOT OK"
    )
)</f>
        <v>OK</v>
      </c>
      <c r="S898" t="s">
        <v>1003</v>
      </c>
      <c r="T898" t="s">
        <v>1004</v>
      </c>
      <c r="U898" t="s">
        <v>1005</v>
      </c>
      <c r="V898" t="s">
        <v>1006</v>
      </c>
      <c r="W898" t="s">
        <v>1007</v>
      </c>
      <c r="X898" t="s">
        <v>1008</v>
      </c>
      <c r="Y898" t="s">
        <v>1009</v>
      </c>
      <c r="Z898" t="s">
        <v>1010</v>
      </c>
    </row>
    <row r="899" spans="1:26" ht="16" x14ac:dyDescent="0.35">
      <c r="A899" t="s">
        <v>606</v>
      </c>
      <c r="B899" t="s">
        <v>607</v>
      </c>
      <c r="C899" t="s">
        <v>13080</v>
      </c>
      <c r="D899" t="s">
        <v>13088</v>
      </c>
      <c r="E899" t="s">
        <v>13227</v>
      </c>
      <c r="F899" t="s">
        <v>13306</v>
      </c>
      <c r="H899" s="2">
        <v>13999</v>
      </c>
      <c r="I899" s="2">
        <v>24999</v>
      </c>
      <c r="J899" s="1">
        <v>0.44</v>
      </c>
      <c r="K899" s="10" t="str" cm="1">
        <f t="array" ref="K8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899">
        <v>4.2</v>
      </c>
      <c r="M899" s="8">
        <v>45238</v>
      </c>
      <c r="N899" s="8">
        <f>Table1[[#This Row],[rating]]*LOG10(Table1[[#This Row],[rating_count]]+1)</f>
        <v>19.55315458470238</v>
      </c>
      <c r="O899" s="4" t="str">
        <f>IF(Table1[[#This Row],[discount_percentage]] &gt;= 0.5, "Yes", "No")</f>
        <v>No</v>
      </c>
      <c r="P899" s="4" t="str" cm="1">
        <f t="array" ref="P899">_xlfn.IFS(
  Table1[[#This Row],[discounted_price]] &lt; 200, "&lt;₹200",
  Table1[[#This Row],[discounted_price]] &lt;= 500, "₹200–₹500",
  Table1[[#This Row],[discounted_price]] &gt; 500, "&gt;₹500"
)</f>
        <v>&gt;₹500</v>
      </c>
      <c r="Q899" s="9">
        <f>Table1[[#This Row],[actual_price]]*Table1[[#This Row],[rating_count]]</f>
        <v>1130904762</v>
      </c>
      <c r="R899" s="9" t="str">
        <f>IF(
    OR(TRIM(Table1[[#This Row],[total_potential_revenue]])="-", TRIM(Table1[[#This Row],[total_potential_revenue]])=""),
    "NOT OK",
    IF(
        ISNUMBER(VALUE(SUBSTITUTE(Table1[[#This Row],[total_potential_revenue]], ",", ""))),
        "OK",
        "NOT OK"
    )
)</f>
        <v>OK</v>
      </c>
      <c r="S899" t="s">
        <v>608</v>
      </c>
      <c r="T899" t="s">
        <v>609</v>
      </c>
      <c r="U899" t="s">
        <v>610</v>
      </c>
      <c r="V899" t="s">
        <v>611</v>
      </c>
      <c r="W899" t="s">
        <v>612</v>
      </c>
      <c r="X899" t="s">
        <v>613</v>
      </c>
      <c r="Y899" t="s">
        <v>614</v>
      </c>
      <c r="Z899" t="s">
        <v>615</v>
      </c>
    </row>
    <row r="900" spans="1:26" ht="16" x14ac:dyDescent="0.35">
      <c r="A900" t="s">
        <v>3323</v>
      </c>
      <c r="B900" t="s">
        <v>3324</v>
      </c>
      <c r="C900" t="s">
        <v>13080</v>
      </c>
      <c r="D900" t="s">
        <v>13185</v>
      </c>
      <c r="E900" t="s">
        <v>13186</v>
      </c>
      <c r="F900" t="s">
        <v>13187</v>
      </c>
      <c r="G900" t="s">
        <v>13231</v>
      </c>
      <c r="H900">
        <v>873</v>
      </c>
      <c r="I900" s="2">
        <v>1699</v>
      </c>
      <c r="J900" s="1">
        <v>0.49</v>
      </c>
      <c r="K900" s="10" t="str" cm="1">
        <f t="array" ref="K9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00">
        <v>4.4000000000000004</v>
      </c>
      <c r="M900" s="8">
        <v>1680</v>
      </c>
      <c r="N900" s="8">
        <f>Table1[[#This Row],[rating]]*LOG10(Table1[[#This Row],[rating_count]]+1)</f>
        <v>14.192497939133673</v>
      </c>
      <c r="O900" s="4" t="str">
        <f>IF(Table1[[#This Row],[discount_percentage]] &gt;= 0.5, "Yes", "No")</f>
        <v>No</v>
      </c>
      <c r="P900" s="4" t="str" cm="1">
        <f t="array" ref="P900">_xlfn.IFS(
  Table1[[#This Row],[discounted_price]] &lt; 200, "&lt;₹200",
  Table1[[#This Row],[discounted_price]] &lt;= 500, "₹200–₹500",
  Table1[[#This Row],[discounted_price]] &gt; 500, "&gt;₹500"
)</f>
        <v>&gt;₹500</v>
      </c>
      <c r="Q900" s="9">
        <f>Table1[[#This Row],[actual_price]]*Table1[[#This Row],[rating_count]]</f>
        <v>2854320</v>
      </c>
      <c r="R900" s="9" t="str">
        <f>IF(
    OR(TRIM(Table1[[#This Row],[total_potential_revenue]])="-", TRIM(Table1[[#This Row],[total_potential_revenue]])=""),
    "NOT OK",
    IF(
        ISNUMBER(VALUE(SUBSTITUTE(Table1[[#This Row],[total_potential_revenue]], ",", ""))),
        "OK",
        "NOT OK"
    )
)</f>
        <v>OK</v>
      </c>
      <c r="S900" t="s">
        <v>3325</v>
      </c>
      <c r="T900" t="s">
        <v>3326</v>
      </c>
      <c r="U900" t="s">
        <v>3327</v>
      </c>
      <c r="V900" t="s">
        <v>3328</v>
      </c>
      <c r="W900" t="s">
        <v>3329</v>
      </c>
      <c r="X900" t="s">
        <v>3330</v>
      </c>
      <c r="Y900" t="s">
        <v>3331</v>
      </c>
      <c r="Z900" t="s">
        <v>3332</v>
      </c>
    </row>
    <row r="901" spans="1:26" ht="16" x14ac:dyDescent="0.35">
      <c r="A901" t="s">
        <v>12321</v>
      </c>
      <c r="B901" t="s">
        <v>12322</v>
      </c>
      <c r="C901" t="s">
        <v>13093</v>
      </c>
      <c r="D901" t="s">
        <v>13221</v>
      </c>
      <c r="E901" t="s">
        <v>13222</v>
      </c>
      <c r="F901" t="s">
        <v>13302</v>
      </c>
      <c r="G901" t="s">
        <v>13303</v>
      </c>
      <c r="H901">
        <v>85</v>
      </c>
      <c r="I901" s="2">
        <v>199</v>
      </c>
      <c r="J901" s="1">
        <v>0.56999999999999995</v>
      </c>
      <c r="K901" s="10" t="str" cm="1">
        <f t="array" ref="K9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01">
        <v>4.0999999999999996</v>
      </c>
      <c r="M901" s="8">
        <v>212</v>
      </c>
      <c r="N901" s="8">
        <f>Table1[[#This Row],[rating]]*LOG10(Table1[[#This Row],[rating_count]]+1)</f>
        <v>9.5463563740988242</v>
      </c>
      <c r="O901" s="4" t="str">
        <f>IF(Table1[[#This Row],[discount_percentage]] &gt;= 0.5, "Yes", "No")</f>
        <v>Yes</v>
      </c>
      <c r="P901" s="4" t="str" cm="1">
        <f t="array" ref="P901">_xlfn.IFS(
  Table1[[#This Row],[discounted_price]] &lt; 200, "&lt;₹200",
  Table1[[#This Row],[discounted_price]] &lt;= 500, "₹200–₹500",
  Table1[[#This Row],[discounted_price]] &gt; 500, "&gt;₹500"
)</f>
        <v>&lt;₹200</v>
      </c>
      <c r="Q901" s="9">
        <f>Table1[[#This Row],[actual_price]]*Table1[[#This Row],[rating_count]]</f>
        <v>42188</v>
      </c>
      <c r="R901" s="9" t="str">
        <f>IF(
    OR(TRIM(Table1[[#This Row],[total_potential_revenue]])="-", TRIM(Table1[[#This Row],[total_potential_revenue]])=""),
    "NOT OK",
    IF(
        ISNUMBER(VALUE(SUBSTITUTE(Table1[[#This Row],[total_potential_revenue]], ",", ""))),
        "OK",
        "NOT OK"
    )
)</f>
        <v>OK</v>
      </c>
      <c r="S901" t="s">
        <v>12323</v>
      </c>
      <c r="T901" t="s">
        <v>12324</v>
      </c>
      <c r="U901" t="s">
        <v>12325</v>
      </c>
      <c r="V901" t="s">
        <v>12326</v>
      </c>
      <c r="W901" t="s">
        <v>12327</v>
      </c>
      <c r="X901" t="s">
        <v>12328</v>
      </c>
      <c r="Y901" t="s">
        <v>12329</v>
      </c>
      <c r="Z901" t="s">
        <v>12330</v>
      </c>
    </row>
    <row r="902" spans="1:26" ht="16" x14ac:dyDescent="0.35">
      <c r="A902" t="s">
        <v>3735</v>
      </c>
      <c r="B902" t="s">
        <v>3736</v>
      </c>
      <c r="C902" t="s">
        <v>13080</v>
      </c>
      <c r="D902" t="s">
        <v>13185</v>
      </c>
      <c r="E902" t="s">
        <v>13291</v>
      </c>
      <c r="F902" t="s">
        <v>13292</v>
      </c>
      <c r="H902" s="2">
        <v>7499</v>
      </c>
      <c r="I902" s="2">
        <v>7999</v>
      </c>
      <c r="J902" s="1">
        <v>0.06</v>
      </c>
      <c r="K902" s="10" t="str" cm="1">
        <f t="array" ref="K9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902">
        <v>4</v>
      </c>
      <c r="M902" s="8">
        <v>30907</v>
      </c>
      <c r="N902" s="8">
        <f>Table1[[#This Row],[rating]]*LOG10(Table1[[#This Row],[rating_count]]+1)</f>
        <v>17.960283614291964</v>
      </c>
      <c r="O902" s="4" t="str">
        <f>IF(Table1[[#This Row],[discount_percentage]] &gt;= 0.5, "Yes", "No")</f>
        <v>No</v>
      </c>
      <c r="P902" s="4" t="str" cm="1">
        <f t="array" ref="P902">_xlfn.IFS(
  Table1[[#This Row],[discounted_price]] &lt; 200, "&lt;₹200",
  Table1[[#This Row],[discounted_price]] &lt;= 500, "₹200–₹500",
  Table1[[#This Row],[discounted_price]] &gt; 500, "&gt;₹500"
)</f>
        <v>&gt;₹500</v>
      </c>
      <c r="Q902" s="9">
        <f>Table1[[#This Row],[actual_price]]*Table1[[#This Row],[rating_count]]</f>
        <v>247225093</v>
      </c>
      <c r="R902" s="9" t="str">
        <f>IF(
    OR(TRIM(Table1[[#This Row],[total_potential_revenue]])="-", TRIM(Table1[[#This Row],[total_potential_revenue]])=""),
    "NOT OK",
    IF(
        ISNUMBER(VALUE(SUBSTITUTE(Table1[[#This Row],[total_potential_revenue]], ",", ""))),
        "OK",
        "NOT OK"
    )
)</f>
        <v>OK</v>
      </c>
      <c r="S902" t="s">
        <v>3737</v>
      </c>
      <c r="T902" t="s">
        <v>3738</v>
      </c>
      <c r="U902" t="s">
        <v>3739</v>
      </c>
      <c r="V902" t="s">
        <v>3740</v>
      </c>
      <c r="W902" t="s">
        <v>3741</v>
      </c>
      <c r="X902" t="s">
        <v>3742</v>
      </c>
      <c r="Y902" t="s">
        <v>3743</v>
      </c>
      <c r="Z902" t="s">
        <v>3744</v>
      </c>
    </row>
    <row r="903" spans="1:26" ht="16" x14ac:dyDescent="0.35">
      <c r="A903" t="s">
        <v>12563</v>
      </c>
      <c r="B903" t="s">
        <v>12564</v>
      </c>
      <c r="C903" t="s">
        <v>13093</v>
      </c>
      <c r="D903" t="s">
        <v>13094</v>
      </c>
      <c r="E903" t="s">
        <v>13095</v>
      </c>
      <c r="F903" t="s">
        <v>13265</v>
      </c>
      <c r="H903" s="2">
        <v>1624</v>
      </c>
      <c r="I903" s="2">
        <v>2495</v>
      </c>
      <c r="J903" s="1">
        <v>0.35</v>
      </c>
      <c r="K903" s="10" t="str" cm="1">
        <f t="array" ref="K9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03">
        <v>4.0999999999999996</v>
      </c>
      <c r="M903" s="8">
        <v>827</v>
      </c>
      <c r="N903" s="8">
        <f>Table1[[#This Row],[rating]]*LOG10(Table1[[#This Row],[rating_count]]+1)</f>
        <v>11.963924380818009</v>
      </c>
      <c r="O903" s="4" t="str">
        <f>IF(Table1[[#This Row],[discount_percentage]] &gt;= 0.5, "Yes", "No")</f>
        <v>No</v>
      </c>
      <c r="P903" s="4" t="str" cm="1">
        <f t="array" ref="P903">_xlfn.IFS(
  Table1[[#This Row],[discounted_price]] &lt; 200, "&lt;₹200",
  Table1[[#This Row],[discounted_price]] &lt;= 500, "₹200–₹500",
  Table1[[#This Row],[discounted_price]] &gt; 500, "&gt;₹500"
)</f>
        <v>&gt;₹500</v>
      </c>
      <c r="Q903" s="9">
        <f>Table1[[#This Row],[actual_price]]*Table1[[#This Row],[rating_count]]</f>
        <v>2063365</v>
      </c>
      <c r="R903" s="9" t="str">
        <f>IF(
    OR(TRIM(Table1[[#This Row],[total_potential_revenue]])="-", TRIM(Table1[[#This Row],[total_potential_revenue]])=""),
    "NOT OK",
    IF(
        ISNUMBER(VALUE(SUBSTITUTE(Table1[[#This Row],[total_potential_revenue]], ",", ""))),
        "OK",
        "NOT OK"
    )
)</f>
        <v>OK</v>
      </c>
      <c r="S903" t="s">
        <v>12565</v>
      </c>
      <c r="T903" t="s">
        <v>12566</v>
      </c>
      <c r="U903" t="s">
        <v>12567</v>
      </c>
      <c r="V903" t="s">
        <v>12568</v>
      </c>
      <c r="W903" t="s">
        <v>12569</v>
      </c>
      <c r="X903" t="s">
        <v>12570</v>
      </c>
      <c r="Y903" t="s">
        <v>12571</v>
      </c>
      <c r="Z903" t="s">
        <v>12572</v>
      </c>
    </row>
    <row r="904" spans="1:26" ht="16" x14ac:dyDescent="0.35">
      <c r="A904" t="s">
        <v>10071</v>
      </c>
      <c r="B904" t="s">
        <v>10072</v>
      </c>
      <c r="C904" t="s">
        <v>13093</v>
      </c>
      <c r="D904" t="s">
        <v>13094</v>
      </c>
      <c r="E904" t="s">
        <v>13103</v>
      </c>
      <c r="F904" t="s">
        <v>13149</v>
      </c>
      <c r="G904" t="s">
        <v>13150</v>
      </c>
      <c r="H904" s="2">
        <v>5999</v>
      </c>
      <c r="I904" s="2">
        <v>9999</v>
      </c>
      <c r="J904" s="1">
        <v>0.4</v>
      </c>
      <c r="K904" s="10" t="str" cm="1">
        <f t="array" ref="K9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04">
        <v>4.2</v>
      </c>
      <c r="M904" s="8">
        <v>1191</v>
      </c>
      <c r="N904" s="8">
        <f>Table1[[#This Row],[rating]]*LOG10(Table1[[#This Row],[rating_count]]+1)</f>
        <v>12.920360272697716</v>
      </c>
      <c r="O904" s="4" t="str">
        <f>IF(Table1[[#This Row],[discount_percentage]] &gt;= 0.5, "Yes", "No")</f>
        <v>No</v>
      </c>
      <c r="P904" s="4" t="str" cm="1">
        <f t="array" ref="P904">_xlfn.IFS(
  Table1[[#This Row],[discounted_price]] &lt; 200, "&lt;₹200",
  Table1[[#This Row],[discounted_price]] &lt;= 500, "₹200–₹500",
  Table1[[#This Row],[discounted_price]] &gt; 500, "&gt;₹500"
)</f>
        <v>&gt;₹500</v>
      </c>
      <c r="Q904" s="9">
        <f>Table1[[#This Row],[actual_price]]*Table1[[#This Row],[rating_count]]</f>
        <v>11908809</v>
      </c>
      <c r="R904" s="9" t="str">
        <f>IF(
    OR(TRIM(Table1[[#This Row],[total_potential_revenue]])="-", TRIM(Table1[[#This Row],[total_potential_revenue]])=""),
    "NOT OK",
    IF(
        ISNUMBER(VALUE(SUBSTITUTE(Table1[[#This Row],[total_potential_revenue]], ",", ""))),
        "OK",
        "NOT OK"
    )
)</f>
        <v>OK</v>
      </c>
      <c r="S904" t="s">
        <v>10073</v>
      </c>
      <c r="T904" t="s">
        <v>10074</v>
      </c>
      <c r="U904" t="s">
        <v>10075</v>
      </c>
      <c r="V904" t="s">
        <v>10076</v>
      </c>
      <c r="W904" t="s">
        <v>10077</v>
      </c>
      <c r="X904" t="s">
        <v>10078</v>
      </c>
      <c r="Y904" t="s">
        <v>10079</v>
      </c>
      <c r="Z904" t="s">
        <v>10080</v>
      </c>
    </row>
    <row r="905" spans="1:26" ht="16" x14ac:dyDescent="0.35">
      <c r="A905" t="s">
        <v>11716</v>
      </c>
      <c r="B905" t="s">
        <v>11717</v>
      </c>
      <c r="C905" t="s">
        <v>13093</v>
      </c>
      <c r="D905" t="s">
        <v>13094</v>
      </c>
      <c r="E905" t="s">
        <v>13095</v>
      </c>
      <c r="F905" t="s">
        <v>13355</v>
      </c>
      <c r="H905">
        <v>587</v>
      </c>
      <c r="I905" s="2">
        <v>1295</v>
      </c>
      <c r="J905" s="1">
        <v>0.55000000000000004</v>
      </c>
      <c r="K905" s="10" t="str" cm="1">
        <f t="array" ref="K9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05">
        <v>4.0999999999999996</v>
      </c>
      <c r="M905" s="8">
        <v>557</v>
      </c>
      <c r="N905" s="8">
        <f>Table1[[#This Row],[rating]]*LOG10(Table1[[#This Row],[rating_count]]+1)</f>
        <v>11.261200215644072</v>
      </c>
      <c r="O905" s="4" t="str">
        <f>IF(Table1[[#This Row],[discount_percentage]] &gt;= 0.5, "Yes", "No")</f>
        <v>Yes</v>
      </c>
      <c r="P905" s="4" t="str" cm="1">
        <f t="array" ref="P905">_xlfn.IFS(
  Table1[[#This Row],[discounted_price]] &lt; 200, "&lt;₹200",
  Table1[[#This Row],[discounted_price]] &lt;= 500, "₹200–₹500",
  Table1[[#This Row],[discounted_price]] &gt; 500, "&gt;₹500"
)</f>
        <v>&gt;₹500</v>
      </c>
      <c r="Q905" s="9">
        <f>Table1[[#This Row],[actual_price]]*Table1[[#This Row],[rating_count]]</f>
        <v>721315</v>
      </c>
      <c r="R905" s="9" t="str">
        <f>IF(
    OR(TRIM(Table1[[#This Row],[total_potential_revenue]])="-", TRIM(Table1[[#This Row],[total_potential_revenue]])=""),
    "NOT OK",
    IF(
        ISNUMBER(VALUE(SUBSTITUTE(Table1[[#This Row],[total_potential_revenue]], ",", ""))),
        "OK",
        "NOT OK"
    )
)</f>
        <v>OK</v>
      </c>
      <c r="S905" t="s">
        <v>11719</v>
      </c>
      <c r="T905" t="s">
        <v>11720</v>
      </c>
      <c r="U905" t="s">
        <v>11721</v>
      </c>
      <c r="V905" t="s">
        <v>11722</v>
      </c>
      <c r="W905" t="s">
        <v>11723</v>
      </c>
      <c r="X905" t="s">
        <v>11724</v>
      </c>
      <c r="Y905" t="s">
        <v>11725</v>
      </c>
      <c r="Z905" t="s">
        <v>11726</v>
      </c>
    </row>
    <row r="906" spans="1:26" ht="16" x14ac:dyDescent="0.35">
      <c r="A906" t="s">
        <v>2118</v>
      </c>
      <c r="B906" t="s">
        <v>2119</v>
      </c>
      <c r="C906" t="s">
        <v>13076</v>
      </c>
      <c r="D906" t="s">
        <v>13083</v>
      </c>
      <c r="E906" t="s">
        <v>13101</v>
      </c>
      <c r="F906" t="s">
        <v>13090</v>
      </c>
      <c r="G906" t="s">
        <v>13102</v>
      </c>
      <c r="H906">
        <v>254</v>
      </c>
      <c r="I906" s="2">
        <v>799</v>
      </c>
      <c r="J906" s="1">
        <v>0.68</v>
      </c>
      <c r="K906" s="10" t="str" cm="1">
        <f t="array" ref="K9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06">
        <v>4</v>
      </c>
      <c r="M906" s="8">
        <v>2905</v>
      </c>
      <c r="N906" s="8">
        <f>Table1[[#This Row],[rating]]*LOG10(Table1[[#This Row],[rating_count]]+1)</f>
        <v>13.853182439848011</v>
      </c>
      <c r="O906" s="4" t="str">
        <f>IF(Table1[[#This Row],[discount_percentage]] &gt;= 0.5, "Yes", "No")</f>
        <v>Yes</v>
      </c>
      <c r="P906" s="4" t="str" cm="1">
        <f t="array" ref="P906">_xlfn.IFS(
  Table1[[#This Row],[discounted_price]] &lt; 200, "&lt;₹200",
  Table1[[#This Row],[discounted_price]] &lt;= 500, "₹200–₹500",
  Table1[[#This Row],[discounted_price]] &gt; 500, "&gt;₹500"
)</f>
        <v>₹200–₹500</v>
      </c>
      <c r="Q906" s="9">
        <f>Table1[[#This Row],[actual_price]]*Table1[[#This Row],[rating_count]]</f>
        <v>2321095</v>
      </c>
      <c r="R906" s="9" t="str">
        <f>IF(
    OR(TRIM(Table1[[#This Row],[total_potential_revenue]])="-", TRIM(Table1[[#This Row],[total_potential_revenue]])=""),
    "NOT OK",
    IF(
        ISNUMBER(VALUE(SUBSTITUTE(Table1[[#This Row],[total_potential_revenue]], ",", ""))),
        "OK",
        "NOT OK"
    )
)</f>
        <v>OK</v>
      </c>
      <c r="S906" t="s">
        <v>2120</v>
      </c>
      <c r="T906" t="s">
        <v>2121</v>
      </c>
      <c r="U906" t="s">
        <v>2122</v>
      </c>
      <c r="V906" t="s">
        <v>2123</v>
      </c>
      <c r="W906" t="s">
        <v>2124</v>
      </c>
      <c r="X906" t="s">
        <v>2125</v>
      </c>
      <c r="Y906" t="s">
        <v>2126</v>
      </c>
      <c r="Z906" t="s">
        <v>2127</v>
      </c>
    </row>
    <row r="907" spans="1:26" ht="16" x14ac:dyDescent="0.35">
      <c r="A907" t="s">
        <v>5635</v>
      </c>
      <c r="B907" t="s">
        <v>5636</v>
      </c>
      <c r="C907" t="s">
        <v>13076</v>
      </c>
      <c r="D907" t="s">
        <v>13083</v>
      </c>
      <c r="E907" t="s">
        <v>13084</v>
      </c>
      <c r="F907" t="s">
        <v>13085</v>
      </c>
      <c r="H907">
        <v>599</v>
      </c>
      <c r="I907" s="2">
        <v>899</v>
      </c>
      <c r="J907" s="1">
        <v>0.33</v>
      </c>
      <c r="K907" s="10" t="str" cm="1">
        <f t="array" ref="K9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07">
        <v>4</v>
      </c>
      <c r="M907" s="8">
        <v>4018</v>
      </c>
      <c r="N907" s="8">
        <f>Table1[[#This Row],[rating]]*LOG10(Table1[[#This Row],[rating_count]]+1)</f>
        <v>14.41647202476814</v>
      </c>
      <c r="O907" s="4" t="str">
        <f>IF(Table1[[#This Row],[discount_percentage]] &gt;= 0.5, "Yes", "No")</f>
        <v>No</v>
      </c>
      <c r="P907" s="4" t="str" cm="1">
        <f t="array" ref="P907">_xlfn.IFS(
  Table1[[#This Row],[discounted_price]] &lt; 200, "&lt;₹200",
  Table1[[#This Row],[discounted_price]] &lt;= 500, "₹200–₹500",
  Table1[[#This Row],[discounted_price]] &gt; 500, "&gt;₹500"
)</f>
        <v>&gt;₹500</v>
      </c>
      <c r="Q907" s="9">
        <f>Table1[[#This Row],[actual_price]]*Table1[[#This Row],[rating_count]]</f>
        <v>3612182</v>
      </c>
      <c r="R907" s="9" t="str">
        <f>IF(
    OR(TRIM(Table1[[#This Row],[total_potential_revenue]])="-", TRIM(Table1[[#This Row],[total_potential_revenue]])=""),
    "NOT OK",
    IF(
        ISNUMBER(VALUE(SUBSTITUTE(Table1[[#This Row],[total_potential_revenue]], ",", ""))),
        "OK",
        "NOT OK"
    )
)</f>
        <v>OK</v>
      </c>
      <c r="S907" t="s">
        <v>5637</v>
      </c>
      <c r="T907" t="s">
        <v>5638</v>
      </c>
      <c r="U907" t="s">
        <v>5639</v>
      </c>
      <c r="V907" t="s">
        <v>5640</v>
      </c>
      <c r="W907" t="s">
        <v>5641</v>
      </c>
      <c r="X907" t="s">
        <v>5642</v>
      </c>
      <c r="Y907" t="s">
        <v>5643</v>
      </c>
      <c r="Z907" t="s">
        <v>5644</v>
      </c>
    </row>
    <row r="908" spans="1:26" ht="16" x14ac:dyDescent="0.35">
      <c r="A908" t="s">
        <v>7863</v>
      </c>
      <c r="B908" t="s">
        <v>7864</v>
      </c>
      <c r="C908" t="s">
        <v>13076</v>
      </c>
      <c r="D908" t="s">
        <v>13083</v>
      </c>
      <c r="E908" t="s">
        <v>13084</v>
      </c>
      <c r="F908" t="s">
        <v>13132</v>
      </c>
      <c r="H908" s="2">
        <v>1409</v>
      </c>
      <c r="I908" s="2">
        <v>2199</v>
      </c>
      <c r="J908" s="1">
        <v>0.36</v>
      </c>
      <c r="K908" s="10" t="str" cm="1">
        <f t="array" ref="K9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08">
        <v>3.9</v>
      </c>
      <c r="M908" s="8">
        <v>427</v>
      </c>
      <c r="N908" s="8">
        <f>Table1[[#This Row],[rating]]*LOG10(Table1[[#This Row],[rating_count]]+1)</f>
        <v>10.262630699151371</v>
      </c>
      <c r="O908" s="4" t="str">
        <f>IF(Table1[[#This Row],[discount_percentage]] &gt;= 0.5, "Yes", "No")</f>
        <v>No</v>
      </c>
      <c r="P908" s="4" t="str" cm="1">
        <f t="array" ref="P908">_xlfn.IFS(
  Table1[[#This Row],[discounted_price]] &lt; 200, "&lt;₹200",
  Table1[[#This Row],[discounted_price]] &lt;= 500, "₹200–₹500",
  Table1[[#This Row],[discounted_price]] &gt; 500, "&gt;₹500"
)</f>
        <v>&gt;₹500</v>
      </c>
      <c r="Q908" s="9">
        <f>Table1[[#This Row],[actual_price]]*Table1[[#This Row],[rating_count]]</f>
        <v>938973</v>
      </c>
      <c r="R908" s="9" t="str">
        <f>IF(
    OR(TRIM(Table1[[#This Row],[total_potential_revenue]])="-", TRIM(Table1[[#This Row],[total_potential_revenue]])=""),
    "NOT OK",
    IF(
        ISNUMBER(VALUE(SUBSTITUTE(Table1[[#This Row],[total_potential_revenue]], ",", ""))),
        "OK",
        "NOT OK"
    )
)</f>
        <v>OK</v>
      </c>
      <c r="S908" t="s">
        <v>7865</v>
      </c>
      <c r="T908" t="s">
        <v>7866</v>
      </c>
      <c r="U908" t="s">
        <v>7867</v>
      </c>
      <c r="V908" t="s">
        <v>7868</v>
      </c>
      <c r="W908" t="s">
        <v>7869</v>
      </c>
      <c r="X908" t="s">
        <v>7870</v>
      </c>
      <c r="Y908" t="s">
        <v>7871</v>
      </c>
      <c r="Z908" t="s">
        <v>7872</v>
      </c>
    </row>
    <row r="909" spans="1:26" ht="16" x14ac:dyDescent="0.35">
      <c r="A909" t="s">
        <v>3260</v>
      </c>
      <c r="B909" t="s">
        <v>3261</v>
      </c>
      <c r="C909" t="s">
        <v>13080</v>
      </c>
      <c r="D909" t="s">
        <v>13185</v>
      </c>
      <c r="E909" t="s">
        <v>13291</v>
      </c>
      <c r="F909" t="s">
        <v>13292</v>
      </c>
      <c r="H909" s="2">
        <v>6499</v>
      </c>
      <c r="I909" s="2">
        <v>8499</v>
      </c>
      <c r="J909" s="1">
        <v>0.24</v>
      </c>
      <c r="K909" s="10" t="str" cm="1">
        <f t="array" ref="K9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909">
        <v>4.0999999999999996</v>
      </c>
      <c r="M909" s="8">
        <v>313836</v>
      </c>
      <c r="N909" s="8">
        <f>Table1[[#This Row],[rating]]*LOG10(Table1[[#This Row],[rating_count]]+1)</f>
        <v>22.536486989071289</v>
      </c>
      <c r="O909" s="4" t="str">
        <f>IF(Table1[[#This Row],[discount_percentage]] &gt;= 0.5, "Yes", "No")</f>
        <v>No</v>
      </c>
      <c r="P909" s="4" t="str" cm="1">
        <f t="array" ref="P909">_xlfn.IFS(
  Table1[[#This Row],[discounted_price]] &lt; 200, "&lt;₹200",
  Table1[[#This Row],[discounted_price]] &lt;= 500, "₹200–₹500",
  Table1[[#This Row],[discounted_price]] &gt; 500, "&gt;₹500"
)</f>
        <v>&gt;₹500</v>
      </c>
      <c r="Q909" s="9">
        <f>Table1[[#This Row],[actual_price]]*Table1[[#This Row],[rating_count]]</f>
        <v>2667292164</v>
      </c>
      <c r="R909" s="9" t="str">
        <f>IF(
    OR(TRIM(Table1[[#This Row],[total_potential_revenue]])="-", TRIM(Table1[[#This Row],[total_potential_revenue]])=""),
    "NOT OK",
    IF(
        ISNUMBER(VALUE(SUBSTITUTE(Table1[[#This Row],[total_potential_revenue]], ",", ""))),
        "OK",
        "NOT OK"
    )
)</f>
        <v>OK</v>
      </c>
      <c r="S909" t="s">
        <v>3262</v>
      </c>
      <c r="T909" t="s">
        <v>3253</v>
      </c>
      <c r="U909" t="s">
        <v>3254</v>
      </c>
      <c r="V909" t="s">
        <v>3255</v>
      </c>
      <c r="W909" t="s">
        <v>3256</v>
      </c>
      <c r="X909" t="s">
        <v>3257</v>
      </c>
      <c r="Y909" t="s">
        <v>3263</v>
      </c>
      <c r="Z909" t="s">
        <v>3264</v>
      </c>
    </row>
    <row r="910" spans="1:26" ht="16" x14ac:dyDescent="0.35">
      <c r="A910" t="s">
        <v>3956</v>
      </c>
      <c r="B910" t="s">
        <v>3957</v>
      </c>
      <c r="C910" t="s">
        <v>13080</v>
      </c>
      <c r="D910" t="s">
        <v>13185</v>
      </c>
      <c r="E910" t="s">
        <v>13291</v>
      </c>
      <c r="F910" t="s">
        <v>13292</v>
      </c>
      <c r="H910" s="2">
        <v>6499</v>
      </c>
      <c r="I910" s="2">
        <v>7999</v>
      </c>
      <c r="J910" s="1">
        <v>0.19</v>
      </c>
      <c r="K910" s="10" t="str" cm="1">
        <f t="array" ref="K9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910">
        <v>4.0999999999999996</v>
      </c>
      <c r="M910" s="8">
        <v>313832</v>
      </c>
      <c r="N910" s="8">
        <f>Table1[[#This Row],[rating]]*LOG10(Table1[[#This Row],[rating_count]]+1)</f>
        <v>22.536464294249161</v>
      </c>
      <c r="O910" s="4" t="str">
        <f>IF(Table1[[#This Row],[discount_percentage]] &gt;= 0.5, "Yes", "No")</f>
        <v>No</v>
      </c>
      <c r="P910" s="4" t="str" cm="1">
        <f t="array" ref="P910">_xlfn.IFS(
  Table1[[#This Row],[discounted_price]] &lt; 200, "&lt;₹200",
  Table1[[#This Row],[discounted_price]] &lt;= 500, "₹200–₹500",
  Table1[[#This Row],[discounted_price]] &gt; 500, "&gt;₹500"
)</f>
        <v>&gt;₹500</v>
      </c>
      <c r="Q910" s="9">
        <f>Table1[[#This Row],[actual_price]]*Table1[[#This Row],[rating_count]]</f>
        <v>2510342168</v>
      </c>
      <c r="R910" s="9" t="str">
        <f>IF(
    OR(TRIM(Table1[[#This Row],[total_potential_revenue]])="-", TRIM(Table1[[#This Row],[total_potential_revenue]])=""),
    "NOT OK",
    IF(
        ISNUMBER(VALUE(SUBSTITUTE(Table1[[#This Row],[total_potential_revenue]], ",", ""))),
        "OK",
        "NOT OK"
    )
)</f>
        <v>OK</v>
      </c>
      <c r="S910" t="s">
        <v>3958</v>
      </c>
      <c r="T910" t="s">
        <v>3253</v>
      </c>
      <c r="U910" t="s">
        <v>3254</v>
      </c>
      <c r="V910" t="s">
        <v>3255</v>
      </c>
      <c r="W910" t="s">
        <v>3256</v>
      </c>
      <c r="X910" t="s">
        <v>3257</v>
      </c>
      <c r="Y910" t="s">
        <v>3959</v>
      </c>
      <c r="Z910" t="s">
        <v>3960</v>
      </c>
    </row>
    <row r="911" spans="1:26" ht="16" x14ac:dyDescent="0.35">
      <c r="A911" t="s">
        <v>6700</v>
      </c>
      <c r="B911" t="s">
        <v>6701</v>
      </c>
      <c r="C911" t="s">
        <v>13076</v>
      </c>
      <c r="D911" t="s">
        <v>13083</v>
      </c>
      <c r="E911" t="s">
        <v>13084</v>
      </c>
      <c r="F911" t="s">
        <v>13247</v>
      </c>
      <c r="H911">
        <v>378</v>
      </c>
      <c r="I911" s="2">
        <v>999</v>
      </c>
      <c r="J911" s="1">
        <v>0.62</v>
      </c>
      <c r="K911" s="10" t="str" cm="1">
        <f t="array" ref="K9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11">
        <v>4.0999999999999996</v>
      </c>
      <c r="M911" s="8">
        <v>1779</v>
      </c>
      <c r="N911" s="8">
        <f>Table1[[#This Row],[rating]]*LOG10(Table1[[#This Row],[rating_count]]+1)</f>
        <v>13.326722009466465</v>
      </c>
      <c r="O911" s="4" t="str">
        <f>IF(Table1[[#This Row],[discount_percentage]] &gt;= 0.5, "Yes", "No")</f>
        <v>Yes</v>
      </c>
      <c r="P911" s="4" t="str" cm="1">
        <f t="array" ref="P911">_xlfn.IFS(
  Table1[[#This Row],[discounted_price]] &lt; 200, "&lt;₹200",
  Table1[[#This Row],[discounted_price]] &lt;= 500, "₹200–₹500",
  Table1[[#This Row],[discounted_price]] &gt; 500, "&gt;₹500"
)</f>
        <v>₹200–₹500</v>
      </c>
      <c r="Q911" s="9">
        <f>Table1[[#This Row],[actual_price]]*Table1[[#This Row],[rating_count]]</f>
        <v>1777221</v>
      </c>
      <c r="R911" s="9" t="str">
        <f>IF(
    OR(TRIM(Table1[[#This Row],[total_potential_revenue]])="-", TRIM(Table1[[#This Row],[total_potential_revenue]])=""),
    "NOT OK",
    IF(
        ISNUMBER(VALUE(SUBSTITUTE(Table1[[#This Row],[total_potential_revenue]], ",", ""))),
        "OK",
        "NOT OK"
    )
)</f>
        <v>OK</v>
      </c>
      <c r="S911" t="s">
        <v>6702</v>
      </c>
      <c r="T911" t="s">
        <v>6703</v>
      </c>
      <c r="U911" t="s">
        <v>6704</v>
      </c>
      <c r="V911" t="s">
        <v>6705</v>
      </c>
      <c r="W911" t="s">
        <v>6706</v>
      </c>
      <c r="X911" t="s">
        <v>6707</v>
      </c>
      <c r="Y911" t="s">
        <v>6708</v>
      </c>
      <c r="Z911" t="s">
        <v>6709</v>
      </c>
    </row>
    <row r="912" spans="1:26" ht="16" x14ac:dyDescent="0.35">
      <c r="A912" t="s">
        <v>4673</v>
      </c>
      <c r="B912" t="s">
        <v>4674</v>
      </c>
      <c r="C912" t="s">
        <v>13080</v>
      </c>
      <c r="D912" t="s">
        <v>13185</v>
      </c>
      <c r="E912" t="s">
        <v>13291</v>
      </c>
      <c r="F912" t="s">
        <v>13292</v>
      </c>
      <c r="H912" s="2">
        <v>7499</v>
      </c>
      <c r="I912" s="2">
        <v>9499</v>
      </c>
      <c r="J912" s="1">
        <v>0.21</v>
      </c>
      <c r="K912" s="10" t="str" cm="1">
        <f t="array" ref="K9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912">
        <v>4.0999999999999996</v>
      </c>
      <c r="M912" s="8">
        <v>313832</v>
      </c>
      <c r="N912" s="8">
        <f>Table1[[#This Row],[rating]]*LOG10(Table1[[#This Row],[rating_count]]+1)</f>
        <v>22.536464294249161</v>
      </c>
      <c r="O912" s="4" t="str">
        <f>IF(Table1[[#This Row],[discount_percentage]] &gt;= 0.5, "Yes", "No")</f>
        <v>No</v>
      </c>
      <c r="P912" s="4" t="str" cm="1">
        <f t="array" ref="P912">_xlfn.IFS(
  Table1[[#This Row],[discounted_price]] &lt; 200, "&lt;₹200",
  Table1[[#This Row],[discounted_price]] &lt;= 500, "₹200–₹500",
  Table1[[#This Row],[discounted_price]] &gt; 500, "&gt;₹500"
)</f>
        <v>&gt;₹500</v>
      </c>
      <c r="Q912" s="9">
        <f>Table1[[#This Row],[actual_price]]*Table1[[#This Row],[rating_count]]</f>
        <v>2981090168</v>
      </c>
      <c r="R912" s="9" t="str">
        <f>IF(
    OR(TRIM(Table1[[#This Row],[total_potential_revenue]])="-", TRIM(Table1[[#This Row],[total_potential_revenue]])=""),
    "NOT OK",
    IF(
        ISNUMBER(VALUE(SUBSTITUTE(Table1[[#This Row],[total_potential_revenue]], ",", ""))),
        "OK",
        "NOT OK"
    )
)</f>
        <v>OK</v>
      </c>
      <c r="S912" t="s">
        <v>4675</v>
      </c>
      <c r="T912" t="s">
        <v>3253</v>
      </c>
      <c r="U912" t="s">
        <v>3254</v>
      </c>
      <c r="V912" t="s">
        <v>3255</v>
      </c>
      <c r="W912" t="s">
        <v>3256</v>
      </c>
      <c r="X912" t="s">
        <v>3257</v>
      </c>
      <c r="Y912" t="s">
        <v>3263</v>
      </c>
      <c r="Z912" t="s">
        <v>4676</v>
      </c>
    </row>
    <row r="913" spans="1:26" ht="16" x14ac:dyDescent="0.35">
      <c r="A913" t="s">
        <v>3250</v>
      </c>
      <c r="B913" t="s">
        <v>3251</v>
      </c>
      <c r="C913" t="s">
        <v>13080</v>
      </c>
      <c r="D913" t="s">
        <v>13185</v>
      </c>
      <c r="E913" t="s">
        <v>13291</v>
      </c>
      <c r="F913" t="s">
        <v>13292</v>
      </c>
      <c r="H913" s="2">
        <v>8499</v>
      </c>
      <c r="I913" s="2">
        <v>10999</v>
      </c>
      <c r="J913" s="1">
        <v>0.23</v>
      </c>
      <c r="K913" s="10" t="str" cm="1">
        <f t="array" ref="K9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913">
        <v>4.0999999999999996</v>
      </c>
      <c r="M913" s="8">
        <v>313836</v>
      </c>
      <c r="N913" s="8">
        <f>Table1[[#This Row],[rating]]*LOG10(Table1[[#This Row],[rating_count]]+1)</f>
        <v>22.536486989071289</v>
      </c>
      <c r="O913" s="4" t="str">
        <f>IF(Table1[[#This Row],[discount_percentage]] &gt;= 0.5, "Yes", "No")</f>
        <v>No</v>
      </c>
      <c r="P913" s="4" t="str" cm="1">
        <f t="array" ref="P913">_xlfn.IFS(
  Table1[[#This Row],[discounted_price]] &lt; 200, "&lt;₹200",
  Table1[[#This Row],[discounted_price]] &lt;= 500, "₹200–₹500",
  Table1[[#This Row],[discounted_price]] &gt; 500, "&gt;₹500"
)</f>
        <v>&gt;₹500</v>
      </c>
      <c r="Q913" s="9">
        <f>Table1[[#This Row],[actual_price]]*Table1[[#This Row],[rating_count]]</f>
        <v>3451882164</v>
      </c>
      <c r="R913" s="9" t="str">
        <f>IF(
    OR(TRIM(Table1[[#This Row],[total_potential_revenue]])="-", TRIM(Table1[[#This Row],[total_potential_revenue]])=""),
    "NOT OK",
    IF(
        ISNUMBER(VALUE(SUBSTITUTE(Table1[[#This Row],[total_potential_revenue]], ",", ""))),
        "OK",
        "NOT OK"
    )
)</f>
        <v>OK</v>
      </c>
      <c r="S913" t="s">
        <v>3252</v>
      </c>
      <c r="T913" t="s">
        <v>3253</v>
      </c>
      <c r="U913" t="s">
        <v>3254</v>
      </c>
      <c r="V913" t="s">
        <v>3255</v>
      </c>
      <c r="W913" t="s">
        <v>3256</v>
      </c>
      <c r="X913" t="s">
        <v>3257</v>
      </c>
      <c r="Y913" t="s">
        <v>3258</v>
      </c>
      <c r="Z913" t="s">
        <v>3259</v>
      </c>
    </row>
    <row r="914" spans="1:26" ht="16" x14ac:dyDescent="0.35">
      <c r="A914" t="s">
        <v>6762</v>
      </c>
      <c r="B914" t="s">
        <v>6763</v>
      </c>
      <c r="C914" t="s">
        <v>13080</v>
      </c>
      <c r="D914" t="s">
        <v>13182</v>
      </c>
      <c r="E914" t="s">
        <v>13183</v>
      </c>
      <c r="F914" t="s">
        <v>13203</v>
      </c>
      <c r="H914">
        <v>499</v>
      </c>
      <c r="I914" s="2">
        <v>1499</v>
      </c>
      <c r="J914" s="1">
        <v>0.67</v>
      </c>
      <c r="K914" s="10" t="str" cm="1">
        <f t="array" ref="K9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14">
        <v>3.6</v>
      </c>
      <c r="M914" s="8">
        <v>9169</v>
      </c>
      <c r="N914" s="8">
        <f>Table1[[#This Row],[rating]]*LOG10(Table1[[#This Row],[rating_count]]+1)</f>
        <v>14.264529608412076</v>
      </c>
      <c r="O914" s="4" t="str">
        <f>IF(Table1[[#This Row],[discount_percentage]] &gt;= 0.5, "Yes", "No")</f>
        <v>Yes</v>
      </c>
      <c r="P914" s="4" t="str" cm="1">
        <f t="array" ref="P914">_xlfn.IFS(
  Table1[[#This Row],[discounted_price]] &lt; 200, "&lt;₹200",
  Table1[[#This Row],[discounted_price]] &lt;= 500, "₹200–₹500",
  Table1[[#This Row],[discounted_price]] &gt; 500, "&gt;₹500"
)</f>
        <v>₹200–₹500</v>
      </c>
      <c r="Q914" s="9">
        <f>Table1[[#This Row],[actual_price]]*Table1[[#This Row],[rating_count]]</f>
        <v>13744331</v>
      </c>
      <c r="R914" s="9" t="str">
        <f>IF(
    OR(TRIM(Table1[[#This Row],[total_potential_revenue]])="-", TRIM(Table1[[#This Row],[total_potential_revenue]])=""),
    "NOT OK",
    IF(
        ISNUMBER(VALUE(SUBSTITUTE(Table1[[#This Row],[total_potential_revenue]], ",", ""))),
        "OK",
        "NOT OK"
    )
)</f>
        <v>OK</v>
      </c>
      <c r="S914" t="s">
        <v>6764</v>
      </c>
      <c r="T914" t="s">
        <v>6765</v>
      </c>
      <c r="U914" t="s">
        <v>6766</v>
      </c>
      <c r="V914" t="s">
        <v>6767</v>
      </c>
      <c r="W914" t="s">
        <v>6768</v>
      </c>
      <c r="X914" t="s">
        <v>6769</v>
      </c>
      <c r="Y914" t="s">
        <v>6770</v>
      </c>
      <c r="Z914" t="s">
        <v>6771</v>
      </c>
    </row>
    <row r="915" spans="1:26" ht="16" x14ac:dyDescent="0.35">
      <c r="A915" t="s">
        <v>4348</v>
      </c>
      <c r="B915" t="s">
        <v>4349</v>
      </c>
      <c r="C915" t="s">
        <v>13080</v>
      </c>
      <c r="D915" t="s">
        <v>13185</v>
      </c>
      <c r="E915" t="s">
        <v>13186</v>
      </c>
      <c r="F915" t="s">
        <v>13331</v>
      </c>
      <c r="G915" t="s">
        <v>13287</v>
      </c>
      <c r="H915">
        <v>299</v>
      </c>
      <c r="I915" s="2">
        <v>999</v>
      </c>
      <c r="J915" s="1">
        <v>0.7</v>
      </c>
      <c r="K915" s="10" t="str" cm="1">
        <f t="array" ref="K9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15">
        <v>4.3</v>
      </c>
      <c r="M915" s="8">
        <v>8891</v>
      </c>
      <c r="N915" s="8">
        <f>Table1[[#This Row],[rating]]*LOG10(Table1[[#This Row],[rating_count]]+1)</f>
        <v>16.980697652315897</v>
      </c>
      <c r="O915" s="4" t="str">
        <f>IF(Table1[[#This Row],[discount_percentage]] &gt;= 0.5, "Yes", "No")</f>
        <v>Yes</v>
      </c>
      <c r="P915" s="4" t="str" cm="1">
        <f t="array" ref="P915">_xlfn.IFS(
  Table1[[#This Row],[discounted_price]] &lt; 200, "&lt;₹200",
  Table1[[#This Row],[discounted_price]] &lt;= 500, "₹200–₹500",
  Table1[[#This Row],[discounted_price]] &gt; 500, "&gt;₹500"
)</f>
        <v>₹200–₹500</v>
      </c>
      <c r="Q915" s="9">
        <f>Table1[[#This Row],[actual_price]]*Table1[[#This Row],[rating_count]]</f>
        <v>8882109</v>
      </c>
      <c r="R915" s="9" t="str">
        <f>IF(
    OR(TRIM(Table1[[#This Row],[total_potential_revenue]])="-", TRIM(Table1[[#This Row],[total_potential_revenue]])=""),
    "NOT OK",
    IF(
        ISNUMBER(VALUE(SUBSTITUTE(Table1[[#This Row],[total_potential_revenue]], ",", ""))),
        "OK",
        "NOT OK"
    )
)</f>
        <v>OK</v>
      </c>
      <c r="S915" t="s">
        <v>4350</v>
      </c>
      <c r="T915" t="s">
        <v>4351</v>
      </c>
      <c r="U915" t="s">
        <v>4352</v>
      </c>
      <c r="V915" t="s">
        <v>4353</v>
      </c>
      <c r="W915" t="s">
        <v>4354</v>
      </c>
      <c r="X915" t="s">
        <v>4355</v>
      </c>
      <c r="Y915" t="s">
        <v>4356</v>
      </c>
      <c r="Z915" t="s">
        <v>4357</v>
      </c>
    </row>
    <row r="916" spans="1:26" ht="16" x14ac:dyDescent="0.35">
      <c r="A916" t="s">
        <v>9508</v>
      </c>
      <c r="B916" t="s">
        <v>9509</v>
      </c>
      <c r="C916" t="s">
        <v>13093</v>
      </c>
      <c r="D916" t="s">
        <v>13094</v>
      </c>
      <c r="E916" t="s">
        <v>13095</v>
      </c>
      <c r="F916" t="s">
        <v>13142</v>
      </c>
      <c r="H916" s="2">
        <v>1149</v>
      </c>
      <c r="I916" s="2">
        <v>2499</v>
      </c>
      <c r="J916" s="1">
        <v>0.54</v>
      </c>
      <c r="K916" s="10" t="str" cm="1">
        <f t="array" ref="K9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16">
        <v>3.8</v>
      </c>
      <c r="M916" s="8">
        <v>4383</v>
      </c>
      <c r="N916" s="8">
        <f>Table1[[#This Row],[rating]]*LOG10(Table1[[#This Row],[rating_count]]+1)</f>
        <v>13.839108072809989</v>
      </c>
      <c r="O916" s="4" t="str">
        <f>IF(Table1[[#This Row],[discount_percentage]] &gt;= 0.5, "Yes", "No")</f>
        <v>Yes</v>
      </c>
      <c r="P916" s="4" t="str" cm="1">
        <f t="array" ref="P916">_xlfn.IFS(
  Table1[[#This Row],[discounted_price]] &lt; 200, "&lt;₹200",
  Table1[[#This Row],[discounted_price]] &lt;= 500, "₹200–₹500",
  Table1[[#This Row],[discounted_price]] &gt; 500, "&gt;₹500"
)</f>
        <v>&gt;₹500</v>
      </c>
      <c r="Q916" s="9">
        <f>Table1[[#This Row],[actual_price]]*Table1[[#This Row],[rating_count]]</f>
        <v>10953117</v>
      </c>
      <c r="R916" s="9" t="str">
        <f>IF(
    OR(TRIM(Table1[[#This Row],[total_potential_revenue]])="-", TRIM(Table1[[#This Row],[total_potential_revenue]])=""),
    "NOT OK",
    IF(
        ISNUMBER(VALUE(SUBSTITUTE(Table1[[#This Row],[total_potential_revenue]], ",", ""))),
        "OK",
        "NOT OK"
    )
)</f>
        <v>OK</v>
      </c>
      <c r="S916" t="s">
        <v>9510</v>
      </c>
      <c r="T916" t="s">
        <v>9511</v>
      </c>
      <c r="U916" t="s">
        <v>9512</v>
      </c>
      <c r="V916" t="s">
        <v>9513</v>
      </c>
      <c r="W916" t="s">
        <v>9514</v>
      </c>
      <c r="X916" t="s">
        <v>9515</v>
      </c>
      <c r="Y916" t="s">
        <v>9516</v>
      </c>
      <c r="Z916" t="s">
        <v>9517</v>
      </c>
    </row>
    <row r="917" spans="1:26" ht="16" x14ac:dyDescent="0.35">
      <c r="A917" t="s">
        <v>11185</v>
      </c>
      <c r="B917" t="s">
        <v>11186</v>
      </c>
      <c r="C917" t="s">
        <v>13093</v>
      </c>
      <c r="D917" t="s">
        <v>13116</v>
      </c>
      <c r="E917" t="s">
        <v>13117</v>
      </c>
      <c r="F917" t="s">
        <v>13169</v>
      </c>
      <c r="H917" s="2">
        <v>1349</v>
      </c>
      <c r="I917" s="2">
        <v>2495</v>
      </c>
      <c r="J917" s="1">
        <v>0.46</v>
      </c>
      <c r="K917" s="10" t="str" cm="1">
        <f t="array" ref="K9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17">
        <v>3.8</v>
      </c>
      <c r="M917" s="8">
        <v>166</v>
      </c>
      <c r="N917" s="8">
        <f>Table1[[#This Row],[rating]]*LOG10(Table1[[#This Row],[rating_count]]+1)</f>
        <v>8.4463225903608166</v>
      </c>
      <c r="O917" s="4" t="str">
        <f>IF(Table1[[#This Row],[discount_percentage]] &gt;= 0.5, "Yes", "No")</f>
        <v>No</v>
      </c>
      <c r="P917" s="4" t="str" cm="1">
        <f t="array" ref="P917">_xlfn.IFS(
  Table1[[#This Row],[discounted_price]] &lt; 200, "&lt;₹200",
  Table1[[#This Row],[discounted_price]] &lt;= 500, "₹200–₹500",
  Table1[[#This Row],[discounted_price]] &gt; 500, "&gt;₹500"
)</f>
        <v>&gt;₹500</v>
      </c>
      <c r="Q917" s="9">
        <f>Table1[[#This Row],[actual_price]]*Table1[[#This Row],[rating_count]]</f>
        <v>414170</v>
      </c>
      <c r="R917" s="9" t="str">
        <f>IF(
    OR(TRIM(Table1[[#This Row],[total_potential_revenue]])="-", TRIM(Table1[[#This Row],[total_potential_revenue]])=""),
    "NOT OK",
    IF(
        ISNUMBER(VALUE(SUBSTITUTE(Table1[[#This Row],[total_potential_revenue]], ",", ""))),
        "OK",
        "NOT OK"
    )
)</f>
        <v>OK</v>
      </c>
      <c r="S917" t="s">
        <v>11187</v>
      </c>
      <c r="T917" t="s">
        <v>11188</v>
      </c>
      <c r="U917" t="s">
        <v>11189</v>
      </c>
      <c r="V917" t="s">
        <v>11190</v>
      </c>
      <c r="W917" t="s">
        <v>11191</v>
      </c>
      <c r="X917" t="s">
        <v>11192</v>
      </c>
      <c r="Y917" t="s">
        <v>11193</v>
      </c>
      <c r="Z917" t="s">
        <v>11194</v>
      </c>
    </row>
    <row r="918" spans="1:26" ht="16" x14ac:dyDescent="0.35">
      <c r="A918" t="s">
        <v>1994</v>
      </c>
      <c r="B918" t="s">
        <v>1995</v>
      </c>
      <c r="C918" t="s">
        <v>13080</v>
      </c>
      <c r="D918" t="s">
        <v>13088</v>
      </c>
      <c r="E918" t="s">
        <v>13089</v>
      </c>
      <c r="F918" t="s">
        <v>13172</v>
      </c>
      <c r="H918">
        <v>213</v>
      </c>
      <c r="I918" s="2">
        <v>499</v>
      </c>
      <c r="J918" s="1">
        <v>0.56999999999999995</v>
      </c>
      <c r="K918" s="10" t="str" cm="1">
        <f t="array" ref="K9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18">
        <v>3.7</v>
      </c>
      <c r="M918" s="8">
        <v>246</v>
      </c>
      <c r="N918" s="8">
        <f>Table1[[#This Row],[rating]]*LOG10(Table1[[#This Row],[rating_count]]+1)</f>
        <v>8.8529787270607638</v>
      </c>
      <c r="O918" s="4" t="str">
        <f>IF(Table1[[#This Row],[discount_percentage]] &gt;= 0.5, "Yes", "No")</f>
        <v>Yes</v>
      </c>
      <c r="P918" s="4" t="str" cm="1">
        <f t="array" ref="P918">_xlfn.IFS(
  Table1[[#This Row],[discounted_price]] &lt; 200, "&lt;₹200",
  Table1[[#This Row],[discounted_price]] &lt;= 500, "₹200–₹500",
  Table1[[#This Row],[discounted_price]] &gt; 500, "&gt;₹500"
)</f>
        <v>₹200–₹500</v>
      </c>
      <c r="Q918" s="9">
        <f>Table1[[#This Row],[actual_price]]*Table1[[#This Row],[rating_count]]</f>
        <v>122754</v>
      </c>
      <c r="R918" s="9" t="str">
        <f>IF(
    OR(TRIM(Table1[[#This Row],[total_potential_revenue]])="-", TRIM(Table1[[#This Row],[total_potential_revenue]])=""),
    "NOT OK",
    IF(
        ISNUMBER(VALUE(SUBSTITUTE(Table1[[#This Row],[total_potential_revenue]], ",", ""))),
        "OK",
        "NOT OK"
    )
)</f>
        <v>OK</v>
      </c>
      <c r="S918" t="s">
        <v>1996</v>
      </c>
      <c r="T918" t="s">
        <v>1997</v>
      </c>
      <c r="U918" t="s">
        <v>1998</v>
      </c>
      <c r="V918" t="s">
        <v>1999</v>
      </c>
      <c r="W918" t="s">
        <v>2000</v>
      </c>
      <c r="X918" t="s">
        <v>2001</v>
      </c>
      <c r="Y918" t="s">
        <v>2002</v>
      </c>
      <c r="Z918" t="s">
        <v>2003</v>
      </c>
    </row>
    <row r="919" spans="1:26" ht="16" x14ac:dyDescent="0.35">
      <c r="A919" t="s">
        <v>10154</v>
      </c>
      <c r="B919" t="s">
        <v>10155</v>
      </c>
      <c r="C919" t="s">
        <v>13093</v>
      </c>
      <c r="D919" t="s">
        <v>13094</v>
      </c>
      <c r="E919" t="s">
        <v>13095</v>
      </c>
      <c r="F919" t="s">
        <v>13191</v>
      </c>
      <c r="H919">
        <v>599</v>
      </c>
      <c r="I919" s="2">
        <v>2799</v>
      </c>
      <c r="J919" s="1">
        <v>0.79</v>
      </c>
      <c r="K919" s="10" t="str" cm="1">
        <f t="array" ref="K9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19">
        <v>3.9</v>
      </c>
      <c r="M919" s="8">
        <v>578</v>
      </c>
      <c r="N919" s="8">
        <f>Table1[[#This Row],[rating]]*LOG10(Table1[[#This Row],[rating_count]]+1)</f>
        <v>10.774446398537</v>
      </c>
      <c r="O919" s="4" t="str">
        <f>IF(Table1[[#This Row],[discount_percentage]] &gt;= 0.5, "Yes", "No")</f>
        <v>Yes</v>
      </c>
      <c r="P919" s="4" t="str" cm="1">
        <f t="array" ref="P919">_xlfn.IFS(
  Table1[[#This Row],[discounted_price]] &lt; 200, "&lt;₹200",
  Table1[[#This Row],[discounted_price]] &lt;= 500, "₹200–₹500",
  Table1[[#This Row],[discounted_price]] &gt; 500, "&gt;₹500"
)</f>
        <v>&gt;₹500</v>
      </c>
      <c r="Q919" s="9">
        <f>Table1[[#This Row],[actual_price]]*Table1[[#This Row],[rating_count]]</f>
        <v>1617822</v>
      </c>
      <c r="R919" s="9" t="str">
        <f>IF(
    OR(TRIM(Table1[[#This Row],[total_potential_revenue]])="-", TRIM(Table1[[#This Row],[total_potential_revenue]])=""),
    "NOT OK",
    IF(
        ISNUMBER(VALUE(SUBSTITUTE(Table1[[#This Row],[total_potential_revenue]], ",", ""))),
        "OK",
        "NOT OK"
    )
)</f>
        <v>OK</v>
      </c>
      <c r="S919" t="s">
        <v>10156</v>
      </c>
      <c r="T919" t="s">
        <v>10157</v>
      </c>
      <c r="U919" t="s">
        <v>10158</v>
      </c>
      <c r="V919" t="s">
        <v>10159</v>
      </c>
      <c r="W919" t="s">
        <v>10160</v>
      </c>
      <c r="X919" t="s">
        <v>10161</v>
      </c>
      <c r="Y919" t="s">
        <v>10162</v>
      </c>
      <c r="Z919" t="s">
        <v>10163</v>
      </c>
    </row>
    <row r="920" spans="1:26" ht="16" x14ac:dyDescent="0.35">
      <c r="A920" t="s">
        <v>12803</v>
      </c>
      <c r="B920" t="s">
        <v>12804</v>
      </c>
      <c r="C920" t="s">
        <v>13093</v>
      </c>
      <c r="D920" t="s">
        <v>13094</v>
      </c>
      <c r="E920" t="s">
        <v>13106</v>
      </c>
      <c r="F920" t="s">
        <v>13170</v>
      </c>
      <c r="H920" s="2">
        <v>2999</v>
      </c>
      <c r="I920" s="2">
        <v>3595</v>
      </c>
      <c r="J920" s="1">
        <v>0.17</v>
      </c>
      <c r="K920" s="10" t="str" cm="1">
        <f t="array" ref="K9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920">
        <v>4</v>
      </c>
      <c r="M920" s="8">
        <v>178</v>
      </c>
      <c r="N920" s="8">
        <f>Table1[[#This Row],[rating]]*LOG10(Table1[[#This Row],[rating_count]]+1)</f>
        <v>9.0114121239195732</v>
      </c>
      <c r="O920" s="4" t="str">
        <f>IF(Table1[[#This Row],[discount_percentage]] &gt;= 0.5, "Yes", "No")</f>
        <v>No</v>
      </c>
      <c r="P920" s="4" t="str" cm="1">
        <f t="array" ref="P920">_xlfn.IFS(
  Table1[[#This Row],[discounted_price]] &lt; 200, "&lt;₹200",
  Table1[[#This Row],[discounted_price]] &lt;= 500, "₹200–₹500",
  Table1[[#This Row],[discounted_price]] &gt; 500, "&gt;₹500"
)</f>
        <v>&gt;₹500</v>
      </c>
      <c r="Q920" s="9">
        <f>Table1[[#This Row],[actual_price]]*Table1[[#This Row],[rating_count]]</f>
        <v>639910</v>
      </c>
      <c r="R920" s="9" t="str">
        <f>IF(
    OR(TRIM(Table1[[#This Row],[total_potential_revenue]])="-", TRIM(Table1[[#This Row],[total_potential_revenue]])=""),
    "NOT OK",
    IF(
        ISNUMBER(VALUE(SUBSTITUTE(Table1[[#This Row],[total_potential_revenue]], ",", ""))),
        "OK",
        "NOT OK"
    )
)</f>
        <v>OK</v>
      </c>
      <c r="S920" t="s">
        <v>12805</v>
      </c>
      <c r="T920" t="s">
        <v>12806</v>
      </c>
      <c r="U920" t="s">
        <v>12807</v>
      </c>
      <c r="V920" t="s">
        <v>12808</v>
      </c>
      <c r="W920" t="s">
        <v>12809</v>
      </c>
      <c r="X920" t="s">
        <v>12810</v>
      </c>
      <c r="Y920" t="s">
        <v>12811</v>
      </c>
      <c r="Z920" t="s">
        <v>12812</v>
      </c>
    </row>
    <row r="921" spans="1:26" ht="16" x14ac:dyDescent="0.35">
      <c r="A921" t="s">
        <v>2731</v>
      </c>
      <c r="B921" t="s">
        <v>2732</v>
      </c>
      <c r="C921" t="s">
        <v>13080</v>
      </c>
      <c r="D921" t="s">
        <v>13088</v>
      </c>
      <c r="E921" t="s">
        <v>13089</v>
      </c>
      <c r="F921" t="s">
        <v>13090</v>
      </c>
      <c r="G921" t="s">
        <v>13139</v>
      </c>
      <c r="H921">
        <v>699</v>
      </c>
      <c r="I921" s="2">
        <v>1899</v>
      </c>
      <c r="J921" s="1">
        <v>0.63</v>
      </c>
      <c r="K921" s="10" t="str" cm="1">
        <f t="array" ref="K9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21">
        <v>4.4000000000000004</v>
      </c>
      <c r="M921" s="8">
        <v>390</v>
      </c>
      <c r="N921" s="8">
        <f>Table1[[#This Row],[rating]]*LOG10(Table1[[#This Row],[rating_count]]+1)</f>
        <v>11.405577732541815</v>
      </c>
      <c r="O921" s="4" t="str">
        <f>IF(Table1[[#This Row],[discount_percentage]] &gt;= 0.5, "Yes", "No")</f>
        <v>Yes</v>
      </c>
      <c r="P921" s="4" t="str" cm="1">
        <f t="array" ref="P921">_xlfn.IFS(
  Table1[[#This Row],[discounted_price]] &lt; 200, "&lt;₹200",
  Table1[[#This Row],[discounted_price]] &lt;= 500, "₹200–₹500",
  Table1[[#This Row],[discounted_price]] &gt; 500, "&gt;₹500"
)</f>
        <v>&gt;₹500</v>
      </c>
      <c r="Q921" s="9">
        <f>Table1[[#This Row],[actual_price]]*Table1[[#This Row],[rating_count]]</f>
        <v>740610</v>
      </c>
      <c r="R921" s="9" t="str">
        <f>IF(
    OR(TRIM(Table1[[#This Row],[total_potential_revenue]])="-", TRIM(Table1[[#This Row],[total_potential_revenue]])=""),
    "NOT OK",
    IF(
        ISNUMBER(VALUE(SUBSTITUTE(Table1[[#This Row],[total_potential_revenue]], ",", ""))),
        "OK",
        "NOT OK"
    )
)</f>
        <v>OK</v>
      </c>
      <c r="S921" t="s">
        <v>2733</v>
      </c>
      <c r="T921" t="s">
        <v>2734</v>
      </c>
      <c r="U921" t="s">
        <v>2735</v>
      </c>
      <c r="V921" t="s">
        <v>2736</v>
      </c>
      <c r="W921" t="s">
        <v>2737</v>
      </c>
      <c r="X921" t="s">
        <v>2738</v>
      </c>
      <c r="Y921" t="s">
        <v>2739</v>
      </c>
      <c r="Z921" t="s">
        <v>2740</v>
      </c>
    </row>
    <row r="922" spans="1:26" ht="16" x14ac:dyDescent="0.35">
      <c r="A922" t="s">
        <v>2600</v>
      </c>
      <c r="B922" t="s">
        <v>2158</v>
      </c>
      <c r="C922" t="s">
        <v>13080</v>
      </c>
      <c r="D922" t="s">
        <v>13088</v>
      </c>
      <c r="E922" t="s">
        <v>13089</v>
      </c>
      <c r="F922" t="s">
        <v>13172</v>
      </c>
      <c r="H922">
        <v>199</v>
      </c>
      <c r="I922" s="2">
        <v>399</v>
      </c>
      <c r="J922" s="1">
        <v>0.5</v>
      </c>
      <c r="K922" s="10" t="str" cm="1">
        <f t="array" ref="K9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22">
        <v>4.2</v>
      </c>
      <c r="M922" s="8">
        <v>1335</v>
      </c>
      <c r="N922" s="8">
        <f>Table1[[#This Row],[rating]]*LOG10(Table1[[#This Row],[rating_count]]+1)</f>
        <v>13.128387124186014</v>
      </c>
      <c r="O922" s="4" t="str">
        <f>IF(Table1[[#This Row],[discount_percentage]] &gt;= 0.5, "Yes", "No")</f>
        <v>Yes</v>
      </c>
      <c r="P922" s="4" t="str" cm="1">
        <f t="array" ref="P922">_xlfn.IFS(
  Table1[[#This Row],[discounted_price]] &lt; 200, "&lt;₹200",
  Table1[[#This Row],[discounted_price]] &lt;= 500, "₹200–₹500",
  Table1[[#This Row],[discounted_price]] &gt; 500, "&gt;₹500"
)</f>
        <v>&lt;₹200</v>
      </c>
      <c r="Q922" s="9">
        <f>Table1[[#This Row],[actual_price]]*Table1[[#This Row],[rating_count]]</f>
        <v>532665</v>
      </c>
      <c r="R922" s="9" t="str">
        <f>IF(
    OR(TRIM(Table1[[#This Row],[total_potential_revenue]])="-", TRIM(Table1[[#This Row],[total_potential_revenue]])=""),
    "NOT OK",
    IF(
        ISNUMBER(VALUE(SUBSTITUTE(Table1[[#This Row],[total_potential_revenue]], ",", ""))),
        "OK",
        "NOT OK"
    )
)</f>
        <v>OK</v>
      </c>
      <c r="S922" t="s">
        <v>2159</v>
      </c>
      <c r="T922" t="s">
        <v>2160</v>
      </c>
      <c r="U922" t="s">
        <v>2161</v>
      </c>
      <c r="V922" t="s">
        <v>2162</v>
      </c>
      <c r="W922" t="s">
        <v>2163</v>
      </c>
      <c r="X922" t="s">
        <v>2164</v>
      </c>
      <c r="Y922" t="s">
        <v>2165</v>
      </c>
      <c r="Z922" t="s">
        <v>2601</v>
      </c>
    </row>
    <row r="923" spans="1:26" ht="16" x14ac:dyDescent="0.35">
      <c r="A923" t="s">
        <v>2612</v>
      </c>
      <c r="B923" t="s">
        <v>2613</v>
      </c>
      <c r="C923" t="s">
        <v>13080</v>
      </c>
      <c r="D923" t="s">
        <v>13088</v>
      </c>
      <c r="E923" t="s">
        <v>13089</v>
      </c>
      <c r="F923" t="s">
        <v>13237</v>
      </c>
      <c r="G923" t="s">
        <v>13238</v>
      </c>
      <c r="H923" s="2">
        <v>1850</v>
      </c>
      <c r="I923" s="2">
        <v>4500</v>
      </c>
      <c r="J923" s="1">
        <v>0.59</v>
      </c>
      <c r="K923" s="10" t="str" cm="1">
        <f t="array" ref="K9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23">
        <v>4</v>
      </c>
      <c r="M923" s="8">
        <v>184</v>
      </c>
      <c r="N923" s="8">
        <f>Table1[[#This Row],[rating]]*LOG10(Table1[[#This Row],[rating_count]]+1)</f>
        <v>9.0686869136120549</v>
      </c>
      <c r="O923" s="4" t="str">
        <f>IF(Table1[[#This Row],[discount_percentage]] &gt;= 0.5, "Yes", "No")</f>
        <v>Yes</v>
      </c>
      <c r="P923" s="4" t="str" cm="1">
        <f t="array" ref="P923">_xlfn.IFS(
  Table1[[#This Row],[discounted_price]] &lt; 200, "&lt;₹200",
  Table1[[#This Row],[discounted_price]] &lt;= 500, "₹200–₹500",
  Table1[[#This Row],[discounted_price]] &gt; 500, "&gt;₹500"
)</f>
        <v>&gt;₹500</v>
      </c>
      <c r="Q923" s="9">
        <f>Table1[[#This Row],[actual_price]]*Table1[[#This Row],[rating_count]]</f>
        <v>828000</v>
      </c>
      <c r="R923" s="9" t="str">
        <f>IF(
    OR(TRIM(Table1[[#This Row],[total_potential_revenue]])="-", TRIM(Table1[[#This Row],[total_potential_revenue]])=""),
    "NOT OK",
    IF(
        ISNUMBER(VALUE(SUBSTITUTE(Table1[[#This Row],[total_potential_revenue]], ",", ""))),
        "OK",
        "NOT OK"
    )
)</f>
        <v>OK</v>
      </c>
      <c r="S923" t="s">
        <v>2614</v>
      </c>
      <c r="T923" t="s">
        <v>2615</v>
      </c>
      <c r="U923" t="s">
        <v>2616</v>
      </c>
      <c r="V923" t="s">
        <v>2617</v>
      </c>
      <c r="W923" t="s">
        <v>2618</v>
      </c>
      <c r="X923" t="s">
        <v>2619</v>
      </c>
      <c r="Y923" t="s">
        <v>2620</v>
      </c>
      <c r="Z923" t="s">
        <v>2621</v>
      </c>
    </row>
    <row r="924" spans="1:26" ht="16" x14ac:dyDescent="0.35">
      <c r="A924" t="s">
        <v>2442</v>
      </c>
      <c r="B924" t="s">
        <v>2443</v>
      </c>
      <c r="C924" t="s">
        <v>13080</v>
      </c>
      <c r="D924" t="s">
        <v>13088</v>
      </c>
      <c r="E924" t="s">
        <v>13227</v>
      </c>
      <c r="F924" t="s">
        <v>13306</v>
      </c>
      <c r="H924" s="2">
        <v>21999</v>
      </c>
      <c r="I924" s="2">
        <v>29999</v>
      </c>
      <c r="J924" s="1">
        <v>0.27</v>
      </c>
      <c r="K924" s="10" t="str" cm="1">
        <f t="array" ref="K9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924">
        <v>4.2</v>
      </c>
      <c r="M924" s="8">
        <v>32840</v>
      </c>
      <c r="N924" s="8">
        <f>Table1[[#This Row],[rating]]*LOG10(Table1[[#This Row],[rating_count]]+1)</f>
        <v>18.968948765776688</v>
      </c>
      <c r="O924" s="4" t="str">
        <f>IF(Table1[[#This Row],[discount_percentage]] &gt;= 0.5, "Yes", "No")</f>
        <v>No</v>
      </c>
      <c r="P924" s="4" t="str" cm="1">
        <f t="array" ref="P924">_xlfn.IFS(
  Table1[[#This Row],[discounted_price]] &lt; 200, "&lt;₹200",
  Table1[[#This Row],[discounted_price]] &lt;= 500, "₹200–₹500",
  Table1[[#This Row],[discounted_price]] &gt; 500, "&gt;₹500"
)</f>
        <v>&gt;₹500</v>
      </c>
      <c r="Q924" s="9">
        <f>Table1[[#This Row],[actual_price]]*Table1[[#This Row],[rating_count]]</f>
        <v>985167160</v>
      </c>
      <c r="R924" s="9" t="str">
        <f>IF(
    OR(TRIM(Table1[[#This Row],[total_potential_revenue]])="-", TRIM(Table1[[#This Row],[total_potential_revenue]])=""),
    "NOT OK",
    IF(
        ISNUMBER(VALUE(SUBSTITUTE(Table1[[#This Row],[total_potential_revenue]], ",", ""))),
        "OK",
        "NOT OK"
    )
)</f>
        <v>OK</v>
      </c>
      <c r="S924" t="s">
        <v>2444</v>
      </c>
      <c r="T924" t="s">
        <v>171</v>
      </c>
      <c r="U924" t="s">
        <v>172</v>
      </c>
      <c r="V924" t="s">
        <v>173</v>
      </c>
      <c r="W924" t="s">
        <v>174</v>
      </c>
      <c r="X924" t="s">
        <v>948</v>
      </c>
      <c r="Y924" t="s">
        <v>2445</v>
      </c>
      <c r="Z924" t="s">
        <v>2446</v>
      </c>
    </row>
    <row r="925" spans="1:26" ht="16" x14ac:dyDescent="0.35">
      <c r="A925" t="s">
        <v>12542</v>
      </c>
      <c r="B925" t="s">
        <v>12543</v>
      </c>
      <c r="C925" t="s">
        <v>13093</v>
      </c>
      <c r="D925" t="s">
        <v>13221</v>
      </c>
      <c r="E925" t="s">
        <v>13222</v>
      </c>
      <c r="F925" t="s">
        <v>13223</v>
      </c>
      <c r="H925">
        <v>390</v>
      </c>
      <c r="I925" s="2">
        <v>799</v>
      </c>
      <c r="J925" s="1">
        <v>0.51</v>
      </c>
      <c r="K925" s="10" t="str" cm="1">
        <f t="array" ref="K9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25">
        <v>3.8</v>
      </c>
      <c r="M925" s="8">
        <v>287</v>
      </c>
      <c r="N925" s="8">
        <f>Table1[[#This Row],[rating]]*LOG10(Table1[[#This Row],[rating_count]]+1)</f>
        <v>9.3456914534850775</v>
      </c>
      <c r="O925" s="4" t="str">
        <f>IF(Table1[[#This Row],[discount_percentage]] &gt;= 0.5, "Yes", "No")</f>
        <v>Yes</v>
      </c>
      <c r="P925" s="4" t="str" cm="1">
        <f t="array" ref="P925">_xlfn.IFS(
  Table1[[#This Row],[discounted_price]] &lt; 200, "&lt;₹200",
  Table1[[#This Row],[discounted_price]] &lt;= 500, "₹200–₹500",
  Table1[[#This Row],[discounted_price]] &gt; 500, "&gt;₹500"
)</f>
        <v>₹200–₹500</v>
      </c>
      <c r="Q925" s="9">
        <f>Table1[[#This Row],[actual_price]]*Table1[[#This Row],[rating_count]]</f>
        <v>229313</v>
      </c>
      <c r="R925" s="9" t="str">
        <f>IF(
    OR(TRIM(Table1[[#This Row],[total_potential_revenue]])="-", TRIM(Table1[[#This Row],[total_potential_revenue]])=""),
    "NOT OK",
    IF(
        ISNUMBER(VALUE(SUBSTITUTE(Table1[[#This Row],[total_potential_revenue]], ",", ""))),
        "OK",
        "NOT OK"
    )
)</f>
        <v>OK</v>
      </c>
      <c r="S925" t="s">
        <v>12544</v>
      </c>
      <c r="T925" t="s">
        <v>12545</v>
      </c>
      <c r="U925" t="s">
        <v>12546</v>
      </c>
      <c r="V925" t="s">
        <v>12547</v>
      </c>
      <c r="W925" t="s">
        <v>12548</v>
      </c>
      <c r="X925" t="s">
        <v>12549</v>
      </c>
      <c r="Y925" t="s">
        <v>12550</v>
      </c>
      <c r="Z925" t="s">
        <v>12551</v>
      </c>
    </row>
    <row r="926" spans="1:26" ht="16" x14ac:dyDescent="0.35">
      <c r="A926" t="s">
        <v>4620</v>
      </c>
      <c r="B926" t="s">
        <v>4621</v>
      </c>
      <c r="C926" t="s">
        <v>13080</v>
      </c>
      <c r="D926" t="s">
        <v>13185</v>
      </c>
      <c r="E926" t="s">
        <v>13291</v>
      </c>
      <c r="F926" t="s">
        <v>13292</v>
      </c>
      <c r="H926" s="2">
        <v>7915</v>
      </c>
      <c r="I926" s="2">
        <v>9999</v>
      </c>
      <c r="J926" s="1">
        <v>0.21</v>
      </c>
      <c r="K926" s="10" t="str" cm="1">
        <f t="array" ref="K9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926">
        <v>4.3</v>
      </c>
      <c r="M926" s="8">
        <v>1376</v>
      </c>
      <c r="N926" s="8">
        <f>Table1[[#This Row],[rating]]*LOG10(Table1[[#This Row],[rating_count]]+1)</f>
        <v>13.497415943104771</v>
      </c>
      <c r="O926" s="4" t="str">
        <f>IF(Table1[[#This Row],[discount_percentage]] &gt;= 0.5, "Yes", "No")</f>
        <v>No</v>
      </c>
      <c r="P926" s="4" t="str" cm="1">
        <f t="array" ref="P926">_xlfn.IFS(
  Table1[[#This Row],[discounted_price]] &lt; 200, "&lt;₹200",
  Table1[[#This Row],[discounted_price]] &lt;= 500, "₹200–₹500",
  Table1[[#This Row],[discounted_price]] &gt; 500, "&gt;₹500"
)</f>
        <v>&gt;₹500</v>
      </c>
      <c r="Q926" s="9">
        <f>Table1[[#This Row],[actual_price]]*Table1[[#This Row],[rating_count]]</f>
        <v>13758624</v>
      </c>
      <c r="R926" s="9" t="str">
        <f>IF(
    OR(TRIM(Table1[[#This Row],[total_potential_revenue]])="-", TRIM(Table1[[#This Row],[total_potential_revenue]])=""),
    "NOT OK",
    IF(
        ISNUMBER(VALUE(SUBSTITUTE(Table1[[#This Row],[total_potential_revenue]], ",", ""))),
        "OK",
        "NOT OK"
    )
)</f>
        <v>OK</v>
      </c>
      <c r="S926" t="s">
        <v>4622</v>
      </c>
      <c r="T926" t="s">
        <v>4623</v>
      </c>
      <c r="U926" t="s">
        <v>4624</v>
      </c>
      <c r="V926" t="s">
        <v>4625</v>
      </c>
      <c r="W926" t="s">
        <v>4626</v>
      </c>
      <c r="X926" t="s">
        <v>4627</v>
      </c>
      <c r="Y926" t="s">
        <v>4628</v>
      </c>
      <c r="Z926" t="s">
        <v>4629</v>
      </c>
    </row>
    <row r="927" spans="1:26" ht="16" x14ac:dyDescent="0.35">
      <c r="A927" t="s">
        <v>2392</v>
      </c>
      <c r="B927" t="s">
        <v>2393</v>
      </c>
      <c r="C927" t="s">
        <v>13076</v>
      </c>
      <c r="D927" t="s">
        <v>13083</v>
      </c>
      <c r="E927" t="s">
        <v>13101</v>
      </c>
      <c r="F927" t="s">
        <v>13090</v>
      </c>
      <c r="G927" t="s">
        <v>13102</v>
      </c>
      <c r="H927">
        <v>719</v>
      </c>
      <c r="I927" s="2">
        <v>1499</v>
      </c>
      <c r="J927" s="1">
        <v>0.52</v>
      </c>
      <c r="K927" s="10" t="str" cm="1">
        <f t="array" ref="K9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27">
        <v>4.0999999999999996</v>
      </c>
      <c r="M927" s="8">
        <v>1045</v>
      </c>
      <c r="N927" s="8">
        <f>Table1[[#This Row],[rating]]*LOG10(Table1[[#This Row],[rating_count]]+1)</f>
        <v>12.380079906578146</v>
      </c>
      <c r="O927" s="4" t="str">
        <f>IF(Table1[[#This Row],[discount_percentage]] &gt;= 0.5, "Yes", "No")</f>
        <v>Yes</v>
      </c>
      <c r="P927" s="4" t="str" cm="1">
        <f t="array" ref="P927">_xlfn.IFS(
  Table1[[#This Row],[discounted_price]] &lt; 200, "&lt;₹200",
  Table1[[#This Row],[discounted_price]] &lt;= 500, "₹200–₹500",
  Table1[[#This Row],[discounted_price]] &gt; 500, "&gt;₹500"
)</f>
        <v>&gt;₹500</v>
      </c>
      <c r="Q927" s="9">
        <f>Table1[[#This Row],[actual_price]]*Table1[[#This Row],[rating_count]]</f>
        <v>1566455</v>
      </c>
      <c r="R927" s="9" t="str">
        <f>IF(
    OR(TRIM(Table1[[#This Row],[total_potential_revenue]])="-", TRIM(Table1[[#This Row],[total_potential_revenue]])=""),
    "NOT OK",
    IF(
        ISNUMBER(VALUE(SUBSTITUTE(Table1[[#This Row],[total_potential_revenue]], ",", ""))),
        "OK",
        "NOT OK"
    )
)</f>
        <v>OK</v>
      </c>
      <c r="S927" t="s">
        <v>2394</v>
      </c>
      <c r="T927" t="s">
        <v>910</v>
      </c>
      <c r="U927" t="s">
        <v>911</v>
      </c>
      <c r="V927" t="s">
        <v>912</v>
      </c>
      <c r="W927" t="s">
        <v>913</v>
      </c>
      <c r="X927" t="s">
        <v>914</v>
      </c>
      <c r="Y927" t="s">
        <v>2395</v>
      </c>
      <c r="Z927" t="s">
        <v>2396</v>
      </c>
    </row>
    <row r="928" spans="1:26" ht="16" x14ac:dyDescent="0.35">
      <c r="A928" t="s">
        <v>3971</v>
      </c>
      <c r="B928" t="s">
        <v>3972</v>
      </c>
      <c r="C928" t="s">
        <v>13080</v>
      </c>
      <c r="D928" t="s">
        <v>13185</v>
      </c>
      <c r="E928" t="s">
        <v>13186</v>
      </c>
      <c r="F928" t="s">
        <v>13356</v>
      </c>
      <c r="G928" t="s">
        <v>13357</v>
      </c>
      <c r="H928">
        <v>279</v>
      </c>
      <c r="I928" s="2">
        <v>1499</v>
      </c>
      <c r="J928" s="1">
        <v>0.81</v>
      </c>
      <c r="K928" s="10" t="str" cm="1">
        <f t="array" ref="K9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928">
        <v>4.2</v>
      </c>
      <c r="M928" s="8">
        <v>2646</v>
      </c>
      <c r="N928" s="8">
        <f>Table1[[#This Row],[rating]]*LOG10(Table1[[#This Row],[rating_count]]+1)</f>
        <v>14.375566553465664</v>
      </c>
      <c r="O928" s="4" t="str">
        <f>IF(Table1[[#This Row],[discount_percentage]] &gt;= 0.5, "Yes", "No")</f>
        <v>Yes</v>
      </c>
      <c r="P928" s="4" t="str" cm="1">
        <f t="array" ref="P928">_xlfn.IFS(
  Table1[[#This Row],[discounted_price]] &lt; 200, "&lt;₹200",
  Table1[[#This Row],[discounted_price]] &lt;= 500, "₹200–₹500",
  Table1[[#This Row],[discounted_price]] &gt; 500, "&gt;₹500"
)</f>
        <v>₹200–₹500</v>
      </c>
      <c r="Q928" s="9">
        <f>Table1[[#This Row],[actual_price]]*Table1[[#This Row],[rating_count]]</f>
        <v>3966354</v>
      </c>
      <c r="R928" s="9" t="str">
        <f>IF(
    OR(TRIM(Table1[[#This Row],[total_potential_revenue]])="-", TRIM(Table1[[#This Row],[total_potential_revenue]])=""),
    "NOT OK",
    IF(
        ISNUMBER(VALUE(SUBSTITUTE(Table1[[#This Row],[total_potential_revenue]], ",", ""))),
        "OK",
        "NOT OK"
    )
)</f>
        <v>OK</v>
      </c>
      <c r="S928" t="s">
        <v>3974</v>
      </c>
      <c r="T928" t="s">
        <v>3975</v>
      </c>
      <c r="U928" t="s">
        <v>3976</v>
      </c>
      <c r="V928" t="s">
        <v>3977</v>
      </c>
      <c r="W928" t="s">
        <v>3978</v>
      </c>
      <c r="X928" t="s">
        <v>3979</v>
      </c>
      <c r="Y928" t="s">
        <v>3980</v>
      </c>
      <c r="Z928" t="s">
        <v>3981</v>
      </c>
    </row>
    <row r="929" spans="1:26" ht="16" x14ac:dyDescent="0.35">
      <c r="A929" t="s">
        <v>11195</v>
      </c>
      <c r="B929" t="s">
        <v>11196</v>
      </c>
      <c r="C929" t="s">
        <v>13093</v>
      </c>
      <c r="D929" t="s">
        <v>13116</v>
      </c>
      <c r="E929" t="s">
        <v>13122</v>
      </c>
      <c r="F929" t="s">
        <v>13123</v>
      </c>
      <c r="H929" s="2">
        <v>1499</v>
      </c>
      <c r="I929" s="2">
        <v>3500</v>
      </c>
      <c r="J929" s="1">
        <v>0.56999999999999995</v>
      </c>
      <c r="K929" s="10" t="str" cm="1">
        <f t="array" ref="K9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29">
        <v>4.0999999999999996</v>
      </c>
      <c r="M929" s="8">
        <v>303</v>
      </c>
      <c r="N929" s="8">
        <f>Table1[[#This Row],[rating]]*LOG10(Table1[[#This Row],[rating_count]]+1)</f>
        <v>10.17978169279589</v>
      </c>
      <c r="O929" s="4" t="str">
        <f>IF(Table1[[#This Row],[discount_percentage]] &gt;= 0.5, "Yes", "No")</f>
        <v>Yes</v>
      </c>
      <c r="P929" s="4" t="str" cm="1">
        <f t="array" ref="P929">_xlfn.IFS(
  Table1[[#This Row],[discounted_price]] &lt; 200, "&lt;₹200",
  Table1[[#This Row],[discounted_price]] &lt;= 500, "₹200–₹500",
  Table1[[#This Row],[discounted_price]] &gt; 500, "&gt;₹500"
)</f>
        <v>&gt;₹500</v>
      </c>
      <c r="Q929" s="9">
        <f>Table1[[#This Row],[actual_price]]*Table1[[#This Row],[rating_count]]</f>
        <v>1060500</v>
      </c>
      <c r="R929" s="9" t="str">
        <f>IF(
    OR(TRIM(Table1[[#This Row],[total_potential_revenue]])="-", TRIM(Table1[[#This Row],[total_potential_revenue]])=""),
    "NOT OK",
    IF(
        ISNUMBER(VALUE(SUBSTITUTE(Table1[[#This Row],[total_potential_revenue]], ",", ""))),
        "OK",
        "NOT OK"
    )
)</f>
        <v>OK</v>
      </c>
      <c r="S929" t="s">
        <v>11197</v>
      </c>
      <c r="T929" t="s">
        <v>11198</v>
      </c>
      <c r="U929" t="s">
        <v>11199</v>
      </c>
      <c r="V929" t="s">
        <v>11200</v>
      </c>
      <c r="W929" t="s">
        <v>11201</v>
      </c>
      <c r="X929" t="s">
        <v>11202</v>
      </c>
      <c r="Y929" t="s">
        <v>11203</v>
      </c>
      <c r="Z929" t="s">
        <v>11204</v>
      </c>
    </row>
    <row r="930" spans="1:26" ht="16" x14ac:dyDescent="0.35">
      <c r="A930" t="s">
        <v>8936</v>
      </c>
      <c r="B930" t="s">
        <v>8937</v>
      </c>
      <c r="C930" t="s">
        <v>13093</v>
      </c>
      <c r="D930" t="s">
        <v>13094</v>
      </c>
      <c r="E930" t="s">
        <v>13095</v>
      </c>
      <c r="F930" t="s">
        <v>13181</v>
      </c>
      <c r="H930" s="2">
        <v>1969</v>
      </c>
      <c r="I930" s="2">
        <v>5000</v>
      </c>
      <c r="J930" s="1">
        <v>0.61</v>
      </c>
      <c r="K930" s="10" t="str" cm="1">
        <f t="array" ref="K9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30">
        <v>4.0999999999999996</v>
      </c>
      <c r="M930" s="8">
        <v>4927</v>
      </c>
      <c r="N930" s="8">
        <f>Table1[[#This Row],[rating]]*LOG10(Table1[[#This Row],[rating_count]]+1)</f>
        <v>15.139949866541111</v>
      </c>
      <c r="O930" s="4" t="str">
        <f>IF(Table1[[#This Row],[discount_percentage]] &gt;= 0.5, "Yes", "No")</f>
        <v>Yes</v>
      </c>
      <c r="P930" s="4" t="str" cm="1">
        <f t="array" ref="P930">_xlfn.IFS(
  Table1[[#This Row],[discounted_price]] &lt; 200, "&lt;₹200",
  Table1[[#This Row],[discounted_price]] &lt;= 500, "₹200–₹500",
  Table1[[#This Row],[discounted_price]] &gt; 500, "&gt;₹500"
)</f>
        <v>&gt;₹500</v>
      </c>
      <c r="Q930" s="9">
        <f>Table1[[#This Row],[actual_price]]*Table1[[#This Row],[rating_count]]</f>
        <v>24635000</v>
      </c>
      <c r="R930" s="9" t="str">
        <f>IF(
    OR(TRIM(Table1[[#This Row],[total_potential_revenue]])="-", TRIM(Table1[[#This Row],[total_potential_revenue]])=""),
    "NOT OK",
    IF(
        ISNUMBER(VALUE(SUBSTITUTE(Table1[[#This Row],[total_potential_revenue]], ",", ""))),
        "OK",
        "NOT OK"
    )
)</f>
        <v>OK</v>
      </c>
      <c r="S930" t="s">
        <v>8939</v>
      </c>
      <c r="T930" t="s">
        <v>8940</v>
      </c>
      <c r="U930" t="s">
        <v>8941</v>
      </c>
      <c r="V930" t="s">
        <v>8942</v>
      </c>
      <c r="W930" t="s">
        <v>8943</v>
      </c>
      <c r="X930" t="s">
        <v>8944</v>
      </c>
      <c r="Y930" t="s">
        <v>8945</v>
      </c>
      <c r="Z930" t="s">
        <v>8946</v>
      </c>
    </row>
    <row r="931" spans="1:26" ht="16" x14ac:dyDescent="0.35">
      <c r="A931" t="s">
        <v>10900</v>
      </c>
      <c r="B931" t="s">
        <v>10901</v>
      </c>
      <c r="C931" t="s">
        <v>13093</v>
      </c>
      <c r="D931" t="s">
        <v>13094</v>
      </c>
      <c r="E931" t="s">
        <v>13095</v>
      </c>
      <c r="F931" t="s">
        <v>13265</v>
      </c>
      <c r="H931" s="2">
        <v>1399</v>
      </c>
      <c r="I931" s="2">
        <v>2290</v>
      </c>
      <c r="J931" s="1">
        <v>0.39</v>
      </c>
      <c r="K931" s="10" t="str" cm="1">
        <f t="array" ref="K9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31">
        <v>4.4000000000000004</v>
      </c>
      <c r="M931" s="8">
        <v>461</v>
      </c>
      <c r="N931" s="8">
        <f>Table1[[#This Row],[rating]]*LOG10(Table1[[#This Row],[rating_count]]+1)</f>
        <v>11.724424692446954</v>
      </c>
      <c r="O931" s="4" t="str">
        <f>IF(Table1[[#This Row],[discount_percentage]] &gt;= 0.5, "Yes", "No")</f>
        <v>No</v>
      </c>
      <c r="P931" s="4" t="str" cm="1">
        <f t="array" ref="P931">_xlfn.IFS(
  Table1[[#This Row],[discounted_price]] &lt; 200, "&lt;₹200",
  Table1[[#This Row],[discounted_price]] &lt;= 500, "₹200–₹500",
  Table1[[#This Row],[discounted_price]] &gt; 500, "&gt;₹500"
)</f>
        <v>&gt;₹500</v>
      </c>
      <c r="Q931" s="9">
        <f>Table1[[#This Row],[actual_price]]*Table1[[#This Row],[rating_count]]</f>
        <v>1055690</v>
      </c>
      <c r="R931" s="9" t="str">
        <f>IF(
    OR(TRIM(Table1[[#This Row],[total_potential_revenue]])="-", TRIM(Table1[[#This Row],[total_potential_revenue]])=""),
    "NOT OK",
    IF(
        ISNUMBER(VALUE(SUBSTITUTE(Table1[[#This Row],[total_potential_revenue]], ",", ""))),
        "OK",
        "NOT OK"
    )
)</f>
        <v>OK</v>
      </c>
      <c r="S931" t="s">
        <v>10902</v>
      </c>
      <c r="T931" t="s">
        <v>10903</v>
      </c>
      <c r="U931" t="s">
        <v>10904</v>
      </c>
      <c r="V931" t="s">
        <v>10905</v>
      </c>
      <c r="W931" t="s">
        <v>10906</v>
      </c>
      <c r="X931" t="s">
        <v>10907</v>
      </c>
      <c r="Y931" t="s">
        <v>10908</v>
      </c>
      <c r="Z931" t="s">
        <v>10909</v>
      </c>
    </row>
    <row r="932" spans="1:26" ht="16" x14ac:dyDescent="0.35">
      <c r="A932" t="s">
        <v>12131</v>
      </c>
      <c r="B932" t="s">
        <v>12132</v>
      </c>
      <c r="C932" t="s">
        <v>13093</v>
      </c>
      <c r="D932" t="s">
        <v>13094</v>
      </c>
      <c r="E932" t="s">
        <v>13113</v>
      </c>
      <c r="F932" t="s">
        <v>13128</v>
      </c>
      <c r="H932">
        <v>215</v>
      </c>
      <c r="I932" s="2">
        <v>1499</v>
      </c>
      <c r="J932" s="1">
        <v>0.86</v>
      </c>
      <c r="K932" s="10" t="str" cm="1">
        <f t="array" ref="K9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932">
        <v>3.9</v>
      </c>
      <c r="M932" s="8">
        <v>1004</v>
      </c>
      <c r="N932" s="8">
        <f>Table1[[#This Row],[rating]]*LOG10(Table1[[#This Row],[rating_count]]+1)</f>
        <v>11.70844764085038</v>
      </c>
      <c r="O932" s="4" t="str">
        <f>IF(Table1[[#This Row],[discount_percentage]] &gt;= 0.5, "Yes", "No")</f>
        <v>Yes</v>
      </c>
      <c r="P932" s="4" t="str" cm="1">
        <f t="array" ref="P932">_xlfn.IFS(
  Table1[[#This Row],[discounted_price]] &lt; 200, "&lt;₹200",
  Table1[[#This Row],[discounted_price]] &lt;= 500, "₹200–₹500",
  Table1[[#This Row],[discounted_price]] &gt; 500, "&gt;₹500"
)</f>
        <v>₹200–₹500</v>
      </c>
      <c r="Q932" s="9">
        <f>Table1[[#This Row],[actual_price]]*Table1[[#This Row],[rating_count]]</f>
        <v>1504996</v>
      </c>
      <c r="R932" s="9" t="str">
        <f>IF(
    OR(TRIM(Table1[[#This Row],[total_potential_revenue]])="-", TRIM(Table1[[#This Row],[total_potential_revenue]])=""),
    "NOT OK",
    IF(
        ISNUMBER(VALUE(SUBSTITUTE(Table1[[#This Row],[total_potential_revenue]], ",", ""))),
        "OK",
        "NOT OK"
    )
)</f>
        <v>OK</v>
      </c>
      <c r="S932" t="s">
        <v>12133</v>
      </c>
      <c r="T932" t="s">
        <v>12134</v>
      </c>
      <c r="U932" t="s">
        <v>12135</v>
      </c>
      <c r="V932" t="s">
        <v>12136</v>
      </c>
      <c r="W932" t="s">
        <v>12137</v>
      </c>
      <c r="X932" t="s">
        <v>12138</v>
      </c>
      <c r="Y932" t="s">
        <v>12139</v>
      </c>
      <c r="Z932" t="s">
        <v>12140</v>
      </c>
    </row>
    <row r="933" spans="1:26" ht="16" x14ac:dyDescent="0.35">
      <c r="A933" t="s">
        <v>1491</v>
      </c>
      <c r="B933" t="s">
        <v>1492</v>
      </c>
      <c r="C933" t="s">
        <v>13080</v>
      </c>
      <c r="D933" t="s">
        <v>13088</v>
      </c>
      <c r="E933" t="s">
        <v>13089</v>
      </c>
      <c r="F933" t="s">
        <v>13172</v>
      </c>
      <c r="H933">
        <v>339</v>
      </c>
      <c r="I933" s="2">
        <v>1999</v>
      </c>
      <c r="J933" s="1">
        <v>0.83</v>
      </c>
      <c r="K933" s="10" t="str" cm="1">
        <f t="array" ref="K9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933">
        <v>4</v>
      </c>
      <c r="M933" s="8">
        <v>343</v>
      </c>
      <c r="N933" s="8">
        <f>Table1[[#This Row],[rating]]*LOG10(Table1[[#This Row],[rating_count]]+1)</f>
        <v>10.14623377028612</v>
      </c>
      <c r="O933" s="4" t="str">
        <f>IF(Table1[[#This Row],[discount_percentage]] &gt;= 0.5, "Yes", "No")</f>
        <v>Yes</v>
      </c>
      <c r="P933" s="4" t="str" cm="1">
        <f t="array" ref="P933">_xlfn.IFS(
  Table1[[#This Row],[discounted_price]] &lt; 200, "&lt;₹200",
  Table1[[#This Row],[discounted_price]] &lt;= 500, "₹200–₹500",
  Table1[[#This Row],[discounted_price]] &gt; 500, "&gt;₹500"
)</f>
        <v>₹200–₹500</v>
      </c>
      <c r="Q933" s="9">
        <f>Table1[[#This Row],[actual_price]]*Table1[[#This Row],[rating_count]]</f>
        <v>685657</v>
      </c>
      <c r="R933" s="9" t="str">
        <f>IF(
    OR(TRIM(Table1[[#This Row],[total_potential_revenue]])="-", TRIM(Table1[[#This Row],[total_potential_revenue]])=""),
    "NOT OK",
    IF(
        ISNUMBER(VALUE(SUBSTITUTE(Table1[[#This Row],[total_potential_revenue]], ",", ""))),
        "OK",
        "NOT OK"
    )
)</f>
        <v>OK</v>
      </c>
      <c r="S933" t="s">
        <v>1493</v>
      </c>
      <c r="T933" t="s">
        <v>1494</v>
      </c>
      <c r="U933" t="s">
        <v>1495</v>
      </c>
      <c r="V933" t="s">
        <v>1496</v>
      </c>
      <c r="W933" t="s">
        <v>1497</v>
      </c>
      <c r="X933" t="s">
        <v>1498</v>
      </c>
      <c r="Y933" t="s">
        <v>1499</v>
      </c>
      <c r="Z933" t="s">
        <v>1500</v>
      </c>
    </row>
    <row r="934" spans="1:26" ht="16" x14ac:dyDescent="0.35">
      <c r="A934" t="s">
        <v>9539</v>
      </c>
      <c r="B934" t="s">
        <v>9540</v>
      </c>
      <c r="C934" t="s">
        <v>13093</v>
      </c>
      <c r="D934" t="s">
        <v>13094</v>
      </c>
      <c r="E934" t="s">
        <v>13103</v>
      </c>
      <c r="F934" t="s">
        <v>13104</v>
      </c>
      <c r="G934" t="s">
        <v>13175</v>
      </c>
      <c r="H934">
        <v>319</v>
      </c>
      <c r="I934" s="2">
        <v>749</v>
      </c>
      <c r="J934" s="1">
        <v>0.56999999999999995</v>
      </c>
      <c r="K934" s="10" t="str" cm="1">
        <f t="array" ref="K9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34">
        <v>4.5999999999999996</v>
      </c>
      <c r="M934" s="8">
        <v>124</v>
      </c>
      <c r="N934" s="8">
        <f>Table1[[#This Row],[rating]]*LOG10(Table1[[#This Row],[rating_count]]+1)</f>
        <v>9.6457860598370573</v>
      </c>
      <c r="O934" s="4" t="str">
        <f>IF(Table1[[#This Row],[discount_percentage]] &gt;= 0.5, "Yes", "No")</f>
        <v>Yes</v>
      </c>
      <c r="P934" s="4" t="str" cm="1">
        <f t="array" ref="P934">_xlfn.IFS(
  Table1[[#This Row],[discounted_price]] &lt; 200, "&lt;₹200",
  Table1[[#This Row],[discounted_price]] &lt;= 500, "₹200–₹500",
  Table1[[#This Row],[discounted_price]] &gt; 500, "&gt;₹500"
)</f>
        <v>₹200–₹500</v>
      </c>
      <c r="Q934" s="9">
        <f>Table1[[#This Row],[actual_price]]*Table1[[#This Row],[rating_count]]</f>
        <v>92876</v>
      </c>
      <c r="R934" s="9" t="str">
        <f>IF(
    OR(TRIM(Table1[[#This Row],[total_potential_revenue]])="-", TRIM(Table1[[#This Row],[total_potential_revenue]])=""),
    "NOT OK",
    IF(
        ISNUMBER(VALUE(SUBSTITUTE(Table1[[#This Row],[total_potential_revenue]], ",", ""))),
        "OK",
        "NOT OK"
    )
)</f>
        <v>OK</v>
      </c>
      <c r="S934" t="s">
        <v>9541</v>
      </c>
      <c r="T934" t="s">
        <v>9542</v>
      </c>
      <c r="U934" t="s">
        <v>9543</v>
      </c>
      <c r="V934" t="s">
        <v>9544</v>
      </c>
      <c r="W934" t="s">
        <v>9545</v>
      </c>
      <c r="X934" t="s">
        <v>9546</v>
      </c>
      <c r="Y934" t="s">
        <v>9547</v>
      </c>
      <c r="Z934" t="s">
        <v>9548</v>
      </c>
    </row>
    <row r="935" spans="1:26" ht="16" x14ac:dyDescent="0.35">
      <c r="A935" t="s">
        <v>406</v>
      </c>
      <c r="B935" t="s">
        <v>407</v>
      </c>
      <c r="C935" t="s">
        <v>13080</v>
      </c>
      <c r="D935" t="s">
        <v>13088</v>
      </c>
      <c r="E935" t="s">
        <v>13227</v>
      </c>
      <c r="F935" t="s">
        <v>13306</v>
      </c>
      <c r="H935" s="2">
        <v>19999</v>
      </c>
      <c r="I935" s="2">
        <v>34999</v>
      </c>
      <c r="J935" s="1">
        <v>0.43</v>
      </c>
      <c r="K935" s="10" t="str" cm="1">
        <f t="array" ref="K9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35">
        <v>4.3</v>
      </c>
      <c r="M935" s="8">
        <v>27151</v>
      </c>
      <c r="N935" s="8">
        <f>Table1[[#This Row],[rating]]*LOG10(Table1[[#This Row],[rating_count]]+1)</f>
        <v>19.06534784738648</v>
      </c>
      <c r="O935" s="4" t="str">
        <f>IF(Table1[[#This Row],[discount_percentage]] &gt;= 0.5, "Yes", "No")</f>
        <v>No</v>
      </c>
      <c r="P935" s="4" t="str" cm="1">
        <f t="array" ref="P935">_xlfn.IFS(
  Table1[[#This Row],[discounted_price]] &lt; 200, "&lt;₹200",
  Table1[[#This Row],[discounted_price]] &lt;= 500, "₹200–₹500",
  Table1[[#This Row],[discounted_price]] &gt; 500, "&gt;₹500"
)</f>
        <v>&gt;₹500</v>
      </c>
      <c r="Q935" s="9">
        <f>Table1[[#This Row],[actual_price]]*Table1[[#This Row],[rating_count]]</f>
        <v>950257849</v>
      </c>
      <c r="R935" s="9" t="str">
        <f>IF(
    OR(TRIM(Table1[[#This Row],[total_potential_revenue]])="-", TRIM(Table1[[#This Row],[total_potential_revenue]])=""),
    "NOT OK",
    IF(
        ISNUMBER(VALUE(SUBSTITUTE(Table1[[#This Row],[total_potential_revenue]], ",", ""))),
        "OK",
        "NOT OK"
    )
)</f>
        <v>OK</v>
      </c>
      <c r="S935" t="s">
        <v>408</v>
      </c>
      <c r="T935" t="s">
        <v>409</v>
      </c>
      <c r="U935" t="s">
        <v>410</v>
      </c>
      <c r="V935" t="s">
        <v>411</v>
      </c>
      <c r="W935" t="s">
        <v>412</v>
      </c>
      <c r="X935" t="s">
        <v>13027</v>
      </c>
      <c r="Y935" t="s">
        <v>413</v>
      </c>
      <c r="Z935" t="s">
        <v>414</v>
      </c>
    </row>
    <row r="936" spans="1:26" ht="16" x14ac:dyDescent="0.35">
      <c r="A936" t="s">
        <v>3835</v>
      </c>
      <c r="B936" t="s">
        <v>3836</v>
      </c>
      <c r="C936" t="s">
        <v>13080</v>
      </c>
      <c r="D936" t="s">
        <v>13185</v>
      </c>
      <c r="E936" t="s">
        <v>13291</v>
      </c>
      <c r="F936" t="s">
        <v>13324</v>
      </c>
      <c r="H936" s="2">
        <v>1399</v>
      </c>
      <c r="I936" s="2">
        <v>1630</v>
      </c>
      <c r="J936" s="1">
        <v>0.14000000000000001</v>
      </c>
      <c r="K936" s="10" t="str" cm="1">
        <f t="array" ref="K9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936">
        <v>4</v>
      </c>
      <c r="M936" s="8">
        <v>9378</v>
      </c>
      <c r="N936" s="8">
        <f>Table1[[#This Row],[rating]]*LOG10(Table1[[#This Row],[rating_count]]+1)</f>
        <v>15.888626143437975</v>
      </c>
      <c r="O936" s="4" t="str">
        <f>IF(Table1[[#This Row],[discount_percentage]] &gt;= 0.5, "Yes", "No")</f>
        <v>No</v>
      </c>
      <c r="P936" s="4" t="str" cm="1">
        <f t="array" ref="P936">_xlfn.IFS(
  Table1[[#This Row],[discounted_price]] &lt; 200, "&lt;₹200",
  Table1[[#This Row],[discounted_price]] &lt;= 500, "₹200–₹500",
  Table1[[#This Row],[discounted_price]] &gt; 500, "&gt;₹500"
)</f>
        <v>&gt;₹500</v>
      </c>
      <c r="Q936" s="9">
        <f>Table1[[#This Row],[actual_price]]*Table1[[#This Row],[rating_count]]</f>
        <v>15286140</v>
      </c>
      <c r="R936" s="9" t="str">
        <f>IF(
    OR(TRIM(Table1[[#This Row],[total_potential_revenue]])="-", TRIM(Table1[[#This Row],[total_potential_revenue]])=""),
    "NOT OK",
    IF(
        ISNUMBER(VALUE(SUBSTITUTE(Table1[[#This Row],[total_potential_revenue]], ",", ""))),
        "OK",
        "NOT OK"
    )
)</f>
        <v>OK</v>
      </c>
      <c r="S936" t="s">
        <v>3837</v>
      </c>
      <c r="T936" t="s">
        <v>3838</v>
      </c>
      <c r="U936" t="s">
        <v>3839</v>
      </c>
      <c r="V936" t="s">
        <v>3840</v>
      </c>
      <c r="W936" t="s">
        <v>3841</v>
      </c>
      <c r="X936" t="s">
        <v>3842</v>
      </c>
      <c r="Y936" t="s">
        <v>3843</v>
      </c>
      <c r="Z936" t="s">
        <v>3844</v>
      </c>
    </row>
    <row r="937" spans="1:26" ht="16" x14ac:dyDescent="0.35">
      <c r="A937" t="s">
        <v>4261</v>
      </c>
      <c r="B937" t="s">
        <v>4262</v>
      </c>
      <c r="C937" t="s">
        <v>13080</v>
      </c>
      <c r="D937" t="s">
        <v>13185</v>
      </c>
      <c r="E937" t="s">
        <v>13291</v>
      </c>
      <c r="F937" t="s">
        <v>13324</v>
      </c>
      <c r="H937" s="2">
        <v>1399</v>
      </c>
      <c r="I937" s="2">
        <v>1630</v>
      </c>
      <c r="J937" s="1">
        <v>0.14000000000000001</v>
      </c>
      <c r="K937" s="10" t="str" cm="1">
        <f t="array" ref="K9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937">
        <v>4</v>
      </c>
      <c r="M937" s="8">
        <v>9378</v>
      </c>
      <c r="N937" s="8">
        <f>Table1[[#This Row],[rating]]*LOG10(Table1[[#This Row],[rating_count]]+1)</f>
        <v>15.888626143437975</v>
      </c>
      <c r="O937" s="4" t="str">
        <f>IF(Table1[[#This Row],[discount_percentage]] &gt;= 0.5, "Yes", "No")</f>
        <v>No</v>
      </c>
      <c r="P937" s="4" t="str" cm="1">
        <f t="array" ref="P937">_xlfn.IFS(
  Table1[[#This Row],[discounted_price]] &lt; 200, "&lt;₹200",
  Table1[[#This Row],[discounted_price]] &lt;= 500, "₹200–₹500",
  Table1[[#This Row],[discounted_price]] &gt; 500, "&gt;₹500"
)</f>
        <v>&gt;₹500</v>
      </c>
      <c r="Q937" s="9">
        <f>Table1[[#This Row],[actual_price]]*Table1[[#This Row],[rating_count]]</f>
        <v>15286140</v>
      </c>
      <c r="R937" s="9" t="str">
        <f>IF(
    OR(TRIM(Table1[[#This Row],[total_potential_revenue]])="-", TRIM(Table1[[#This Row],[total_potential_revenue]])=""),
    "NOT OK",
    IF(
        ISNUMBER(VALUE(SUBSTITUTE(Table1[[#This Row],[total_potential_revenue]], ",", ""))),
        "OK",
        "NOT OK"
    )
)</f>
        <v>OK</v>
      </c>
      <c r="S937" t="s">
        <v>4263</v>
      </c>
      <c r="T937" t="s">
        <v>3838</v>
      </c>
      <c r="U937" t="s">
        <v>3839</v>
      </c>
      <c r="V937" t="s">
        <v>3840</v>
      </c>
      <c r="W937" t="s">
        <v>3841</v>
      </c>
      <c r="X937" t="s">
        <v>3842</v>
      </c>
      <c r="Y937" t="s">
        <v>4264</v>
      </c>
      <c r="Z937" t="s">
        <v>4265</v>
      </c>
    </row>
    <row r="938" spans="1:26" ht="16" x14ac:dyDescent="0.35">
      <c r="A938" t="s">
        <v>1939</v>
      </c>
      <c r="B938" t="s">
        <v>1940</v>
      </c>
      <c r="C938" t="s">
        <v>13076</v>
      </c>
      <c r="D938" t="s">
        <v>13083</v>
      </c>
      <c r="E938" t="s">
        <v>13101</v>
      </c>
      <c r="F938" t="s">
        <v>13090</v>
      </c>
      <c r="G938" t="s">
        <v>13102</v>
      </c>
      <c r="H938">
        <v>848.99</v>
      </c>
      <c r="I938" s="2">
        <v>1490</v>
      </c>
      <c r="J938" s="1">
        <v>0.43</v>
      </c>
      <c r="K938" s="10" t="str" cm="1">
        <f t="array" ref="K9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38">
        <v>3.9</v>
      </c>
      <c r="M938" s="8">
        <v>356</v>
      </c>
      <c r="N938" s="8">
        <f>Table1[[#This Row],[rating]]*LOG10(Table1[[#This Row],[rating_count]]+1)</f>
        <v>9.9554060428375539</v>
      </c>
      <c r="O938" s="4" t="str">
        <f>IF(Table1[[#This Row],[discount_percentage]] &gt;= 0.5, "Yes", "No")</f>
        <v>No</v>
      </c>
      <c r="P938" s="4" t="str" cm="1">
        <f t="array" ref="P938">_xlfn.IFS(
  Table1[[#This Row],[discounted_price]] &lt; 200, "&lt;₹200",
  Table1[[#This Row],[discounted_price]] &lt;= 500, "₹200–₹500",
  Table1[[#This Row],[discounted_price]] &gt; 500, "&gt;₹500"
)</f>
        <v>&gt;₹500</v>
      </c>
      <c r="Q938" s="9">
        <f>Table1[[#This Row],[actual_price]]*Table1[[#This Row],[rating_count]]</f>
        <v>530440</v>
      </c>
      <c r="R938" s="9" t="str">
        <f>IF(
    OR(TRIM(Table1[[#This Row],[total_potential_revenue]])="-", TRIM(Table1[[#This Row],[total_potential_revenue]])=""),
    "NOT OK",
    IF(
        ISNUMBER(VALUE(SUBSTITUTE(Table1[[#This Row],[total_potential_revenue]], ",", ""))),
        "OK",
        "NOT OK"
    )
)</f>
        <v>OK</v>
      </c>
      <c r="S938" t="s">
        <v>1941</v>
      </c>
      <c r="T938" t="s">
        <v>1942</v>
      </c>
      <c r="U938" t="s">
        <v>1943</v>
      </c>
      <c r="V938" t="s">
        <v>1944</v>
      </c>
      <c r="W938" t="s">
        <v>1945</v>
      </c>
      <c r="X938" t="s">
        <v>1946</v>
      </c>
      <c r="Y938" t="s">
        <v>1947</v>
      </c>
      <c r="Z938" t="s">
        <v>1948</v>
      </c>
    </row>
    <row r="939" spans="1:26" ht="16" x14ac:dyDescent="0.35">
      <c r="A939" t="s">
        <v>3865</v>
      </c>
      <c r="B939" t="s">
        <v>3866</v>
      </c>
      <c r="C939" t="s">
        <v>13080</v>
      </c>
      <c r="D939" t="s">
        <v>13185</v>
      </c>
      <c r="E939" t="s">
        <v>13186</v>
      </c>
      <c r="F939" t="s">
        <v>13327</v>
      </c>
      <c r="H939" s="2">
        <v>2099</v>
      </c>
      <c r="I939" s="2">
        <v>5999</v>
      </c>
      <c r="J939" s="1">
        <v>0.65</v>
      </c>
      <c r="K939" s="10" t="str" cm="1">
        <f t="array" ref="K9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39">
        <v>4.3</v>
      </c>
      <c r="M939" s="8">
        <v>17129</v>
      </c>
      <c r="N939" s="8">
        <f>Table1[[#This Row],[rating]]*LOG10(Table1[[#This Row],[rating_count]]+1)</f>
        <v>18.205156660751694</v>
      </c>
      <c r="O939" s="4" t="str">
        <f>IF(Table1[[#This Row],[discount_percentage]] &gt;= 0.5, "Yes", "No")</f>
        <v>Yes</v>
      </c>
      <c r="P939" s="4" t="str" cm="1">
        <f t="array" ref="P939">_xlfn.IFS(
  Table1[[#This Row],[discounted_price]] &lt; 200, "&lt;₹200",
  Table1[[#This Row],[discounted_price]] &lt;= 500, "₹200–₹500",
  Table1[[#This Row],[discounted_price]] &gt; 500, "&gt;₹500"
)</f>
        <v>&gt;₹500</v>
      </c>
      <c r="Q939" s="9">
        <f>Table1[[#This Row],[actual_price]]*Table1[[#This Row],[rating_count]]</f>
        <v>102756871</v>
      </c>
      <c r="R939" s="9" t="str">
        <f>IF(
    OR(TRIM(Table1[[#This Row],[total_potential_revenue]])="-", TRIM(Table1[[#This Row],[total_potential_revenue]])=""),
    "NOT OK",
    IF(
        ISNUMBER(VALUE(SUBSTITUTE(Table1[[#This Row],[total_potential_revenue]], ",", ""))),
        "OK",
        "NOT OK"
    )
)</f>
        <v>OK</v>
      </c>
      <c r="S939" t="s">
        <v>3868</v>
      </c>
      <c r="T939" t="s">
        <v>3869</v>
      </c>
      <c r="U939" t="s">
        <v>3870</v>
      </c>
      <c r="V939" t="s">
        <v>3871</v>
      </c>
      <c r="W939" t="s">
        <v>3872</v>
      </c>
      <c r="X939" t="s">
        <v>3873</v>
      </c>
      <c r="Y939" t="s">
        <v>3874</v>
      </c>
      <c r="Z939" t="s">
        <v>3875</v>
      </c>
    </row>
    <row r="940" spans="1:26" ht="16" x14ac:dyDescent="0.35">
      <c r="A940" t="s">
        <v>1041</v>
      </c>
      <c r="B940" t="s">
        <v>1042</v>
      </c>
      <c r="C940" t="s">
        <v>13076</v>
      </c>
      <c r="D940" t="s">
        <v>13083</v>
      </c>
      <c r="E940" t="s">
        <v>13101</v>
      </c>
      <c r="F940" t="s">
        <v>13090</v>
      </c>
      <c r="G940" t="s">
        <v>13102</v>
      </c>
      <c r="H940">
        <v>210</v>
      </c>
      <c r="I940" s="2">
        <v>399</v>
      </c>
      <c r="J940" s="1">
        <v>0.47</v>
      </c>
      <c r="K940" s="10" t="str" cm="1">
        <f t="array" ref="K9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40">
        <v>4.0999999999999996</v>
      </c>
      <c r="M940" s="8">
        <v>1717</v>
      </c>
      <c r="N940" s="8">
        <f>Table1[[#This Row],[rating]]*LOG10(Table1[[#This Row],[rating_count]]+1)</f>
        <v>13.263594953930417</v>
      </c>
      <c r="O940" s="4" t="str">
        <f>IF(Table1[[#This Row],[discount_percentage]] &gt;= 0.5, "Yes", "No")</f>
        <v>No</v>
      </c>
      <c r="P940" s="4" t="str" cm="1">
        <f t="array" ref="P940">_xlfn.IFS(
  Table1[[#This Row],[discounted_price]] &lt; 200, "&lt;₹200",
  Table1[[#This Row],[discounted_price]] &lt;= 500, "₹200–₹500",
  Table1[[#This Row],[discounted_price]] &gt; 500, "&gt;₹500"
)</f>
        <v>₹200–₹500</v>
      </c>
      <c r="Q940" s="9">
        <f>Table1[[#This Row],[actual_price]]*Table1[[#This Row],[rating_count]]</f>
        <v>685083</v>
      </c>
      <c r="R940" s="9" t="str">
        <f>IF(
    OR(TRIM(Table1[[#This Row],[total_potential_revenue]])="-", TRIM(Table1[[#This Row],[total_potential_revenue]])=""),
    "NOT OK",
    IF(
        ISNUMBER(VALUE(SUBSTITUTE(Table1[[#This Row],[total_potential_revenue]], ",", ""))),
        "OK",
        "NOT OK"
    )
)</f>
        <v>OK</v>
      </c>
      <c r="S940" t="s">
        <v>1043</v>
      </c>
      <c r="T940" t="s">
        <v>1044</v>
      </c>
      <c r="U940" t="s">
        <v>1045</v>
      </c>
      <c r="V940" t="s">
        <v>1046</v>
      </c>
      <c r="W940" t="s">
        <v>1047</v>
      </c>
      <c r="X940" t="s">
        <v>1048</v>
      </c>
      <c r="Y940" t="s">
        <v>1049</v>
      </c>
      <c r="Z940" t="s">
        <v>1050</v>
      </c>
    </row>
    <row r="941" spans="1:26" ht="16" x14ac:dyDescent="0.35">
      <c r="A941" t="s">
        <v>148</v>
      </c>
      <c r="B941" t="s">
        <v>149</v>
      </c>
      <c r="C941" t="s">
        <v>13076</v>
      </c>
      <c r="D941" t="s">
        <v>13083</v>
      </c>
      <c r="E941" t="s">
        <v>13101</v>
      </c>
      <c r="F941" t="s">
        <v>13090</v>
      </c>
      <c r="G941" t="s">
        <v>13102</v>
      </c>
      <c r="H941">
        <v>159</v>
      </c>
      <c r="I941" s="2">
        <v>399</v>
      </c>
      <c r="J941" s="1">
        <v>0.6</v>
      </c>
      <c r="K941" s="10" t="str" cm="1">
        <f t="array" ref="K9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41">
        <v>4.0999999999999996</v>
      </c>
      <c r="M941" s="8">
        <v>4768</v>
      </c>
      <c r="N941" s="8">
        <f>Table1[[#This Row],[rating]]*LOG10(Table1[[#This Row],[rating_count]]+1)</f>
        <v>15.081552021978855</v>
      </c>
      <c r="O941" s="4" t="str">
        <f>IF(Table1[[#This Row],[discount_percentage]] &gt;= 0.5, "Yes", "No")</f>
        <v>Yes</v>
      </c>
      <c r="P941" s="4" t="str" cm="1">
        <f t="array" ref="P941">_xlfn.IFS(
  Table1[[#This Row],[discounted_price]] &lt; 200, "&lt;₹200",
  Table1[[#This Row],[discounted_price]] &lt;= 500, "₹200–₹500",
  Table1[[#This Row],[discounted_price]] &gt; 500, "&gt;₹500"
)</f>
        <v>&lt;₹200</v>
      </c>
      <c r="Q941" s="9">
        <f>Table1[[#This Row],[actual_price]]*Table1[[#This Row],[rating_count]]</f>
        <v>1902432</v>
      </c>
      <c r="R941" s="9" t="str">
        <f>IF(
    OR(TRIM(Table1[[#This Row],[total_potential_revenue]])="-", TRIM(Table1[[#This Row],[total_potential_revenue]])=""),
    "NOT OK",
    IF(
        ISNUMBER(VALUE(SUBSTITUTE(Table1[[#This Row],[total_potential_revenue]], ",", ""))),
        "OK",
        "NOT OK"
    )
)</f>
        <v>OK</v>
      </c>
      <c r="S941" t="s">
        <v>59</v>
      </c>
      <c r="T941" t="s">
        <v>150</v>
      </c>
      <c r="U941" t="s">
        <v>151</v>
      </c>
      <c r="V941" t="s">
        <v>152</v>
      </c>
      <c r="W941" t="s">
        <v>153</v>
      </c>
      <c r="X941" t="s">
        <v>154</v>
      </c>
      <c r="Y941" t="s">
        <v>155</v>
      </c>
      <c r="Z941" t="s">
        <v>156</v>
      </c>
    </row>
    <row r="942" spans="1:26" ht="16" x14ac:dyDescent="0.35">
      <c r="A942" t="s">
        <v>8832</v>
      </c>
      <c r="B942" t="s">
        <v>8833</v>
      </c>
      <c r="C942" t="s">
        <v>13093</v>
      </c>
      <c r="D942" t="s">
        <v>13094</v>
      </c>
      <c r="E942" t="s">
        <v>13103</v>
      </c>
      <c r="F942" t="s">
        <v>13104</v>
      </c>
      <c r="G942" t="s">
        <v>13175</v>
      </c>
      <c r="H942">
        <v>398</v>
      </c>
      <c r="I942" s="2">
        <v>1999</v>
      </c>
      <c r="J942" s="1">
        <v>0.8</v>
      </c>
      <c r="K942" s="10" t="str" cm="1">
        <f t="array" ref="K9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42">
        <v>4.0999999999999996</v>
      </c>
      <c r="M942" s="8">
        <v>257</v>
      </c>
      <c r="N942" s="8">
        <f>Table1[[#This Row],[rating]]*LOG10(Table1[[#This Row],[rating_count]]+1)</f>
        <v>9.8876407944492417</v>
      </c>
      <c r="O942" s="4" t="str">
        <f>IF(Table1[[#This Row],[discount_percentage]] &gt;= 0.5, "Yes", "No")</f>
        <v>Yes</v>
      </c>
      <c r="P942" s="4" t="str" cm="1">
        <f t="array" ref="P942">_xlfn.IFS(
  Table1[[#This Row],[discounted_price]] &lt; 200, "&lt;₹200",
  Table1[[#This Row],[discounted_price]] &lt;= 500, "₹200–₹500",
  Table1[[#This Row],[discounted_price]] &gt; 500, "&gt;₹500"
)</f>
        <v>₹200–₹500</v>
      </c>
      <c r="Q942" s="9">
        <f>Table1[[#This Row],[actual_price]]*Table1[[#This Row],[rating_count]]</f>
        <v>513743</v>
      </c>
      <c r="R942" s="9" t="str">
        <f>IF(
    OR(TRIM(Table1[[#This Row],[total_potential_revenue]])="-", TRIM(Table1[[#This Row],[total_potential_revenue]])=""),
    "NOT OK",
    IF(
        ISNUMBER(VALUE(SUBSTITUTE(Table1[[#This Row],[total_potential_revenue]], ",", ""))),
        "OK",
        "NOT OK"
    )
)</f>
        <v>OK</v>
      </c>
      <c r="S942" t="s">
        <v>8834</v>
      </c>
      <c r="T942" t="s">
        <v>8835</v>
      </c>
      <c r="U942" t="s">
        <v>8836</v>
      </c>
      <c r="V942" t="s">
        <v>8837</v>
      </c>
      <c r="W942" t="s">
        <v>8838</v>
      </c>
      <c r="X942" t="s">
        <v>8839</v>
      </c>
      <c r="Y942" t="s">
        <v>8840</v>
      </c>
      <c r="Z942" t="s">
        <v>8841</v>
      </c>
    </row>
    <row r="943" spans="1:26" ht="16" x14ac:dyDescent="0.35">
      <c r="A943" t="s">
        <v>10397</v>
      </c>
      <c r="B943" t="s">
        <v>10398</v>
      </c>
      <c r="C943" t="s">
        <v>13093</v>
      </c>
      <c r="D943" t="s">
        <v>13094</v>
      </c>
      <c r="E943" t="s">
        <v>13095</v>
      </c>
      <c r="F943" t="s">
        <v>13224</v>
      </c>
      <c r="H943">
        <v>949</v>
      </c>
      <c r="I943" s="2">
        <v>1999</v>
      </c>
      <c r="J943" s="1">
        <v>0.53</v>
      </c>
      <c r="K943" s="10" t="str" cm="1">
        <f t="array" ref="K9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43">
        <v>4</v>
      </c>
      <c r="M943" s="8">
        <v>1679</v>
      </c>
      <c r="N943" s="8">
        <f>Table1[[#This Row],[rating]]*LOG10(Table1[[#This Row],[rating_count]]+1)</f>
        <v>12.901237126903451</v>
      </c>
      <c r="O943" s="4" t="str">
        <f>IF(Table1[[#This Row],[discount_percentage]] &gt;= 0.5, "Yes", "No")</f>
        <v>Yes</v>
      </c>
      <c r="P943" s="4" t="str" cm="1">
        <f t="array" ref="P943">_xlfn.IFS(
  Table1[[#This Row],[discounted_price]] &lt; 200, "&lt;₹200",
  Table1[[#This Row],[discounted_price]] &lt;= 500, "₹200–₹500",
  Table1[[#This Row],[discounted_price]] &gt; 500, "&gt;₹500"
)</f>
        <v>&gt;₹500</v>
      </c>
      <c r="Q943" s="9">
        <f>Table1[[#This Row],[actual_price]]*Table1[[#This Row],[rating_count]]</f>
        <v>3356321</v>
      </c>
      <c r="R943" s="9" t="str">
        <f>IF(
    OR(TRIM(Table1[[#This Row],[total_potential_revenue]])="-", TRIM(Table1[[#This Row],[total_potential_revenue]])=""),
    "NOT OK",
    IF(
        ISNUMBER(VALUE(SUBSTITUTE(Table1[[#This Row],[total_potential_revenue]], ",", ""))),
        "OK",
        "NOT OK"
    )
)</f>
        <v>OK</v>
      </c>
      <c r="S943" t="s">
        <v>10399</v>
      </c>
      <c r="T943" t="s">
        <v>10400</v>
      </c>
      <c r="U943" t="s">
        <v>10401</v>
      </c>
      <c r="V943" t="s">
        <v>10402</v>
      </c>
      <c r="W943" t="s">
        <v>10403</v>
      </c>
      <c r="X943" t="s">
        <v>10404</v>
      </c>
      <c r="Y943" t="s">
        <v>10405</v>
      </c>
      <c r="Z943" t="s">
        <v>10406</v>
      </c>
    </row>
    <row r="944" spans="1:26" ht="16" x14ac:dyDescent="0.35">
      <c r="A944" t="s">
        <v>11175</v>
      </c>
      <c r="B944" t="s">
        <v>11176</v>
      </c>
      <c r="C944" t="s">
        <v>13093</v>
      </c>
      <c r="D944" t="s">
        <v>13116</v>
      </c>
      <c r="E944" t="s">
        <v>13117</v>
      </c>
      <c r="F944" t="s">
        <v>13169</v>
      </c>
      <c r="H944" s="2">
        <v>1069</v>
      </c>
      <c r="I944" s="2">
        <v>1699</v>
      </c>
      <c r="J944" s="1">
        <v>0.37</v>
      </c>
      <c r="K944" s="10" t="str" cm="1">
        <f t="array" ref="K9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44">
        <v>3.9</v>
      </c>
      <c r="M944" s="8">
        <v>313</v>
      </c>
      <c r="N944" s="8">
        <f>Table1[[#This Row],[rating]]*LOG10(Table1[[#This Row],[rating_count]]+1)</f>
        <v>9.7380256274855377</v>
      </c>
      <c r="O944" s="4" t="str">
        <f>IF(Table1[[#This Row],[discount_percentage]] &gt;= 0.5, "Yes", "No")</f>
        <v>No</v>
      </c>
      <c r="P944" s="4" t="str" cm="1">
        <f t="array" ref="P944">_xlfn.IFS(
  Table1[[#This Row],[discounted_price]] &lt; 200, "&lt;₹200",
  Table1[[#This Row],[discounted_price]] &lt;= 500, "₹200–₹500",
  Table1[[#This Row],[discounted_price]] &gt; 500, "&gt;₹500"
)</f>
        <v>&gt;₹500</v>
      </c>
      <c r="Q944" s="9">
        <f>Table1[[#This Row],[actual_price]]*Table1[[#This Row],[rating_count]]</f>
        <v>531787</v>
      </c>
      <c r="R944" s="9" t="str">
        <f>IF(
    OR(TRIM(Table1[[#This Row],[total_potential_revenue]])="-", TRIM(Table1[[#This Row],[total_potential_revenue]])=""),
    "NOT OK",
    IF(
        ISNUMBER(VALUE(SUBSTITUTE(Table1[[#This Row],[total_potential_revenue]], ",", ""))),
        "OK",
        "NOT OK"
    )
)</f>
        <v>OK</v>
      </c>
      <c r="S944" t="s">
        <v>11177</v>
      </c>
      <c r="T944" t="s">
        <v>11178</v>
      </c>
      <c r="U944" t="s">
        <v>11179</v>
      </c>
      <c r="V944" t="s">
        <v>11180</v>
      </c>
      <c r="W944" t="s">
        <v>11181</v>
      </c>
      <c r="X944" t="s">
        <v>11182</v>
      </c>
      <c r="Y944" t="s">
        <v>11183</v>
      </c>
      <c r="Z944" t="s">
        <v>11184</v>
      </c>
    </row>
    <row r="945" spans="1:26" ht="16" x14ac:dyDescent="0.35">
      <c r="A945" t="s">
        <v>2157</v>
      </c>
      <c r="B945" t="s">
        <v>2158</v>
      </c>
      <c r="C945" t="s">
        <v>13080</v>
      </c>
      <c r="D945" t="s">
        <v>13088</v>
      </c>
      <c r="E945" t="s">
        <v>13089</v>
      </c>
      <c r="F945" t="s">
        <v>13172</v>
      </c>
      <c r="H945">
        <v>199</v>
      </c>
      <c r="I945" s="2">
        <v>399</v>
      </c>
      <c r="J945" s="1">
        <v>0.5</v>
      </c>
      <c r="K945" s="10" t="str" cm="1">
        <f t="array" ref="K9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45">
        <v>4.2</v>
      </c>
      <c r="M945" s="8">
        <v>1335</v>
      </c>
      <c r="N945" s="8">
        <f>Table1[[#This Row],[rating]]*LOG10(Table1[[#This Row],[rating_count]]+1)</f>
        <v>13.128387124186014</v>
      </c>
      <c r="O945" s="4" t="str">
        <f>IF(Table1[[#This Row],[discount_percentage]] &gt;= 0.5, "Yes", "No")</f>
        <v>Yes</v>
      </c>
      <c r="P945" s="4" t="str" cm="1">
        <f t="array" ref="P945">_xlfn.IFS(
  Table1[[#This Row],[discounted_price]] &lt; 200, "&lt;₹200",
  Table1[[#This Row],[discounted_price]] &lt;= 500, "₹200–₹500",
  Table1[[#This Row],[discounted_price]] &gt; 500, "&gt;₹500"
)</f>
        <v>&lt;₹200</v>
      </c>
      <c r="Q945" s="9">
        <f>Table1[[#This Row],[actual_price]]*Table1[[#This Row],[rating_count]]</f>
        <v>532665</v>
      </c>
      <c r="R945" s="9" t="str">
        <f>IF(
    OR(TRIM(Table1[[#This Row],[total_potential_revenue]])="-", TRIM(Table1[[#This Row],[total_potential_revenue]])=""),
    "NOT OK",
    IF(
        ISNUMBER(VALUE(SUBSTITUTE(Table1[[#This Row],[total_potential_revenue]], ",", ""))),
        "OK",
        "NOT OK"
    )
)</f>
        <v>OK</v>
      </c>
      <c r="S945" t="s">
        <v>2159</v>
      </c>
      <c r="T945" t="s">
        <v>2160</v>
      </c>
      <c r="U945" t="s">
        <v>2161</v>
      </c>
      <c r="V945" t="s">
        <v>2162</v>
      </c>
      <c r="W945" t="s">
        <v>2163</v>
      </c>
      <c r="X945" t="s">
        <v>2164</v>
      </c>
      <c r="Y945" t="s">
        <v>2165</v>
      </c>
      <c r="Z945" t="s">
        <v>2166</v>
      </c>
    </row>
    <row r="946" spans="1:26" ht="16" x14ac:dyDescent="0.35">
      <c r="A946" t="s">
        <v>460</v>
      </c>
      <c r="B946" t="s">
        <v>461</v>
      </c>
      <c r="C946" t="s">
        <v>13080</v>
      </c>
      <c r="D946" t="s">
        <v>13088</v>
      </c>
      <c r="E946" t="s">
        <v>13089</v>
      </c>
      <c r="F946" t="s">
        <v>13172</v>
      </c>
      <c r="H946">
        <v>399</v>
      </c>
      <c r="I946" s="2">
        <v>999</v>
      </c>
      <c r="J946" s="1">
        <v>0.6</v>
      </c>
      <c r="K946" s="10" t="str" cm="1">
        <f t="array" ref="K9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46">
        <v>3.6</v>
      </c>
      <c r="M946" s="8">
        <v>493</v>
      </c>
      <c r="N946" s="8">
        <f>Table1[[#This Row],[rating]]*LOG10(Table1[[#This Row],[rating_count]]+1)</f>
        <v>9.6974170161251294</v>
      </c>
      <c r="O946" s="4" t="str">
        <f>IF(Table1[[#This Row],[discount_percentage]] &gt;= 0.5, "Yes", "No")</f>
        <v>Yes</v>
      </c>
      <c r="P946" s="4" t="str" cm="1">
        <f t="array" ref="P946">_xlfn.IFS(
  Table1[[#This Row],[discounted_price]] &lt; 200, "&lt;₹200",
  Table1[[#This Row],[discounted_price]] &lt;= 500, "₹200–₹500",
  Table1[[#This Row],[discounted_price]] &gt; 500, "&gt;₹500"
)</f>
        <v>₹200–₹500</v>
      </c>
      <c r="Q946" s="9">
        <f>Table1[[#This Row],[actual_price]]*Table1[[#This Row],[rating_count]]</f>
        <v>492507</v>
      </c>
      <c r="R946" s="9" t="str">
        <f>IF(
    OR(TRIM(Table1[[#This Row],[total_potential_revenue]])="-", TRIM(Table1[[#This Row],[total_potential_revenue]])=""),
    "NOT OK",
    IF(
        ISNUMBER(VALUE(SUBSTITUTE(Table1[[#This Row],[total_potential_revenue]], ",", ""))),
        "OK",
        "NOT OK"
    )
)</f>
        <v>OK</v>
      </c>
      <c r="S946" t="s">
        <v>463</v>
      </c>
      <c r="T946" t="s">
        <v>464</v>
      </c>
      <c r="U946" t="s">
        <v>465</v>
      </c>
      <c r="V946" t="s">
        <v>466</v>
      </c>
      <c r="W946" t="s">
        <v>467</v>
      </c>
      <c r="X946" t="s">
        <v>468</v>
      </c>
      <c r="Y946" t="s">
        <v>469</v>
      </c>
      <c r="Z946" t="s">
        <v>470</v>
      </c>
    </row>
    <row r="947" spans="1:26" ht="16" x14ac:dyDescent="0.35">
      <c r="A947" t="s">
        <v>1596</v>
      </c>
      <c r="B947" t="s">
        <v>1597</v>
      </c>
      <c r="C947" t="s">
        <v>13080</v>
      </c>
      <c r="D947" t="s">
        <v>13088</v>
      </c>
      <c r="E947" t="s">
        <v>13089</v>
      </c>
      <c r="F947" t="s">
        <v>13172</v>
      </c>
      <c r="H947">
        <v>205</v>
      </c>
      <c r="I947" s="2">
        <v>499</v>
      </c>
      <c r="J947" s="1">
        <v>0.59</v>
      </c>
      <c r="K947" s="10" t="str" cm="1">
        <f t="array" ref="K9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47">
        <v>3.8</v>
      </c>
      <c r="M947" s="8">
        <v>313</v>
      </c>
      <c r="N947" s="8">
        <f>Table1[[#This Row],[rating]]*LOG10(Table1[[#This Row],[rating_count]]+1)</f>
        <v>9.4883326626782161</v>
      </c>
      <c r="O947" s="4" t="str">
        <f>IF(Table1[[#This Row],[discount_percentage]] &gt;= 0.5, "Yes", "No")</f>
        <v>Yes</v>
      </c>
      <c r="P947" s="4" t="str" cm="1">
        <f t="array" ref="P947">_xlfn.IFS(
  Table1[[#This Row],[discounted_price]] &lt; 200, "&lt;₹200",
  Table1[[#This Row],[discounted_price]] &lt;= 500, "₹200–₹500",
  Table1[[#This Row],[discounted_price]] &gt; 500, "&gt;₹500"
)</f>
        <v>₹200–₹500</v>
      </c>
      <c r="Q947" s="9">
        <f>Table1[[#This Row],[actual_price]]*Table1[[#This Row],[rating_count]]</f>
        <v>156187</v>
      </c>
      <c r="R947" s="9" t="str">
        <f>IF(
    OR(TRIM(Table1[[#This Row],[total_potential_revenue]])="-", TRIM(Table1[[#This Row],[total_potential_revenue]])=""),
    "NOT OK",
    IF(
        ISNUMBER(VALUE(SUBSTITUTE(Table1[[#This Row],[total_potential_revenue]], ",", ""))),
        "OK",
        "NOT OK"
    )
)</f>
        <v>OK</v>
      </c>
      <c r="S947" t="s">
        <v>1598</v>
      </c>
      <c r="T947" t="s">
        <v>1599</v>
      </c>
      <c r="U947" t="s">
        <v>1600</v>
      </c>
      <c r="V947" t="s">
        <v>1601</v>
      </c>
      <c r="W947" t="s">
        <v>1602</v>
      </c>
      <c r="X947" t="s">
        <v>1603</v>
      </c>
      <c r="Y947" t="s">
        <v>1604</v>
      </c>
      <c r="Z947" t="s">
        <v>1605</v>
      </c>
    </row>
    <row r="948" spans="1:26" ht="16" x14ac:dyDescent="0.35">
      <c r="A948" t="s">
        <v>7529</v>
      </c>
      <c r="B948" t="s">
        <v>7530</v>
      </c>
      <c r="C948" t="s">
        <v>13080</v>
      </c>
      <c r="D948" t="s">
        <v>13161</v>
      </c>
      <c r="E948" t="s">
        <v>13295</v>
      </c>
      <c r="F948" t="s">
        <v>13296</v>
      </c>
      <c r="H948" s="2">
        <v>2490</v>
      </c>
      <c r="I948" s="2">
        <v>3990</v>
      </c>
      <c r="J948" s="1">
        <v>0.38</v>
      </c>
      <c r="K948" s="10" t="str" cm="1">
        <f t="array" ref="K9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48">
        <v>4.0999999999999996</v>
      </c>
      <c r="M948" s="8">
        <v>3606</v>
      </c>
      <c r="N948" s="8">
        <f>Table1[[#This Row],[rating]]*LOG10(Table1[[#This Row],[rating_count]]+1)</f>
        <v>14.584299183505289</v>
      </c>
      <c r="O948" s="4" t="str">
        <f>IF(Table1[[#This Row],[discount_percentage]] &gt;= 0.5, "Yes", "No")</f>
        <v>No</v>
      </c>
      <c r="P948" s="4" t="str" cm="1">
        <f t="array" ref="P948">_xlfn.IFS(
  Table1[[#This Row],[discounted_price]] &lt; 200, "&lt;₹200",
  Table1[[#This Row],[discounted_price]] &lt;= 500, "₹200–₹500",
  Table1[[#This Row],[discounted_price]] &gt; 500, "&gt;₹500"
)</f>
        <v>&gt;₹500</v>
      </c>
      <c r="Q948" s="9">
        <f>Table1[[#This Row],[actual_price]]*Table1[[#This Row],[rating_count]]</f>
        <v>14387940</v>
      </c>
      <c r="R948" s="9" t="str">
        <f>IF(
    OR(TRIM(Table1[[#This Row],[total_potential_revenue]])="-", TRIM(Table1[[#This Row],[total_potential_revenue]])=""),
    "NOT OK",
    IF(
        ISNUMBER(VALUE(SUBSTITUTE(Table1[[#This Row],[total_potential_revenue]], ",", ""))),
        "OK",
        "NOT OK"
    )
)</f>
        <v>OK</v>
      </c>
      <c r="S948" t="s">
        <v>7531</v>
      </c>
      <c r="T948" t="s">
        <v>7532</v>
      </c>
      <c r="U948" t="s">
        <v>7533</v>
      </c>
      <c r="V948" t="s">
        <v>7534</v>
      </c>
      <c r="W948" t="s">
        <v>7535</v>
      </c>
      <c r="X948" t="s">
        <v>7536</v>
      </c>
      <c r="Y948" t="s">
        <v>7537</v>
      </c>
      <c r="Z948" t="s">
        <v>7538</v>
      </c>
    </row>
    <row r="949" spans="1:26" ht="16" x14ac:dyDescent="0.35">
      <c r="A949" t="s">
        <v>11988</v>
      </c>
      <c r="B949" t="s">
        <v>11989</v>
      </c>
      <c r="C949" t="s">
        <v>13093</v>
      </c>
      <c r="D949" t="s">
        <v>13094</v>
      </c>
      <c r="E949" t="s">
        <v>13095</v>
      </c>
      <c r="F949" t="s">
        <v>13193</v>
      </c>
      <c r="H949">
        <v>899</v>
      </c>
      <c r="I949" s="2">
        <v>1999</v>
      </c>
      <c r="J949" s="1">
        <v>0.55000000000000004</v>
      </c>
      <c r="K949" s="10" t="str" cm="1">
        <f t="array" ref="K9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49">
        <v>4</v>
      </c>
      <c r="M949" s="8">
        <v>832</v>
      </c>
      <c r="N949" s="8">
        <f>Table1[[#This Row],[rating]]*LOG10(Table1[[#This Row],[rating_count]]+1)</f>
        <v>11.68258000562715</v>
      </c>
      <c r="O949" s="4" t="str">
        <f>IF(Table1[[#This Row],[discount_percentage]] &gt;= 0.5, "Yes", "No")</f>
        <v>Yes</v>
      </c>
      <c r="P949" s="4" t="str" cm="1">
        <f t="array" ref="P949">_xlfn.IFS(
  Table1[[#This Row],[discounted_price]] &lt; 200, "&lt;₹200",
  Table1[[#This Row],[discounted_price]] &lt;= 500, "₹200–₹500",
  Table1[[#This Row],[discounted_price]] &gt; 500, "&gt;₹500"
)</f>
        <v>&gt;₹500</v>
      </c>
      <c r="Q949" s="9">
        <f>Table1[[#This Row],[actual_price]]*Table1[[#This Row],[rating_count]]</f>
        <v>1663168</v>
      </c>
      <c r="R949" s="9" t="str">
        <f>IF(
    OR(TRIM(Table1[[#This Row],[total_potential_revenue]])="-", TRIM(Table1[[#This Row],[total_potential_revenue]])=""),
    "NOT OK",
    IF(
        ISNUMBER(VALUE(SUBSTITUTE(Table1[[#This Row],[total_potential_revenue]], ",", ""))),
        "OK",
        "NOT OK"
    )
)</f>
        <v>OK</v>
      </c>
      <c r="S949" t="s">
        <v>11991</v>
      </c>
      <c r="T949" t="s">
        <v>11992</v>
      </c>
      <c r="U949" t="s">
        <v>11993</v>
      </c>
      <c r="V949" t="s">
        <v>11994</v>
      </c>
      <c r="W949" t="s">
        <v>11995</v>
      </c>
      <c r="X949" t="s">
        <v>11996</v>
      </c>
      <c r="Y949" t="s">
        <v>11997</v>
      </c>
      <c r="Z949" t="s">
        <v>11998</v>
      </c>
    </row>
    <row r="950" spans="1:26" ht="16" x14ac:dyDescent="0.35">
      <c r="A950" t="s">
        <v>1560</v>
      </c>
      <c r="B950" t="s">
        <v>1561</v>
      </c>
      <c r="C950" t="s">
        <v>13076</v>
      </c>
      <c r="D950" t="s">
        <v>13077</v>
      </c>
      <c r="E950" t="s">
        <v>13078</v>
      </c>
      <c r="F950" t="s">
        <v>13079</v>
      </c>
      <c r="H950">
        <v>199</v>
      </c>
      <c r="I950" s="2">
        <v>499</v>
      </c>
      <c r="J950" s="1">
        <v>0.6</v>
      </c>
      <c r="K950" s="10" t="str" cm="1">
        <f t="array" ref="K9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50">
        <v>3.7</v>
      </c>
      <c r="M950" s="8">
        <v>612</v>
      </c>
      <c r="N950" s="8">
        <f>Table1[[#This Row],[rating]]*LOG10(Table1[[#This Row],[rating_count]]+1)</f>
        <v>10.313603755718136</v>
      </c>
      <c r="O950" s="4" t="str">
        <f>IF(Table1[[#This Row],[discount_percentage]] &gt;= 0.5, "Yes", "No")</f>
        <v>Yes</v>
      </c>
      <c r="P950" s="4" t="str" cm="1">
        <f t="array" ref="P950">_xlfn.IFS(
  Table1[[#This Row],[discounted_price]] &lt; 200, "&lt;₹200",
  Table1[[#This Row],[discounted_price]] &lt;= 500, "₹200–₹500",
  Table1[[#This Row],[discounted_price]] &gt; 500, "&gt;₹500"
)</f>
        <v>&lt;₹200</v>
      </c>
      <c r="Q950" s="9">
        <f>Table1[[#This Row],[actual_price]]*Table1[[#This Row],[rating_count]]</f>
        <v>305388</v>
      </c>
      <c r="R950" s="9" t="str">
        <f>IF(
    OR(TRIM(Table1[[#This Row],[total_potential_revenue]])="-", TRIM(Table1[[#This Row],[total_potential_revenue]])=""),
    "NOT OK",
    IF(
        ISNUMBER(VALUE(SUBSTITUTE(Table1[[#This Row],[total_potential_revenue]], ",", ""))),
        "OK",
        "NOT OK"
    )
)</f>
        <v>OK</v>
      </c>
      <c r="S950" t="s">
        <v>1562</v>
      </c>
      <c r="T950" t="s">
        <v>1563</v>
      </c>
      <c r="U950" t="s">
        <v>1564</v>
      </c>
      <c r="V950" t="s">
        <v>1565</v>
      </c>
      <c r="W950" t="s">
        <v>1566</v>
      </c>
      <c r="X950" t="s">
        <v>1567</v>
      </c>
      <c r="Y950" t="s">
        <v>1568</v>
      </c>
      <c r="Z950" t="s">
        <v>1569</v>
      </c>
    </row>
    <row r="951" spans="1:26" ht="16" x14ac:dyDescent="0.35">
      <c r="A951" t="s">
        <v>4150</v>
      </c>
      <c r="B951" t="s">
        <v>4151</v>
      </c>
      <c r="C951" t="s">
        <v>13080</v>
      </c>
      <c r="D951" t="s">
        <v>13185</v>
      </c>
      <c r="E951" t="s">
        <v>13291</v>
      </c>
      <c r="F951" t="s">
        <v>13292</v>
      </c>
      <c r="H951" s="2">
        <v>16999</v>
      </c>
      <c r="I951" s="2">
        <v>20999</v>
      </c>
      <c r="J951" s="1">
        <v>0.19</v>
      </c>
      <c r="K951" s="10" t="str" cm="1">
        <f t="array" ref="K9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951">
        <v>4.0999999999999996</v>
      </c>
      <c r="M951" s="8">
        <v>31822</v>
      </c>
      <c r="N951" s="8">
        <f>Table1[[#This Row],[rating]]*LOG10(Table1[[#This Row],[rating_count]]+1)</f>
        <v>18.461238587105452</v>
      </c>
      <c r="O951" s="4" t="str">
        <f>IF(Table1[[#This Row],[discount_percentage]] &gt;= 0.5, "Yes", "No")</f>
        <v>No</v>
      </c>
      <c r="P951" s="4" t="str" cm="1">
        <f t="array" ref="P951">_xlfn.IFS(
  Table1[[#This Row],[discounted_price]] &lt; 200, "&lt;₹200",
  Table1[[#This Row],[discounted_price]] &lt;= 500, "₹200–₹500",
  Table1[[#This Row],[discounted_price]] &gt; 500, "&gt;₹500"
)</f>
        <v>&gt;₹500</v>
      </c>
      <c r="Q951" s="9">
        <f>Table1[[#This Row],[actual_price]]*Table1[[#This Row],[rating_count]]</f>
        <v>668230178</v>
      </c>
      <c r="R951" s="9" t="str">
        <f>IF(
    OR(TRIM(Table1[[#This Row],[total_potential_revenue]])="-", TRIM(Table1[[#This Row],[total_potential_revenue]])=""),
    "NOT OK",
    IF(
        ISNUMBER(VALUE(SUBSTITUTE(Table1[[#This Row],[total_potential_revenue]], ",", ""))),
        "OK",
        "NOT OK"
    )
)</f>
        <v>OK</v>
      </c>
      <c r="S951" t="s">
        <v>4152</v>
      </c>
      <c r="T951" t="s">
        <v>4153</v>
      </c>
      <c r="U951" t="s">
        <v>4154</v>
      </c>
      <c r="V951" t="s">
        <v>4155</v>
      </c>
      <c r="W951" t="s">
        <v>4156</v>
      </c>
      <c r="X951" t="s">
        <v>4157</v>
      </c>
      <c r="Y951" t="s">
        <v>4158</v>
      </c>
      <c r="Z951" t="s">
        <v>4159</v>
      </c>
    </row>
    <row r="952" spans="1:26" ht="16" x14ac:dyDescent="0.35">
      <c r="A952" t="s">
        <v>4388</v>
      </c>
      <c r="B952" t="s">
        <v>4389</v>
      </c>
      <c r="C952" t="s">
        <v>13080</v>
      </c>
      <c r="D952" t="s">
        <v>13185</v>
      </c>
      <c r="E952" t="s">
        <v>13291</v>
      </c>
      <c r="F952" t="s">
        <v>13292</v>
      </c>
      <c r="H952" s="2">
        <v>16999</v>
      </c>
      <c r="I952" s="2">
        <v>20999</v>
      </c>
      <c r="J952" s="1">
        <v>0.19</v>
      </c>
      <c r="K952" s="10" t="str" cm="1">
        <f t="array" ref="K9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952">
        <v>4.0999999999999996</v>
      </c>
      <c r="M952" s="8">
        <v>31822</v>
      </c>
      <c r="N952" s="8">
        <f>Table1[[#This Row],[rating]]*LOG10(Table1[[#This Row],[rating_count]]+1)</f>
        <v>18.461238587105452</v>
      </c>
      <c r="O952" s="4" t="str">
        <f>IF(Table1[[#This Row],[discount_percentage]] &gt;= 0.5, "Yes", "No")</f>
        <v>No</v>
      </c>
      <c r="P952" s="4" t="str" cm="1">
        <f t="array" ref="P952">_xlfn.IFS(
  Table1[[#This Row],[discounted_price]] &lt; 200, "&lt;₹200",
  Table1[[#This Row],[discounted_price]] &lt;= 500, "₹200–₹500",
  Table1[[#This Row],[discounted_price]] &gt; 500, "&gt;₹500"
)</f>
        <v>&gt;₹500</v>
      </c>
      <c r="Q952" s="9">
        <f>Table1[[#This Row],[actual_price]]*Table1[[#This Row],[rating_count]]</f>
        <v>668230178</v>
      </c>
      <c r="R952" s="9" t="str">
        <f>IF(
    OR(TRIM(Table1[[#This Row],[total_potential_revenue]])="-", TRIM(Table1[[#This Row],[total_potential_revenue]])=""),
    "NOT OK",
    IF(
        ISNUMBER(VALUE(SUBSTITUTE(Table1[[#This Row],[total_potential_revenue]], ",", ""))),
        "OK",
        "NOT OK"
    )
)</f>
        <v>OK</v>
      </c>
      <c r="S952" t="s">
        <v>4390</v>
      </c>
      <c r="T952" t="s">
        <v>4153</v>
      </c>
      <c r="U952" t="s">
        <v>4154</v>
      </c>
      <c r="V952" t="s">
        <v>4155</v>
      </c>
      <c r="W952" t="s">
        <v>4156</v>
      </c>
      <c r="X952" t="s">
        <v>4157</v>
      </c>
      <c r="Y952" t="s">
        <v>4391</v>
      </c>
      <c r="Z952" t="s">
        <v>4392</v>
      </c>
    </row>
    <row r="953" spans="1:26" ht="16" x14ac:dyDescent="0.35">
      <c r="A953" t="s">
        <v>4224</v>
      </c>
      <c r="B953" t="s">
        <v>4225</v>
      </c>
      <c r="C953" t="s">
        <v>13080</v>
      </c>
      <c r="D953" t="s">
        <v>13185</v>
      </c>
      <c r="E953" t="s">
        <v>13291</v>
      </c>
      <c r="F953" t="s">
        <v>13292</v>
      </c>
      <c r="H953" s="2">
        <v>16999</v>
      </c>
      <c r="I953" s="2">
        <v>20999</v>
      </c>
      <c r="J953" s="1">
        <v>0.19</v>
      </c>
      <c r="K953" s="10" t="str" cm="1">
        <f t="array" ref="K9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953">
        <v>4.0999999999999996</v>
      </c>
      <c r="M953" s="8">
        <v>31822</v>
      </c>
      <c r="N953" s="8">
        <f>Table1[[#This Row],[rating]]*LOG10(Table1[[#This Row],[rating_count]]+1)</f>
        <v>18.461238587105452</v>
      </c>
      <c r="O953" s="4" t="str">
        <f>IF(Table1[[#This Row],[discount_percentage]] &gt;= 0.5, "Yes", "No")</f>
        <v>No</v>
      </c>
      <c r="P953" s="4" t="str" cm="1">
        <f t="array" ref="P953">_xlfn.IFS(
  Table1[[#This Row],[discounted_price]] &lt; 200, "&lt;₹200",
  Table1[[#This Row],[discounted_price]] &lt;= 500, "₹200–₹500",
  Table1[[#This Row],[discounted_price]] &gt; 500, "&gt;₹500"
)</f>
        <v>&gt;₹500</v>
      </c>
      <c r="Q953" s="9">
        <f>Table1[[#This Row],[actual_price]]*Table1[[#This Row],[rating_count]]</f>
        <v>668230178</v>
      </c>
      <c r="R953" s="9" t="str">
        <f>IF(
    OR(TRIM(Table1[[#This Row],[total_potential_revenue]])="-", TRIM(Table1[[#This Row],[total_potential_revenue]])=""),
    "NOT OK",
    IF(
        ISNUMBER(VALUE(SUBSTITUTE(Table1[[#This Row],[total_potential_revenue]], ",", ""))),
        "OK",
        "NOT OK"
    )
)</f>
        <v>OK</v>
      </c>
      <c r="S953" t="s">
        <v>4226</v>
      </c>
      <c r="T953" t="s">
        <v>4153</v>
      </c>
      <c r="U953" t="s">
        <v>4154</v>
      </c>
      <c r="V953" t="s">
        <v>4155</v>
      </c>
      <c r="W953" t="s">
        <v>4156</v>
      </c>
      <c r="X953" t="s">
        <v>4157</v>
      </c>
      <c r="Y953" t="s">
        <v>4227</v>
      </c>
      <c r="Z953" t="s">
        <v>4228</v>
      </c>
    </row>
    <row r="954" spans="1:26" ht="16" x14ac:dyDescent="0.35">
      <c r="A954" t="s">
        <v>12854</v>
      </c>
      <c r="B954" t="s">
        <v>12855</v>
      </c>
      <c r="C954" t="s">
        <v>13093</v>
      </c>
      <c r="D954" t="s">
        <v>13094</v>
      </c>
      <c r="E954" t="s">
        <v>13106</v>
      </c>
      <c r="F954" t="s">
        <v>13241</v>
      </c>
      <c r="H954">
        <v>229</v>
      </c>
      <c r="I954" s="2">
        <v>399</v>
      </c>
      <c r="J954" s="1">
        <v>0.43</v>
      </c>
      <c r="K954" s="10" t="str" cm="1">
        <f t="array" ref="K9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54">
        <v>3.6</v>
      </c>
      <c r="M954" s="8">
        <v>451</v>
      </c>
      <c r="N954" s="8">
        <f>Table1[[#This Row],[rating]]*LOG10(Table1[[#This Row],[rating_count]]+1)</f>
        <v>9.5584983653209754</v>
      </c>
      <c r="O954" s="4" t="str">
        <f>IF(Table1[[#This Row],[discount_percentage]] &gt;= 0.5, "Yes", "No")</f>
        <v>No</v>
      </c>
      <c r="P954" s="4" t="str" cm="1">
        <f t="array" ref="P954">_xlfn.IFS(
  Table1[[#This Row],[discounted_price]] &lt; 200, "&lt;₹200",
  Table1[[#This Row],[discounted_price]] &lt;= 500, "₹200–₹500",
  Table1[[#This Row],[discounted_price]] &gt; 500, "&gt;₹500"
)</f>
        <v>₹200–₹500</v>
      </c>
      <c r="Q954" s="9">
        <f>Table1[[#This Row],[actual_price]]*Table1[[#This Row],[rating_count]]</f>
        <v>179949</v>
      </c>
      <c r="R954" s="9" t="str">
        <f>IF(
    OR(TRIM(Table1[[#This Row],[total_potential_revenue]])="-", TRIM(Table1[[#This Row],[total_potential_revenue]])=""),
    "NOT OK",
    IF(
        ISNUMBER(VALUE(SUBSTITUTE(Table1[[#This Row],[total_potential_revenue]], ",", ""))),
        "OK",
        "NOT OK"
    )
)</f>
        <v>OK</v>
      </c>
      <c r="S954" t="s">
        <v>12856</v>
      </c>
      <c r="T954" t="s">
        <v>12857</v>
      </c>
      <c r="U954" t="s">
        <v>12858</v>
      </c>
      <c r="V954" t="s">
        <v>12859</v>
      </c>
      <c r="W954" t="s">
        <v>12860</v>
      </c>
      <c r="X954" t="s">
        <v>12861</v>
      </c>
      <c r="Y954" t="s">
        <v>12862</v>
      </c>
      <c r="Z954" t="s">
        <v>12863</v>
      </c>
    </row>
    <row r="955" spans="1:26" ht="16" x14ac:dyDescent="0.35">
      <c r="A955" t="s">
        <v>8822</v>
      </c>
      <c r="B955" t="s">
        <v>8823</v>
      </c>
      <c r="C955" t="s">
        <v>13093</v>
      </c>
      <c r="D955" t="s">
        <v>13116</v>
      </c>
      <c r="E955" t="s">
        <v>13117</v>
      </c>
      <c r="F955" t="s">
        <v>13119</v>
      </c>
      <c r="H955">
        <v>999</v>
      </c>
      <c r="I955" s="2">
        <v>2000</v>
      </c>
      <c r="J955" s="1">
        <v>0.5</v>
      </c>
      <c r="K955" s="10" t="str" cm="1">
        <f t="array" ref="K9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55">
        <v>3.8</v>
      </c>
      <c r="M955" s="8">
        <v>1163</v>
      </c>
      <c r="N955" s="8">
        <f>Table1[[#This Row],[rating]]*LOG10(Table1[[#This Row],[rating_count]]+1)</f>
        <v>11.650621325192706</v>
      </c>
      <c r="O955" s="4" t="str">
        <f>IF(Table1[[#This Row],[discount_percentage]] &gt;= 0.5, "Yes", "No")</f>
        <v>Yes</v>
      </c>
      <c r="P955" s="4" t="str" cm="1">
        <f t="array" ref="P955">_xlfn.IFS(
  Table1[[#This Row],[discounted_price]] &lt; 200, "&lt;₹200",
  Table1[[#This Row],[discounted_price]] &lt;= 500, "₹200–₹500",
  Table1[[#This Row],[discounted_price]] &gt; 500, "&gt;₹500"
)</f>
        <v>&gt;₹500</v>
      </c>
      <c r="Q955" s="9">
        <f>Table1[[#This Row],[actual_price]]*Table1[[#This Row],[rating_count]]</f>
        <v>2326000</v>
      </c>
      <c r="R955" s="9" t="str">
        <f>IF(
    OR(TRIM(Table1[[#This Row],[total_potential_revenue]])="-", TRIM(Table1[[#This Row],[total_potential_revenue]])=""),
    "NOT OK",
    IF(
        ISNUMBER(VALUE(SUBSTITUTE(Table1[[#This Row],[total_potential_revenue]], ",", ""))),
        "OK",
        "NOT OK"
    )
)</f>
        <v>OK</v>
      </c>
      <c r="S955" t="s">
        <v>8824</v>
      </c>
      <c r="T955" t="s">
        <v>8825</v>
      </c>
      <c r="U955" t="s">
        <v>8826</v>
      </c>
      <c r="V955" t="s">
        <v>8827</v>
      </c>
      <c r="W955" t="s">
        <v>8828</v>
      </c>
      <c r="X955" t="s">
        <v>8829</v>
      </c>
      <c r="Y955" t="s">
        <v>8830</v>
      </c>
      <c r="Z955" t="s">
        <v>8831</v>
      </c>
    </row>
    <row r="956" spans="1:26" ht="16" x14ac:dyDescent="0.35">
      <c r="A956" t="s">
        <v>2319</v>
      </c>
      <c r="B956" t="s">
        <v>2320</v>
      </c>
      <c r="C956" t="s">
        <v>13080</v>
      </c>
      <c r="D956" t="s">
        <v>13229</v>
      </c>
      <c r="E956" t="s">
        <v>13358</v>
      </c>
      <c r="F956" t="s">
        <v>13359</v>
      </c>
      <c r="H956" s="2">
        <v>4699</v>
      </c>
      <c r="I956" s="2">
        <v>4699</v>
      </c>
      <c r="J956" s="1">
        <v>0</v>
      </c>
      <c r="K956" s="10" t="str" cm="1">
        <f t="array" ref="K9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956">
        <v>4.5</v>
      </c>
      <c r="M956" s="8">
        <v>224</v>
      </c>
      <c r="N956" s="8">
        <f>Table1[[#This Row],[rating]]*LOG10(Table1[[#This Row],[rating_count]]+1)</f>
        <v>10.584821331501132</v>
      </c>
      <c r="O956" s="4" t="str">
        <f>IF(Table1[[#This Row],[discount_percentage]] &gt;= 0.5, "Yes", "No")</f>
        <v>No</v>
      </c>
      <c r="P956" s="4" t="str" cm="1">
        <f t="array" ref="P956">_xlfn.IFS(
  Table1[[#This Row],[discounted_price]] &lt; 200, "&lt;₹200",
  Table1[[#This Row],[discounted_price]] &lt;= 500, "₹200–₹500",
  Table1[[#This Row],[discounted_price]] &gt; 500, "&gt;₹500"
)</f>
        <v>&gt;₹500</v>
      </c>
      <c r="Q956" s="9">
        <f>Table1[[#This Row],[actual_price]]*Table1[[#This Row],[rating_count]]</f>
        <v>1052576</v>
      </c>
      <c r="R956" s="9" t="str">
        <f>IF(
    OR(TRIM(Table1[[#This Row],[total_potential_revenue]])="-", TRIM(Table1[[#This Row],[total_potential_revenue]])=""),
    "NOT OK",
    IF(
        ISNUMBER(VALUE(SUBSTITUTE(Table1[[#This Row],[total_potential_revenue]], ",", ""))),
        "OK",
        "NOT OK"
    )
)</f>
        <v>OK</v>
      </c>
      <c r="S956" t="s">
        <v>2322</v>
      </c>
      <c r="T956" t="s">
        <v>2323</v>
      </c>
      <c r="U956" t="s">
        <v>2324</v>
      </c>
      <c r="V956" t="s">
        <v>2325</v>
      </c>
      <c r="W956" t="s">
        <v>2326</v>
      </c>
      <c r="X956" t="s">
        <v>2327</v>
      </c>
      <c r="Y956" t="s">
        <v>2328</v>
      </c>
      <c r="Z956" t="s">
        <v>2329</v>
      </c>
    </row>
    <row r="957" spans="1:26" ht="16" x14ac:dyDescent="0.35">
      <c r="A957" t="s">
        <v>2366</v>
      </c>
      <c r="B957" t="s">
        <v>2367</v>
      </c>
      <c r="C957" t="s">
        <v>13080</v>
      </c>
      <c r="D957" t="s">
        <v>13229</v>
      </c>
      <c r="E957" t="s">
        <v>13251</v>
      </c>
      <c r="F957" t="s">
        <v>13360</v>
      </c>
      <c r="H957" s="2">
        <v>2299</v>
      </c>
      <c r="I957" s="2">
        <v>3999</v>
      </c>
      <c r="J957" s="1">
        <v>0.43</v>
      </c>
      <c r="K957" s="10" t="str" cm="1">
        <f t="array" ref="K9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57">
        <v>3.8</v>
      </c>
      <c r="M957" s="8">
        <v>282</v>
      </c>
      <c r="N957" s="8">
        <f>Table1[[#This Row],[rating]]*LOG10(Table1[[#This Row],[rating_count]]+1)</f>
        <v>9.3167884549923023</v>
      </c>
      <c r="O957" s="4" t="str">
        <f>IF(Table1[[#This Row],[discount_percentage]] &gt;= 0.5, "Yes", "No")</f>
        <v>No</v>
      </c>
      <c r="P957" s="4" t="str" cm="1">
        <f t="array" ref="P957">_xlfn.IFS(
  Table1[[#This Row],[discounted_price]] &lt; 200, "&lt;₹200",
  Table1[[#This Row],[discounted_price]] &lt;= 500, "₹200–₹500",
  Table1[[#This Row],[discounted_price]] &gt; 500, "&gt;₹500"
)</f>
        <v>&gt;₹500</v>
      </c>
      <c r="Q957" s="9">
        <f>Table1[[#This Row],[actual_price]]*Table1[[#This Row],[rating_count]]</f>
        <v>1127718</v>
      </c>
      <c r="R957" s="9" t="str">
        <f>IF(
    OR(TRIM(Table1[[#This Row],[total_potential_revenue]])="-", TRIM(Table1[[#This Row],[total_potential_revenue]])=""),
    "NOT OK",
    IF(
        ISNUMBER(VALUE(SUBSTITUTE(Table1[[#This Row],[total_potential_revenue]], ",", ""))),
        "OK",
        "NOT OK"
    )
)</f>
        <v>OK</v>
      </c>
      <c r="S957" t="s">
        <v>2369</v>
      </c>
      <c r="T957" t="s">
        <v>2370</v>
      </c>
      <c r="U957" t="s">
        <v>2371</v>
      </c>
      <c r="V957" t="s">
        <v>2372</v>
      </c>
      <c r="W957" t="s">
        <v>2373</v>
      </c>
      <c r="X957" t="s">
        <v>2374</v>
      </c>
      <c r="Y957" t="s">
        <v>2375</v>
      </c>
      <c r="Z957" t="s">
        <v>2376</v>
      </c>
    </row>
    <row r="958" spans="1:26" ht="16" x14ac:dyDescent="0.35">
      <c r="A958" t="s">
        <v>2417</v>
      </c>
      <c r="B958" t="s">
        <v>2418</v>
      </c>
      <c r="C958" t="s">
        <v>13080</v>
      </c>
      <c r="D958" t="s">
        <v>13088</v>
      </c>
      <c r="E958" t="s">
        <v>13089</v>
      </c>
      <c r="F958" t="s">
        <v>13172</v>
      </c>
      <c r="H958">
        <v>399</v>
      </c>
      <c r="I958" s="2">
        <v>999</v>
      </c>
      <c r="J958" s="1">
        <v>0.6</v>
      </c>
      <c r="K958" s="10" t="str" cm="1">
        <f t="array" ref="K9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58">
        <v>3.3</v>
      </c>
      <c r="M958" s="8">
        <v>23</v>
      </c>
      <c r="N958" s="8">
        <f>Table1[[#This Row],[rating]]*LOG10(Table1[[#This Row],[rating_count]]+1)</f>
        <v>4.5546970976482992</v>
      </c>
      <c r="O958" s="4" t="str">
        <f>IF(Table1[[#This Row],[discount_percentage]] &gt;= 0.5, "Yes", "No")</f>
        <v>Yes</v>
      </c>
      <c r="P958" s="4" t="str" cm="1">
        <f t="array" ref="P958">_xlfn.IFS(
  Table1[[#This Row],[discounted_price]] &lt; 200, "&lt;₹200",
  Table1[[#This Row],[discounted_price]] &lt;= 500, "₹200–₹500",
  Table1[[#This Row],[discounted_price]] &gt; 500, "&gt;₹500"
)</f>
        <v>₹200–₹500</v>
      </c>
      <c r="Q958" s="9">
        <f>Table1[[#This Row],[actual_price]]*Table1[[#This Row],[rating_count]]</f>
        <v>22977</v>
      </c>
      <c r="R958" s="9" t="str">
        <f>IF(
    OR(TRIM(Table1[[#This Row],[total_potential_revenue]])="-", TRIM(Table1[[#This Row],[total_potential_revenue]])=""),
    "NOT OK",
    IF(
        ISNUMBER(VALUE(SUBSTITUTE(Table1[[#This Row],[total_potential_revenue]], ",", ""))),
        "OK",
        "NOT OK"
    )
)</f>
        <v>OK</v>
      </c>
      <c r="S958" t="s">
        <v>2419</v>
      </c>
      <c r="T958" t="s">
        <v>2420</v>
      </c>
      <c r="U958" t="s">
        <v>2421</v>
      </c>
      <c r="V958" t="s">
        <v>2422</v>
      </c>
      <c r="W958" t="s">
        <v>2423</v>
      </c>
      <c r="X958" t="s">
        <v>2424</v>
      </c>
      <c r="Y958" t="s">
        <v>2425</v>
      </c>
      <c r="Z958" t="s">
        <v>2426</v>
      </c>
    </row>
    <row r="959" spans="1:26" ht="16" x14ac:dyDescent="0.35">
      <c r="A959" t="s">
        <v>9080</v>
      </c>
      <c r="B959" t="s">
        <v>9081</v>
      </c>
      <c r="C959" t="s">
        <v>13093</v>
      </c>
      <c r="D959" t="s">
        <v>13116</v>
      </c>
      <c r="E959" t="s">
        <v>13117</v>
      </c>
      <c r="F959" t="s">
        <v>13169</v>
      </c>
      <c r="H959">
        <v>899</v>
      </c>
      <c r="I959" s="2">
        <v>2000</v>
      </c>
      <c r="J959" s="1">
        <v>0.55000000000000004</v>
      </c>
      <c r="K959" s="10" t="str" cm="1">
        <f t="array" ref="K9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59">
        <v>3.6</v>
      </c>
      <c r="M959" s="8">
        <v>291</v>
      </c>
      <c r="N959" s="8">
        <f>Table1[[#This Row],[rating]]*LOG10(Table1[[#This Row],[rating_count]]+1)</f>
        <v>8.8753782652143069</v>
      </c>
      <c r="O959" s="4" t="str">
        <f>IF(Table1[[#This Row],[discount_percentage]] &gt;= 0.5, "Yes", "No")</f>
        <v>Yes</v>
      </c>
      <c r="P959" s="4" t="str" cm="1">
        <f t="array" ref="P959">_xlfn.IFS(
  Table1[[#This Row],[discounted_price]] &lt; 200, "&lt;₹200",
  Table1[[#This Row],[discounted_price]] &lt;= 500, "₹200–₹500",
  Table1[[#This Row],[discounted_price]] &gt; 500, "&gt;₹500"
)</f>
        <v>&gt;₹500</v>
      </c>
      <c r="Q959" s="9">
        <f>Table1[[#This Row],[actual_price]]*Table1[[#This Row],[rating_count]]</f>
        <v>582000</v>
      </c>
      <c r="R959" s="9" t="str">
        <f>IF(
    OR(TRIM(Table1[[#This Row],[total_potential_revenue]])="-", TRIM(Table1[[#This Row],[total_potential_revenue]])=""),
    "NOT OK",
    IF(
        ISNUMBER(VALUE(SUBSTITUTE(Table1[[#This Row],[total_potential_revenue]], ",", ""))),
        "OK",
        "NOT OK"
    )
)</f>
        <v>OK</v>
      </c>
      <c r="S959" t="s">
        <v>9082</v>
      </c>
      <c r="T959" t="s">
        <v>9083</v>
      </c>
      <c r="U959" t="s">
        <v>9084</v>
      </c>
      <c r="V959" t="s">
        <v>9085</v>
      </c>
      <c r="W959" t="s">
        <v>9086</v>
      </c>
      <c r="X959" t="s">
        <v>9087</v>
      </c>
      <c r="Y959" t="s">
        <v>9088</v>
      </c>
      <c r="Z959" t="s">
        <v>9089</v>
      </c>
    </row>
    <row r="960" spans="1:26" ht="16" x14ac:dyDescent="0.35">
      <c r="A960" t="s">
        <v>11836</v>
      </c>
      <c r="B960" t="s">
        <v>11837</v>
      </c>
      <c r="C960" t="s">
        <v>13093</v>
      </c>
      <c r="D960" t="s">
        <v>13116</v>
      </c>
      <c r="E960" t="s">
        <v>13117</v>
      </c>
      <c r="F960" t="s">
        <v>13119</v>
      </c>
      <c r="H960" s="2">
        <v>9495</v>
      </c>
      <c r="I960" s="2">
        <v>18990</v>
      </c>
      <c r="J960" s="1">
        <v>0.5</v>
      </c>
      <c r="K960" s="10" t="str" cm="1">
        <f t="array" ref="K9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60">
        <v>4.2</v>
      </c>
      <c r="M960" s="8">
        <v>79</v>
      </c>
      <c r="N960" s="8">
        <f>Table1[[#This Row],[rating]]*LOG10(Table1[[#This Row],[rating_count]]+1)</f>
        <v>7.9929779453661629</v>
      </c>
      <c r="O960" s="4" t="str">
        <f>IF(Table1[[#This Row],[discount_percentage]] &gt;= 0.5, "Yes", "No")</f>
        <v>Yes</v>
      </c>
      <c r="P960" s="4" t="str" cm="1">
        <f t="array" ref="P960">_xlfn.IFS(
  Table1[[#This Row],[discounted_price]] &lt; 200, "&lt;₹200",
  Table1[[#This Row],[discounted_price]] &lt;= 500, "₹200–₹500",
  Table1[[#This Row],[discounted_price]] &gt; 500, "&gt;₹500"
)</f>
        <v>&gt;₹500</v>
      </c>
      <c r="Q960" s="9">
        <f>Table1[[#This Row],[actual_price]]*Table1[[#This Row],[rating_count]]</f>
        <v>1500210</v>
      </c>
      <c r="R960" s="9" t="str">
        <f>IF(
    OR(TRIM(Table1[[#This Row],[total_potential_revenue]])="-", TRIM(Table1[[#This Row],[total_potential_revenue]])=""),
    "NOT OK",
    IF(
        ISNUMBER(VALUE(SUBSTITUTE(Table1[[#This Row],[total_potential_revenue]], ",", ""))),
        "OK",
        "NOT OK"
    )
)</f>
        <v>OK</v>
      </c>
      <c r="S960" t="s">
        <v>11838</v>
      </c>
      <c r="T960" t="s">
        <v>11839</v>
      </c>
      <c r="U960" t="s">
        <v>11840</v>
      </c>
      <c r="V960" t="s">
        <v>11841</v>
      </c>
      <c r="W960" t="s">
        <v>11842</v>
      </c>
      <c r="X960" t="s">
        <v>11843</v>
      </c>
      <c r="Y960" t="s">
        <v>11844</v>
      </c>
      <c r="Z960" t="s">
        <v>11845</v>
      </c>
    </row>
    <row r="961" spans="1:26" ht="16" x14ac:dyDescent="0.35">
      <c r="A961" t="s">
        <v>6178</v>
      </c>
      <c r="B961" t="s">
        <v>6179</v>
      </c>
      <c r="C961" t="s">
        <v>13076</v>
      </c>
      <c r="D961" t="s">
        <v>13083</v>
      </c>
      <c r="E961" t="s">
        <v>13264</v>
      </c>
      <c r="H961">
        <v>570</v>
      </c>
      <c r="I961" s="2">
        <v>999</v>
      </c>
      <c r="J961" s="1">
        <v>0.43</v>
      </c>
      <c r="K961" s="10" t="str" cm="1">
        <f t="array" ref="K9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61">
        <v>4.2</v>
      </c>
      <c r="M961" s="8">
        <v>3201</v>
      </c>
      <c r="N961" s="8">
        <f>Table1[[#This Row],[rating]]*LOG10(Table1[[#This Row],[rating_count]]+1)</f>
        <v>14.722769575849782</v>
      </c>
      <c r="O961" s="4" t="str">
        <f>IF(Table1[[#This Row],[discount_percentage]] &gt;= 0.5, "Yes", "No")</f>
        <v>No</v>
      </c>
      <c r="P961" s="4" t="str" cm="1">
        <f t="array" ref="P961">_xlfn.IFS(
  Table1[[#This Row],[discounted_price]] &lt; 200, "&lt;₹200",
  Table1[[#This Row],[discounted_price]] &lt;= 500, "₹200–₹500",
  Table1[[#This Row],[discounted_price]] &gt; 500, "&gt;₹500"
)</f>
        <v>&gt;₹500</v>
      </c>
      <c r="Q961" s="9">
        <f>Table1[[#This Row],[actual_price]]*Table1[[#This Row],[rating_count]]</f>
        <v>3197799</v>
      </c>
      <c r="R961" s="9" t="str">
        <f>IF(
    OR(TRIM(Table1[[#This Row],[total_potential_revenue]])="-", TRIM(Table1[[#This Row],[total_potential_revenue]])=""),
    "NOT OK",
    IF(
        ISNUMBER(VALUE(SUBSTITUTE(Table1[[#This Row],[total_potential_revenue]], ",", ""))),
        "OK",
        "NOT OK"
    )
)</f>
        <v>OK</v>
      </c>
      <c r="S961" t="s">
        <v>6180</v>
      </c>
      <c r="T961" t="s">
        <v>6181</v>
      </c>
      <c r="U961" t="s">
        <v>6182</v>
      </c>
      <c r="V961" t="s">
        <v>6183</v>
      </c>
      <c r="W961" t="s">
        <v>6184</v>
      </c>
      <c r="X961" t="s">
        <v>13053</v>
      </c>
      <c r="Y961" t="s">
        <v>6185</v>
      </c>
      <c r="Z961" t="s">
        <v>6186</v>
      </c>
    </row>
    <row r="962" spans="1:26" ht="16" x14ac:dyDescent="0.35">
      <c r="A962" t="s">
        <v>6585</v>
      </c>
      <c r="B962" t="s">
        <v>6586</v>
      </c>
      <c r="C962" t="s">
        <v>13076</v>
      </c>
      <c r="D962" t="s">
        <v>13083</v>
      </c>
      <c r="E962" t="s">
        <v>13264</v>
      </c>
      <c r="H962">
        <v>499</v>
      </c>
      <c r="I962" s="2">
        <v>799</v>
      </c>
      <c r="J962" s="1">
        <v>0.38</v>
      </c>
      <c r="K962" s="10" t="str" cm="1">
        <f t="array" ref="K9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62">
        <v>4.3</v>
      </c>
      <c r="M962" s="8">
        <v>2125</v>
      </c>
      <c r="N962" s="8">
        <f>Table1[[#This Row],[rating]]*LOG10(Table1[[#This Row],[rating_count]]+1)</f>
        <v>14.308522018805295</v>
      </c>
      <c r="O962" s="4" t="str">
        <f>IF(Table1[[#This Row],[discount_percentage]] &gt;= 0.5, "Yes", "No")</f>
        <v>No</v>
      </c>
      <c r="P962" s="4" t="str" cm="1">
        <f t="array" ref="P962">_xlfn.IFS(
  Table1[[#This Row],[discounted_price]] &lt; 200, "&lt;₹200",
  Table1[[#This Row],[discounted_price]] &lt;= 500, "₹200–₹500",
  Table1[[#This Row],[discounted_price]] &gt; 500, "&gt;₹500"
)</f>
        <v>₹200–₹500</v>
      </c>
      <c r="Q962" s="9">
        <f>Table1[[#This Row],[actual_price]]*Table1[[#This Row],[rating_count]]</f>
        <v>1697875</v>
      </c>
      <c r="R962" s="9" t="str">
        <f>IF(
    OR(TRIM(Table1[[#This Row],[total_potential_revenue]])="-", TRIM(Table1[[#This Row],[total_potential_revenue]])=""),
    "NOT OK",
    IF(
        ISNUMBER(VALUE(SUBSTITUTE(Table1[[#This Row],[total_potential_revenue]], ",", ""))),
        "OK",
        "NOT OK"
    )
)</f>
        <v>OK</v>
      </c>
      <c r="S962" t="s">
        <v>6587</v>
      </c>
      <c r="T962" t="s">
        <v>6588</v>
      </c>
      <c r="U962" t="s">
        <v>6589</v>
      </c>
      <c r="V962" t="s">
        <v>6590</v>
      </c>
      <c r="W962" t="s">
        <v>6591</v>
      </c>
      <c r="X962" t="s">
        <v>6592</v>
      </c>
      <c r="Y962" t="s">
        <v>6593</v>
      </c>
      <c r="Z962" t="s">
        <v>6594</v>
      </c>
    </row>
    <row r="963" spans="1:26" ht="16" x14ac:dyDescent="0.35">
      <c r="A963" t="s">
        <v>11958</v>
      </c>
      <c r="B963" t="s">
        <v>11959</v>
      </c>
      <c r="C963" t="s">
        <v>13093</v>
      </c>
      <c r="D963" t="s">
        <v>13116</v>
      </c>
      <c r="E963" t="s">
        <v>13117</v>
      </c>
      <c r="F963" t="s">
        <v>13120</v>
      </c>
      <c r="H963" s="2">
        <v>2199</v>
      </c>
      <c r="I963" s="2">
        <v>3999</v>
      </c>
      <c r="J963" s="1">
        <v>0.45</v>
      </c>
      <c r="K963" s="10" t="str" cm="1">
        <f t="array" ref="K9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63">
        <v>3.5</v>
      </c>
      <c r="M963" s="8">
        <v>340</v>
      </c>
      <c r="N963" s="8">
        <f>Table1[[#This Row],[rating]]*LOG10(Table1[[#This Row],[rating_count]]+1)</f>
        <v>8.8646403264737419</v>
      </c>
      <c r="O963" s="4" t="str">
        <f>IF(Table1[[#This Row],[discount_percentage]] &gt;= 0.5, "Yes", "No")</f>
        <v>No</v>
      </c>
      <c r="P963" s="4" t="str" cm="1">
        <f t="array" ref="P963">_xlfn.IFS(
  Table1[[#This Row],[discounted_price]] &lt; 200, "&lt;₹200",
  Table1[[#This Row],[discounted_price]] &lt;= 500, "₹200–₹500",
  Table1[[#This Row],[discounted_price]] &gt; 500, "&gt;₹500"
)</f>
        <v>&gt;₹500</v>
      </c>
      <c r="Q963" s="9">
        <f>Table1[[#This Row],[actual_price]]*Table1[[#This Row],[rating_count]]</f>
        <v>1359660</v>
      </c>
      <c r="R963" s="9" t="str">
        <f>IF(
    OR(TRIM(Table1[[#This Row],[total_potential_revenue]])="-", TRIM(Table1[[#This Row],[total_potential_revenue]])=""),
    "NOT OK",
    IF(
        ISNUMBER(VALUE(SUBSTITUTE(Table1[[#This Row],[total_potential_revenue]], ",", ""))),
        "OK",
        "NOT OK"
    )
)</f>
        <v>OK</v>
      </c>
      <c r="S963" t="s">
        <v>11960</v>
      </c>
      <c r="T963" t="s">
        <v>11961</v>
      </c>
      <c r="U963" t="s">
        <v>11962</v>
      </c>
      <c r="V963" t="s">
        <v>11963</v>
      </c>
      <c r="W963" t="s">
        <v>11964</v>
      </c>
      <c r="X963" t="s">
        <v>11965</v>
      </c>
      <c r="Y963" t="s">
        <v>11966</v>
      </c>
      <c r="Z963" t="s">
        <v>11967</v>
      </c>
    </row>
    <row r="964" spans="1:26" ht="16" x14ac:dyDescent="0.35">
      <c r="A964" t="s">
        <v>7794</v>
      </c>
      <c r="B964" t="s">
        <v>7795</v>
      </c>
      <c r="C964" t="s">
        <v>13076</v>
      </c>
      <c r="D964" t="s">
        <v>13083</v>
      </c>
      <c r="E964" t="s">
        <v>13164</v>
      </c>
      <c r="F964" t="s">
        <v>13250</v>
      </c>
      <c r="H964" s="2">
        <v>1199</v>
      </c>
      <c r="I964" s="2">
        <v>5499</v>
      </c>
      <c r="J964" s="1">
        <v>0.78</v>
      </c>
      <c r="K964" s="10" t="str" cm="1">
        <f t="array" ref="K9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64">
        <v>3.8</v>
      </c>
      <c r="M964" s="8">
        <v>2043</v>
      </c>
      <c r="N964" s="8">
        <f>Table1[[#This Row],[rating]]*LOG10(Table1[[#This Row],[rating_count]]+1)</f>
        <v>12.579827387558165</v>
      </c>
      <c r="O964" s="4" t="str">
        <f>IF(Table1[[#This Row],[discount_percentage]] &gt;= 0.5, "Yes", "No")</f>
        <v>Yes</v>
      </c>
      <c r="P964" s="4" t="str" cm="1">
        <f t="array" ref="P964">_xlfn.IFS(
  Table1[[#This Row],[discounted_price]] &lt; 200, "&lt;₹200",
  Table1[[#This Row],[discounted_price]] &lt;= 500, "₹200–₹500",
  Table1[[#This Row],[discounted_price]] &gt; 500, "&gt;₹500"
)</f>
        <v>&gt;₹500</v>
      </c>
      <c r="Q964" s="9">
        <f>Table1[[#This Row],[actual_price]]*Table1[[#This Row],[rating_count]]</f>
        <v>11234457</v>
      </c>
      <c r="R964" s="9" t="str">
        <f>IF(
    OR(TRIM(Table1[[#This Row],[total_potential_revenue]])="-", TRIM(Table1[[#This Row],[total_potential_revenue]])=""),
    "NOT OK",
    IF(
        ISNUMBER(VALUE(SUBSTITUTE(Table1[[#This Row],[total_potential_revenue]], ",", ""))),
        "OK",
        "NOT OK"
    )
)</f>
        <v>OK</v>
      </c>
      <c r="S964" t="s">
        <v>7797</v>
      </c>
      <c r="T964" t="s">
        <v>7798</v>
      </c>
      <c r="U964" t="s">
        <v>7799</v>
      </c>
      <c r="V964" t="s">
        <v>7800</v>
      </c>
      <c r="W964" t="s">
        <v>7801</v>
      </c>
      <c r="X964" t="s">
        <v>7802</v>
      </c>
      <c r="Y964" t="s">
        <v>7803</v>
      </c>
      <c r="Z964" t="s">
        <v>7804</v>
      </c>
    </row>
    <row r="965" spans="1:26" ht="16" x14ac:dyDescent="0.35">
      <c r="A965" t="s">
        <v>12502</v>
      </c>
      <c r="B965" t="s">
        <v>12503</v>
      </c>
      <c r="C965" t="s">
        <v>13093</v>
      </c>
      <c r="D965" t="s">
        <v>13094</v>
      </c>
      <c r="E965" t="s">
        <v>13095</v>
      </c>
      <c r="F965" t="s">
        <v>13142</v>
      </c>
      <c r="H965" s="3">
        <v>3041.67</v>
      </c>
      <c r="I965" s="2">
        <v>5999</v>
      </c>
      <c r="J965" s="1">
        <v>0.49</v>
      </c>
      <c r="K965" s="10" t="str" cm="1">
        <f t="array" ref="K9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65">
        <v>4</v>
      </c>
      <c r="M965" s="8">
        <v>777</v>
      </c>
      <c r="N965" s="8">
        <f>Table1[[#This Row],[rating]]*LOG10(Table1[[#This Row],[rating_count]]+1)</f>
        <v>11.563918387958756</v>
      </c>
      <c r="O965" s="4" t="str">
        <f>IF(Table1[[#This Row],[discount_percentage]] &gt;= 0.5, "Yes", "No")</f>
        <v>No</v>
      </c>
      <c r="P965" s="4" t="str" cm="1">
        <f t="array" ref="P965">_xlfn.IFS(
  Table1[[#This Row],[discounted_price]] &lt; 200, "&lt;₹200",
  Table1[[#This Row],[discounted_price]] &lt;= 500, "₹200–₹500",
  Table1[[#This Row],[discounted_price]] &gt; 500, "&gt;₹500"
)</f>
        <v>&gt;₹500</v>
      </c>
      <c r="Q965" s="9">
        <f>Table1[[#This Row],[actual_price]]*Table1[[#This Row],[rating_count]]</f>
        <v>4661223</v>
      </c>
      <c r="R965" s="9" t="str">
        <f>IF(
    OR(TRIM(Table1[[#This Row],[total_potential_revenue]])="-", TRIM(Table1[[#This Row],[total_potential_revenue]])=""),
    "NOT OK",
    IF(
        ISNUMBER(VALUE(SUBSTITUTE(Table1[[#This Row],[total_potential_revenue]], ",", ""))),
        "OK",
        "NOT OK"
    )
)</f>
        <v>OK</v>
      </c>
      <c r="S965" t="s">
        <v>12504</v>
      </c>
      <c r="T965" t="s">
        <v>12505</v>
      </c>
      <c r="U965" t="s">
        <v>12506</v>
      </c>
      <c r="V965" t="s">
        <v>12507</v>
      </c>
      <c r="W965" t="s">
        <v>12508</v>
      </c>
      <c r="X965" t="s">
        <v>12509</v>
      </c>
      <c r="Y965" t="s">
        <v>12510</v>
      </c>
      <c r="Z965" t="s">
        <v>12511</v>
      </c>
    </row>
    <row r="966" spans="1:26" ht="16" x14ac:dyDescent="0.35">
      <c r="A966" t="s">
        <v>2055</v>
      </c>
      <c r="B966" t="s">
        <v>2056</v>
      </c>
      <c r="C966" t="s">
        <v>13080</v>
      </c>
      <c r="D966" t="s">
        <v>13088</v>
      </c>
      <c r="E966" t="s">
        <v>13227</v>
      </c>
      <c r="F966" t="s">
        <v>13306</v>
      </c>
      <c r="H966" s="2">
        <v>31999</v>
      </c>
      <c r="I966" s="2">
        <v>49999</v>
      </c>
      <c r="J966" s="1">
        <v>0.36</v>
      </c>
      <c r="K966" s="10" t="str" cm="1">
        <f t="array" ref="K9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66">
        <v>4.3</v>
      </c>
      <c r="M966" s="8">
        <v>21252</v>
      </c>
      <c r="N966" s="8">
        <f>Table1[[#This Row],[rating]]*LOG10(Table1[[#This Row],[rating_count]]+1)</f>
        <v>18.607907041550177</v>
      </c>
      <c r="O966" s="4" t="str">
        <f>IF(Table1[[#This Row],[discount_percentage]] &gt;= 0.5, "Yes", "No")</f>
        <v>No</v>
      </c>
      <c r="P966" s="4" t="str" cm="1">
        <f t="array" ref="P966">_xlfn.IFS(
  Table1[[#This Row],[discounted_price]] &lt; 200, "&lt;₹200",
  Table1[[#This Row],[discounted_price]] &lt;= 500, "₹200–₹500",
  Table1[[#This Row],[discounted_price]] &gt; 500, "&gt;₹500"
)</f>
        <v>&gt;₹500</v>
      </c>
      <c r="Q966" s="9">
        <f>Table1[[#This Row],[actual_price]]*Table1[[#This Row],[rating_count]]</f>
        <v>1062578748</v>
      </c>
      <c r="R966" s="9" t="str">
        <f>IF(
    OR(TRIM(Table1[[#This Row],[total_potential_revenue]])="-", TRIM(Table1[[#This Row],[total_potential_revenue]])=""),
    "NOT OK",
    IF(
        ISNUMBER(VALUE(SUBSTITUTE(Table1[[#This Row],[total_potential_revenue]], ",", ""))),
        "OK",
        "NOT OK"
    )
)</f>
        <v>OK</v>
      </c>
      <c r="S966" t="s">
        <v>2057</v>
      </c>
      <c r="T966" t="s">
        <v>2058</v>
      </c>
      <c r="U966" t="s">
        <v>2059</v>
      </c>
      <c r="V966" t="s">
        <v>2060</v>
      </c>
      <c r="W966" t="s">
        <v>2061</v>
      </c>
      <c r="X966" t="s">
        <v>2062</v>
      </c>
      <c r="Y966" t="s">
        <v>2063</v>
      </c>
      <c r="Z966" t="s">
        <v>2064</v>
      </c>
    </row>
    <row r="967" spans="1:26" ht="16" x14ac:dyDescent="0.35">
      <c r="A967" t="s">
        <v>8028</v>
      </c>
      <c r="B967" t="s">
        <v>8029</v>
      </c>
      <c r="C967" t="s">
        <v>13076</v>
      </c>
      <c r="D967" t="s">
        <v>13077</v>
      </c>
      <c r="E967" t="s">
        <v>13099</v>
      </c>
      <c r="H967" s="2">
        <v>1565</v>
      </c>
      <c r="I967" s="2">
        <v>2999</v>
      </c>
      <c r="J967" s="1">
        <v>0.48</v>
      </c>
      <c r="K967" s="10" t="str" cm="1">
        <f t="array" ref="K9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67">
        <v>4</v>
      </c>
      <c r="M967" s="8">
        <v>11113</v>
      </c>
      <c r="N967" s="8">
        <f>Table1[[#This Row],[rating]]*LOG10(Table1[[#This Row],[rating_count]]+1)</f>
        <v>16.18348156979744</v>
      </c>
      <c r="O967" s="4" t="str">
        <f>IF(Table1[[#This Row],[discount_percentage]] &gt;= 0.5, "Yes", "No")</f>
        <v>No</v>
      </c>
      <c r="P967" s="4" t="str" cm="1">
        <f t="array" ref="P967">_xlfn.IFS(
  Table1[[#This Row],[discounted_price]] &lt; 200, "&lt;₹200",
  Table1[[#This Row],[discounted_price]] &lt;= 500, "₹200–₹500",
  Table1[[#This Row],[discounted_price]] &gt; 500, "&gt;₹500"
)</f>
        <v>&gt;₹500</v>
      </c>
      <c r="Q967" s="9">
        <f>Table1[[#This Row],[actual_price]]*Table1[[#This Row],[rating_count]]</f>
        <v>33327887</v>
      </c>
      <c r="R967" s="9" t="str">
        <f>IF(
    OR(TRIM(Table1[[#This Row],[total_potential_revenue]])="-", TRIM(Table1[[#This Row],[total_potential_revenue]])=""),
    "NOT OK",
    IF(
        ISNUMBER(VALUE(SUBSTITUTE(Table1[[#This Row],[total_potential_revenue]], ",", ""))),
        "OK",
        "NOT OK"
    )
)</f>
        <v>OK</v>
      </c>
      <c r="S967" t="s">
        <v>8030</v>
      </c>
      <c r="T967" t="s">
        <v>8031</v>
      </c>
      <c r="U967" t="s">
        <v>8032</v>
      </c>
      <c r="V967" t="s">
        <v>8033</v>
      </c>
      <c r="W967" t="s">
        <v>8034</v>
      </c>
      <c r="X967" t="s">
        <v>8035</v>
      </c>
      <c r="Y967" t="s">
        <v>8036</v>
      </c>
      <c r="Z967" t="s">
        <v>8037</v>
      </c>
    </row>
    <row r="968" spans="1:26" ht="16" x14ac:dyDescent="0.35">
      <c r="A968" t="s">
        <v>4368</v>
      </c>
      <c r="B968" t="s">
        <v>4369</v>
      </c>
      <c r="C968" t="s">
        <v>13080</v>
      </c>
      <c r="D968" t="s">
        <v>13185</v>
      </c>
      <c r="E968" t="s">
        <v>13291</v>
      </c>
      <c r="F968" t="s">
        <v>13292</v>
      </c>
      <c r="H968" s="2">
        <v>8499</v>
      </c>
      <c r="I968" s="2">
        <v>12999</v>
      </c>
      <c r="J968" s="1">
        <v>0.35</v>
      </c>
      <c r="K968" s="10" t="str" cm="1">
        <f t="array" ref="K9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68">
        <v>4.0999999999999996</v>
      </c>
      <c r="M968" s="8">
        <v>6662</v>
      </c>
      <c r="N968" s="8">
        <f>Table1[[#This Row],[rating]]*LOG10(Table1[[#This Row],[rating_count]]+1)</f>
        <v>15.677046234399359</v>
      </c>
      <c r="O968" s="4" t="str">
        <f>IF(Table1[[#This Row],[discount_percentage]] &gt;= 0.5, "Yes", "No")</f>
        <v>No</v>
      </c>
      <c r="P968" s="4" t="str" cm="1">
        <f t="array" ref="P968">_xlfn.IFS(
  Table1[[#This Row],[discounted_price]] &lt; 200, "&lt;₹200",
  Table1[[#This Row],[discounted_price]] &lt;= 500, "₹200–₹500",
  Table1[[#This Row],[discounted_price]] &gt; 500, "&gt;₹500"
)</f>
        <v>&gt;₹500</v>
      </c>
      <c r="Q968" s="9">
        <f>Table1[[#This Row],[actual_price]]*Table1[[#This Row],[rating_count]]</f>
        <v>86599338</v>
      </c>
      <c r="R968" s="9" t="str">
        <f>IF(
    OR(TRIM(Table1[[#This Row],[total_potential_revenue]])="-", TRIM(Table1[[#This Row],[total_potential_revenue]])=""),
    "NOT OK",
    IF(
        ISNUMBER(VALUE(SUBSTITUTE(Table1[[#This Row],[total_potential_revenue]], ",", ""))),
        "OK",
        "NOT OK"
    )
)</f>
        <v>OK</v>
      </c>
      <c r="S968" t="s">
        <v>4370</v>
      </c>
      <c r="T968" t="s">
        <v>4371</v>
      </c>
      <c r="U968" t="s">
        <v>4372</v>
      </c>
      <c r="V968" t="s">
        <v>4373</v>
      </c>
      <c r="W968" t="s">
        <v>4374</v>
      </c>
      <c r="X968" t="s">
        <v>4375</v>
      </c>
      <c r="Y968" t="s">
        <v>4376</v>
      </c>
      <c r="Z968" t="s">
        <v>4377</v>
      </c>
    </row>
    <row r="969" spans="1:26" ht="16" x14ac:dyDescent="0.35">
      <c r="A969" t="s">
        <v>1161</v>
      </c>
      <c r="B969" t="s">
        <v>1162</v>
      </c>
      <c r="C969" t="s">
        <v>13080</v>
      </c>
      <c r="D969" t="s">
        <v>13088</v>
      </c>
      <c r="E969" t="s">
        <v>13089</v>
      </c>
      <c r="F969" t="s">
        <v>13172</v>
      </c>
      <c r="H969">
        <v>349</v>
      </c>
      <c r="I969" s="2">
        <v>599</v>
      </c>
      <c r="J969" s="1">
        <v>0.42</v>
      </c>
      <c r="K969" s="10" t="str" cm="1">
        <f t="array" ref="K9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69">
        <v>4.2</v>
      </c>
      <c r="M969" s="8">
        <v>284</v>
      </c>
      <c r="N969" s="8">
        <f>Table1[[#This Row],[rating]]*LOG10(Table1[[#This Row],[rating_count]]+1)</f>
        <v>10.310348412035744</v>
      </c>
      <c r="O969" s="4" t="str">
        <f>IF(Table1[[#This Row],[discount_percentage]] &gt;= 0.5, "Yes", "No")</f>
        <v>No</v>
      </c>
      <c r="P969" s="4" t="str" cm="1">
        <f t="array" ref="P969">_xlfn.IFS(
  Table1[[#This Row],[discounted_price]] &lt; 200, "&lt;₹200",
  Table1[[#This Row],[discounted_price]] &lt;= 500, "₹200–₹500",
  Table1[[#This Row],[discounted_price]] &gt; 500, "&gt;₹500"
)</f>
        <v>₹200–₹500</v>
      </c>
      <c r="Q969" s="9">
        <f>Table1[[#This Row],[actual_price]]*Table1[[#This Row],[rating_count]]</f>
        <v>170116</v>
      </c>
      <c r="R969" s="9" t="str">
        <f>IF(
    OR(TRIM(Table1[[#This Row],[total_potential_revenue]])="-", TRIM(Table1[[#This Row],[total_potential_revenue]])=""),
    "NOT OK",
    IF(
        ISNUMBER(VALUE(SUBSTITUTE(Table1[[#This Row],[total_potential_revenue]], ",", ""))),
        "OK",
        "NOT OK"
    )
)</f>
        <v>OK</v>
      </c>
      <c r="S969" t="s">
        <v>1163</v>
      </c>
      <c r="T969" t="s">
        <v>1164</v>
      </c>
      <c r="U969" t="s">
        <v>1165</v>
      </c>
      <c r="V969" t="s">
        <v>1166</v>
      </c>
      <c r="W969" t="s">
        <v>1167</v>
      </c>
      <c r="X969" t="s">
        <v>1168</v>
      </c>
      <c r="Y969" t="s">
        <v>1169</v>
      </c>
      <c r="Z969" t="s">
        <v>1170</v>
      </c>
    </row>
    <row r="970" spans="1:26" ht="16" x14ac:dyDescent="0.35">
      <c r="A970" t="s">
        <v>2602</v>
      </c>
      <c r="B970" t="s">
        <v>2603</v>
      </c>
      <c r="C970" t="s">
        <v>13080</v>
      </c>
      <c r="D970" t="s">
        <v>13088</v>
      </c>
      <c r="E970" t="s">
        <v>13089</v>
      </c>
      <c r="F970" t="s">
        <v>13172</v>
      </c>
      <c r="H970">
        <v>349</v>
      </c>
      <c r="I970" s="2">
        <v>699</v>
      </c>
      <c r="J970" s="1">
        <v>0.5</v>
      </c>
      <c r="K970" s="10" t="str" cm="1">
        <f t="array" ref="K9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70">
        <v>3.9</v>
      </c>
      <c r="M970" s="8">
        <v>214</v>
      </c>
      <c r="N970" s="8">
        <f>Table1[[#This Row],[rating]]*LOG10(Table1[[#This Row],[rating_count]]+1)</f>
        <v>9.0965099936708604</v>
      </c>
      <c r="O970" s="4" t="str">
        <f>IF(Table1[[#This Row],[discount_percentage]] &gt;= 0.5, "Yes", "No")</f>
        <v>Yes</v>
      </c>
      <c r="P970" s="4" t="str" cm="1">
        <f t="array" ref="P970">_xlfn.IFS(
  Table1[[#This Row],[discounted_price]] &lt; 200, "&lt;₹200",
  Table1[[#This Row],[discounted_price]] &lt;= 500, "₹200–₹500",
  Table1[[#This Row],[discounted_price]] &gt; 500, "&gt;₹500"
)</f>
        <v>₹200–₹500</v>
      </c>
      <c r="Q970" s="9">
        <f>Table1[[#This Row],[actual_price]]*Table1[[#This Row],[rating_count]]</f>
        <v>149586</v>
      </c>
      <c r="R970" s="9" t="str">
        <f>IF(
    OR(TRIM(Table1[[#This Row],[total_potential_revenue]])="-", TRIM(Table1[[#This Row],[total_potential_revenue]])=""),
    "NOT OK",
    IF(
        ISNUMBER(VALUE(SUBSTITUTE(Table1[[#This Row],[total_potential_revenue]], ",", ""))),
        "OK",
        "NOT OK"
    )
)</f>
        <v>OK</v>
      </c>
      <c r="S970" t="s">
        <v>2604</v>
      </c>
      <c r="T970" t="s">
        <v>2605</v>
      </c>
      <c r="U970" t="s">
        <v>2606</v>
      </c>
      <c r="V970" t="s">
        <v>2607</v>
      </c>
      <c r="W970" t="s">
        <v>2608</v>
      </c>
      <c r="X970" t="s">
        <v>2609</v>
      </c>
      <c r="Y970" t="s">
        <v>2610</v>
      </c>
      <c r="Z970" t="s">
        <v>2611</v>
      </c>
    </row>
    <row r="971" spans="1:26" ht="16" x14ac:dyDescent="0.35">
      <c r="A971" t="s">
        <v>11766</v>
      </c>
      <c r="B971" t="s">
        <v>11767</v>
      </c>
      <c r="C971" t="s">
        <v>13093</v>
      </c>
      <c r="D971" t="s">
        <v>13116</v>
      </c>
      <c r="E971" t="s">
        <v>13117</v>
      </c>
      <c r="F971" t="s">
        <v>13169</v>
      </c>
      <c r="H971">
        <v>979</v>
      </c>
      <c r="I971" s="2">
        <v>1999</v>
      </c>
      <c r="J971" s="1">
        <v>0.51</v>
      </c>
      <c r="K971" s="10" t="str" cm="1">
        <f t="array" ref="K9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71">
        <v>3.9</v>
      </c>
      <c r="M971" s="8">
        <v>157</v>
      </c>
      <c r="N971" s="8">
        <f>Table1[[#This Row],[rating]]*LOG10(Table1[[#This Row],[rating_count]]+1)</f>
        <v>8.5747626391222482</v>
      </c>
      <c r="O971" s="4" t="str">
        <f>IF(Table1[[#This Row],[discount_percentage]] &gt;= 0.5, "Yes", "No")</f>
        <v>Yes</v>
      </c>
      <c r="P971" s="4" t="str" cm="1">
        <f t="array" ref="P971">_xlfn.IFS(
  Table1[[#This Row],[discounted_price]] &lt; 200, "&lt;₹200",
  Table1[[#This Row],[discounted_price]] &lt;= 500, "₹200–₹500",
  Table1[[#This Row],[discounted_price]] &gt; 500, "&gt;₹500"
)</f>
        <v>&gt;₹500</v>
      </c>
      <c r="Q971" s="9">
        <f>Table1[[#This Row],[actual_price]]*Table1[[#This Row],[rating_count]]</f>
        <v>313843</v>
      </c>
      <c r="R971" s="9" t="str">
        <f>IF(
    OR(TRIM(Table1[[#This Row],[total_potential_revenue]])="-", TRIM(Table1[[#This Row],[total_potential_revenue]])=""),
    "NOT OK",
    IF(
        ISNUMBER(VALUE(SUBSTITUTE(Table1[[#This Row],[total_potential_revenue]], ",", ""))),
        "OK",
        "NOT OK"
    )
)</f>
        <v>OK</v>
      </c>
      <c r="S971" t="s">
        <v>11768</v>
      </c>
      <c r="T971" t="s">
        <v>11769</v>
      </c>
      <c r="U971" t="s">
        <v>11770</v>
      </c>
      <c r="V971" t="s">
        <v>11771</v>
      </c>
      <c r="W971" t="s">
        <v>11772</v>
      </c>
      <c r="X971" t="s">
        <v>11773</v>
      </c>
      <c r="Y971" t="s">
        <v>11774</v>
      </c>
      <c r="Z971" t="s">
        <v>11775</v>
      </c>
    </row>
    <row r="972" spans="1:26" ht="16" x14ac:dyDescent="0.35">
      <c r="A972" t="s">
        <v>3421</v>
      </c>
      <c r="B972" t="s">
        <v>3422</v>
      </c>
      <c r="C972" t="s">
        <v>13080</v>
      </c>
      <c r="D972" t="s">
        <v>13300</v>
      </c>
      <c r="E972" t="s">
        <v>13301</v>
      </c>
      <c r="H972" s="2">
        <v>2299</v>
      </c>
      <c r="I972" s="2">
        <v>7990</v>
      </c>
      <c r="J972" s="1">
        <v>0.71</v>
      </c>
      <c r="K972" s="10" t="str" cm="1">
        <f t="array" ref="K9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72">
        <v>4.2</v>
      </c>
      <c r="M972" s="8">
        <v>69622</v>
      </c>
      <c r="N972" s="8">
        <f>Table1[[#This Row],[rating]]*LOG10(Table1[[#This Row],[rating_count]]+1)</f>
        <v>20.339561477580087</v>
      </c>
      <c r="O972" s="4" t="str">
        <f>IF(Table1[[#This Row],[discount_percentage]] &gt;= 0.5, "Yes", "No")</f>
        <v>Yes</v>
      </c>
      <c r="P972" s="4" t="str" cm="1">
        <f t="array" ref="P972">_xlfn.IFS(
  Table1[[#This Row],[discounted_price]] &lt; 200, "&lt;₹200",
  Table1[[#This Row],[discounted_price]] &lt;= 500, "₹200–₹500",
  Table1[[#This Row],[discounted_price]] &gt; 500, "&gt;₹500"
)</f>
        <v>&gt;₹500</v>
      </c>
      <c r="Q972" s="9">
        <f>Table1[[#This Row],[actual_price]]*Table1[[#This Row],[rating_count]]</f>
        <v>556279780</v>
      </c>
      <c r="R972" s="9" t="str">
        <f>IF(
    OR(TRIM(Table1[[#This Row],[total_potential_revenue]])="-", TRIM(Table1[[#This Row],[total_potential_revenue]])=""),
    "NOT OK",
    IF(
        ISNUMBER(VALUE(SUBSTITUTE(Table1[[#This Row],[total_potential_revenue]], ",", ""))),
        "OK",
        "NOT OK"
    )
)</f>
        <v>OK</v>
      </c>
      <c r="S972" t="s">
        <v>3423</v>
      </c>
      <c r="T972" t="s">
        <v>3424</v>
      </c>
      <c r="U972" t="s">
        <v>3425</v>
      </c>
      <c r="V972" t="s">
        <v>3426</v>
      </c>
      <c r="W972" t="s">
        <v>3427</v>
      </c>
      <c r="X972" t="s">
        <v>3428</v>
      </c>
      <c r="Y972" t="s">
        <v>3429</v>
      </c>
      <c r="Z972" t="s">
        <v>3430</v>
      </c>
    </row>
    <row r="973" spans="1:26" ht="16" x14ac:dyDescent="0.35">
      <c r="A973" t="s">
        <v>3588</v>
      </c>
      <c r="B973" t="s">
        <v>3589</v>
      </c>
      <c r="C973" t="s">
        <v>13080</v>
      </c>
      <c r="D973" t="s">
        <v>13089</v>
      </c>
      <c r="E973" t="s">
        <v>13258</v>
      </c>
      <c r="F973" t="s">
        <v>13259</v>
      </c>
      <c r="H973">
        <v>599</v>
      </c>
      <c r="I973" s="2">
        <v>1899</v>
      </c>
      <c r="J973" s="1">
        <v>0.68</v>
      </c>
      <c r="K973" s="10" t="str" cm="1">
        <f t="array" ref="K9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73">
        <v>4.3</v>
      </c>
      <c r="M973" s="8">
        <v>140036</v>
      </c>
      <c r="N973" s="8">
        <f>Table1[[#This Row],[rating]]*LOG10(Table1[[#This Row],[rating_count]]+1)</f>
        <v>22.128844032867161</v>
      </c>
      <c r="O973" s="4" t="str">
        <f>IF(Table1[[#This Row],[discount_percentage]] &gt;= 0.5, "Yes", "No")</f>
        <v>Yes</v>
      </c>
      <c r="P973" s="4" t="str" cm="1">
        <f t="array" ref="P973">_xlfn.IFS(
  Table1[[#This Row],[discounted_price]] &lt; 200, "&lt;₹200",
  Table1[[#This Row],[discounted_price]] &lt;= 500, "₹200–₹500",
  Table1[[#This Row],[discounted_price]] &gt; 500, "&gt;₹500"
)</f>
        <v>&gt;₹500</v>
      </c>
      <c r="Q973" s="9">
        <f>Table1[[#This Row],[actual_price]]*Table1[[#This Row],[rating_count]]</f>
        <v>265928364</v>
      </c>
      <c r="R973" s="9" t="str">
        <f>IF(
    OR(TRIM(Table1[[#This Row],[total_potential_revenue]])="-", TRIM(Table1[[#This Row],[total_potential_revenue]])=""),
    "NOT OK",
    IF(
        ISNUMBER(VALUE(SUBSTITUTE(Table1[[#This Row],[total_potential_revenue]], ",", ""))),
        "OK",
        "NOT OK"
    )
)</f>
        <v>OK</v>
      </c>
      <c r="S973" t="s">
        <v>3443</v>
      </c>
      <c r="T973" t="s">
        <v>3444</v>
      </c>
      <c r="U973" t="s">
        <v>3445</v>
      </c>
      <c r="V973" t="s">
        <v>3446</v>
      </c>
      <c r="W973" t="s">
        <v>3447</v>
      </c>
      <c r="X973" t="s">
        <v>3448</v>
      </c>
      <c r="Y973" t="s">
        <v>3590</v>
      </c>
      <c r="Z973" t="s">
        <v>3591</v>
      </c>
    </row>
    <row r="974" spans="1:26" ht="16" x14ac:dyDescent="0.35">
      <c r="A974" t="s">
        <v>3441</v>
      </c>
      <c r="B974" t="s">
        <v>3442</v>
      </c>
      <c r="C974" t="s">
        <v>13080</v>
      </c>
      <c r="D974" t="s">
        <v>13089</v>
      </c>
      <c r="E974" t="s">
        <v>13258</v>
      </c>
      <c r="F974" t="s">
        <v>13259</v>
      </c>
      <c r="H974" s="2">
        <v>1149</v>
      </c>
      <c r="I974" s="2">
        <v>3999</v>
      </c>
      <c r="J974" s="1">
        <v>0.71</v>
      </c>
      <c r="K974" s="10" t="str" cm="1">
        <f t="array" ref="K9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74">
        <v>4.3</v>
      </c>
      <c r="M974" s="8">
        <v>140036</v>
      </c>
      <c r="N974" s="8">
        <f>Table1[[#This Row],[rating]]*LOG10(Table1[[#This Row],[rating_count]]+1)</f>
        <v>22.128844032867161</v>
      </c>
      <c r="O974" s="4" t="str">
        <f>IF(Table1[[#This Row],[discount_percentage]] &gt;= 0.5, "Yes", "No")</f>
        <v>Yes</v>
      </c>
      <c r="P974" s="4" t="str" cm="1">
        <f t="array" ref="P974">_xlfn.IFS(
  Table1[[#This Row],[discounted_price]] &lt; 200, "&lt;₹200",
  Table1[[#This Row],[discounted_price]] &lt;= 500, "₹200–₹500",
  Table1[[#This Row],[discounted_price]] &gt; 500, "&gt;₹500"
)</f>
        <v>&gt;₹500</v>
      </c>
      <c r="Q974" s="9">
        <f>Table1[[#This Row],[actual_price]]*Table1[[#This Row],[rating_count]]</f>
        <v>560003964</v>
      </c>
      <c r="R974" s="9" t="str">
        <f>IF(
    OR(TRIM(Table1[[#This Row],[total_potential_revenue]])="-", TRIM(Table1[[#This Row],[total_potential_revenue]])=""),
    "NOT OK",
    IF(
        ISNUMBER(VALUE(SUBSTITUTE(Table1[[#This Row],[total_potential_revenue]], ",", ""))),
        "OK",
        "NOT OK"
    )
)</f>
        <v>OK</v>
      </c>
      <c r="S974" t="s">
        <v>3443</v>
      </c>
      <c r="T974" t="s">
        <v>3444</v>
      </c>
      <c r="U974" t="s">
        <v>3445</v>
      </c>
      <c r="V974" t="s">
        <v>3446</v>
      </c>
      <c r="W974" t="s">
        <v>3447</v>
      </c>
      <c r="X974" t="s">
        <v>3448</v>
      </c>
      <c r="Y974" t="s">
        <v>3449</v>
      </c>
      <c r="Z974" t="s">
        <v>3450</v>
      </c>
    </row>
    <row r="975" spans="1:26" ht="16" x14ac:dyDescent="0.35">
      <c r="A975" t="s">
        <v>10377</v>
      </c>
      <c r="B975" t="s">
        <v>10378</v>
      </c>
      <c r="C975" t="s">
        <v>13093</v>
      </c>
      <c r="D975" t="s">
        <v>13116</v>
      </c>
      <c r="E975" t="s">
        <v>13147</v>
      </c>
      <c r="F975" t="s">
        <v>13216</v>
      </c>
      <c r="H975" s="2">
        <v>1999</v>
      </c>
      <c r="I975" s="2">
        <v>4775</v>
      </c>
      <c r="J975" s="1">
        <v>0.57999999999999996</v>
      </c>
      <c r="K975" s="10" t="str" cm="1">
        <f t="array" ref="K9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75">
        <v>4.2</v>
      </c>
      <c r="M975" s="8">
        <v>1353</v>
      </c>
      <c r="N975" s="8">
        <f>Table1[[#This Row],[rating]]*LOG10(Table1[[#This Row],[rating_count]]+1)</f>
        <v>13.152798390266328</v>
      </c>
      <c r="O975" s="4" t="str">
        <f>IF(Table1[[#This Row],[discount_percentage]] &gt;= 0.5, "Yes", "No")</f>
        <v>Yes</v>
      </c>
      <c r="P975" s="4" t="str" cm="1">
        <f t="array" ref="P975">_xlfn.IFS(
  Table1[[#This Row],[discounted_price]] &lt; 200, "&lt;₹200",
  Table1[[#This Row],[discounted_price]] &lt;= 500, "₹200–₹500",
  Table1[[#This Row],[discounted_price]] &gt; 500, "&gt;₹500"
)</f>
        <v>&gt;₹500</v>
      </c>
      <c r="Q975" s="9">
        <f>Table1[[#This Row],[actual_price]]*Table1[[#This Row],[rating_count]]</f>
        <v>6460575</v>
      </c>
      <c r="R975" s="9" t="str">
        <f>IF(
    OR(TRIM(Table1[[#This Row],[total_potential_revenue]])="-", TRIM(Table1[[#This Row],[total_potential_revenue]])=""),
    "NOT OK",
    IF(
        ISNUMBER(VALUE(SUBSTITUTE(Table1[[#This Row],[total_potential_revenue]], ",", ""))),
        "OK",
        "NOT OK"
    )
)</f>
        <v>OK</v>
      </c>
      <c r="S975" t="s">
        <v>10379</v>
      </c>
      <c r="T975" t="s">
        <v>10380</v>
      </c>
      <c r="U975" t="s">
        <v>10381</v>
      </c>
      <c r="V975" t="s">
        <v>10382</v>
      </c>
      <c r="W975" t="s">
        <v>10383</v>
      </c>
      <c r="X975" t="s">
        <v>10384</v>
      </c>
      <c r="Y975" t="s">
        <v>10385</v>
      </c>
      <c r="Z975" t="s">
        <v>10386</v>
      </c>
    </row>
    <row r="976" spans="1:26" ht="16" x14ac:dyDescent="0.35">
      <c r="A976" t="s">
        <v>9774</v>
      </c>
      <c r="B976" t="s">
        <v>9775</v>
      </c>
      <c r="C976" t="s">
        <v>13093</v>
      </c>
      <c r="D976" t="s">
        <v>13094</v>
      </c>
      <c r="E976" t="s">
        <v>13103</v>
      </c>
      <c r="F976" t="s">
        <v>13104</v>
      </c>
      <c r="G976" t="s">
        <v>13175</v>
      </c>
      <c r="H976">
        <v>453</v>
      </c>
      <c r="I976" s="2">
        <v>999</v>
      </c>
      <c r="J976" s="1">
        <v>0.55000000000000004</v>
      </c>
      <c r="K976" s="10" t="str" cm="1">
        <f t="array" ref="K9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76">
        <v>4.3</v>
      </c>
      <c r="M976" s="8">
        <v>610</v>
      </c>
      <c r="N976" s="8">
        <f>Table1[[#This Row],[rating]]*LOG10(Table1[[#This Row],[rating_count]]+1)</f>
        <v>11.979977204042981</v>
      </c>
      <c r="O976" s="4" t="str">
        <f>IF(Table1[[#This Row],[discount_percentage]] &gt;= 0.5, "Yes", "No")</f>
        <v>Yes</v>
      </c>
      <c r="P976" s="4" t="str" cm="1">
        <f t="array" ref="P976">_xlfn.IFS(
  Table1[[#This Row],[discounted_price]] &lt; 200, "&lt;₹200",
  Table1[[#This Row],[discounted_price]] &lt;= 500, "₹200–₹500",
  Table1[[#This Row],[discounted_price]] &gt; 500, "&gt;₹500"
)</f>
        <v>₹200–₹500</v>
      </c>
      <c r="Q976" s="9">
        <f>Table1[[#This Row],[actual_price]]*Table1[[#This Row],[rating_count]]</f>
        <v>609390</v>
      </c>
      <c r="R976" s="9" t="str">
        <f>IF(
    OR(TRIM(Table1[[#This Row],[total_potential_revenue]])="-", TRIM(Table1[[#This Row],[total_potential_revenue]])=""),
    "NOT OK",
    IF(
        ISNUMBER(VALUE(SUBSTITUTE(Table1[[#This Row],[total_potential_revenue]], ",", ""))),
        "OK",
        "NOT OK"
    )
)</f>
        <v>OK</v>
      </c>
      <c r="S976" t="s">
        <v>9776</v>
      </c>
      <c r="T976" t="s">
        <v>9777</v>
      </c>
      <c r="U976" t="s">
        <v>9778</v>
      </c>
      <c r="V976" t="s">
        <v>9779</v>
      </c>
      <c r="W976" t="s">
        <v>9780</v>
      </c>
      <c r="X976" t="s">
        <v>9781</v>
      </c>
      <c r="Y976" t="s">
        <v>9782</v>
      </c>
      <c r="Z976" t="s">
        <v>9783</v>
      </c>
    </row>
    <row r="977" spans="1:26" ht="16" x14ac:dyDescent="0.35">
      <c r="A977" t="s">
        <v>4657</v>
      </c>
      <c r="B977" t="s">
        <v>4658</v>
      </c>
      <c r="C977" t="s">
        <v>13080</v>
      </c>
      <c r="D977" t="s">
        <v>13185</v>
      </c>
      <c r="E977" t="s">
        <v>13186</v>
      </c>
      <c r="F977" t="s">
        <v>13356</v>
      </c>
      <c r="G977" t="s">
        <v>13357</v>
      </c>
      <c r="H977">
        <v>474</v>
      </c>
      <c r="I977" s="2">
        <v>1799</v>
      </c>
      <c r="J977" s="1">
        <v>0.74</v>
      </c>
      <c r="K977" s="10" t="str" cm="1">
        <f t="array" ref="K9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77">
        <v>4.3</v>
      </c>
      <c r="M977" s="8">
        <v>1454</v>
      </c>
      <c r="N977" s="8">
        <f>Table1[[#This Row],[rating]]*LOG10(Table1[[#This Row],[rating_count]]+1)</f>
        <v>13.600310871284282</v>
      </c>
      <c r="O977" s="4" t="str">
        <f>IF(Table1[[#This Row],[discount_percentage]] &gt;= 0.5, "Yes", "No")</f>
        <v>Yes</v>
      </c>
      <c r="P977" s="4" t="str" cm="1">
        <f t="array" ref="P977">_xlfn.IFS(
  Table1[[#This Row],[discounted_price]] &lt; 200, "&lt;₹200",
  Table1[[#This Row],[discounted_price]] &lt;= 500, "₹200–₹500",
  Table1[[#This Row],[discounted_price]] &gt; 500, "&gt;₹500"
)</f>
        <v>₹200–₹500</v>
      </c>
      <c r="Q977" s="9">
        <f>Table1[[#This Row],[actual_price]]*Table1[[#This Row],[rating_count]]</f>
        <v>2615746</v>
      </c>
      <c r="R977" s="9" t="str">
        <f>IF(
    OR(TRIM(Table1[[#This Row],[total_potential_revenue]])="-", TRIM(Table1[[#This Row],[total_potential_revenue]])=""),
    "NOT OK",
    IF(
        ISNUMBER(VALUE(SUBSTITUTE(Table1[[#This Row],[total_potential_revenue]], ",", ""))),
        "OK",
        "NOT OK"
    )
)</f>
        <v>OK</v>
      </c>
      <c r="S977" t="s">
        <v>4659</v>
      </c>
      <c r="T977" t="s">
        <v>4660</v>
      </c>
      <c r="U977" t="s">
        <v>4661</v>
      </c>
      <c r="V977" t="s">
        <v>4662</v>
      </c>
      <c r="W977" t="s">
        <v>4663</v>
      </c>
      <c r="X977" t="s">
        <v>13042</v>
      </c>
      <c r="Y977" t="s">
        <v>4664</v>
      </c>
      <c r="Z977" t="s">
        <v>4665</v>
      </c>
    </row>
    <row r="978" spans="1:26" ht="16" x14ac:dyDescent="0.35">
      <c r="A978" t="s">
        <v>6772</v>
      </c>
      <c r="B978" t="s">
        <v>6773</v>
      </c>
      <c r="C978" t="s">
        <v>13076</v>
      </c>
      <c r="D978" t="s">
        <v>13083</v>
      </c>
      <c r="E978" t="s">
        <v>13084</v>
      </c>
      <c r="F978" t="s">
        <v>13156</v>
      </c>
      <c r="G978" t="s">
        <v>13286</v>
      </c>
      <c r="H978">
        <v>499</v>
      </c>
      <c r="I978" s="2">
        <v>999</v>
      </c>
      <c r="J978" s="1">
        <v>0.5</v>
      </c>
      <c r="K978" s="10" t="str" cm="1">
        <f t="array" ref="K9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78">
        <v>4.4000000000000004</v>
      </c>
      <c r="M978" s="8">
        <v>1030</v>
      </c>
      <c r="N978" s="8">
        <f>Table1[[#This Row],[rating]]*LOG10(Table1[[#This Row],[rating_count]]+1)</f>
        <v>13.258338127247475</v>
      </c>
      <c r="O978" s="4" t="str">
        <f>IF(Table1[[#This Row],[discount_percentage]] &gt;= 0.5, "Yes", "No")</f>
        <v>Yes</v>
      </c>
      <c r="P978" s="4" t="str" cm="1">
        <f t="array" ref="P978">_xlfn.IFS(
  Table1[[#This Row],[discounted_price]] &lt; 200, "&lt;₹200",
  Table1[[#This Row],[discounted_price]] &lt;= 500, "₹200–₹500",
  Table1[[#This Row],[discounted_price]] &gt; 500, "&gt;₹500"
)</f>
        <v>₹200–₹500</v>
      </c>
      <c r="Q978" s="9">
        <f>Table1[[#This Row],[actual_price]]*Table1[[#This Row],[rating_count]]</f>
        <v>1028970</v>
      </c>
      <c r="R978" s="9" t="str">
        <f>IF(
    OR(TRIM(Table1[[#This Row],[total_potential_revenue]])="-", TRIM(Table1[[#This Row],[total_potential_revenue]])=""),
    "NOT OK",
    IF(
        ISNUMBER(VALUE(SUBSTITUTE(Table1[[#This Row],[total_potential_revenue]], ",", ""))),
        "OK",
        "NOT OK"
    )
)</f>
        <v>OK</v>
      </c>
      <c r="S978" t="s">
        <v>6774</v>
      </c>
      <c r="T978" t="s">
        <v>6775</v>
      </c>
      <c r="U978" t="s">
        <v>6776</v>
      </c>
      <c r="V978" t="s">
        <v>6777</v>
      </c>
      <c r="W978" t="s">
        <v>6778</v>
      </c>
      <c r="X978" t="s">
        <v>6779</v>
      </c>
      <c r="Y978" t="s">
        <v>6780</v>
      </c>
      <c r="Z978" t="s">
        <v>6781</v>
      </c>
    </row>
    <row r="979" spans="1:26" ht="16" x14ac:dyDescent="0.35">
      <c r="A979" t="s">
        <v>3761</v>
      </c>
      <c r="B979" t="s">
        <v>3762</v>
      </c>
      <c r="C979" t="s">
        <v>13080</v>
      </c>
      <c r="D979" t="s">
        <v>13185</v>
      </c>
      <c r="E979" t="s">
        <v>13186</v>
      </c>
      <c r="F979" t="s">
        <v>13187</v>
      </c>
      <c r="G979" t="s">
        <v>13285</v>
      </c>
      <c r="H979">
        <v>999</v>
      </c>
      <c r="I979" s="2">
        <v>1599</v>
      </c>
      <c r="J979" s="1">
        <v>0.38</v>
      </c>
      <c r="K979" s="10" t="str" cm="1">
        <f t="array" ref="K9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79">
        <v>4</v>
      </c>
      <c r="M979" s="8">
        <v>7222</v>
      </c>
      <c r="N979" s="8">
        <f>Table1[[#This Row],[rating]]*LOG10(Table1[[#This Row],[rating_count]]+1)</f>
        <v>15.434870459441166</v>
      </c>
      <c r="O979" s="4" t="str">
        <f>IF(Table1[[#This Row],[discount_percentage]] &gt;= 0.5, "Yes", "No")</f>
        <v>No</v>
      </c>
      <c r="P979" s="4" t="str" cm="1">
        <f t="array" ref="P979">_xlfn.IFS(
  Table1[[#This Row],[discounted_price]] &lt; 200, "&lt;₹200",
  Table1[[#This Row],[discounted_price]] &lt;= 500, "₹200–₹500",
  Table1[[#This Row],[discounted_price]] &gt; 500, "&gt;₹500"
)</f>
        <v>&gt;₹500</v>
      </c>
      <c r="Q979" s="9">
        <f>Table1[[#This Row],[actual_price]]*Table1[[#This Row],[rating_count]]</f>
        <v>11547978</v>
      </c>
      <c r="R979" s="9" t="str">
        <f>IF(
    OR(TRIM(Table1[[#This Row],[total_potential_revenue]])="-", TRIM(Table1[[#This Row],[total_potential_revenue]])=""),
    "NOT OK",
    IF(
        ISNUMBER(VALUE(SUBSTITUTE(Table1[[#This Row],[total_potential_revenue]], ",", ""))),
        "OK",
        "NOT OK"
    )
)</f>
        <v>OK</v>
      </c>
      <c r="S979" t="s">
        <v>3763</v>
      </c>
      <c r="T979" t="s">
        <v>3567</v>
      </c>
      <c r="U979" t="s">
        <v>3568</v>
      </c>
      <c r="V979" t="s">
        <v>3569</v>
      </c>
      <c r="W979" t="s">
        <v>3570</v>
      </c>
      <c r="X979" t="s">
        <v>3571</v>
      </c>
      <c r="Y979" t="s">
        <v>3764</v>
      </c>
      <c r="Z979" t="s">
        <v>3765</v>
      </c>
    </row>
    <row r="980" spans="1:26" ht="16" x14ac:dyDescent="0.35">
      <c r="A980" t="s">
        <v>11083</v>
      </c>
      <c r="B980" t="s">
        <v>11084</v>
      </c>
      <c r="C980" t="s">
        <v>13093</v>
      </c>
      <c r="D980" t="s">
        <v>13116</v>
      </c>
      <c r="E980" t="s">
        <v>13122</v>
      </c>
      <c r="F980" t="s">
        <v>13198</v>
      </c>
      <c r="H980" s="2">
        <v>5499</v>
      </c>
      <c r="I980" s="2">
        <v>11500</v>
      </c>
      <c r="J980" s="1">
        <v>0.52</v>
      </c>
      <c r="K980" s="10" t="str" cm="1">
        <f t="array" ref="K9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80">
        <v>3.9</v>
      </c>
      <c r="M980" s="8">
        <v>959</v>
      </c>
      <c r="N980" s="8">
        <f>Table1[[#This Row],[rating]]*LOG10(Table1[[#This Row],[rating_count]]+1)</f>
        <v>11.630857808854316</v>
      </c>
      <c r="O980" s="4" t="str">
        <f>IF(Table1[[#This Row],[discount_percentage]] &gt;= 0.5, "Yes", "No")</f>
        <v>Yes</v>
      </c>
      <c r="P980" s="4" t="str" cm="1">
        <f t="array" ref="P980">_xlfn.IFS(
  Table1[[#This Row],[discounted_price]] &lt; 200, "&lt;₹200",
  Table1[[#This Row],[discounted_price]] &lt;= 500, "₹200–₹500",
  Table1[[#This Row],[discounted_price]] &gt; 500, "&gt;₹500"
)</f>
        <v>&gt;₹500</v>
      </c>
      <c r="Q980" s="9">
        <f>Table1[[#This Row],[actual_price]]*Table1[[#This Row],[rating_count]]</f>
        <v>11028500</v>
      </c>
      <c r="R980" s="9" t="str">
        <f>IF(
    OR(TRIM(Table1[[#This Row],[total_potential_revenue]])="-", TRIM(Table1[[#This Row],[total_potential_revenue]])=""),
    "NOT OK",
    IF(
        ISNUMBER(VALUE(SUBSTITUTE(Table1[[#This Row],[total_potential_revenue]], ",", ""))),
        "OK",
        "NOT OK"
    )
)</f>
        <v>OK</v>
      </c>
      <c r="S980" t="s">
        <v>11085</v>
      </c>
      <c r="T980" t="s">
        <v>11086</v>
      </c>
      <c r="U980" t="s">
        <v>11087</v>
      </c>
      <c r="V980" t="s">
        <v>11088</v>
      </c>
      <c r="W980" t="s">
        <v>11089</v>
      </c>
      <c r="X980" t="s">
        <v>11090</v>
      </c>
      <c r="Y980" t="s">
        <v>11091</v>
      </c>
      <c r="Z980" t="s">
        <v>11092</v>
      </c>
    </row>
    <row r="981" spans="1:26" ht="16" x14ac:dyDescent="0.35">
      <c r="A981" t="s">
        <v>4818</v>
      </c>
      <c r="B981" t="s">
        <v>4819</v>
      </c>
      <c r="C981" t="s">
        <v>13080</v>
      </c>
      <c r="D981" t="s">
        <v>13182</v>
      </c>
      <c r="E981" t="s">
        <v>13183</v>
      </c>
      <c r="F981" t="s">
        <v>13203</v>
      </c>
      <c r="H981" s="2">
        <v>1499</v>
      </c>
      <c r="I981" s="2">
        <v>4490</v>
      </c>
      <c r="J981" s="1">
        <v>0.67</v>
      </c>
      <c r="K981" s="10" t="str" cm="1">
        <f t="array" ref="K9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81">
        <v>3.9</v>
      </c>
      <c r="M981" s="8">
        <v>136954</v>
      </c>
      <c r="N981" s="8">
        <f>Table1[[#This Row],[rating]]*LOG10(Table1[[#This Row],[rating_count]]+1)</f>
        <v>20.032653779778727</v>
      </c>
      <c r="O981" s="4" t="str">
        <f>IF(Table1[[#This Row],[discount_percentage]] &gt;= 0.5, "Yes", "No")</f>
        <v>Yes</v>
      </c>
      <c r="P981" s="4" t="str" cm="1">
        <f t="array" ref="P981">_xlfn.IFS(
  Table1[[#This Row],[discounted_price]] &lt; 200, "&lt;₹200",
  Table1[[#This Row],[discounted_price]] &lt;= 500, "₹200–₹500",
  Table1[[#This Row],[discounted_price]] &gt; 500, "&gt;₹500"
)</f>
        <v>&gt;₹500</v>
      </c>
      <c r="Q981" s="9">
        <f>Table1[[#This Row],[actual_price]]*Table1[[#This Row],[rating_count]]</f>
        <v>614923460</v>
      </c>
      <c r="R981" s="9" t="str">
        <f>IF(
    OR(TRIM(Table1[[#This Row],[total_potential_revenue]])="-", TRIM(Table1[[#This Row],[total_potential_revenue]])=""),
    "NOT OK",
    IF(
        ISNUMBER(VALUE(SUBSTITUTE(Table1[[#This Row],[total_potential_revenue]], ",", ""))),
        "OK",
        "NOT OK"
    )
)</f>
        <v>OK</v>
      </c>
      <c r="S981" t="s">
        <v>4820</v>
      </c>
      <c r="T981" t="s">
        <v>4821</v>
      </c>
      <c r="U981" t="s">
        <v>4822</v>
      </c>
      <c r="V981" t="s">
        <v>4823</v>
      </c>
      <c r="W981" t="s">
        <v>4824</v>
      </c>
      <c r="X981" t="s">
        <v>4825</v>
      </c>
      <c r="Y981" t="s">
        <v>4826</v>
      </c>
      <c r="Z981" t="s">
        <v>4827</v>
      </c>
    </row>
    <row r="982" spans="1:26" ht="16" x14ac:dyDescent="0.35">
      <c r="A982" t="s">
        <v>6470</v>
      </c>
      <c r="B982" t="s">
        <v>6471</v>
      </c>
      <c r="C982" t="s">
        <v>13076</v>
      </c>
      <c r="D982" t="s">
        <v>13083</v>
      </c>
      <c r="E982" t="s">
        <v>13176</v>
      </c>
      <c r="F982" t="s">
        <v>13177</v>
      </c>
      <c r="H982">
        <v>89</v>
      </c>
      <c r="I982" s="2">
        <v>99</v>
      </c>
      <c r="J982" s="1">
        <v>0.1</v>
      </c>
      <c r="K982" s="10" t="str" cm="1">
        <f t="array" ref="K9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982">
        <v>4.2</v>
      </c>
      <c r="M982" s="8">
        <v>241</v>
      </c>
      <c r="N982" s="8">
        <f>Table1[[#This Row],[rating]]*LOG10(Table1[[#This Row],[rating_count]]+1)</f>
        <v>10.012024537117812</v>
      </c>
      <c r="O982" s="4" t="str">
        <f>IF(Table1[[#This Row],[discount_percentage]] &gt;= 0.5, "Yes", "No")</f>
        <v>No</v>
      </c>
      <c r="P982" s="4" t="str" cm="1">
        <f t="array" ref="P982">_xlfn.IFS(
  Table1[[#This Row],[discounted_price]] &lt; 200, "&lt;₹200",
  Table1[[#This Row],[discounted_price]] &lt;= 500, "₹200–₹500",
  Table1[[#This Row],[discounted_price]] &gt; 500, "&gt;₹500"
)</f>
        <v>&lt;₹200</v>
      </c>
      <c r="Q982" s="9">
        <f>Table1[[#This Row],[actual_price]]*Table1[[#This Row],[rating_count]]</f>
        <v>23859</v>
      </c>
      <c r="R982" s="9" t="str">
        <f>IF(
    OR(TRIM(Table1[[#This Row],[total_potential_revenue]])="-", TRIM(Table1[[#This Row],[total_potential_revenue]])=""),
    "NOT OK",
    IF(
        ISNUMBER(VALUE(SUBSTITUTE(Table1[[#This Row],[total_potential_revenue]], ",", ""))),
        "OK",
        "NOT OK"
    )
)</f>
        <v>OK</v>
      </c>
      <c r="S982" t="s">
        <v>6472</v>
      </c>
      <c r="T982" t="s">
        <v>6473</v>
      </c>
      <c r="U982" t="s">
        <v>6474</v>
      </c>
      <c r="V982" t="s">
        <v>6475</v>
      </c>
      <c r="W982" t="s">
        <v>6476</v>
      </c>
      <c r="X982" t="s">
        <v>6477</v>
      </c>
      <c r="Y982" t="s">
        <v>6478</v>
      </c>
      <c r="Z982" t="s">
        <v>6479</v>
      </c>
    </row>
    <row r="983" spans="1:26" ht="16" x14ac:dyDescent="0.35">
      <c r="A983" t="s">
        <v>9911</v>
      </c>
      <c r="B983" t="s">
        <v>9912</v>
      </c>
      <c r="C983" t="s">
        <v>13093</v>
      </c>
      <c r="D983" t="s">
        <v>13094</v>
      </c>
      <c r="E983" t="s">
        <v>13095</v>
      </c>
      <c r="F983" t="s">
        <v>13138</v>
      </c>
      <c r="H983" s="2">
        <v>2089</v>
      </c>
      <c r="I983" s="2">
        <v>4000</v>
      </c>
      <c r="J983" s="1">
        <v>0.48</v>
      </c>
      <c r="K983" s="10" t="str" cm="1">
        <f t="array" ref="K9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83">
        <v>4.2</v>
      </c>
      <c r="M983" s="8">
        <v>11199</v>
      </c>
      <c r="N983" s="8">
        <f>Table1[[#This Row],[rating]]*LOG10(Table1[[#This Row],[rating_count]]+1)</f>
        <v>17.006715695214766</v>
      </c>
      <c r="O983" s="4" t="str">
        <f>IF(Table1[[#This Row],[discount_percentage]] &gt;= 0.5, "Yes", "No")</f>
        <v>No</v>
      </c>
      <c r="P983" s="4" t="str" cm="1">
        <f t="array" ref="P983">_xlfn.IFS(
  Table1[[#This Row],[discounted_price]] &lt; 200, "&lt;₹200",
  Table1[[#This Row],[discounted_price]] &lt;= 500, "₹200–₹500",
  Table1[[#This Row],[discounted_price]] &gt; 500, "&gt;₹500"
)</f>
        <v>&gt;₹500</v>
      </c>
      <c r="Q983" s="9">
        <f>Table1[[#This Row],[actual_price]]*Table1[[#This Row],[rating_count]]</f>
        <v>44796000</v>
      </c>
      <c r="R983" s="9" t="str">
        <f>IF(
    OR(TRIM(Table1[[#This Row],[total_potential_revenue]])="-", TRIM(Table1[[#This Row],[total_potential_revenue]])=""),
    "NOT OK",
    IF(
        ISNUMBER(VALUE(SUBSTITUTE(Table1[[#This Row],[total_potential_revenue]], ",", ""))),
        "OK",
        "NOT OK"
    )
)</f>
        <v>OK</v>
      </c>
      <c r="S983" t="s">
        <v>9913</v>
      </c>
      <c r="T983" t="s">
        <v>9914</v>
      </c>
      <c r="U983" t="s">
        <v>9915</v>
      </c>
      <c r="V983" t="s">
        <v>9916</v>
      </c>
      <c r="W983" t="s">
        <v>9917</v>
      </c>
      <c r="X983" t="s">
        <v>9918</v>
      </c>
      <c r="Y983" t="s">
        <v>9919</v>
      </c>
      <c r="Z983" t="s">
        <v>9920</v>
      </c>
    </row>
    <row r="984" spans="1:26" ht="16" x14ac:dyDescent="0.35">
      <c r="A984" t="s">
        <v>7182</v>
      </c>
      <c r="B984" t="s">
        <v>7183</v>
      </c>
      <c r="C984" t="s">
        <v>13080</v>
      </c>
      <c r="D984" t="s">
        <v>13300</v>
      </c>
      <c r="E984" t="s">
        <v>13301</v>
      </c>
      <c r="H984" s="2">
        <v>2499</v>
      </c>
      <c r="I984" s="2">
        <v>5999</v>
      </c>
      <c r="J984" s="1">
        <v>0.57999999999999996</v>
      </c>
      <c r="K984" s="10" t="str" cm="1">
        <f t="array" ref="K9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84">
        <v>4.0999999999999996</v>
      </c>
      <c r="M984" s="8">
        <v>5852</v>
      </c>
      <c r="N984" s="8">
        <f>Table1[[#This Row],[rating]]*LOG10(Table1[[#This Row],[rating_count]]+1)</f>
        <v>15.446251948868138</v>
      </c>
      <c r="O984" s="4" t="str">
        <f>IF(Table1[[#This Row],[discount_percentage]] &gt;= 0.5, "Yes", "No")</f>
        <v>Yes</v>
      </c>
      <c r="P984" s="4" t="str" cm="1">
        <f t="array" ref="P984">_xlfn.IFS(
  Table1[[#This Row],[discounted_price]] &lt; 200, "&lt;₹200",
  Table1[[#This Row],[discounted_price]] &lt;= 500, "₹200–₹500",
  Table1[[#This Row],[discounted_price]] &gt; 500, "&gt;₹500"
)</f>
        <v>&gt;₹500</v>
      </c>
      <c r="Q984" s="9">
        <f>Table1[[#This Row],[actual_price]]*Table1[[#This Row],[rating_count]]</f>
        <v>35106148</v>
      </c>
      <c r="R984" s="9" t="str">
        <f>IF(
    OR(TRIM(Table1[[#This Row],[total_potential_revenue]])="-", TRIM(Table1[[#This Row],[total_potential_revenue]])=""),
    "NOT OK",
    IF(
        ISNUMBER(VALUE(SUBSTITUTE(Table1[[#This Row],[total_potential_revenue]], ",", ""))),
        "OK",
        "NOT OK"
    )
)</f>
        <v>OK</v>
      </c>
      <c r="S984" t="s">
        <v>7184</v>
      </c>
      <c r="T984" t="s">
        <v>7185</v>
      </c>
      <c r="U984" t="s">
        <v>7186</v>
      </c>
      <c r="V984" t="s">
        <v>7187</v>
      </c>
      <c r="W984" t="s">
        <v>7188</v>
      </c>
      <c r="X984" t="s">
        <v>7189</v>
      </c>
      <c r="Y984" t="s">
        <v>7190</v>
      </c>
      <c r="Z984" t="s">
        <v>7191</v>
      </c>
    </row>
    <row r="985" spans="1:26" ht="16" x14ac:dyDescent="0.35">
      <c r="A985" t="s">
        <v>7233</v>
      </c>
      <c r="B985" t="s">
        <v>7234</v>
      </c>
      <c r="C985" t="s">
        <v>13080</v>
      </c>
      <c r="D985" t="s">
        <v>13182</v>
      </c>
      <c r="E985" t="s">
        <v>13183</v>
      </c>
      <c r="F985" t="s">
        <v>13203</v>
      </c>
      <c r="H985" s="2">
        <v>1099</v>
      </c>
      <c r="I985" s="2">
        <v>5999</v>
      </c>
      <c r="J985" s="1">
        <v>0.82</v>
      </c>
      <c r="K985" s="10" t="str" cm="1">
        <f t="array" ref="K9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985">
        <v>3.5</v>
      </c>
      <c r="M985" s="8">
        <v>12966</v>
      </c>
      <c r="N985" s="8">
        <f>Table1[[#This Row],[rating]]*LOG10(Table1[[#This Row],[rating_count]]+1)</f>
        <v>14.394938287957903</v>
      </c>
      <c r="O985" s="4" t="str">
        <f>IF(Table1[[#This Row],[discount_percentage]] &gt;= 0.5, "Yes", "No")</f>
        <v>Yes</v>
      </c>
      <c r="P985" s="4" t="str" cm="1">
        <f t="array" ref="P985">_xlfn.IFS(
  Table1[[#This Row],[discounted_price]] &lt; 200, "&lt;₹200",
  Table1[[#This Row],[discounted_price]] &lt;= 500, "₹200–₹500",
  Table1[[#This Row],[discounted_price]] &gt; 500, "&gt;₹500"
)</f>
        <v>&gt;₹500</v>
      </c>
      <c r="Q985" s="9">
        <f>Table1[[#This Row],[actual_price]]*Table1[[#This Row],[rating_count]]</f>
        <v>77783034</v>
      </c>
      <c r="R985" s="9" t="str">
        <f>IF(
    OR(TRIM(Table1[[#This Row],[total_potential_revenue]])="-", TRIM(Table1[[#This Row],[total_potential_revenue]])=""),
    "NOT OK",
    IF(
        ISNUMBER(VALUE(SUBSTITUTE(Table1[[#This Row],[total_potential_revenue]], ",", ""))),
        "OK",
        "NOT OK"
    )
)</f>
        <v>OK</v>
      </c>
      <c r="S985" t="s">
        <v>5296</v>
      </c>
      <c r="T985" t="s">
        <v>7235</v>
      </c>
      <c r="U985" t="s">
        <v>7236</v>
      </c>
      <c r="V985" t="s">
        <v>7237</v>
      </c>
      <c r="W985" t="s">
        <v>7238</v>
      </c>
      <c r="X985" t="s">
        <v>7239</v>
      </c>
      <c r="Y985" t="s">
        <v>7240</v>
      </c>
      <c r="Z985" t="s">
        <v>7241</v>
      </c>
    </row>
    <row r="986" spans="1:26" ht="16" x14ac:dyDescent="0.35">
      <c r="A986" t="s">
        <v>12834</v>
      </c>
      <c r="B986" t="s">
        <v>12835</v>
      </c>
      <c r="C986" t="s">
        <v>13093</v>
      </c>
      <c r="D986" t="s">
        <v>13116</v>
      </c>
      <c r="E986" t="s">
        <v>13117</v>
      </c>
      <c r="F986" t="s">
        <v>13119</v>
      </c>
      <c r="H986" s="2">
        <v>1149</v>
      </c>
      <c r="I986" s="2">
        <v>1899</v>
      </c>
      <c r="J986" s="1">
        <v>0.39</v>
      </c>
      <c r="K986" s="10" t="str" cm="1">
        <f t="array" ref="K9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986">
        <v>3.5</v>
      </c>
      <c r="M986" s="8">
        <v>24</v>
      </c>
      <c r="N986" s="8">
        <f>Table1[[#This Row],[rating]]*LOG10(Table1[[#This Row],[rating_count]]+1)</f>
        <v>4.8927900303521321</v>
      </c>
      <c r="O986" s="4" t="str">
        <f>IF(Table1[[#This Row],[discount_percentage]] &gt;= 0.5, "Yes", "No")</f>
        <v>No</v>
      </c>
      <c r="P986" s="4" t="str" cm="1">
        <f t="array" ref="P986">_xlfn.IFS(
  Table1[[#This Row],[discounted_price]] &lt; 200, "&lt;₹200",
  Table1[[#This Row],[discounted_price]] &lt;= 500, "₹200–₹500",
  Table1[[#This Row],[discounted_price]] &gt; 500, "&gt;₹500"
)</f>
        <v>&gt;₹500</v>
      </c>
      <c r="Q986" s="9">
        <f>Table1[[#This Row],[actual_price]]*Table1[[#This Row],[rating_count]]</f>
        <v>45576</v>
      </c>
      <c r="R986" s="9" t="str">
        <f>IF(
    OR(TRIM(Table1[[#This Row],[total_potential_revenue]])="-", TRIM(Table1[[#This Row],[total_potential_revenue]])=""),
    "NOT OK",
    IF(
        ISNUMBER(VALUE(SUBSTITUTE(Table1[[#This Row],[total_potential_revenue]], ",", ""))),
        "OK",
        "NOT OK"
    )
)</f>
        <v>OK</v>
      </c>
      <c r="S986" t="s">
        <v>12836</v>
      </c>
      <c r="T986" t="s">
        <v>12837</v>
      </c>
      <c r="U986" t="s">
        <v>12838</v>
      </c>
      <c r="V986" t="s">
        <v>12839</v>
      </c>
      <c r="W986" t="s">
        <v>12840</v>
      </c>
      <c r="X986" t="s">
        <v>12841</v>
      </c>
      <c r="Y986" t="s">
        <v>12842</v>
      </c>
      <c r="Z986" t="s">
        <v>12843</v>
      </c>
    </row>
    <row r="987" spans="1:26" ht="16" x14ac:dyDescent="0.35">
      <c r="A987" t="s">
        <v>233</v>
      </c>
      <c r="B987" t="s">
        <v>234</v>
      </c>
      <c r="C987" t="s">
        <v>13076</v>
      </c>
      <c r="D987" t="s">
        <v>13083</v>
      </c>
      <c r="E987" t="s">
        <v>13101</v>
      </c>
      <c r="F987" t="s">
        <v>13090</v>
      </c>
      <c r="G987" t="s">
        <v>13102</v>
      </c>
      <c r="H987">
        <v>59</v>
      </c>
      <c r="I987" s="2">
        <v>199</v>
      </c>
      <c r="J987" s="1">
        <v>0.7</v>
      </c>
      <c r="K987" s="10" t="str" cm="1">
        <f t="array" ref="K9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87">
        <v>4</v>
      </c>
      <c r="M987" s="8">
        <v>9378</v>
      </c>
      <c r="N987" s="8">
        <f>Table1[[#This Row],[rating]]*LOG10(Table1[[#This Row],[rating_count]]+1)</f>
        <v>15.888626143437975</v>
      </c>
      <c r="O987" s="4" t="str">
        <f>IF(Table1[[#This Row],[discount_percentage]] &gt;= 0.5, "Yes", "No")</f>
        <v>Yes</v>
      </c>
      <c r="P987" s="4" t="str" cm="1">
        <f t="array" ref="P987">_xlfn.IFS(
  Table1[[#This Row],[discounted_price]] &lt; 200, "&lt;₹200",
  Table1[[#This Row],[discounted_price]] &lt;= 500, "₹200–₹500",
  Table1[[#This Row],[discounted_price]] &gt; 500, "&gt;₹500"
)</f>
        <v>&lt;₹200</v>
      </c>
      <c r="Q987" s="9">
        <f>Table1[[#This Row],[actual_price]]*Table1[[#This Row],[rating_count]]</f>
        <v>1866222</v>
      </c>
      <c r="R987" s="9" t="str">
        <f>IF(
    OR(TRIM(Table1[[#This Row],[total_potential_revenue]])="-", TRIM(Table1[[#This Row],[total_potential_revenue]])=""),
    "NOT OK",
    IF(
        ISNUMBER(VALUE(SUBSTITUTE(Table1[[#This Row],[total_potential_revenue]], ",", ""))),
        "OK",
        "NOT OK"
    )
)</f>
        <v>OK</v>
      </c>
      <c r="S987" t="s">
        <v>235</v>
      </c>
      <c r="T987" t="s">
        <v>236</v>
      </c>
      <c r="U987" t="s">
        <v>237</v>
      </c>
      <c r="V987" t="s">
        <v>238</v>
      </c>
      <c r="W987" t="s">
        <v>239</v>
      </c>
      <c r="X987" t="s">
        <v>240</v>
      </c>
      <c r="Y987" t="s">
        <v>241</v>
      </c>
      <c r="Z987" t="s">
        <v>242</v>
      </c>
    </row>
    <row r="988" spans="1:26" ht="16" x14ac:dyDescent="0.35">
      <c r="A988" t="s">
        <v>430</v>
      </c>
      <c r="B988" t="s">
        <v>431</v>
      </c>
      <c r="C988" t="s">
        <v>13076</v>
      </c>
      <c r="D988" t="s">
        <v>13083</v>
      </c>
      <c r="E988" t="s">
        <v>13101</v>
      </c>
      <c r="F988" t="s">
        <v>13090</v>
      </c>
      <c r="G988" t="s">
        <v>13102</v>
      </c>
      <c r="H988">
        <v>59</v>
      </c>
      <c r="I988" s="2">
        <v>199</v>
      </c>
      <c r="J988" s="1">
        <v>0.7</v>
      </c>
      <c r="K988" s="10" t="str" cm="1">
        <f t="array" ref="K9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988">
        <v>4</v>
      </c>
      <c r="M988" s="8">
        <v>9378</v>
      </c>
      <c r="N988" s="8">
        <f>Table1[[#This Row],[rating]]*LOG10(Table1[[#This Row],[rating_count]]+1)</f>
        <v>15.888626143437975</v>
      </c>
      <c r="O988" s="4" t="str">
        <f>IF(Table1[[#This Row],[discount_percentage]] &gt;= 0.5, "Yes", "No")</f>
        <v>Yes</v>
      </c>
      <c r="P988" s="4" t="str" cm="1">
        <f t="array" ref="P988">_xlfn.IFS(
  Table1[[#This Row],[discounted_price]] &lt; 200, "&lt;₹200",
  Table1[[#This Row],[discounted_price]] &lt;= 500, "₹200–₹500",
  Table1[[#This Row],[discounted_price]] &gt; 500, "&gt;₹500"
)</f>
        <v>&lt;₹200</v>
      </c>
      <c r="Q988" s="9">
        <f>Table1[[#This Row],[actual_price]]*Table1[[#This Row],[rating_count]]</f>
        <v>1866222</v>
      </c>
      <c r="R988" s="9" t="str">
        <f>IF(
    OR(TRIM(Table1[[#This Row],[total_potential_revenue]])="-", TRIM(Table1[[#This Row],[total_potential_revenue]])=""),
    "NOT OK",
    IF(
        ISNUMBER(VALUE(SUBSTITUTE(Table1[[#This Row],[total_potential_revenue]], ",", ""))),
        "OK",
        "NOT OK"
    )
)</f>
        <v>OK</v>
      </c>
      <c r="S988" t="s">
        <v>432</v>
      </c>
      <c r="T988" t="s">
        <v>236</v>
      </c>
      <c r="U988" t="s">
        <v>237</v>
      </c>
      <c r="V988" t="s">
        <v>238</v>
      </c>
      <c r="W988" t="s">
        <v>239</v>
      </c>
      <c r="X988" t="s">
        <v>240</v>
      </c>
      <c r="Y988" t="s">
        <v>433</v>
      </c>
      <c r="Z988" t="s">
        <v>434</v>
      </c>
    </row>
    <row r="989" spans="1:26" ht="16" x14ac:dyDescent="0.35">
      <c r="A989" t="s">
        <v>762</v>
      </c>
      <c r="B989" t="s">
        <v>763</v>
      </c>
      <c r="C989" t="s">
        <v>13076</v>
      </c>
      <c r="D989" t="s">
        <v>13083</v>
      </c>
      <c r="E989" t="s">
        <v>13101</v>
      </c>
      <c r="F989" t="s">
        <v>13090</v>
      </c>
      <c r="G989" t="s">
        <v>13102</v>
      </c>
      <c r="H989">
        <v>139</v>
      </c>
      <c r="I989" s="2">
        <v>249</v>
      </c>
      <c r="J989" s="1">
        <v>0.44</v>
      </c>
      <c r="K989" s="10" t="str" cm="1">
        <f t="array" ref="K9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89">
        <v>4</v>
      </c>
      <c r="M989" s="8">
        <v>9378</v>
      </c>
      <c r="N989" s="8">
        <f>Table1[[#This Row],[rating]]*LOG10(Table1[[#This Row],[rating_count]]+1)</f>
        <v>15.888626143437975</v>
      </c>
      <c r="O989" s="4" t="str">
        <f>IF(Table1[[#This Row],[discount_percentage]] &gt;= 0.5, "Yes", "No")</f>
        <v>No</v>
      </c>
      <c r="P989" s="4" t="str" cm="1">
        <f t="array" ref="P989">_xlfn.IFS(
  Table1[[#This Row],[discounted_price]] &lt; 200, "&lt;₹200",
  Table1[[#This Row],[discounted_price]] &lt;= 500, "₹200–₹500",
  Table1[[#This Row],[discounted_price]] &gt; 500, "&gt;₹500"
)</f>
        <v>&lt;₹200</v>
      </c>
      <c r="Q989" s="9">
        <f>Table1[[#This Row],[actual_price]]*Table1[[#This Row],[rating_count]]</f>
        <v>2335122</v>
      </c>
      <c r="R989" s="9" t="str">
        <f>IF(
    OR(TRIM(Table1[[#This Row],[total_potential_revenue]])="-", TRIM(Table1[[#This Row],[total_potential_revenue]])=""),
    "NOT OK",
    IF(
        ISNUMBER(VALUE(SUBSTITUTE(Table1[[#This Row],[total_potential_revenue]], ",", ""))),
        "OK",
        "NOT OK"
    )
)</f>
        <v>OK</v>
      </c>
      <c r="S989" t="s">
        <v>764</v>
      </c>
      <c r="T989" t="s">
        <v>236</v>
      </c>
      <c r="U989" t="s">
        <v>237</v>
      </c>
      <c r="V989" t="s">
        <v>238</v>
      </c>
      <c r="W989" t="s">
        <v>239</v>
      </c>
      <c r="X989" t="s">
        <v>765</v>
      </c>
      <c r="Y989" t="s">
        <v>766</v>
      </c>
      <c r="Z989" t="s">
        <v>767</v>
      </c>
    </row>
    <row r="990" spans="1:26" ht="16" x14ac:dyDescent="0.35">
      <c r="A990" t="s">
        <v>4273</v>
      </c>
      <c r="B990" t="s">
        <v>4274</v>
      </c>
      <c r="C990" t="s">
        <v>13080</v>
      </c>
      <c r="D990" t="s">
        <v>13185</v>
      </c>
      <c r="E990" t="s">
        <v>13186</v>
      </c>
      <c r="F990" t="s">
        <v>13187</v>
      </c>
      <c r="G990" t="s">
        <v>13188</v>
      </c>
      <c r="H990">
        <v>249</v>
      </c>
      <c r="I990" s="2">
        <v>599</v>
      </c>
      <c r="J990" s="1">
        <v>0.57999999999999996</v>
      </c>
      <c r="K990" s="10" t="str" cm="1">
        <f t="array" ref="K9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90">
        <v>3.9</v>
      </c>
      <c r="M990" s="8">
        <v>2147</v>
      </c>
      <c r="N990" s="8">
        <f>Table1[[#This Row],[rating]]*LOG10(Table1[[#This Row],[rating_count]]+1)</f>
        <v>12.994933680407319</v>
      </c>
      <c r="O990" s="4" t="str">
        <f>IF(Table1[[#This Row],[discount_percentage]] &gt;= 0.5, "Yes", "No")</f>
        <v>Yes</v>
      </c>
      <c r="P990" s="4" t="str" cm="1">
        <f t="array" ref="P990">_xlfn.IFS(
  Table1[[#This Row],[discounted_price]] &lt; 200, "&lt;₹200",
  Table1[[#This Row],[discounted_price]] &lt;= 500, "₹200–₹500",
  Table1[[#This Row],[discounted_price]] &gt; 500, "&gt;₹500"
)</f>
        <v>₹200–₹500</v>
      </c>
      <c r="Q990" s="9">
        <f>Table1[[#This Row],[actual_price]]*Table1[[#This Row],[rating_count]]</f>
        <v>1286053</v>
      </c>
      <c r="R990" s="9" t="str">
        <f>IF(
    OR(TRIM(Table1[[#This Row],[total_potential_revenue]])="-", TRIM(Table1[[#This Row],[total_potential_revenue]])=""),
    "NOT OK",
    IF(
        ISNUMBER(VALUE(SUBSTITUTE(Table1[[#This Row],[total_potential_revenue]], ",", ""))),
        "OK",
        "NOT OK"
    )
)</f>
        <v>OK</v>
      </c>
      <c r="S990" t="s">
        <v>4275</v>
      </c>
      <c r="T990" t="s">
        <v>4276</v>
      </c>
      <c r="U990" t="s">
        <v>4277</v>
      </c>
      <c r="V990" t="s">
        <v>4278</v>
      </c>
      <c r="W990" t="s">
        <v>4279</v>
      </c>
      <c r="X990" t="s">
        <v>4280</v>
      </c>
      <c r="Y990" t="s">
        <v>4281</v>
      </c>
      <c r="Z990" t="s">
        <v>4282</v>
      </c>
    </row>
    <row r="991" spans="1:26" ht="16" x14ac:dyDescent="0.35">
      <c r="A991" t="s">
        <v>4050</v>
      </c>
      <c r="B991" t="s">
        <v>4051</v>
      </c>
      <c r="C991" t="s">
        <v>13076</v>
      </c>
      <c r="D991" t="s">
        <v>13083</v>
      </c>
      <c r="E991" t="s">
        <v>13101</v>
      </c>
      <c r="F991" t="s">
        <v>13090</v>
      </c>
      <c r="G991" t="s">
        <v>13102</v>
      </c>
      <c r="H991">
        <v>139</v>
      </c>
      <c r="I991" s="2">
        <v>249</v>
      </c>
      <c r="J991" s="1">
        <v>0.44</v>
      </c>
      <c r="K991" s="10" t="str" cm="1">
        <f t="array" ref="K9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91">
        <v>4</v>
      </c>
      <c r="M991" s="8">
        <v>9377</v>
      </c>
      <c r="N991" s="8">
        <f>Table1[[#This Row],[rating]]*LOG10(Table1[[#This Row],[rating_count]]+1)</f>
        <v>15.888440913611323</v>
      </c>
      <c r="O991" s="4" t="str">
        <f>IF(Table1[[#This Row],[discount_percentage]] &gt;= 0.5, "Yes", "No")</f>
        <v>No</v>
      </c>
      <c r="P991" s="4" t="str" cm="1">
        <f t="array" ref="P991">_xlfn.IFS(
  Table1[[#This Row],[discounted_price]] &lt; 200, "&lt;₹200",
  Table1[[#This Row],[discounted_price]] &lt;= 500, "₹200–₹500",
  Table1[[#This Row],[discounted_price]] &gt; 500, "&gt;₹500"
)</f>
        <v>&lt;₹200</v>
      </c>
      <c r="Q991" s="9">
        <f>Table1[[#This Row],[actual_price]]*Table1[[#This Row],[rating_count]]</f>
        <v>2334873</v>
      </c>
      <c r="R991" s="9" t="str">
        <f>IF(
    OR(TRIM(Table1[[#This Row],[total_potential_revenue]])="-", TRIM(Table1[[#This Row],[total_potential_revenue]])=""),
    "NOT OK",
    IF(
        ISNUMBER(VALUE(SUBSTITUTE(Table1[[#This Row],[total_potential_revenue]], ",", ""))),
        "OK",
        "NOT OK"
    )
)</f>
        <v>OK</v>
      </c>
      <c r="S991" t="s">
        <v>764</v>
      </c>
      <c r="T991" t="s">
        <v>236</v>
      </c>
      <c r="U991" t="s">
        <v>237</v>
      </c>
      <c r="V991" t="s">
        <v>238</v>
      </c>
      <c r="W991" t="s">
        <v>239</v>
      </c>
      <c r="X991" t="s">
        <v>240</v>
      </c>
      <c r="Y991" t="s">
        <v>4052</v>
      </c>
      <c r="Z991" t="s">
        <v>4053</v>
      </c>
    </row>
    <row r="992" spans="1:26" ht="16" x14ac:dyDescent="0.35">
      <c r="A992" t="s">
        <v>9100</v>
      </c>
      <c r="B992" t="s">
        <v>9101</v>
      </c>
      <c r="C992" t="s">
        <v>13093</v>
      </c>
      <c r="D992" t="s">
        <v>13094</v>
      </c>
      <c r="E992" t="s">
        <v>13103</v>
      </c>
      <c r="F992" t="s">
        <v>13104</v>
      </c>
      <c r="G992" t="s">
        <v>13175</v>
      </c>
      <c r="H992" s="2">
        <v>1099</v>
      </c>
      <c r="I992" s="2">
        <v>1999</v>
      </c>
      <c r="J992" s="1">
        <v>0.45</v>
      </c>
      <c r="K992" s="10" t="str" cm="1">
        <f t="array" ref="K9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92">
        <v>4</v>
      </c>
      <c r="M992" s="8">
        <v>604</v>
      </c>
      <c r="N992" s="8">
        <f>Table1[[#This Row],[rating]]*LOG10(Table1[[#This Row],[rating_count]]+1)</f>
        <v>11.127021498609876</v>
      </c>
      <c r="O992" s="4" t="str">
        <f>IF(Table1[[#This Row],[discount_percentage]] &gt;= 0.5, "Yes", "No")</f>
        <v>No</v>
      </c>
      <c r="P992" s="4" t="str" cm="1">
        <f t="array" ref="P992">_xlfn.IFS(
  Table1[[#This Row],[discounted_price]] &lt; 200, "&lt;₹200",
  Table1[[#This Row],[discounted_price]] &lt;= 500, "₹200–₹500",
  Table1[[#This Row],[discounted_price]] &gt; 500, "&gt;₹500"
)</f>
        <v>&gt;₹500</v>
      </c>
      <c r="Q992" s="9">
        <f>Table1[[#This Row],[actual_price]]*Table1[[#This Row],[rating_count]]</f>
        <v>1207396</v>
      </c>
      <c r="R992" s="9" t="str">
        <f>IF(
    OR(TRIM(Table1[[#This Row],[total_potential_revenue]])="-", TRIM(Table1[[#This Row],[total_potential_revenue]])=""),
    "NOT OK",
    IF(
        ISNUMBER(VALUE(SUBSTITUTE(Table1[[#This Row],[total_potential_revenue]], ",", ""))),
        "OK",
        "NOT OK"
    )
)</f>
        <v>OK</v>
      </c>
      <c r="S992" t="s">
        <v>9102</v>
      </c>
      <c r="T992" t="s">
        <v>9103</v>
      </c>
      <c r="U992" t="s">
        <v>9104</v>
      </c>
      <c r="V992" t="s">
        <v>9105</v>
      </c>
      <c r="W992" t="s">
        <v>9106</v>
      </c>
      <c r="X992" t="s">
        <v>9107</v>
      </c>
      <c r="Y992" t="s">
        <v>9108</v>
      </c>
      <c r="Z992" t="s">
        <v>9109</v>
      </c>
    </row>
    <row r="993" spans="1:26" ht="16" x14ac:dyDescent="0.35">
      <c r="A993" t="s">
        <v>2065</v>
      </c>
      <c r="B993" t="s">
        <v>2066</v>
      </c>
      <c r="C993" t="s">
        <v>13080</v>
      </c>
      <c r="D993" t="s">
        <v>13088</v>
      </c>
      <c r="E993" t="s">
        <v>13227</v>
      </c>
      <c r="F993" t="s">
        <v>13306</v>
      </c>
      <c r="H993" s="2">
        <v>32990</v>
      </c>
      <c r="I993" s="2">
        <v>56790</v>
      </c>
      <c r="J993" s="1">
        <v>0.42</v>
      </c>
      <c r="K993" s="10" t="str" cm="1">
        <f t="array" ref="K9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93">
        <v>4.3</v>
      </c>
      <c r="M993" s="8">
        <v>567</v>
      </c>
      <c r="N993" s="8">
        <f>Table1[[#This Row],[rating]]*LOG10(Table1[[#This Row],[rating_count]]+1)</f>
        <v>11.843697843557381</v>
      </c>
      <c r="O993" s="4" t="str">
        <f>IF(Table1[[#This Row],[discount_percentage]] &gt;= 0.5, "Yes", "No")</f>
        <v>No</v>
      </c>
      <c r="P993" s="4" t="str" cm="1">
        <f t="array" ref="P993">_xlfn.IFS(
  Table1[[#This Row],[discounted_price]] &lt; 200, "&lt;₹200",
  Table1[[#This Row],[discounted_price]] &lt;= 500, "₹200–₹500",
  Table1[[#This Row],[discounted_price]] &gt; 500, "&gt;₹500"
)</f>
        <v>&gt;₹500</v>
      </c>
      <c r="Q993" s="9">
        <f>Table1[[#This Row],[actual_price]]*Table1[[#This Row],[rating_count]]</f>
        <v>32199930</v>
      </c>
      <c r="R993" s="9" t="str">
        <f>IF(
    OR(TRIM(Table1[[#This Row],[total_potential_revenue]])="-", TRIM(Table1[[#This Row],[total_potential_revenue]])=""),
    "NOT OK",
    IF(
        ISNUMBER(VALUE(SUBSTITUTE(Table1[[#This Row],[total_potential_revenue]], ",", ""))),
        "OK",
        "NOT OK"
    )
)</f>
        <v>OK</v>
      </c>
      <c r="S993" t="s">
        <v>2067</v>
      </c>
      <c r="T993" t="s">
        <v>2068</v>
      </c>
      <c r="U993" t="s">
        <v>2069</v>
      </c>
      <c r="V993" t="s">
        <v>2070</v>
      </c>
      <c r="W993" t="s">
        <v>2071</v>
      </c>
      <c r="X993" t="s">
        <v>2072</v>
      </c>
      <c r="Y993" t="s">
        <v>2073</v>
      </c>
      <c r="Z993" t="s">
        <v>2074</v>
      </c>
    </row>
    <row r="994" spans="1:26" ht="16" x14ac:dyDescent="0.35">
      <c r="A994" t="s">
        <v>7274</v>
      </c>
      <c r="B994" t="s">
        <v>7275</v>
      </c>
      <c r="C994" t="s">
        <v>13080</v>
      </c>
      <c r="D994" t="s">
        <v>13161</v>
      </c>
      <c r="E994" t="s">
        <v>13295</v>
      </c>
      <c r="F994" t="s">
        <v>13296</v>
      </c>
      <c r="H994" s="2">
        <v>1999</v>
      </c>
      <c r="I994" s="2">
        <v>4700</v>
      </c>
      <c r="J994" s="1">
        <v>0.56999999999999995</v>
      </c>
      <c r="K994" s="10" t="str" cm="1">
        <f t="array" ref="K9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94">
        <v>3.8</v>
      </c>
      <c r="M994" s="8">
        <v>1880</v>
      </c>
      <c r="N994" s="8">
        <f>Table1[[#This Row],[rating]]*LOG10(Table1[[#This Row],[rating_count]]+1)</f>
        <v>12.442677423091439</v>
      </c>
      <c r="O994" s="4" t="str">
        <f>IF(Table1[[#This Row],[discount_percentage]] &gt;= 0.5, "Yes", "No")</f>
        <v>Yes</v>
      </c>
      <c r="P994" s="4" t="str" cm="1">
        <f t="array" ref="P994">_xlfn.IFS(
  Table1[[#This Row],[discounted_price]] &lt; 200, "&lt;₹200",
  Table1[[#This Row],[discounted_price]] &lt;= 500, "₹200–₹500",
  Table1[[#This Row],[discounted_price]] &gt; 500, "&gt;₹500"
)</f>
        <v>&gt;₹500</v>
      </c>
      <c r="Q994" s="9">
        <f>Table1[[#This Row],[actual_price]]*Table1[[#This Row],[rating_count]]</f>
        <v>8836000</v>
      </c>
      <c r="R994" s="9" t="str">
        <f>IF(
    OR(TRIM(Table1[[#This Row],[total_potential_revenue]])="-", TRIM(Table1[[#This Row],[total_potential_revenue]])=""),
    "NOT OK",
    IF(
        ISNUMBER(VALUE(SUBSTITUTE(Table1[[#This Row],[total_potential_revenue]], ",", ""))),
        "OK",
        "NOT OK"
    )
)</f>
        <v>OK</v>
      </c>
      <c r="S994" t="s">
        <v>7276</v>
      </c>
      <c r="T994" t="s">
        <v>7277</v>
      </c>
      <c r="U994" t="s">
        <v>7278</v>
      </c>
      <c r="V994" t="s">
        <v>7279</v>
      </c>
      <c r="W994" t="s">
        <v>7280</v>
      </c>
      <c r="X994" t="s">
        <v>7281</v>
      </c>
      <c r="Y994" t="s">
        <v>7282</v>
      </c>
      <c r="Z994" t="s">
        <v>7283</v>
      </c>
    </row>
    <row r="995" spans="1:26" ht="16" x14ac:dyDescent="0.35">
      <c r="A995" t="s">
        <v>2706</v>
      </c>
      <c r="B995" t="s">
        <v>2707</v>
      </c>
      <c r="C995" t="s">
        <v>13080</v>
      </c>
      <c r="D995" t="s">
        <v>13088</v>
      </c>
      <c r="E995" t="s">
        <v>13227</v>
      </c>
      <c r="F995" t="s">
        <v>13306</v>
      </c>
      <c r="H995" s="2">
        <v>10990</v>
      </c>
      <c r="I995" s="2">
        <v>19990</v>
      </c>
      <c r="J995" s="1">
        <v>0.45</v>
      </c>
      <c r="K995" s="10" t="str" cm="1">
        <f t="array" ref="K9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95">
        <v>3.7</v>
      </c>
      <c r="M995" s="8">
        <v>129</v>
      </c>
      <c r="N995" s="8">
        <f>Table1[[#This Row],[rating]]*LOG10(Table1[[#This Row],[rating_count]]+1)</f>
        <v>7.8215904035352972</v>
      </c>
      <c r="O995" s="4" t="str">
        <f>IF(Table1[[#This Row],[discount_percentage]] &gt;= 0.5, "Yes", "No")</f>
        <v>No</v>
      </c>
      <c r="P995" s="4" t="str" cm="1">
        <f t="array" ref="P995">_xlfn.IFS(
  Table1[[#This Row],[discounted_price]] &lt; 200, "&lt;₹200",
  Table1[[#This Row],[discounted_price]] &lt;= 500, "₹200–₹500",
  Table1[[#This Row],[discounted_price]] &gt; 500, "&gt;₹500"
)</f>
        <v>&gt;₹500</v>
      </c>
      <c r="Q995" s="9">
        <f>Table1[[#This Row],[actual_price]]*Table1[[#This Row],[rating_count]]</f>
        <v>2578710</v>
      </c>
      <c r="R995" s="9" t="str">
        <f>IF(
    OR(TRIM(Table1[[#This Row],[total_potential_revenue]])="-", TRIM(Table1[[#This Row],[total_potential_revenue]])=""),
    "NOT OK",
    IF(
        ISNUMBER(VALUE(SUBSTITUTE(Table1[[#This Row],[total_potential_revenue]], ",", ""))),
        "OK",
        "NOT OK"
    )
)</f>
        <v>OK</v>
      </c>
      <c r="S995" t="s">
        <v>2708</v>
      </c>
      <c r="T995" t="s">
        <v>2709</v>
      </c>
      <c r="U995" t="s">
        <v>2710</v>
      </c>
      <c r="V995" t="s">
        <v>2711</v>
      </c>
      <c r="W995" t="s">
        <v>2712</v>
      </c>
      <c r="X995" t="s">
        <v>2713</v>
      </c>
      <c r="Y995" t="s">
        <v>2714</v>
      </c>
      <c r="Z995" t="s">
        <v>2715</v>
      </c>
    </row>
    <row r="996" spans="1:26" ht="16" x14ac:dyDescent="0.35">
      <c r="A996" t="s">
        <v>12583</v>
      </c>
      <c r="B996" t="s">
        <v>12584</v>
      </c>
      <c r="C996" t="s">
        <v>13093</v>
      </c>
      <c r="D996" t="s">
        <v>13094</v>
      </c>
      <c r="E996" t="s">
        <v>13103</v>
      </c>
      <c r="F996" t="s">
        <v>13104</v>
      </c>
      <c r="G996" t="s">
        <v>13175</v>
      </c>
      <c r="H996">
        <v>445</v>
      </c>
      <c r="I996" s="2">
        <v>999</v>
      </c>
      <c r="J996" s="1">
        <v>0.55000000000000004</v>
      </c>
      <c r="K996" s="10" t="str" cm="1">
        <f t="array" ref="K9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996">
        <v>4.3</v>
      </c>
      <c r="M996" s="8">
        <v>229</v>
      </c>
      <c r="N996" s="8">
        <f>Table1[[#This Row],[rating]]*LOG10(Table1[[#This Row],[rating_count]]+1)</f>
        <v>10.15542969487565</v>
      </c>
      <c r="O996" s="4" t="str">
        <f>IF(Table1[[#This Row],[discount_percentage]] &gt;= 0.5, "Yes", "No")</f>
        <v>Yes</v>
      </c>
      <c r="P996" s="4" t="str" cm="1">
        <f t="array" ref="P996">_xlfn.IFS(
  Table1[[#This Row],[discounted_price]] &lt; 200, "&lt;₹200",
  Table1[[#This Row],[discounted_price]] &lt;= 500, "₹200–₹500",
  Table1[[#This Row],[discounted_price]] &gt; 500, "&gt;₹500"
)</f>
        <v>₹200–₹500</v>
      </c>
      <c r="Q996" s="9">
        <f>Table1[[#This Row],[actual_price]]*Table1[[#This Row],[rating_count]]</f>
        <v>228771</v>
      </c>
      <c r="R996" s="9" t="str">
        <f>IF(
    OR(TRIM(Table1[[#This Row],[total_potential_revenue]])="-", TRIM(Table1[[#This Row],[total_potential_revenue]])=""),
    "NOT OK",
    IF(
        ISNUMBER(VALUE(SUBSTITUTE(Table1[[#This Row],[total_potential_revenue]], ",", ""))),
        "OK",
        "NOT OK"
    )
)</f>
        <v>OK</v>
      </c>
      <c r="S996" t="s">
        <v>12585</v>
      </c>
      <c r="T996" t="s">
        <v>12586</v>
      </c>
      <c r="U996" t="s">
        <v>12587</v>
      </c>
      <c r="V996" t="s">
        <v>12588</v>
      </c>
      <c r="W996" t="s">
        <v>12589</v>
      </c>
      <c r="X996" t="s">
        <v>12590</v>
      </c>
      <c r="Y996" t="s">
        <v>12591</v>
      </c>
      <c r="Z996" t="s">
        <v>12592</v>
      </c>
    </row>
    <row r="997" spans="1:26" ht="16" x14ac:dyDescent="0.35">
      <c r="A997" t="s">
        <v>5294</v>
      </c>
      <c r="B997" t="s">
        <v>5295</v>
      </c>
      <c r="C997" t="s">
        <v>13080</v>
      </c>
      <c r="D997" t="s">
        <v>13182</v>
      </c>
      <c r="E997" t="s">
        <v>13183</v>
      </c>
      <c r="F997" t="s">
        <v>13203</v>
      </c>
      <c r="H997" s="2">
        <v>1199</v>
      </c>
      <c r="I997" s="2">
        <v>4999</v>
      </c>
      <c r="J997" s="1">
        <v>0.76</v>
      </c>
      <c r="K997" s="10" t="str" cm="1">
        <f t="array" ref="K9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997">
        <v>3.8</v>
      </c>
      <c r="M997" s="8">
        <v>14961</v>
      </c>
      <c r="N997" s="8">
        <f>Table1[[#This Row],[rating]]*LOG10(Table1[[#This Row],[rating_count]]+1)</f>
        <v>15.86496067154787</v>
      </c>
      <c r="O997" s="4" t="str">
        <f>IF(Table1[[#This Row],[discount_percentage]] &gt;= 0.5, "Yes", "No")</f>
        <v>Yes</v>
      </c>
      <c r="P997" s="4" t="str" cm="1">
        <f t="array" ref="P997">_xlfn.IFS(
  Table1[[#This Row],[discounted_price]] &lt; 200, "&lt;₹200",
  Table1[[#This Row],[discounted_price]] &lt;= 500, "₹200–₹500",
  Table1[[#This Row],[discounted_price]] &gt; 500, "&gt;₹500"
)</f>
        <v>&gt;₹500</v>
      </c>
      <c r="Q997" s="9">
        <f>Table1[[#This Row],[actual_price]]*Table1[[#This Row],[rating_count]]</f>
        <v>74790039</v>
      </c>
      <c r="R997" s="9" t="str">
        <f>IF(
    OR(TRIM(Table1[[#This Row],[total_potential_revenue]])="-", TRIM(Table1[[#This Row],[total_potential_revenue]])=""),
    "NOT OK",
    IF(
        ISNUMBER(VALUE(SUBSTITUTE(Table1[[#This Row],[total_potential_revenue]], ",", ""))),
        "OK",
        "NOT OK"
    )
)</f>
        <v>OK</v>
      </c>
      <c r="S997" t="s">
        <v>5296</v>
      </c>
      <c r="T997" t="s">
        <v>5297</v>
      </c>
      <c r="U997" t="s">
        <v>5298</v>
      </c>
      <c r="V997" t="s">
        <v>5299</v>
      </c>
      <c r="W997" t="s">
        <v>5300</v>
      </c>
      <c r="X997" t="s">
        <v>5301</v>
      </c>
      <c r="Y997" t="s">
        <v>5302</v>
      </c>
      <c r="Z997" t="s">
        <v>5303</v>
      </c>
    </row>
    <row r="998" spans="1:26" ht="16" x14ac:dyDescent="0.35">
      <c r="A998" t="s">
        <v>11906</v>
      </c>
      <c r="B998" t="s">
        <v>11907</v>
      </c>
      <c r="C998" t="s">
        <v>13093</v>
      </c>
      <c r="D998" t="s">
        <v>13116</v>
      </c>
      <c r="E998" t="s">
        <v>13361</v>
      </c>
      <c r="F998" t="s">
        <v>13362</v>
      </c>
      <c r="H998" s="2">
        <v>42990</v>
      </c>
      <c r="I998" s="2">
        <v>75990</v>
      </c>
      <c r="J998" s="1">
        <v>0.43</v>
      </c>
      <c r="K998" s="10" t="str" cm="1">
        <f t="array" ref="K9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998">
        <v>4.3</v>
      </c>
      <c r="M998" s="8">
        <v>3231</v>
      </c>
      <c r="N998" s="8">
        <f>Table1[[#This Row],[rating]]*LOG10(Table1[[#This Row],[rating_count]]+1)</f>
        <v>15.090726814040957</v>
      </c>
      <c r="O998" s="4" t="str">
        <f>IF(Table1[[#This Row],[discount_percentage]] &gt;= 0.5, "Yes", "No")</f>
        <v>No</v>
      </c>
      <c r="P998" s="4" t="str" cm="1">
        <f t="array" ref="P998">_xlfn.IFS(
  Table1[[#This Row],[discounted_price]] &lt; 200, "&lt;₹200",
  Table1[[#This Row],[discounted_price]] &lt;= 500, "₹200–₹500",
  Table1[[#This Row],[discounted_price]] &gt; 500, "&gt;₹500"
)</f>
        <v>&gt;₹500</v>
      </c>
      <c r="Q998" s="9">
        <f>Table1[[#This Row],[actual_price]]*Table1[[#This Row],[rating_count]]</f>
        <v>245523690</v>
      </c>
      <c r="R998" s="9" t="str">
        <f>IF(
    OR(TRIM(Table1[[#This Row],[total_potential_revenue]])="-", TRIM(Table1[[#This Row],[total_potential_revenue]])=""),
    "NOT OK",
    IF(
        ISNUMBER(VALUE(SUBSTITUTE(Table1[[#This Row],[total_potential_revenue]], ",", ""))),
        "OK",
        "NOT OK"
    )
)</f>
        <v>OK</v>
      </c>
      <c r="S998" t="s">
        <v>11909</v>
      </c>
      <c r="T998" t="s">
        <v>11910</v>
      </c>
      <c r="U998" t="s">
        <v>11911</v>
      </c>
      <c r="V998" t="s">
        <v>11912</v>
      </c>
      <c r="W998" t="s">
        <v>11913</v>
      </c>
      <c r="X998" t="s">
        <v>11914</v>
      </c>
      <c r="Y998" t="s">
        <v>11915</v>
      </c>
      <c r="Z998" t="s">
        <v>11916</v>
      </c>
    </row>
    <row r="999" spans="1:26" ht="16" x14ac:dyDescent="0.35">
      <c r="A999" t="s">
        <v>9704</v>
      </c>
      <c r="B999" t="s">
        <v>9705</v>
      </c>
      <c r="C999" t="s">
        <v>13093</v>
      </c>
      <c r="D999" t="s">
        <v>13094</v>
      </c>
      <c r="E999" t="s">
        <v>13095</v>
      </c>
      <c r="F999" t="s">
        <v>13100</v>
      </c>
      <c r="H999" s="2">
        <v>1999</v>
      </c>
      <c r="I999" s="2">
        <v>2499</v>
      </c>
      <c r="J999" s="1">
        <v>0.2</v>
      </c>
      <c r="K999" s="10" t="str" cm="1">
        <f t="array" ref="K9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999">
        <v>4.0999999999999996</v>
      </c>
      <c r="M999" s="8">
        <v>1034</v>
      </c>
      <c r="N999" s="8">
        <f>Table1[[#This Row],[rating]]*LOG10(Table1[[#This Row],[rating_count]]+1)</f>
        <v>12.361255434151039</v>
      </c>
      <c r="O999" s="4" t="str">
        <f>IF(Table1[[#This Row],[discount_percentage]] &gt;= 0.5, "Yes", "No")</f>
        <v>No</v>
      </c>
      <c r="P999" s="4" t="str" cm="1">
        <f t="array" ref="P999">_xlfn.IFS(
  Table1[[#This Row],[discounted_price]] &lt; 200, "&lt;₹200",
  Table1[[#This Row],[discounted_price]] &lt;= 500, "₹200–₹500",
  Table1[[#This Row],[discounted_price]] &gt; 500, "&gt;₹500"
)</f>
        <v>&gt;₹500</v>
      </c>
      <c r="Q999" s="9">
        <f>Table1[[#This Row],[actual_price]]*Table1[[#This Row],[rating_count]]</f>
        <v>2583966</v>
      </c>
      <c r="R999" s="9" t="str">
        <f>IF(
    OR(TRIM(Table1[[#This Row],[total_potential_revenue]])="-", TRIM(Table1[[#This Row],[total_potential_revenue]])=""),
    "NOT OK",
    IF(
        ISNUMBER(VALUE(SUBSTITUTE(Table1[[#This Row],[total_potential_revenue]], ",", ""))),
        "OK",
        "NOT OK"
    )
)</f>
        <v>OK</v>
      </c>
      <c r="S999" t="s">
        <v>9706</v>
      </c>
      <c r="T999" t="s">
        <v>9707</v>
      </c>
      <c r="U999" t="s">
        <v>9708</v>
      </c>
      <c r="V999" t="s">
        <v>9709</v>
      </c>
      <c r="W999" t="s">
        <v>9710</v>
      </c>
      <c r="X999" t="s">
        <v>9711</v>
      </c>
      <c r="Y999" t="s">
        <v>9712</v>
      </c>
      <c r="Z999" t="s">
        <v>9713</v>
      </c>
    </row>
    <row r="1000" spans="1:26" ht="16" x14ac:dyDescent="0.35">
      <c r="A1000" t="s">
        <v>4721</v>
      </c>
      <c r="B1000" t="s">
        <v>4722</v>
      </c>
      <c r="C1000" t="s">
        <v>13080</v>
      </c>
      <c r="D1000" t="s">
        <v>13300</v>
      </c>
      <c r="E1000" t="s">
        <v>13301</v>
      </c>
      <c r="H1000" s="2">
        <v>1999</v>
      </c>
      <c r="I1000" s="2">
        <v>3999</v>
      </c>
      <c r="J1000" s="1">
        <v>0.5</v>
      </c>
      <c r="K1000" s="10" t="str" cm="1">
        <f t="array" ref="K10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00">
        <v>4</v>
      </c>
      <c r="M1000" s="8">
        <v>30254</v>
      </c>
      <c r="N1000" s="8">
        <f>Table1[[#This Row],[rating]]*LOG10(Table1[[#This Row],[rating_count]]+1)</f>
        <v>17.923188629073788</v>
      </c>
      <c r="O1000" s="4" t="str">
        <f>IF(Table1[[#This Row],[discount_percentage]] &gt;= 0.5, "Yes", "No")</f>
        <v>Yes</v>
      </c>
      <c r="P1000" s="4" t="str" cm="1">
        <f t="array" ref="P1000">_xlfn.IFS(
  Table1[[#This Row],[discounted_price]] &lt; 200, "&lt;₹200",
  Table1[[#This Row],[discounted_price]] &lt;= 500, "₹200–₹500",
  Table1[[#This Row],[discounted_price]] &gt; 500, "&gt;₹500"
)</f>
        <v>&gt;₹500</v>
      </c>
      <c r="Q1000" s="9">
        <f>Table1[[#This Row],[actual_price]]*Table1[[#This Row],[rating_count]]</f>
        <v>120985746</v>
      </c>
      <c r="R1000" s="9" t="str">
        <f>IF(
    OR(TRIM(Table1[[#This Row],[total_potential_revenue]])="-", TRIM(Table1[[#This Row],[total_potential_revenue]])=""),
    "NOT OK",
    IF(
        ISNUMBER(VALUE(SUBSTITUTE(Table1[[#This Row],[total_potential_revenue]], ",", ""))),
        "OK",
        "NOT OK"
    )
)</f>
        <v>OK</v>
      </c>
      <c r="S1000" t="s">
        <v>4723</v>
      </c>
      <c r="T1000" t="s">
        <v>4724</v>
      </c>
      <c r="U1000" t="s">
        <v>4725</v>
      </c>
      <c r="V1000" t="s">
        <v>4726</v>
      </c>
      <c r="W1000" t="s">
        <v>4727</v>
      </c>
      <c r="X1000" t="s">
        <v>4728</v>
      </c>
      <c r="Y1000" t="s">
        <v>4729</v>
      </c>
      <c r="Z1000" t="s">
        <v>4730</v>
      </c>
    </row>
    <row r="1001" spans="1:26" ht="16" x14ac:dyDescent="0.35">
      <c r="A1001" t="s">
        <v>3171</v>
      </c>
      <c r="B1001" t="s">
        <v>3172</v>
      </c>
      <c r="C1001" t="s">
        <v>13080</v>
      </c>
      <c r="D1001" t="s">
        <v>13300</v>
      </c>
      <c r="E1001" t="s">
        <v>13301</v>
      </c>
      <c r="H1001" s="2">
        <v>1599</v>
      </c>
      <c r="I1001" s="2">
        <v>3999</v>
      </c>
      <c r="J1001" s="1">
        <v>0.6</v>
      </c>
      <c r="K1001" s="10" t="str" cm="1">
        <f t="array" ref="K10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01">
        <v>4</v>
      </c>
      <c r="M1001" s="8">
        <v>30254</v>
      </c>
      <c r="N1001" s="8">
        <f>Table1[[#This Row],[rating]]*LOG10(Table1[[#This Row],[rating_count]]+1)</f>
        <v>17.923188629073788</v>
      </c>
      <c r="O1001" s="4" t="str">
        <f>IF(Table1[[#This Row],[discount_percentage]] &gt;= 0.5, "Yes", "No")</f>
        <v>Yes</v>
      </c>
      <c r="P1001" s="4" t="str" cm="1">
        <f t="array" ref="P1001">_xlfn.IFS(
  Table1[[#This Row],[discounted_price]] &lt; 200, "&lt;₹200",
  Table1[[#This Row],[discounted_price]] &lt;= 500, "₹200–₹500",
  Table1[[#This Row],[discounted_price]] &gt; 500, "&gt;₹500"
)</f>
        <v>&gt;₹500</v>
      </c>
      <c r="Q1001" s="9">
        <f>Table1[[#This Row],[actual_price]]*Table1[[#This Row],[rating_count]]</f>
        <v>120985746</v>
      </c>
      <c r="R1001" s="9" t="str">
        <f>IF(
    OR(TRIM(Table1[[#This Row],[total_potential_revenue]])="-", TRIM(Table1[[#This Row],[total_potential_revenue]])=""),
    "NOT OK",
    IF(
        ISNUMBER(VALUE(SUBSTITUTE(Table1[[#This Row],[total_potential_revenue]], ",", ""))),
        "OK",
        "NOT OK"
    )
)</f>
        <v>OK</v>
      </c>
      <c r="S1001" t="s">
        <v>3173</v>
      </c>
      <c r="T1001" t="s">
        <v>3174</v>
      </c>
      <c r="U1001" t="s">
        <v>3175</v>
      </c>
      <c r="V1001" t="s">
        <v>3176</v>
      </c>
      <c r="W1001" t="s">
        <v>3177</v>
      </c>
      <c r="X1001" t="s">
        <v>3178</v>
      </c>
      <c r="Y1001" t="s">
        <v>3179</v>
      </c>
      <c r="Z1001" t="s">
        <v>3180</v>
      </c>
    </row>
    <row r="1002" spans="1:26" ht="16" x14ac:dyDescent="0.35">
      <c r="A1002" t="s">
        <v>4711</v>
      </c>
      <c r="B1002" t="s">
        <v>4712</v>
      </c>
      <c r="C1002" t="s">
        <v>13080</v>
      </c>
      <c r="D1002" t="s">
        <v>13185</v>
      </c>
      <c r="E1002" t="s">
        <v>13291</v>
      </c>
      <c r="F1002" t="s">
        <v>13292</v>
      </c>
      <c r="H1002" s="2">
        <v>8499</v>
      </c>
      <c r="I1002" s="2">
        <v>11999</v>
      </c>
      <c r="J1002" s="1">
        <v>0.28999999999999998</v>
      </c>
      <c r="K1002" s="10" t="str" cm="1">
        <f t="array" ref="K10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02">
        <v>3.9</v>
      </c>
      <c r="M1002" s="8">
        <v>276</v>
      </c>
      <c r="N1002" s="8">
        <f>Table1[[#This Row],[rating]]*LOG10(Table1[[#This Row],[rating_count]]+1)</f>
        <v>9.5256710993513494</v>
      </c>
      <c r="O1002" s="4" t="str">
        <f>IF(Table1[[#This Row],[discount_percentage]] &gt;= 0.5, "Yes", "No")</f>
        <v>No</v>
      </c>
      <c r="P1002" s="4" t="str" cm="1">
        <f t="array" ref="P1002">_xlfn.IFS(
  Table1[[#This Row],[discounted_price]] &lt; 200, "&lt;₹200",
  Table1[[#This Row],[discounted_price]] &lt;= 500, "₹200–₹500",
  Table1[[#This Row],[discounted_price]] &gt; 500, "&gt;₹500"
)</f>
        <v>&gt;₹500</v>
      </c>
      <c r="Q1002" s="9">
        <f>Table1[[#This Row],[actual_price]]*Table1[[#This Row],[rating_count]]</f>
        <v>3311724</v>
      </c>
      <c r="R1002" s="9" t="str">
        <f>IF(
    OR(TRIM(Table1[[#This Row],[total_potential_revenue]])="-", TRIM(Table1[[#This Row],[total_potential_revenue]])=""),
    "NOT OK",
    IF(
        ISNUMBER(VALUE(SUBSTITUTE(Table1[[#This Row],[total_potential_revenue]], ",", ""))),
        "OK",
        "NOT OK"
    )
)</f>
        <v>OK</v>
      </c>
      <c r="S1002" t="s">
        <v>4713</v>
      </c>
      <c r="T1002" t="s">
        <v>4714</v>
      </c>
      <c r="U1002" t="s">
        <v>4715</v>
      </c>
      <c r="V1002" t="s">
        <v>4716</v>
      </c>
      <c r="W1002" t="s">
        <v>4717</v>
      </c>
      <c r="X1002" t="s">
        <v>4718</v>
      </c>
      <c r="Y1002" t="s">
        <v>4719</v>
      </c>
      <c r="Z1002" t="s">
        <v>4720</v>
      </c>
    </row>
    <row r="1003" spans="1:26" ht="16" x14ac:dyDescent="0.35">
      <c r="A1003" t="s">
        <v>4511</v>
      </c>
      <c r="B1003" t="s">
        <v>4512</v>
      </c>
      <c r="C1003" t="s">
        <v>13080</v>
      </c>
      <c r="D1003" t="s">
        <v>13185</v>
      </c>
      <c r="E1003" t="s">
        <v>13291</v>
      </c>
      <c r="F1003" t="s">
        <v>13292</v>
      </c>
      <c r="H1003" s="2">
        <v>7998</v>
      </c>
      <c r="I1003" s="2">
        <v>11999</v>
      </c>
      <c r="J1003" s="1">
        <v>0.33</v>
      </c>
      <c r="K1003" s="10" t="str" cm="1">
        <f t="array" ref="K10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03">
        <v>3.8</v>
      </c>
      <c r="M1003" s="8">
        <v>125</v>
      </c>
      <c r="N1003" s="8">
        <f>Table1[[#This Row],[rating]]*LOG10(Table1[[#This Row],[rating_count]]+1)</f>
        <v>7.9814080714467384</v>
      </c>
      <c r="O1003" s="4" t="str">
        <f>IF(Table1[[#This Row],[discount_percentage]] &gt;= 0.5, "Yes", "No")</f>
        <v>No</v>
      </c>
      <c r="P1003" s="4" t="str" cm="1">
        <f t="array" ref="P1003">_xlfn.IFS(
  Table1[[#This Row],[discounted_price]] &lt; 200, "&lt;₹200",
  Table1[[#This Row],[discounted_price]] &lt;= 500, "₹200–₹500",
  Table1[[#This Row],[discounted_price]] &gt; 500, "&gt;₹500"
)</f>
        <v>&gt;₹500</v>
      </c>
      <c r="Q1003" s="9">
        <f>Table1[[#This Row],[actual_price]]*Table1[[#This Row],[rating_count]]</f>
        <v>1499875</v>
      </c>
      <c r="R1003" s="9" t="str">
        <f>IF(
    OR(TRIM(Table1[[#This Row],[total_potential_revenue]])="-", TRIM(Table1[[#This Row],[total_potential_revenue]])=""),
    "NOT OK",
    IF(
        ISNUMBER(VALUE(SUBSTITUTE(Table1[[#This Row],[total_potential_revenue]], ",", ""))),
        "OK",
        "NOT OK"
    )
)</f>
        <v>OK</v>
      </c>
      <c r="S1003" t="s">
        <v>4513</v>
      </c>
      <c r="T1003" t="s">
        <v>4514</v>
      </c>
      <c r="U1003" t="s">
        <v>4515</v>
      </c>
      <c r="V1003" t="s">
        <v>4516</v>
      </c>
      <c r="W1003" t="s">
        <v>4517</v>
      </c>
      <c r="X1003" t="s">
        <v>4518</v>
      </c>
      <c r="Y1003" t="s">
        <v>4519</v>
      </c>
      <c r="Z1003" t="s">
        <v>4520</v>
      </c>
    </row>
    <row r="1004" spans="1:26" ht="16" x14ac:dyDescent="0.35">
      <c r="A1004" t="s">
        <v>12442</v>
      </c>
      <c r="B1004" t="s">
        <v>12443</v>
      </c>
      <c r="C1004" t="s">
        <v>13093</v>
      </c>
      <c r="D1004" t="s">
        <v>13116</v>
      </c>
      <c r="E1004" t="s">
        <v>13225</v>
      </c>
      <c r="H1004" s="2">
        <v>3290</v>
      </c>
      <c r="I1004" s="2">
        <v>5799</v>
      </c>
      <c r="J1004" s="1">
        <v>0.43</v>
      </c>
      <c r="K1004" s="10" t="str" cm="1">
        <f t="array" ref="K10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04">
        <v>4.3</v>
      </c>
      <c r="M1004" s="8">
        <v>168</v>
      </c>
      <c r="N1004" s="8">
        <f>Table1[[#This Row],[rating]]*LOG10(Table1[[#This Row],[rating_count]]+1)</f>
        <v>9.5799128298387952</v>
      </c>
      <c r="O1004" s="4" t="str">
        <f>IF(Table1[[#This Row],[discount_percentage]] &gt;= 0.5, "Yes", "No")</f>
        <v>No</v>
      </c>
      <c r="P1004" s="4" t="str" cm="1">
        <f t="array" ref="P1004">_xlfn.IFS(
  Table1[[#This Row],[discounted_price]] &lt; 200, "&lt;₹200",
  Table1[[#This Row],[discounted_price]] &lt;= 500, "₹200–₹500",
  Table1[[#This Row],[discounted_price]] &gt; 500, "&gt;₹500"
)</f>
        <v>&gt;₹500</v>
      </c>
      <c r="Q1004" s="9">
        <f>Table1[[#This Row],[actual_price]]*Table1[[#This Row],[rating_count]]</f>
        <v>974232</v>
      </c>
      <c r="R1004" s="9" t="str">
        <f>IF(
    OR(TRIM(Table1[[#This Row],[total_potential_revenue]])="-", TRIM(Table1[[#This Row],[total_potential_revenue]])=""),
    "NOT OK",
    IF(
        ISNUMBER(VALUE(SUBSTITUTE(Table1[[#This Row],[total_potential_revenue]], ",", ""))),
        "OK",
        "NOT OK"
    )
)</f>
        <v>OK</v>
      </c>
      <c r="S1004" t="s">
        <v>12444</v>
      </c>
      <c r="T1004" t="s">
        <v>12445</v>
      </c>
      <c r="U1004" t="s">
        <v>12446</v>
      </c>
      <c r="V1004" t="s">
        <v>12447</v>
      </c>
      <c r="W1004" t="s">
        <v>12448</v>
      </c>
      <c r="X1004" t="s">
        <v>12449</v>
      </c>
      <c r="Y1004" t="s">
        <v>12450</v>
      </c>
      <c r="Z1004" t="s">
        <v>12451</v>
      </c>
    </row>
    <row r="1005" spans="1:26" ht="16" x14ac:dyDescent="0.35">
      <c r="A1005" t="s">
        <v>5947</v>
      </c>
      <c r="B1005" t="s">
        <v>5948</v>
      </c>
      <c r="C1005" t="s">
        <v>13080</v>
      </c>
      <c r="D1005" t="s">
        <v>13300</v>
      </c>
      <c r="E1005" t="s">
        <v>13301</v>
      </c>
      <c r="H1005" s="2">
        <v>2499</v>
      </c>
      <c r="I1005" s="2">
        <v>4999</v>
      </c>
      <c r="J1005" s="1">
        <v>0.5</v>
      </c>
      <c r="K1005" s="10" t="str" cm="1">
        <f t="array" ref="K10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05">
        <v>3.9</v>
      </c>
      <c r="M1005" s="8">
        <v>7571</v>
      </c>
      <c r="N1005" s="8">
        <f>Table1[[#This Row],[rating]]*LOG10(Table1[[#This Row],[rating_count]]+1)</f>
        <v>15.128921360637859</v>
      </c>
      <c r="O1005" s="4" t="str">
        <f>IF(Table1[[#This Row],[discount_percentage]] &gt;= 0.5, "Yes", "No")</f>
        <v>Yes</v>
      </c>
      <c r="P1005" s="4" t="str" cm="1">
        <f t="array" ref="P1005">_xlfn.IFS(
  Table1[[#This Row],[discounted_price]] &lt; 200, "&lt;₹200",
  Table1[[#This Row],[discounted_price]] &lt;= 500, "₹200–₹500",
  Table1[[#This Row],[discounted_price]] &gt; 500, "&gt;₹500"
)</f>
        <v>&gt;₹500</v>
      </c>
      <c r="Q1005" s="9">
        <f>Table1[[#This Row],[actual_price]]*Table1[[#This Row],[rating_count]]</f>
        <v>37847429</v>
      </c>
      <c r="R1005" s="9" t="str">
        <f>IF(
    OR(TRIM(Table1[[#This Row],[total_potential_revenue]])="-", TRIM(Table1[[#This Row],[total_potential_revenue]])=""),
    "NOT OK",
    IF(
        ISNUMBER(VALUE(SUBSTITUTE(Table1[[#This Row],[total_potential_revenue]], ",", ""))),
        "OK",
        "NOT OK"
    )
)</f>
        <v>OK</v>
      </c>
      <c r="S1005" t="s">
        <v>5949</v>
      </c>
      <c r="T1005" t="s">
        <v>4090</v>
      </c>
      <c r="U1005" t="s">
        <v>4091</v>
      </c>
      <c r="V1005" t="s">
        <v>4092</v>
      </c>
      <c r="W1005" t="s">
        <v>4093</v>
      </c>
      <c r="X1005" t="s">
        <v>4094</v>
      </c>
      <c r="Y1005" t="s">
        <v>5950</v>
      </c>
      <c r="Z1005" t="s">
        <v>5951</v>
      </c>
    </row>
    <row r="1006" spans="1:26" ht="16" x14ac:dyDescent="0.35">
      <c r="A1006" t="s">
        <v>11295</v>
      </c>
      <c r="B1006" t="s">
        <v>11296</v>
      </c>
      <c r="C1006" t="s">
        <v>13093</v>
      </c>
      <c r="D1006" t="s">
        <v>13116</v>
      </c>
      <c r="E1006" t="s">
        <v>13117</v>
      </c>
      <c r="F1006" t="s">
        <v>13169</v>
      </c>
      <c r="H1006">
        <v>998</v>
      </c>
      <c r="I1006" s="2">
        <v>2999</v>
      </c>
      <c r="J1006" s="1">
        <v>0.67</v>
      </c>
      <c r="K1006" s="10" t="str" cm="1">
        <f t="array" ref="K10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06">
        <v>4.5999999999999996</v>
      </c>
      <c r="M1006" s="8">
        <v>9</v>
      </c>
      <c r="N1006" s="8">
        <f>Table1[[#This Row],[rating]]*LOG10(Table1[[#This Row],[rating_count]]+1)</f>
        <v>4.5999999999999996</v>
      </c>
      <c r="O1006" s="4" t="str">
        <f>IF(Table1[[#This Row],[discount_percentage]] &gt;= 0.5, "Yes", "No")</f>
        <v>Yes</v>
      </c>
      <c r="P1006" s="4" t="str" cm="1">
        <f t="array" ref="P1006">_xlfn.IFS(
  Table1[[#This Row],[discounted_price]] &lt; 200, "&lt;₹200",
  Table1[[#This Row],[discounted_price]] &lt;= 500, "₹200–₹500",
  Table1[[#This Row],[discounted_price]] &gt; 500, "&gt;₹500"
)</f>
        <v>&gt;₹500</v>
      </c>
      <c r="Q1006" s="9">
        <f>Table1[[#This Row],[actual_price]]*Table1[[#This Row],[rating_count]]</f>
        <v>26991</v>
      </c>
      <c r="R1006" s="9" t="str">
        <f>IF(
    OR(TRIM(Table1[[#This Row],[total_potential_revenue]])="-", TRIM(Table1[[#This Row],[total_potential_revenue]])=""),
    "NOT OK",
    IF(
        ISNUMBER(VALUE(SUBSTITUTE(Table1[[#This Row],[total_potential_revenue]], ",", ""))),
        "OK",
        "NOT OK"
    )
)</f>
        <v>OK</v>
      </c>
      <c r="S1006" t="s">
        <v>11297</v>
      </c>
      <c r="T1006" t="s">
        <v>11298</v>
      </c>
      <c r="U1006" t="s">
        <v>11299</v>
      </c>
      <c r="V1006" t="s">
        <v>11300</v>
      </c>
      <c r="W1006" t="s">
        <v>11301</v>
      </c>
      <c r="X1006" t="s">
        <v>11302</v>
      </c>
      <c r="Y1006" t="s">
        <v>11303</v>
      </c>
      <c r="Z1006" t="s">
        <v>11304</v>
      </c>
    </row>
    <row r="1007" spans="1:26" ht="16" x14ac:dyDescent="0.35">
      <c r="A1007" t="s">
        <v>7325</v>
      </c>
      <c r="B1007" t="s">
        <v>7326</v>
      </c>
      <c r="C1007" t="s">
        <v>13076</v>
      </c>
      <c r="D1007" t="s">
        <v>13083</v>
      </c>
      <c r="E1007" t="s">
        <v>13108</v>
      </c>
      <c r="F1007" t="s">
        <v>13109</v>
      </c>
      <c r="G1007" t="s">
        <v>13110</v>
      </c>
      <c r="H1007" s="2">
        <v>1890</v>
      </c>
      <c r="I1007" s="2">
        <v>5490</v>
      </c>
      <c r="J1007" s="1">
        <v>0.66</v>
      </c>
      <c r="K1007" s="10" t="str" cm="1">
        <f t="array" ref="K10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07">
        <v>4.0999999999999996</v>
      </c>
      <c r="M1007" s="8">
        <v>10976</v>
      </c>
      <c r="N1007" s="8">
        <f>Table1[[#This Row],[rating]]*LOG10(Table1[[#This Row],[rating_count]]+1)</f>
        <v>16.565983023245703</v>
      </c>
      <c r="O1007" s="4" t="str">
        <f>IF(Table1[[#This Row],[discount_percentage]] &gt;= 0.5, "Yes", "No")</f>
        <v>Yes</v>
      </c>
      <c r="P1007" s="4" t="str" cm="1">
        <f t="array" ref="P1007">_xlfn.IFS(
  Table1[[#This Row],[discounted_price]] &lt; 200, "&lt;₹200",
  Table1[[#This Row],[discounted_price]] &lt;= 500, "₹200–₹500",
  Table1[[#This Row],[discounted_price]] &gt; 500, "&gt;₹500"
)</f>
        <v>&gt;₹500</v>
      </c>
      <c r="Q1007" s="9">
        <f>Table1[[#This Row],[actual_price]]*Table1[[#This Row],[rating_count]]</f>
        <v>60258240</v>
      </c>
      <c r="R1007" s="9" t="str">
        <f>IF(
    OR(TRIM(Table1[[#This Row],[total_potential_revenue]])="-", TRIM(Table1[[#This Row],[total_potential_revenue]])=""),
    "NOT OK",
    IF(
        ISNUMBER(VALUE(SUBSTITUTE(Table1[[#This Row],[total_potential_revenue]], ",", ""))),
        "OK",
        "NOT OK"
    )
)</f>
        <v>OK</v>
      </c>
      <c r="S1007" t="s">
        <v>7327</v>
      </c>
      <c r="T1007" t="s">
        <v>7328</v>
      </c>
      <c r="U1007" t="s">
        <v>7329</v>
      </c>
      <c r="V1007" t="s">
        <v>7330</v>
      </c>
      <c r="W1007" t="s">
        <v>7331</v>
      </c>
      <c r="X1007" t="s">
        <v>7332</v>
      </c>
      <c r="Y1007" t="s">
        <v>7333</v>
      </c>
      <c r="Z1007" t="s">
        <v>7334</v>
      </c>
    </row>
    <row r="1008" spans="1:26" ht="16" x14ac:dyDescent="0.35">
      <c r="A1008" t="s">
        <v>6450</v>
      </c>
      <c r="B1008" t="s">
        <v>6451</v>
      </c>
      <c r="C1008" t="s">
        <v>13076</v>
      </c>
      <c r="D1008" t="s">
        <v>13083</v>
      </c>
      <c r="E1008" t="s">
        <v>13084</v>
      </c>
      <c r="F1008" t="s">
        <v>13247</v>
      </c>
      <c r="H1008">
        <v>235</v>
      </c>
      <c r="I1008" s="2">
        <v>1599</v>
      </c>
      <c r="J1008" s="1">
        <v>0.85</v>
      </c>
      <c r="K1008" s="10" t="str" cm="1">
        <f t="array" ref="K10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008">
        <v>3.8</v>
      </c>
      <c r="M1008" s="8">
        <v>1173</v>
      </c>
      <c r="N1008" s="8">
        <f>Table1[[#This Row],[rating]]*LOG10(Table1[[#This Row],[rating_count]]+1)</f>
        <v>11.664738768264064</v>
      </c>
      <c r="O1008" s="4" t="str">
        <f>IF(Table1[[#This Row],[discount_percentage]] &gt;= 0.5, "Yes", "No")</f>
        <v>Yes</v>
      </c>
      <c r="P1008" s="4" t="str" cm="1">
        <f t="array" ref="P1008">_xlfn.IFS(
  Table1[[#This Row],[discounted_price]] &lt; 200, "&lt;₹200",
  Table1[[#This Row],[discounted_price]] &lt;= 500, "₹200–₹500",
  Table1[[#This Row],[discounted_price]] &gt; 500, "&gt;₹500"
)</f>
        <v>₹200–₹500</v>
      </c>
      <c r="Q1008" s="9">
        <f>Table1[[#This Row],[actual_price]]*Table1[[#This Row],[rating_count]]</f>
        <v>1875627</v>
      </c>
      <c r="R1008" s="9" t="str">
        <f>IF(
    OR(TRIM(Table1[[#This Row],[total_potential_revenue]])="-", TRIM(Table1[[#This Row],[total_potential_revenue]])=""),
    "NOT OK",
    IF(
        ISNUMBER(VALUE(SUBSTITUTE(Table1[[#This Row],[total_potential_revenue]], ",", ""))),
        "OK",
        "NOT OK"
    )
)</f>
        <v>OK</v>
      </c>
      <c r="S1008" t="s">
        <v>6452</v>
      </c>
      <c r="T1008" t="s">
        <v>6453</v>
      </c>
      <c r="U1008" t="s">
        <v>6454</v>
      </c>
      <c r="V1008" t="s">
        <v>6455</v>
      </c>
      <c r="W1008" t="s">
        <v>6456</v>
      </c>
      <c r="X1008" t="s">
        <v>6457</v>
      </c>
      <c r="Y1008" t="s">
        <v>6458</v>
      </c>
      <c r="Z1008" t="s">
        <v>6459</v>
      </c>
    </row>
    <row r="1009" spans="1:26" ht="16" x14ac:dyDescent="0.35">
      <c r="A1009" t="s">
        <v>3683</v>
      </c>
      <c r="B1009" t="s">
        <v>3684</v>
      </c>
      <c r="C1009" t="s">
        <v>13080</v>
      </c>
      <c r="D1009" t="s">
        <v>13185</v>
      </c>
      <c r="E1009" t="s">
        <v>13186</v>
      </c>
      <c r="F1009" t="s">
        <v>13232</v>
      </c>
      <c r="G1009" t="s">
        <v>13233</v>
      </c>
      <c r="H1009">
        <v>489</v>
      </c>
      <c r="I1009" s="2">
        <v>1999</v>
      </c>
      <c r="J1009" s="1">
        <v>0.76</v>
      </c>
      <c r="K1009" s="10" t="str" cm="1">
        <f t="array" ref="K10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09">
        <v>4</v>
      </c>
      <c r="M1009" s="8">
        <v>3626</v>
      </c>
      <c r="N1009" s="8">
        <f>Table1[[#This Row],[rating]]*LOG10(Table1[[#This Row],[rating_count]]+1)</f>
        <v>14.238190222321737</v>
      </c>
      <c r="O1009" s="4" t="str">
        <f>IF(Table1[[#This Row],[discount_percentage]] &gt;= 0.5, "Yes", "No")</f>
        <v>Yes</v>
      </c>
      <c r="P1009" s="4" t="str" cm="1">
        <f t="array" ref="P1009">_xlfn.IFS(
  Table1[[#This Row],[discounted_price]] &lt; 200, "&lt;₹200",
  Table1[[#This Row],[discounted_price]] &lt;= 500, "₹200–₹500",
  Table1[[#This Row],[discounted_price]] &gt; 500, "&gt;₹500"
)</f>
        <v>₹200–₹500</v>
      </c>
      <c r="Q1009" s="9">
        <f>Table1[[#This Row],[actual_price]]*Table1[[#This Row],[rating_count]]</f>
        <v>7248374</v>
      </c>
      <c r="R1009" s="9" t="str">
        <f>IF(
    OR(TRIM(Table1[[#This Row],[total_potential_revenue]])="-", TRIM(Table1[[#This Row],[total_potential_revenue]])=""),
    "NOT OK",
    IF(
        ISNUMBER(VALUE(SUBSTITUTE(Table1[[#This Row],[total_potential_revenue]], ",", ""))),
        "OK",
        "NOT OK"
    )
)</f>
        <v>OK</v>
      </c>
      <c r="S1009" t="s">
        <v>3685</v>
      </c>
      <c r="T1009" t="s">
        <v>3686</v>
      </c>
      <c r="U1009" t="s">
        <v>3687</v>
      </c>
      <c r="V1009" t="s">
        <v>3688</v>
      </c>
      <c r="W1009" t="s">
        <v>3689</v>
      </c>
      <c r="X1009" t="s">
        <v>3690</v>
      </c>
      <c r="Y1009" t="s">
        <v>3691</v>
      </c>
      <c r="Z1009" t="s">
        <v>3692</v>
      </c>
    </row>
    <row r="1010" spans="1:26" ht="16" x14ac:dyDescent="0.35">
      <c r="A1010" t="s">
        <v>2801</v>
      </c>
      <c r="B1010" t="s">
        <v>2802</v>
      </c>
      <c r="C1010" t="s">
        <v>13080</v>
      </c>
      <c r="D1010" t="s">
        <v>13088</v>
      </c>
      <c r="E1010" t="s">
        <v>13089</v>
      </c>
      <c r="F1010" t="s">
        <v>13172</v>
      </c>
      <c r="H1010" s="2">
        <v>1369</v>
      </c>
      <c r="I1010" s="2">
        <v>2999</v>
      </c>
      <c r="J1010" s="1">
        <v>0.54</v>
      </c>
      <c r="K1010" s="10" t="str" cm="1">
        <f t="array" ref="K10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10">
        <v>3.3</v>
      </c>
      <c r="M1010" s="8">
        <v>227</v>
      </c>
      <c r="N1010" s="8">
        <f>Table1[[#This Row],[rating]]*LOG10(Table1[[#This Row],[rating_count]]+1)</f>
        <v>7.7811849951014977</v>
      </c>
      <c r="O1010" s="4" t="str">
        <f>IF(Table1[[#This Row],[discount_percentage]] &gt;= 0.5, "Yes", "No")</f>
        <v>Yes</v>
      </c>
      <c r="P1010" s="4" t="str" cm="1">
        <f t="array" ref="P1010">_xlfn.IFS(
  Table1[[#This Row],[discounted_price]] &lt; 200, "&lt;₹200",
  Table1[[#This Row],[discounted_price]] &lt;= 500, "₹200–₹500",
  Table1[[#This Row],[discounted_price]] &gt; 500, "&gt;₹500"
)</f>
        <v>&gt;₹500</v>
      </c>
      <c r="Q1010" s="9">
        <f>Table1[[#This Row],[actual_price]]*Table1[[#This Row],[rating_count]]</f>
        <v>680773</v>
      </c>
      <c r="R1010" s="9" t="str">
        <f>IF(
    OR(TRIM(Table1[[#This Row],[total_potential_revenue]])="-", TRIM(Table1[[#This Row],[total_potential_revenue]])=""),
    "NOT OK",
    IF(
        ISNUMBER(VALUE(SUBSTITUTE(Table1[[#This Row],[total_potential_revenue]], ",", ""))),
        "OK",
        "NOT OK"
    )
)</f>
        <v>OK</v>
      </c>
      <c r="S1010" t="s">
        <v>2803</v>
      </c>
      <c r="T1010" t="s">
        <v>2804</v>
      </c>
      <c r="U1010" t="s">
        <v>2805</v>
      </c>
      <c r="V1010" t="s">
        <v>2806</v>
      </c>
      <c r="W1010" t="s">
        <v>2807</v>
      </c>
      <c r="X1010" t="s">
        <v>2808</v>
      </c>
      <c r="Y1010" t="s">
        <v>2809</v>
      </c>
      <c r="Z1010" t="s">
        <v>2810</v>
      </c>
    </row>
    <row r="1011" spans="1:26" ht="16" x14ac:dyDescent="0.35">
      <c r="A1011" t="s">
        <v>11666</v>
      </c>
      <c r="B1011" t="s">
        <v>11667</v>
      </c>
      <c r="C1011" t="s">
        <v>13093</v>
      </c>
      <c r="D1011" t="s">
        <v>13094</v>
      </c>
      <c r="E1011" t="s">
        <v>13103</v>
      </c>
      <c r="F1011" t="s">
        <v>13104</v>
      </c>
      <c r="G1011" t="s">
        <v>13105</v>
      </c>
      <c r="H1011" s="2">
        <v>2575</v>
      </c>
      <c r="I1011" s="2">
        <v>6700</v>
      </c>
      <c r="J1011" s="1">
        <v>0.62</v>
      </c>
      <c r="K1011" s="10" t="str" cm="1">
        <f t="array" ref="K10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11">
        <v>4.2</v>
      </c>
      <c r="M1011" s="8">
        <v>611</v>
      </c>
      <c r="N1011" s="8">
        <f>Table1[[#This Row],[rating]]*LOG10(Table1[[#This Row],[rating_count]]+1)</f>
        <v>11.704355973011358</v>
      </c>
      <c r="O1011" s="4" t="str">
        <f>IF(Table1[[#This Row],[discount_percentage]] &gt;= 0.5, "Yes", "No")</f>
        <v>Yes</v>
      </c>
      <c r="P1011" s="4" t="str" cm="1">
        <f t="array" ref="P1011">_xlfn.IFS(
  Table1[[#This Row],[discounted_price]] &lt; 200, "&lt;₹200",
  Table1[[#This Row],[discounted_price]] &lt;= 500, "₹200–₹500",
  Table1[[#This Row],[discounted_price]] &gt; 500, "&gt;₹500"
)</f>
        <v>&gt;₹500</v>
      </c>
      <c r="Q1011" s="9">
        <f>Table1[[#This Row],[actual_price]]*Table1[[#This Row],[rating_count]]</f>
        <v>4093700</v>
      </c>
      <c r="R1011" s="9" t="str">
        <f>IF(
    OR(TRIM(Table1[[#This Row],[total_potential_revenue]])="-", TRIM(Table1[[#This Row],[total_potential_revenue]])=""),
    "NOT OK",
    IF(
        ISNUMBER(VALUE(SUBSTITUTE(Table1[[#This Row],[total_potential_revenue]], ",", ""))),
        "OK",
        "NOT OK"
    )
)</f>
        <v>OK</v>
      </c>
      <c r="S1011" t="s">
        <v>11668</v>
      </c>
      <c r="T1011" t="s">
        <v>11669</v>
      </c>
      <c r="U1011" t="s">
        <v>11670</v>
      </c>
      <c r="V1011" t="s">
        <v>11671</v>
      </c>
      <c r="W1011" t="s">
        <v>11672</v>
      </c>
      <c r="X1011" t="s">
        <v>11673</v>
      </c>
      <c r="Y1011" t="s">
        <v>11674</v>
      </c>
      <c r="Z1011" t="s">
        <v>11675</v>
      </c>
    </row>
    <row r="1012" spans="1:26" ht="16" x14ac:dyDescent="0.35">
      <c r="A1012" t="s">
        <v>5657</v>
      </c>
      <c r="B1012" t="s">
        <v>5658</v>
      </c>
      <c r="C1012" t="s">
        <v>13080</v>
      </c>
      <c r="D1012" t="s">
        <v>13182</v>
      </c>
      <c r="E1012" t="s">
        <v>13183</v>
      </c>
      <c r="F1012" t="s">
        <v>13203</v>
      </c>
      <c r="H1012" s="2">
        <v>1598</v>
      </c>
      <c r="I1012" s="2">
        <v>2990</v>
      </c>
      <c r="J1012" s="1">
        <v>0.47</v>
      </c>
      <c r="K1012" s="10" t="str" cm="1">
        <f t="array" ref="K10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12">
        <v>3.8</v>
      </c>
      <c r="M1012" s="8">
        <v>11015</v>
      </c>
      <c r="N1012" s="8">
        <f>Table1[[#This Row],[rating]]*LOG10(Table1[[#This Row],[rating_count]]+1)</f>
        <v>15.359690923545696</v>
      </c>
      <c r="O1012" s="4" t="str">
        <f>IF(Table1[[#This Row],[discount_percentage]] &gt;= 0.5, "Yes", "No")</f>
        <v>No</v>
      </c>
      <c r="P1012" s="4" t="str" cm="1">
        <f t="array" ref="P1012">_xlfn.IFS(
  Table1[[#This Row],[discounted_price]] &lt; 200, "&lt;₹200",
  Table1[[#This Row],[discounted_price]] &lt;= 500, "₹200–₹500",
  Table1[[#This Row],[discounted_price]] &gt; 500, "&gt;₹500"
)</f>
        <v>&gt;₹500</v>
      </c>
      <c r="Q1012" s="9">
        <f>Table1[[#This Row],[actual_price]]*Table1[[#This Row],[rating_count]]</f>
        <v>32934850</v>
      </c>
      <c r="R1012" s="9" t="str">
        <f>IF(
    OR(TRIM(Table1[[#This Row],[total_potential_revenue]])="-", TRIM(Table1[[#This Row],[total_potential_revenue]])=""),
    "NOT OK",
    IF(
        ISNUMBER(VALUE(SUBSTITUTE(Table1[[#This Row],[total_potential_revenue]], ",", ""))),
        "OK",
        "NOT OK"
    )
)</f>
        <v>OK</v>
      </c>
      <c r="S1012" t="s">
        <v>5659</v>
      </c>
      <c r="T1012" t="s">
        <v>5660</v>
      </c>
      <c r="U1012" t="s">
        <v>5661</v>
      </c>
      <c r="V1012" t="s">
        <v>5662</v>
      </c>
      <c r="W1012" t="s">
        <v>5663</v>
      </c>
      <c r="X1012" t="s">
        <v>5664</v>
      </c>
      <c r="Y1012" t="s">
        <v>5665</v>
      </c>
      <c r="Z1012" t="s">
        <v>5666</v>
      </c>
    </row>
    <row r="1013" spans="1:26" ht="16" x14ac:dyDescent="0.35">
      <c r="A1013" t="s">
        <v>2686</v>
      </c>
      <c r="B1013" t="s">
        <v>2687</v>
      </c>
      <c r="C1013" t="s">
        <v>13080</v>
      </c>
      <c r="D1013" t="s">
        <v>13088</v>
      </c>
      <c r="E1013" t="s">
        <v>13227</v>
      </c>
      <c r="F1013" t="s">
        <v>13306</v>
      </c>
      <c r="H1013" s="2">
        <v>26999</v>
      </c>
      <c r="I1013" s="2">
        <v>42999</v>
      </c>
      <c r="J1013" s="1">
        <v>0.37</v>
      </c>
      <c r="K1013" s="10" t="str" cm="1">
        <f t="array" ref="K10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13">
        <v>4.2</v>
      </c>
      <c r="M1013" s="8">
        <v>1510</v>
      </c>
      <c r="N1013" s="8">
        <f>Table1[[#This Row],[rating]]*LOG10(Table1[[#This Row],[rating_count]]+1)</f>
        <v>13.352910750223907</v>
      </c>
      <c r="O1013" s="4" t="str">
        <f>IF(Table1[[#This Row],[discount_percentage]] &gt;= 0.5, "Yes", "No")</f>
        <v>No</v>
      </c>
      <c r="P1013" s="4" t="str" cm="1">
        <f t="array" ref="P1013">_xlfn.IFS(
  Table1[[#This Row],[discounted_price]] &lt; 200, "&lt;₹200",
  Table1[[#This Row],[discounted_price]] &lt;= 500, "₹200–₹500",
  Table1[[#This Row],[discounted_price]] &gt; 500, "&gt;₹500"
)</f>
        <v>&gt;₹500</v>
      </c>
      <c r="Q1013" s="9">
        <f>Table1[[#This Row],[actual_price]]*Table1[[#This Row],[rating_count]]</f>
        <v>64928490</v>
      </c>
      <c r="R1013" s="9" t="str">
        <f>IF(
    OR(TRIM(Table1[[#This Row],[total_potential_revenue]])="-", TRIM(Table1[[#This Row],[total_potential_revenue]])=""),
    "NOT OK",
    IF(
        ISNUMBER(VALUE(SUBSTITUTE(Table1[[#This Row],[total_potential_revenue]], ",", ""))),
        "OK",
        "NOT OK"
    )
)</f>
        <v>OK</v>
      </c>
      <c r="S1013" t="s">
        <v>2688</v>
      </c>
      <c r="T1013" t="s">
        <v>2689</v>
      </c>
      <c r="U1013" t="s">
        <v>2690</v>
      </c>
      <c r="V1013" t="s">
        <v>2691</v>
      </c>
      <c r="W1013" t="s">
        <v>2692</v>
      </c>
      <c r="X1013" t="s">
        <v>2693</v>
      </c>
      <c r="Y1013" t="s">
        <v>2694</v>
      </c>
      <c r="Z1013" t="s">
        <v>2695</v>
      </c>
    </row>
    <row r="1014" spans="1:26" ht="16" x14ac:dyDescent="0.35">
      <c r="A1014" t="s">
        <v>4087</v>
      </c>
      <c r="B1014" t="s">
        <v>4088</v>
      </c>
      <c r="C1014" t="s">
        <v>13080</v>
      </c>
      <c r="D1014" t="s">
        <v>13300</v>
      </c>
      <c r="E1014" t="s">
        <v>13301</v>
      </c>
      <c r="H1014" s="2">
        <v>1999</v>
      </c>
      <c r="I1014" s="2">
        <v>4999</v>
      </c>
      <c r="J1014" s="1">
        <v>0.6</v>
      </c>
      <c r="K1014" s="10" t="str" cm="1">
        <f t="array" ref="K10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14">
        <v>3.9</v>
      </c>
      <c r="M1014" s="8">
        <v>7571</v>
      </c>
      <c r="N1014" s="8">
        <f>Table1[[#This Row],[rating]]*LOG10(Table1[[#This Row],[rating_count]]+1)</f>
        <v>15.128921360637859</v>
      </c>
      <c r="O1014" s="4" t="str">
        <f>IF(Table1[[#This Row],[discount_percentage]] &gt;= 0.5, "Yes", "No")</f>
        <v>Yes</v>
      </c>
      <c r="P1014" s="4" t="str" cm="1">
        <f t="array" ref="P1014">_xlfn.IFS(
  Table1[[#This Row],[discounted_price]] &lt; 200, "&lt;₹200",
  Table1[[#This Row],[discounted_price]] &lt;= 500, "₹200–₹500",
  Table1[[#This Row],[discounted_price]] &gt; 500, "&gt;₹500"
)</f>
        <v>&gt;₹500</v>
      </c>
      <c r="Q1014" s="9">
        <f>Table1[[#This Row],[actual_price]]*Table1[[#This Row],[rating_count]]</f>
        <v>37847429</v>
      </c>
      <c r="R1014" s="9" t="str">
        <f>IF(
    OR(TRIM(Table1[[#This Row],[total_potential_revenue]])="-", TRIM(Table1[[#This Row],[total_potential_revenue]])=""),
    "NOT OK",
    IF(
        ISNUMBER(VALUE(SUBSTITUTE(Table1[[#This Row],[total_potential_revenue]], ",", ""))),
        "OK",
        "NOT OK"
    )
)</f>
        <v>OK</v>
      </c>
      <c r="S1014" t="s">
        <v>4089</v>
      </c>
      <c r="T1014" t="s">
        <v>4090</v>
      </c>
      <c r="U1014" t="s">
        <v>4091</v>
      </c>
      <c r="V1014" t="s">
        <v>4092</v>
      </c>
      <c r="W1014" t="s">
        <v>4093</v>
      </c>
      <c r="X1014" t="s">
        <v>4094</v>
      </c>
      <c r="Y1014" t="s">
        <v>4095</v>
      </c>
      <c r="Z1014" t="s">
        <v>4096</v>
      </c>
    </row>
    <row r="1015" spans="1:26" ht="16" x14ac:dyDescent="0.35">
      <c r="A1015" t="s">
        <v>3398</v>
      </c>
      <c r="B1015" t="s">
        <v>3399</v>
      </c>
      <c r="C1015" t="s">
        <v>13080</v>
      </c>
      <c r="D1015" t="s">
        <v>13300</v>
      </c>
      <c r="E1015" t="s">
        <v>13301</v>
      </c>
      <c r="H1015" s="2">
        <v>1999</v>
      </c>
      <c r="I1015" s="2">
        <v>3990</v>
      </c>
      <c r="J1015" s="1">
        <v>0.5</v>
      </c>
      <c r="K1015" s="10" t="str" cm="1">
        <f t="array" ref="K10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15">
        <v>4</v>
      </c>
      <c r="M1015" s="8">
        <v>30254</v>
      </c>
      <c r="N1015" s="8">
        <f>Table1[[#This Row],[rating]]*LOG10(Table1[[#This Row],[rating_count]]+1)</f>
        <v>17.923188629073788</v>
      </c>
      <c r="O1015" s="4" t="str">
        <f>IF(Table1[[#This Row],[discount_percentage]] &gt;= 0.5, "Yes", "No")</f>
        <v>Yes</v>
      </c>
      <c r="P1015" s="4" t="str" cm="1">
        <f t="array" ref="P1015">_xlfn.IFS(
  Table1[[#This Row],[discounted_price]] &lt; 200, "&lt;₹200",
  Table1[[#This Row],[discounted_price]] &lt;= 500, "₹200–₹500",
  Table1[[#This Row],[discounted_price]] &gt; 500, "&gt;₹500"
)</f>
        <v>&gt;₹500</v>
      </c>
      <c r="Q1015" s="9">
        <f>Table1[[#This Row],[actual_price]]*Table1[[#This Row],[rating_count]]</f>
        <v>120713460</v>
      </c>
      <c r="R1015" s="9" t="str">
        <f>IF(
    OR(TRIM(Table1[[#This Row],[total_potential_revenue]])="-", TRIM(Table1[[#This Row],[total_potential_revenue]])=""),
    "NOT OK",
    IF(
        ISNUMBER(VALUE(SUBSTITUTE(Table1[[#This Row],[total_potential_revenue]], ",", ""))),
        "OK",
        "NOT OK"
    )
)</f>
        <v>OK</v>
      </c>
      <c r="S1015" t="s">
        <v>3400</v>
      </c>
      <c r="T1015" t="s">
        <v>3174</v>
      </c>
      <c r="U1015" t="s">
        <v>3175</v>
      </c>
      <c r="V1015" t="s">
        <v>3176</v>
      </c>
      <c r="W1015" t="s">
        <v>3177</v>
      </c>
      <c r="X1015" t="s">
        <v>3178</v>
      </c>
      <c r="Y1015" t="s">
        <v>3401</v>
      </c>
      <c r="Z1015" t="s">
        <v>3402</v>
      </c>
    </row>
    <row r="1016" spans="1:26" ht="16" x14ac:dyDescent="0.35">
      <c r="A1016" t="s">
        <v>1511</v>
      </c>
      <c r="B1016" t="s">
        <v>1512</v>
      </c>
      <c r="C1016" t="s">
        <v>13076</v>
      </c>
      <c r="D1016" t="s">
        <v>13083</v>
      </c>
      <c r="E1016" t="s">
        <v>13101</v>
      </c>
      <c r="F1016" t="s">
        <v>13090</v>
      </c>
      <c r="G1016" t="s">
        <v>13102</v>
      </c>
      <c r="H1016">
        <v>249</v>
      </c>
      <c r="I1016" s="2">
        <v>399</v>
      </c>
      <c r="J1016" s="1">
        <v>0.38</v>
      </c>
      <c r="K1016" s="10" t="str" cm="1">
        <f t="array" ref="K10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16">
        <v>4</v>
      </c>
      <c r="M1016" s="8">
        <v>6558</v>
      </c>
      <c r="N1016" s="8">
        <f>Table1[[#This Row],[rating]]*LOG10(Table1[[#This Row],[rating_count]]+1)</f>
        <v>15.26735052360814</v>
      </c>
      <c r="O1016" s="4" t="str">
        <f>IF(Table1[[#This Row],[discount_percentage]] &gt;= 0.5, "Yes", "No")</f>
        <v>No</v>
      </c>
      <c r="P1016" s="4" t="str" cm="1">
        <f t="array" ref="P1016">_xlfn.IFS(
  Table1[[#This Row],[discounted_price]] &lt; 200, "&lt;₹200",
  Table1[[#This Row],[discounted_price]] &lt;= 500, "₹200–₹500",
  Table1[[#This Row],[discounted_price]] &gt; 500, "&gt;₹500"
)</f>
        <v>₹200–₹500</v>
      </c>
      <c r="Q1016" s="9">
        <f>Table1[[#This Row],[actual_price]]*Table1[[#This Row],[rating_count]]</f>
        <v>2616642</v>
      </c>
      <c r="R1016" s="9" t="str">
        <f>IF(
    OR(TRIM(Table1[[#This Row],[total_potential_revenue]])="-", TRIM(Table1[[#This Row],[total_potential_revenue]])=""),
    "NOT OK",
    IF(
        ISNUMBER(VALUE(SUBSTITUTE(Table1[[#This Row],[total_potential_revenue]], ",", ""))),
        "OK",
        "NOT OK"
    )
)</f>
        <v>OK</v>
      </c>
      <c r="S1016" t="s">
        <v>1513</v>
      </c>
      <c r="T1016" t="s">
        <v>1514</v>
      </c>
      <c r="U1016" t="s">
        <v>1515</v>
      </c>
      <c r="V1016" t="s">
        <v>1516</v>
      </c>
      <c r="W1016" t="s">
        <v>1517</v>
      </c>
      <c r="X1016" t="s">
        <v>1518</v>
      </c>
      <c r="Y1016" t="s">
        <v>1519</v>
      </c>
      <c r="Z1016" t="s">
        <v>1520</v>
      </c>
    </row>
    <row r="1017" spans="1:26" ht="16" x14ac:dyDescent="0.35">
      <c r="A1017" t="s">
        <v>2467</v>
      </c>
      <c r="B1017" t="s">
        <v>2468</v>
      </c>
      <c r="C1017" t="s">
        <v>13076</v>
      </c>
      <c r="D1017" t="s">
        <v>13083</v>
      </c>
      <c r="E1017" t="s">
        <v>13101</v>
      </c>
      <c r="F1017" t="s">
        <v>13090</v>
      </c>
      <c r="G1017" t="s">
        <v>13102</v>
      </c>
      <c r="H1017">
        <v>417.44</v>
      </c>
      <c r="I1017" s="2">
        <v>670</v>
      </c>
      <c r="J1017" s="1">
        <v>0.38</v>
      </c>
      <c r="K1017" s="10" t="str" cm="1">
        <f t="array" ref="K10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17">
        <v>3.9</v>
      </c>
      <c r="M1017" s="8">
        <v>523</v>
      </c>
      <c r="N1017" s="8">
        <f>Table1[[#This Row],[rating]]*LOG10(Table1[[#This Row],[rating_count]]+1)</f>
        <v>10.605392019236533</v>
      </c>
      <c r="O1017" s="4" t="str">
        <f>IF(Table1[[#This Row],[discount_percentage]] &gt;= 0.5, "Yes", "No")</f>
        <v>No</v>
      </c>
      <c r="P1017" s="4" t="str" cm="1">
        <f t="array" ref="P1017">_xlfn.IFS(
  Table1[[#This Row],[discounted_price]] &lt; 200, "&lt;₹200",
  Table1[[#This Row],[discounted_price]] &lt;= 500, "₹200–₹500",
  Table1[[#This Row],[discounted_price]] &gt; 500, "&gt;₹500"
)</f>
        <v>₹200–₹500</v>
      </c>
      <c r="Q1017" s="9">
        <f>Table1[[#This Row],[actual_price]]*Table1[[#This Row],[rating_count]]</f>
        <v>350410</v>
      </c>
      <c r="R1017" s="9" t="str">
        <f>IF(
    OR(TRIM(Table1[[#This Row],[total_potential_revenue]])="-", TRIM(Table1[[#This Row],[total_potential_revenue]])=""),
    "NOT OK",
    IF(
        ISNUMBER(VALUE(SUBSTITUTE(Table1[[#This Row],[total_potential_revenue]], ",", ""))),
        "OK",
        "NOT OK"
    )
)</f>
        <v>OK</v>
      </c>
      <c r="S1017" t="s">
        <v>2469</v>
      </c>
      <c r="T1017" t="s">
        <v>2470</v>
      </c>
      <c r="U1017" t="s">
        <v>2471</v>
      </c>
      <c r="V1017" t="s">
        <v>2472</v>
      </c>
      <c r="W1017" t="s">
        <v>2473</v>
      </c>
      <c r="X1017" t="s">
        <v>2474</v>
      </c>
      <c r="Y1017" t="s">
        <v>2475</v>
      </c>
      <c r="Z1017" t="s">
        <v>2476</v>
      </c>
    </row>
    <row r="1018" spans="1:26" ht="16" x14ac:dyDescent="0.35">
      <c r="A1018" t="s">
        <v>8262</v>
      </c>
      <c r="B1018" t="s">
        <v>8263</v>
      </c>
      <c r="C1018" t="s">
        <v>13076</v>
      </c>
      <c r="D1018" t="s">
        <v>13083</v>
      </c>
      <c r="E1018" t="s">
        <v>13195</v>
      </c>
      <c r="F1018" t="s">
        <v>13287</v>
      </c>
      <c r="H1018">
        <v>399</v>
      </c>
      <c r="I1018" s="2">
        <v>1499</v>
      </c>
      <c r="J1018" s="1">
        <v>0.73</v>
      </c>
      <c r="K1018" s="10" t="str" cm="1">
        <f t="array" ref="K10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18">
        <v>4</v>
      </c>
      <c r="M1018" s="8">
        <v>691</v>
      </c>
      <c r="N1018" s="8">
        <f>Table1[[#This Row],[rating]]*LOG10(Table1[[#This Row],[rating_count]]+1)</f>
        <v>11.360424377827032</v>
      </c>
      <c r="O1018" s="4" t="str">
        <f>IF(Table1[[#This Row],[discount_percentage]] &gt;= 0.5, "Yes", "No")</f>
        <v>Yes</v>
      </c>
      <c r="P1018" s="4" t="str" cm="1">
        <f t="array" ref="P1018">_xlfn.IFS(
  Table1[[#This Row],[discounted_price]] &lt; 200, "&lt;₹200",
  Table1[[#This Row],[discounted_price]] &lt;= 500, "₹200–₹500",
  Table1[[#This Row],[discounted_price]] &gt; 500, "&gt;₹500"
)</f>
        <v>₹200–₹500</v>
      </c>
      <c r="Q1018" s="9">
        <f>Table1[[#This Row],[actual_price]]*Table1[[#This Row],[rating_count]]</f>
        <v>1035809</v>
      </c>
      <c r="R1018" s="9" t="str">
        <f>IF(
    OR(TRIM(Table1[[#This Row],[total_potential_revenue]])="-", TRIM(Table1[[#This Row],[total_potential_revenue]])=""),
    "NOT OK",
    IF(
        ISNUMBER(VALUE(SUBSTITUTE(Table1[[#This Row],[total_potential_revenue]], ",", ""))),
        "OK",
        "NOT OK"
    )
)</f>
        <v>OK</v>
      </c>
      <c r="S1018" t="s">
        <v>8264</v>
      </c>
      <c r="T1018" t="s">
        <v>8265</v>
      </c>
      <c r="U1018" t="s">
        <v>8266</v>
      </c>
      <c r="V1018" t="s">
        <v>8267</v>
      </c>
      <c r="W1018" t="s">
        <v>8268</v>
      </c>
      <c r="X1018" t="s">
        <v>8269</v>
      </c>
      <c r="Y1018" t="s">
        <v>8270</v>
      </c>
      <c r="Z1018" t="s">
        <v>8271</v>
      </c>
    </row>
    <row r="1019" spans="1:26" ht="16" x14ac:dyDescent="0.35">
      <c r="A1019" t="s">
        <v>838</v>
      </c>
      <c r="B1019" t="s">
        <v>839</v>
      </c>
      <c r="C1019" t="s">
        <v>13080</v>
      </c>
      <c r="D1019" t="s">
        <v>13088</v>
      </c>
      <c r="E1019" t="s">
        <v>13227</v>
      </c>
      <c r="F1019" t="s">
        <v>13306</v>
      </c>
      <c r="H1019" s="2">
        <v>24999</v>
      </c>
      <c r="I1019" s="2">
        <v>31999</v>
      </c>
      <c r="J1019" s="1">
        <v>0.22</v>
      </c>
      <c r="K1019" s="10" t="str" cm="1">
        <f t="array" ref="K10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19">
        <v>4.2</v>
      </c>
      <c r="M1019" s="8">
        <v>34899</v>
      </c>
      <c r="N1019" s="8">
        <f>Table1[[#This Row],[rating]]*LOG10(Table1[[#This Row],[rating_count]]+1)</f>
        <v>19.079866793228554</v>
      </c>
      <c r="O1019" s="4" t="str">
        <f>IF(Table1[[#This Row],[discount_percentage]] &gt;= 0.5, "Yes", "No")</f>
        <v>No</v>
      </c>
      <c r="P1019" s="4" t="str" cm="1">
        <f t="array" ref="P1019">_xlfn.IFS(
  Table1[[#This Row],[discounted_price]] &lt; 200, "&lt;₹200",
  Table1[[#This Row],[discounted_price]] &lt;= 500, "₹200–₹500",
  Table1[[#This Row],[discounted_price]] &gt; 500, "&gt;₹500"
)</f>
        <v>&gt;₹500</v>
      </c>
      <c r="Q1019" s="9">
        <f>Table1[[#This Row],[actual_price]]*Table1[[#This Row],[rating_count]]</f>
        <v>1116733101</v>
      </c>
      <c r="R1019" s="9" t="str">
        <f>IF(
    OR(TRIM(Table1[[#This Row],[total_potential_revenue]])="-", TRIM(Table1[[#This Row],[total_potential_revenue]])=""),
    "NOT OK",
    IF(
        ISNUMBER(VALUE(SUBSTITUTE(Table1[[#This Row],[total_potential_revenue]], ",", ""))),
        "OK",
        "NOT OK"
    )
)</f>
        <v>OK</v>
      </c>
      <c r="S1019" t="s">
        <v>840</v>
      </c>
      <c r="T1019" t="s">
        <v>265</v>
      </c>
      <c r="U1019" t="s">
        <v>266</v>
      </c>
      <c r="V1019" t="s">
        <v>267</v>
      </c>
      <c r="W1019" t="s">
        <v>268</v>
      </c>
      <c r="X1019" t="s">
        <v>269</v>
      </c>
      <c r="Y1019" t="s">
        <v>841</v>
      </c>
      <c r="Z1019" t="s">
        <v>842</v>
      </c>
    </row>
    <row r="1020" spans="1:26" ht="16" x14ac:dyDescent="0.35">
      <c r="A1020" t="s">
        <v>541</v>
      </c>
      <c r="B1020" t="s">
        <v>542</v>
      </c>
      <c r="C1020" t="s">
        <v>13080</v>
      </c>
      <c r="D1020" t="s">
        <v>13088</v>
      </c>
      <c r="E1020" t="s">
        <v>13227</v>
      </c>
      <c r="F1020" t="s">
        <v>13306</v>
      </c>
      <c r="H1020" s="2">
        <v>15999</v>
      </c>
      <c r="I1020" s="2">
        <v>21999</v>
      </c>
      <c r="J1020" s="1">
        <v>0.27</v>
      </c>
      <c r="K1020" s="10" t="str" cm="1">
        <f t="array" ref="K10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20">
        <v>4.2</v>
      </c>
      <c r="M1020" s="8">
        <v>34899</v>
      </c>
      <c r="N1020" s="8">
        <f>Table1[[#This Row],[rating]]*LOG10(Table1[[#This Row],[rating_count]]+1)</f>
        <v>19.079866793228554</v>
      </c>
      <c r="O1020" s="4" t="str">
        <f>IF(Table1[[#This Row],[discount_percentage]] &gt;= 0.5, "Yes", "No")</f>
        <v>No</v>
      </c>
      <c r="P1020" s="4" t="str" cm="1">
        <f t="array" ref="P1020">_xlfn.IFS(
  Table1[[#This Row],[discounted_price]] &lt; 200, "&lt;₹200",
  Table1[[#This Row],[discounted_price]] &lt;= 500, "₹200–₹500",
  Table1[[#This Row],[discounted_price]] &gt; 500, "&gt;₹500"
)</f>
        <v>&gt;₹500</v>
      </c>
      <c r="Q1020" s="9">
        <f>Table1[[#This Row],[actual_price]]*Table1[[#This Row],[rating_count]]</f>
        <v>767743101</v>
      </c>
      <c r="R1020" s="9" t="str">
        <f>IF(
    OR(TRIM(Table1[[#This Row],[total_potential_revenue]])="-", TRIM(Table1[[#This Row],[total_potential_revenue]])=""),
    "NOT OK",
    IF(
        ISNUMBER(VALUE(SUBSTITUTE(Table1[[#This Row],[total_potential_revenue]], ",", ""))),
        "OK",
        "NOT OK"
    )
)</f>
        <v>OK</v>
      </c>
      <c r="S1020" t="s">
        <v>543</v>
      </c>
      <c r="T1020" t="s">
        <v>265</v>
      </c>
      <c r="U1020" t="s">
        <v>266</v>
      </c>
      <c r="V1020" t="s">
        <v>267</v>
      </c>
      <c r="W1020" t="s">
        <v>268</v>
      </c>
      <c r="X1020" t="s">
        <v>269</v>
      </c>
      <c r="Y1020" t="s">
        <v>544</v>
      </c>
      <c r="Z1020" t="s">
        <v>545</v>
      </c>
    </row>
    <row r="1021" spans="1:26" ht="16" x14ac:dyDescent="0.35">
      <c r="A1021" t="s">
        <v>621</v>
      </c>
      <c r="B1021" t="s">
        <v>622</v>
      </c>
      <c r="C1021" t="s">
        <v>13076</v>
      </c>
      <c r="D1021" t="s">
        <v>13083</v>
      </c>
      <c r="E1021" t="s">
        <v>13101</v>
      </c>
      <c r="F1021" t="s">
        <v>13090</v>
      </c>
      <c r="G1021" t="s">
        <v>13102</v>
      </c>
      <c r="H1021">
        <v>263</v>
      </c>
      <c r="I1021" s="2">
        <v>699</v>
      </c>
      <c r="J1021" s="1">
        <v>0.62</v>
      </c>
      <c r="K1021" s="10" t="str" cm="1">
        <f t="array" ref="K10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21">
        <v>4.0999999999999996</v>
      </c>
      <c r="M1021" s="8">
        <v>450</v>
      </c>
      <c r="N1021" s="8">
        <f>Table1[[#This Row],[rating]]*LOG10(Table1[[#This Row],[rating_count]]+1)</f>
        <v>10.882123821699636</v>
      </c>
      <c r="O1021" s="4" t="str">
        <f>IF(Table1[[#This Row],[discount_percentage]] &gt;= 0.5, "Yes", "No")</f>
        <v>Yes</v>
      </c>
      <c r="P1021" s="4" t="str" cm="1">
        <f t="array" ref="P1021">_xlfn.IFS(
  Table1[[#This Row],[discounted_price]] &lt; 200, "&lt;₹200",
  Table1[[#This Row],[discounted_price]] &lt;= 500, "₹200–₹500",
  Table1[[#This Row],[discounted_price]] &gt; 500, "&gt;₹500"
)</f>
        <v>₹200–₹500</v>
      </c>
      <c r="Q1021" s="9">
        <f>Table1[[#This Row],[actual_price]]*Table1[[#This Row],[rating_count]]</f>
        <v>314550</v>
      </c>
      <c r="R1021" s="9" t="str">
        <f>IF(
    OR(TRIM(Table1[[#This Row],[total_potential_revenue]])="-", TRIM(Table1[[#This Row],[total_potential_revenue]])=""),
    "NOT OK",
    IF(
        ISNUMBER(VALUE(SUBSTITUTE(Table1[[#This Row],[total_potential_revenue]], ",", ""))),
        "OK",
        "NOT OK"
    )
)</f>
        <v>OK</v>
      </c>
      <c r="S1021" t="s">
        <v>623</v>
      </c>
      <c r="T1021" t="s">
        <v>624</v>
      </c>
      <c r="U1021" t="s">
        <v>625</v>
      </c>
      <c r="V1021" t="s">
        <v>626</v>
      </c>
      <c r="W1021" t="s">
        <v>627</v>
      </c>
      <c r="X1021" t="s">
        <v>628</v>
      </c>
      <c r="Y1021" t="s">
        <v>629</v>
      </c>
      <c r="Z1021" t="s">
        <v>630</v>
      </c>
    </row>
    <row r="1022" spans="1:26" ht="16" x14ac:dyDescent="0.35">
      <c r="A1022" t="s">
        <v>1974</v>
      </c>
      <c r="B1022" t="s">
        <v>1975</v>
      </c>
      <c r="C1022" t="s">
        <v>13076</v>
      </c>
      <c r="D1022" t="s">
        <v>13083</v>
      </c>
      <c r="E1022" t="s">
        <v>13101</v>
      </c>
      <c r="F1022" t="s">
        <v>13090</v>
      </c>
      <c r="G1022" t="s">
        <v>13102</v>
      </c>
      <c r="H1022">
        <v>249</v>
      </c>
      <c r="I1022" s="2">
        <v>499</v>
      </c>
      <c r="J1022" s="1">
        <v>0.5</v>
      </c>
      <c r="K1022" s="10" t="str" cm="1">
        <f t="array" ref="K10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22">
        <v>4.0999999999999996</v>
      </c>
      <c r="M1022" s="8">
        <v>1508</v>
      </c>
      <c r="N1022" s="8">
        <f>Table1[[#This Row],[rating]]*LOG10(Table1[[#This Row],[rating_count]]+1)</f>
        <v>13.032625883079918</v>
      </c>
      <c r="O1022" s="4" t="str">
        <f>IF(Table1[[#This Row],[discount_percentage]] &gt;= 0.5, "Yes", "No")</f>
        <v>Yes</v>
      </c>
      <c r="P1022" s="4" t="str" cm="1">
        <f t="array" ref="P1022">_xlfn.IFS(
  Table1[[#This Row],[discounted_price]] &lt; 200, "&lt;₹200",
  Table1[[#This Row],[discounted_price]] &lt;= 500, "₹200–₹500",
  Table1[[#This Row],[discounted_price]] &gt; 500, "&gt;₹500"
)</f>
        <v>₹200–₹500</v>
      </c>
      <c r="Q1022" s="9">
        <f>Table1[[#This Row],[actual_price]]*Table1[[#This Row],[rating_count]]</f>
        <v>752492</v>
      </c>
      <c r="R1022" s="9" t="str">
        <f>IF(
    OR(TRIM(Table1[[#This Row],[total_potential_revenue]])="-", TRIM(Table1[[#This Row],[total_potential_revenue]])=""),
    "NOT OK",
    IF(
        ISNUMBER(VALUE(SUBSTITUTE(Table1[[#This Row],[total_potential_revenue]], ",", ""))),
        "OK",
        "NOT OK"
    )
)</f>
        <v>OK</v>
      </c>
      <c r="S1022" t="s">
        <v>1976</v>
      </c>
      <c r="T1022" t="s">
        <v>1977</v>
      </c>
      <c r="U1022" t="s">
        <v>1978</v>
      </c>
      <c r="V1022" t="s">
        <v>1979</v>
      </c>
      <c r="W1022" t="s">
        <v>1980</v>
      </c>
      <c r="X1022" t="s">
        <v>13034</v>
      </c>
      <c r="Y1022" t="s">
        <v>1981</v>
      </c>
      <c r="Z1022" t="s">
        <v>1982</v>
      </c>
    </row>
    <row r="1023" spans="1:26" ht="16" x14ac:dyDescent="0.35">
      <c r="A1023" t="s">
        <v>961</v>
      </c>
      <c r="B1023" t="s">
        <v>962</v>
      </c>
      <c r="C1023" t="s">
        <v>13076</v>
      </c>
      <c r="D1023" t="s">
        <v>13083</v>
      </c>
      <c r="E1023" t="s">
        <v>13101</v>
      </c>
      <c r="F1023" t="s">
        <v>13090</v>
      </c>
      <c r="G1023" t="s">
        <v>13102</v>
      </c>
      <c r="H1023">
        <v>399</v>
      </c>
      <c r="I1023" s="2">
        <v>999</v>
      </c>
      <c r="J1023" s="1">
        <v>0.6</v>
      </c>
      <c r="K1023" s="10" t="str" cm="1">
        <f t="array" ref="K10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23">
        <v>4.3</v>
      </c>
      <c r="M1023" s="8">
        <v>2806</v>
      </c>
      <c r="N1023" s="8">
        <f>Table1[[#This Row],[rating]]*LOG10(Table1[[#This Row],[rating_count]]+1)</f>
        <v>14.827442374328088</v>
      </c>
      <c r="O1023" s="4" t="str">
        <f>IF(Table1[[#This Row],[discount_percentage]] &gt;= 0.5, "Yes", "No")</f>
        <v>Yes</v>
      </c>
      <c r="P1023" s="4" t="str" cm="1">
        <f t="array" ref="P1023">_xlfn.IFS(
  Table1[[#This Row],[discounted_price]] &lt; 200, "&lt;₹200",
  Table1[[#This Row],[discounted_price]] &lt;= 500, "₹200–₹500",
  Table1[[#This Row],[discounted_price]] &gt; 500, "&gt;₹500"
)</f>
        <v>₹200–₹500</v>
      </c>
      <c r="Q1023" s="9">
        <f>Table1[[#This Row],[actual_price]]*Table1[[#This Row],[rating_count]]</f>
        <v>2803194</v>
      </c>
      <c r="R1023" s="9" t="str">
        <f>IF(
    OR(TRIM(Table1[[#This Row],[total_potential_revenue]])="-", TRIM(Table1[[#This Row],[total_potential_revenue]])=""),
    "NOT OK",
    IF(
        ISNUMBER(VALUE(SUBSTITUTE(Table1[[#This Row],[total_potential_revenue]], ",", ""))),
        "OK",
        "NOT OK"
    )
)</f>
        <v>OK</v>
      </c>
      <c r="S1023" t="s">
        <v>963</v>
      </c>
      <c r="T1023" t="s">
        <v>964</v>
      </c>
      <c r="U1023" t="s">
        <v>965</v>
      </c>
      <c r="V1023" t="s">
        <v>966</v>
      </c>
      <c r="W1023" t="s">
        <v>967</v>
      </c>
      <c r="X1023" t="s">
        <v>968</v>
      </c>
      <c r="Y1023" t="s">
        <v>969</v>
      </c>
      <c r="Z1023" t="s">
        <v>970</v>
      </c>
    </row>
    <row r="1024" spans="1:26" ht="16" x14ac:dyDescent="0.35">
      <c r="A1024" t="s">
        <v>1186</v>
      </c>
      <c r="B1024" t="s">
        <v>1187</v>
      </c>
      <c r="C1024" t="s">
        <v>13076</v>
      </c>
      <c r="D1024" t="s">
        <v>13083</v>
      </c>
      <c r="E1024" t="s">
        <v>13101</v>
      </c>
      <c r="F1024" t="s">
        <v>13090</v>
      </c>
      <c r="G1024" t="s">
        <v>13102</v>
      </c>
      <c r="H1024">
        <v>399</v>
      </c>
      <c r="I1024" s="2">
        <v>999</v>
      </c>
      <c r="J1024" s="1">
        <v>0.6</v>
      </c>
      <c r="K1024" s="10" t="str" cm="1">
        <f t="array" ref="K10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24">
        <v>4.3</v>
      </c>
      <c r="M1024" s="8">
        <v>2806</v>
      </c>
      <c r="N1024" s="8">
        <f>Table1[[#This Row],[rating]]*LOG10(Table1[[#This Row],[rating_count]]+1)</f>
        <v>14.827442374328088</v>
      </c>
      <c r="O1024" s="4" t="str">
        <f>IF(Table1[[#This Row],[discount_percentage]] &gt;= 0.5, "Yes", "No")</f>
        <v>Yes</v>
      </c>
      <c r="P1024" s="4" t="str" cm="1">
        <f t="array" ref="P1024">_xlfn.IFS(
  Table1[[#This Row],[discounted_price]] &lt; 200, "&lt;₹200",
  Table1[[#This Row],[discounted_price]] &lt;= 500, "₹200–₹500",
  Table1[[#This Row],[discounted_price]] &gt; 500, "&gt;₹500"
)</f>
        <v>₹200–₹500</v>
      </c>
      <c r="Q1024" s="9">
        <f>Table1[[#This Row],[actual_price]]*Table1[[#This Row],[rating_count]]</f>
        <v>2803194</v>
      </c>
      <c r="R1024" s="9" t="str">
        <f>IF(
    OR(TRIM(Table1[[#This Row],[total_potential_revenue]])="-", TRIM(Table1[[#This Row],[total_potential_revenue]])=""),
    "NOT OK",
    IF(
        ISNUMBER(VALUE(SUBSTITUTE(Table1[[#This Row],[total_potential_revenue]], ",", ""))),
        "OK",
        "NOT OK"
    )
)</f>
        <v>OK</v>
      </c>
      <c r="S1024" t="s">
        <v>1188</v>
      </c>
      <c r="T1024" t="s">
        <v>964</v>
      </c>
      <c r="U1024" t="s">
        <v>965</v>
      </c>
      <c r="V1024" t="s">
        <v>966</v>
      </c>
      <c r="W1024" t="s">
        <v>967</v>
      </c>
      <c r="X1024" t="s">
        <v>968</v>
      </c>
      <c r="Y1024" t="s">
        <v>1189</v>
      </c>
      <c r="Z1024" t="s">
        <v>1190</v>
      </c>
    </row>
    <row r="1025" spans="1:26" ht="16" x14ac:dyDescent="0.35">
      <c r="A1025" t="s">
        <v>3647</v>
      </c>
      <c r="B1025" t="s">
        <v>3648</v>
      </c>
      <c r="C1025" t="s">
        <v>13080</v>
      </c>
      <c r="D1025" t="s">
        <v>13185</v>
      </c>
      <c r="E1025" t="s">
        <v>13291</v>
      </c>
      <c r="F1025" t="s">
        <v>13292</v>
      </c>
      <c r="H1025" s="2">
        <v>12999</v>
      </c>
      <c r="I1025" s="2">
        <v>17999</v>
      </c>
      <c r="J1025" s="1">
        <v>0.28000000000000003</v>
      </c>
      <c r="K1025" s="10" t="str" cm="1">
        <f t="array" ref="K10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25">
        <v>4.0999999999999996</v>
      </c>
      <c r="M1025" s="8">
        <v>50772</v>
      </c>
      <c r="N1025" s="8">
        <f>Table1[[#This Row],[rating]]*LOG10(Table1[[#This Row],[rating_count]]+1)</f>
        <v>19.293094582964777</v>
      </c>
      <c r="O1025" s="4" t="str">
        <f>IF(Table1[[#This Row],[discount_percentage]] &gt;= 0.5, "Yes", "No")</f>
        <v>No</v>
      </c>
      <c r="P1025" s="4" t="str" cm="1">
        <f t="array" ref="P1025">_xlfn.IFS(
  Table1[[#This Row],[discounted_price]] &lt; 200, "&lt;₹200",
  Table1[[#This Row],[discounted_price]] &lt;= 500, "₹200–₹500",
  Table1[[#This Row],[discounted_price]] &gt; 500, "&gt;₹500"
)</f>
        <v>&gt;₹500</v>
      </c>
      <c r="Q1025" s="9">
        <f>Table1[[#This Row],[actual_price]]*Table1[[#This Row],[rating_count]]</f>
        <v>913845228</v>
      </c>
      <c r="R1025" s="9" t="str">
        <f>IF(
    OR(TRIM(Table1[[#This Row],[total_potential_revenue]])="-", TRIM(Table1[[#This Row],[total_potential_revenue]])=""),
    "NOT OK",
    IF(
        ISNUMBER(VALUE(SUBSTITUTE(Table1[[#This Row],[total_potential_revenue]], ",", ""))),
        "OK",
        "NOT OK"
    )
)</f>
        <v>OK</v>
      </c>
      <c r="S1025" t="s">
        <v>3649</v>
      </c>
      <c r="T1025" t="s">
        <v>3650</v>
      </c>
      <c r="U1025" t="s">
        <v>3651</v>
      </c>
      <c r="V1025" t="s">
        <v>3652</v>
      </c>
      <c r="W1025" t="s">
        <v>3653</v>
      </c>
      <c r="X1025" t="s">
        <v>3654</v>
      </c>
      <c r="Y1025" t="s">
        <v>3655</v>
      </c>
      <c r="Z1025" t="s">
        <v>3656</v>
      </c>
    </row>
    <row r="1026" spans="1:26" ht="16" x14ac:dyDescent="0.35">
      <c r="A1026" t="s">
        <v>4592</v>
      </c>
      <c r="B1026" t="s">
        <v>4165</v>
      </c>
      <c r="C1026" t="s">
        <v>13080</v>
      </c>
      <c r="D1026" t="s">
        <v>13185</v>
      </c>
      <c r="E1026" t="s">
        <v>13291</v>
      </c>
      <c r="F1026" t="s">
        <v>13292</v>
      </c>
      <c r="H1026" s="2">
        <v>12999</v>
      </c>
      <c r="I1026" s="2">
        <v>18999</v>
      </c>
      <c r="J1026" s="1">
        <v>0.32</v>
      </c>
      <c r="K1026" s="10" t="str" cm="1">
        <f t="array" ref="K10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26">
        <v>4.0999999999999996</v>
      </c>
      <c r="M1026" s="8">
        <v>50772</v>
      </c>
      <c r="N1026" s="8">
        <f>Table1[[#This Row],[rating]]*LOG10(Table1[[#This Row],[rating_count]]+1)</f>
        <v>19.293094582964777</v>
      </c>
      <c r="O1026" s="4" t="str">
        <f>IF(Table1[[#This Row],[discount_percentage]] &gt;= 0.5, "Yes", "No")</f>
        <v>No</v>
      </c>
      <c r="P1026" s="4" t="str" cm="1">
        <f t="array" ref="P1026">_xlfn.IFS(
  Table1[[#This Row],[discounted_price]] &lt; 200, "&lt;₹200",
  Table1[[#This Row],[discounted_price]] &lt;= 500, "₹200–₹500",
  Table1[[#This Row],[discounted_price]] &gt; 500, "&gt;₹500"
)</f>
        <v>&gt;₹500</v>
      </c>
      <c r="Q1026" s="9">
        <f>Table1[[#This Row],[actual_price]]*Table1[[#This Row],[rating_count]]</f>
        <v>964617228</v>
      </c>
      <c r="R1026" s="9" t="str">
        <f>IF(
    OR(TRIM(Table1[[#This Row],[total_potential_revenue]])="-", TRIM(Table1[[#This Row],[total_potential_revenue]])=""),
    "NOT OK",
    IF(
        ISNUMBER(VALUE(SUBSTITUTE(Table1[[#This Row],[total_potential_revenue]], ",", ""))),
        "OK",
        "NOT OK"
    )
)</f>
        <v>OK</v>
      </c>
      <c r="S1026" t="s">
        <v>4166</v>
      </c>
      <c r="T1026" t="s">
        <v>3650</v>
      </c>
      <c r="U1026" t="s">
        <v>3651</v>
      </c>
      <c r="V1026" t="s">
        <v>3652</v>
      </c>
      <c r="W1026" t="s">
        <v>3653</v>
      </c>
      <c r="X1026" t="s">
        <v>3654</v>
      </c>
      <c r="Y1026" t="s">
        <v>4167</v>
      </c>
      <c r="Z1026" t="s">
        <v>4593</v>
      </c>
    </row>
    <row r="1027" spans="1:26" ht="16" x14ac:dyDescent="0.35">
      <c r="A1027" t="s">
        <v>4211</v>
      </c>
      <c r="B1027" t="s">
        <v>4212</v>
      </c>
      <c r="C1027" t="s">
        <v>13080</v>
      </c>
      <c r="D1027" t="s">
        <v>13185</v>
      </c>
      <c r="E1027" t="s">
        <v>13291</v>
      </c>
      <c r="F1027" t="s">
        <v>13292</v>
      </c>
      <c r="H1027" s="2">
        <v>12999</v>
      </c>
      <c r="I1027" s="2">
        <v>18999</v>
      </c>
      <c r="J1027" s="1">
        <v>0.32</v>
      </c>
      <c r="K1027" s="10" t="str" cm="1">
        <f t="array" ref="K10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27">
        <v>4.0999999999999996</v>
      </c>
      <c r="M1027" s="8">
        <v>50772</v>
      </c>
      <c r="N1027" s="8">
        <f>Table1[[#This Row],[rating]]*LOG10(Table1[[#This Row],[rating_count]]+1)</f>
        <v>19.293094582964777</v>
      </c>
      <c r="O1027" s="4" t="str">
        <f>IF(Table1[[#This Row],[discount_percentage]] &gt;= 0.5, "Yes", "No")</f>
        <v>No</v>
      </c>
      <c r="P1027" s="4" t="str" cm="1">
        <f t="array" ref="P1027">_xlfn.IFS(
  Table1[[#This Row],[discounted_price]] &lt; 200, "&lt;₹200",
  Table1[[#This Row],[discounted_price]] &lt;= 500, "₹200–₹500",
  Table1[[#This Row],[discounted_price]] &gt; 500, "&gt;₹500"
)</f>
        <v>&gt;₹500</v>
      </c>
      <c r="Q1027" s="9">
        <f>Table1[[#This Row],[actual_price]]*Table1[[#This Row],[rating_count]]</f>
        <v>964617228</v>
      </c>
      <c r="R1027" s="9" t="str">
        <f>IF(
    OR(TRIM(Table1[[#This Row],[total_potential_revenue]])="-", TRIM(Table1[[#This Row],[total_potential_revenue]])=""),
    "NOT OK",
    IF(
        ISNUMBER(VALUE(SUBSTITUTE(Table1[[#This Row],[total_potential_revenue]], ",", ""))),
        "OK",
        "NOT OK"
    )
)</f>
        <v>OK</v>
      </c>
      <c r="S1027" t="s">
        <v>4166</v>
      </c>
      <c r="T1027" t="s">
        <v>3650</v>
      </c>
      <c r="U1027" t="s">
        <v>3651</v>
      </c>
      <c r="V1027" t="s">
        <v>3652</v>
      </c>
      <c r="W1027" t="s">
        <v>3653</v>
      </c>
      <c r="X1027" t="s">
        <v>3654</v>
      </c>
      <c r="Y1027" t="s">
        <v>3655</v>
      </c>
      <c r="Z1027" t="s">
        <v>4213</v>
      </c>
    </row>
    <row r="1028" spans="1:26" ht="16" x14ac:dyDescent="0.35">
      <c r="A1028" t="s">
        <v>4164</v>
      </c>
      <c r="B1028" t="s">
        <v>4165</v>
      </c>
      <c r="C1028" t="s">
        <v>13080</v>
      </c>
      <c r="D1028" t="s">
        <v>13185</v>
      </c>
      <c r="E1028" t="s">
        <v>13291</v>
      </c>
      <c r="F1028" t="s">
        <v>13292</v>
      </c>
      <c r="H1028" s="2">
        <v>12999</v>
      </c>
      <c r="I1028" s="2">
        <v>18999</v>
      </c>
      <c r="J1028" s="1">
        <v>0.32</v>
      </c>
      <c r="K1028" s="10" t="str" cm="1">
        <f t="array" ref="K10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28">
        <v>4.0999999999999996</v>
      </c>
      <c r="M1028" s="8">
        <v>50772</v>
      </c>
      <c r="N1028" s="8">
        <f>Table1[[#This Row],[rating]]*LOG10(Table1[[#This Row],[rating_count]]+1)</f>
        <v>19.293094582964777</v>
      </c>
      <c r="O1028" s="4" t="str">
        <f>IF(Table1[[#This Row],[discount_percentage]] &gt;= 0.5, "Yes", "No")</f>
        <v>No</v>
      </c>
      <c r="P1028" s="4" t="str" cm="1">
        <f t="array" ref="P1028">_xlfn.IFS(
  Table1[[#This Row],[discounted_price]] &lt; 200, "&lt;₹200",
  Table1[[#This Row],[discounted_price]] &lt;= 500, "₹200–₹500",
  Table1[[#This Row],[discounted_price]] &gt; 500, "&gt;₹500"
)</f>
        <v>&gt;₹500</v>
      </c>
      <c r="Q1028" s="9">
        <f>Table1[[#This Row],[actual_price]]*Table1[[#This Row],[rating_count]]</f>
        <v>964617228</v>
      </c>
      <c r="R1028" s="9" t="str">
        <f>IF(
    OR(TRIM(Table1[[#This Row],[total_potential_revenue]])="-", TRIM(Table1[[#This Row],[total_potential_revenue]])=""),
    "NOT OK",
    IF(
        ISNUMBER(VALUE(SUBSTITUTE(Table1[[#This Row],[total_potential_revenue]], ",", ""))),
        "OK",
        "NOT OK"
    )
)</f>
        <v>OK</v>
      </c>
      <c r="S1028" t="s">
        <v>4166</v>
      </c>
      <c r="T1028" t="s">
        <v>3650</v>
      </c>
      <c r="U1028" t="s">
        <v>3651</v>
      </c>
      <c r="V1028" t="s">
        <v>3652</v>
      </c>
      <c r="W1028" t="s">
        <v>3653</v>
      </c>
      <c r="X1028" t="s">
        <v>3654</v>
      </c>
      <c r="Y1028" t="s">
        <v>4167</v>
      </c>
      <c r="Z1028" t="s">
        <v>4168</v>
      </c>
    </row>
    <row r="1029" spans="1:26" ht="16" x14ac:dyDescent="0.35">
      <c r="A1029" t="s">
        <v>11999</v>
      </c>
      <c r="B1029" t="s">
        <v>12000</v>
      </c>
      <c r="C1029" t="s">
        <v>13093</v>
      </c>
      <c r="D1029" t="s">
        <v>13116</v>
      </c>
      <c r="E1029" t="s">
        <v>13117</v>
      </c>
      <c r="F1029" t="s">
        <v>13169</v>
      </c>
      <c r="H1029" s="2">
        <v>1090</v>
      </c>
      <c r="I1029" s="2">
        <v>2999</v>
      </c>
      <c r="J1029" s="1">
        <v>0.64</v>
      </c>
      <c r="K1029" s="10" t="str" cm="1">
        <f t="array" ref="K10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29">
        <v>3.5</v>
      </c>
      <c r="M1029" s="8">
        <v>57</v>
      </c>
      <c r="N1029" s="8">
        <f>Table1[[#This Row],[rating]]*LOG10(Table1[[#This Row],[rating_count]]+1)</f>
        <v>6.1719979774702809</v>
      </c>
      <c r="O1029" s="4" t="str">
        <f>IF(Table1[[#This Row],[discount_percentage]] &gt;= 0.5, "Yes", "No")</f>
        <v>Yes</v>
      </c>
      <c r="P1029" s="4" t="str" cm="1">
        <f t="array" ref="P1029">_xlfn.IFS(
  Table1[[#This Row],[discounted_price]] &lt; 200, "&lt;₹200",
  Table1[[#This Row],[discounted_price]] &lt;= 500, "₹200–₹500",
  Table1[[#This Row],[discounted_price]] &gt; 500, "&gt;₹500"
)</f>
        <v>&gt;₹500</v>
      </c>
      <c r="Q1029" s="9">
        <f>Table1[[#This Row],[actual_price]]*Table1[[#This Row],[rating_count]]</f>
        <v>170943</v>
      </c>
      <c r="R1029" s="9" t="str">
        <f>IF(
    OR(TRIM(Table1[[#This Row],[total_potential_revenue]])="-", TRIM(Table1[[#This Row],[total_potential_revenue]])=""),
    "NOT OK",
    IF(
        ISNUMBER(VALUE(SUBSTITUTE(Table1[[#This Row],[total_potential_revenue]], ",", ""))),
        "OK",
        "NOT OK"
    )
)</f>
        <v>OK</v>
      </c>
      <c r="S1029" t="s">
        <v>12001</v>
      </c>
      <c r="T1029" t="s">
        <v>12002</v>
      </c>
      <c r="U1029" t="s">
        <v>12003</v>
      </c>
      <c r="V1029" t="s">
        <v>12004</v>
      </c>
      <c r="W1029" t="s">
        <v>12005</v>
      </c>
      <c r="X1029" t="s">
        <v>12006</v>
      </c>
      <c r="Y1029" t="s">
        <v>12007</v>
      </c>
      <c r="Z1029" t="s">
        <v>12008</v>
      </c>
    </row>
    <row r="1030" spans="1:26" ht="16" x14ac:dyDescent="0.35">
      <c r="A1030" t="s">
        <v>10264</v>
      </c>
      <c r="B1030" t="s">
        <v>10265</v>
      </c>
      <c r="C1030" t="s">
        <v>13093</v>
      </c>
      <c r="D1030" t="s">
        <v>13094</v>
      </c>
      <c r="E1030" t="s">
        <v>13310</v>
      </c>
      <c r="F1030" t="s">
        <v>13311</v>
      </c>
      <c r="H1030" s="2">
        <v>1484</v>
      </c>
      <c r="I1030" s="2">
        <v>2499</v>
      </c>
      <c r="J1030" s="1">
        <v>0.41</v>
      </c>
      <c r="K1030" s="10" t="str" cm="1">
        <f t="array" ref="K10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30">
        <v>3.7</v>
      </c>
      <c r="M1030" s="8">
        <v>1067</v>
      </c>
      <c r="N1030" s="8">
        <f>Table1[[#This Row],[rating]]*LOG10(Table1[[#This Row],[rating_count]]+1)</f>
        <v>11.20571363496239</v>
      </c>
      <c r="O1030" s="4" t="str">
        <f>IF(Table1[[#This Row],[discount_percentage]] &gt;= 0.5, "Yes", "No")</f>
        <v>No</v>
      </c>
      <c r="P1030" s="4" t="str" cm="1">
        <f t="array" ref="P1030">_xlfn.IFS(
  Table1[[#This Row],[discounted_price]] &lt; 200, "&lt;₹200",
  Table1[[#This Row],[discounted_price]] &lt;= 500, "₹200–₹500",
  Table1[[#This Row],[discounted_price]] &gt; 500, "&gt;₹500"
)</f>
        <v>&gt;₹500</v>
      </c>
      <c r="Q1030" s="9">
        <f>Table1[[#This Row],[actual_price]]*Table1[[#This Row],[rating_count]]</f>
        <v>2666433</v>
      </c>
      <c r="R1030" s="9" t="str">
        <f>IF(
    OR(TRIM(Table1[[#This Row],[total_potential_revenue]])="-", TRIM(Table1[[#This Row],[total_potential_revenue]])=""),
    "NOT OK",
    IF(
        ISNUMBER(VALUE(SUBSTITUTE(Table1[[#This Row],[total_potential_revenue]], ",", ""))),
        "OK",
        "NOT OK"
    )
)</f>
        <v>OK</v>
      </c>
      <c r="S1030" t="s">
        <v>10267</v>
      </c>
      <c r="T1030" t="s">
        <v>10268</v>
      </c>
      <c r="U1030" t="s">
        <v>10269</v>
      </c>
      <c r="V1030" t="s">
        <v>10270</v>
      </c>
      <c r="W1030" t="s">
        <v>10271</v>
      </c>
      <c r="X1030" t="s">
        <v>10272</v>
      </c>
      <c r="Y1030" t="s">
        <v>10273</v>
      </c>
      <c r="Z1030" t="s">
        <v>10274</v>
      </c>
    </row>
    <row r="1031" spans="1:26" ht="16" x14ac:dyDescent="0.35">
      <c r="A1031" t="s">
        <v>6615</v>
      </c>
      <c r="B1031" t="s">
        <v>6616</v>
      </c>
      <c r="C1031" t="s">
        <v>13076</v>
      </c>
      <c r="D1031" t="s">
        <v>13083</v>
      </c>
      <c r="E1031" t="s">
        <v>13129</v>
      </c>
      <c r="F1031" t="s">
        <v>13317</v>
      </c>
      <c r="H1031">
        <v>69</v>
      </c>
      <c r="I1031" s="2">
        <v>299</v>
      </c>
      <c r="J1031" s="1">
        <v>0.77</v>
      </c>
      <c r="K1031" s="10" t="str" cm="1">
        <f t="array" ref="K10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31">
        <v>4.3</v>
      </c>
      <c r="M1031" s="8">
        <v>255</v>
      </c>
      <c r="N1031" s="8">
        <f>Table1[[#This Row],[rating]]*LOG10(Table1[[#This Row],[rating_count]]+1)</f>
        <v>10.355431850840953</v>
      </c>
      <c r="O1031" s="4" t="str">
        <f>IF(Table1[[#This Row],[discount_percentage]] &gt;= 0.5, "Yes", "No")</f>
        <v>Yes</v>
      </c>
      <c r="P1031" s="4" t="str" cm="1">
        <f t="array" ref="P1031">_xlfn.IFS(
  Table1[[#This Row],[discounted_price]] &lt; 200, "&lt;₹200",
  Table1[[#This Row],[discounted_price]] &lt;= 500, "₹200–₹500",
  Table1[[#This Row],[discounted_price]] &gt; 500, "&gt;₹500"
)</f>
        <v>&lt;₹200</v>
      </c>
      <c r="Q1031" s="9">
        <f>Table1[[#This Row],[actual_price]]*Table1[[#This Row],[rating_count]]</f>
        <v>76245</v>
      </c>
      <c r="R1031" s="9" t="str">
        <f>IF(
    OR(TRIM(Table1[[#This Row],[total_potential_revenue]])="-", TRIM(Table1[[#This Row],[total_potential_revenue]])=""),
    "NOT OK",
    IF(
        ISNUMBER(VALUE(SUBSTITUTE(Table1[[#This Row],[total_potential_revenue]], ",", ""))),
        "OK",
        "NOT OK"
    )
)</f>
        <v>OK</v>
      </c>
      <c r="S1031" t="s">
        <v>6617</v>
      </c>
      <c r="T1031" t="s">
        <v>6618</v>
      </c>
      <c r="U1031" t="s">
        <v>6619</v>
      </c>
      <c r="V1031" t="s">
        <v>6620</v>
      </c>
      <c r="W1031" t="s">
        <v>6621</v>
      </c>
      <c r="X1031" t="s">
        <v>6622</v>
      </c>
      <c r="Y1031" t="s">
        <v>6623</v>
      </c>
      <c r="Z1031" t="s">
        <v>6624</v>
      </c>
    </row>
    <row r="1032" spans="1:26" ht="16" x14ac:dyDescent="0.35">
      <c r="A1032" t="s">
        <v>4541</v>
      </c>
      <c r="B1032" t="s">
        <v>4542</v>
      </c>
      <c r="C1032" t="s">
        <v>13080</v>
      </c>
      <c r="D1032" t="s">
        <v>13300</v>
      </c>
      <c r="E1032" t="s">
        <v>13301</v>
      </c>
      <c r="H1032">
        <v>499</v>
      </c>
      <c r="I1032" s="2">
        <v>1899</v>
      </c>
      <c r="J1032" s="1">
        <v>0.74</v>
      </c>
      <c r="K1032" s="10" t="str" cm="1">
        <f t="array" ref="K10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32">
        <v>4.0999999999999996</v>
      </c>
      <c r="M1032" s="8">
        <v>412</v>
      </c>
      <c r="N1032" s="8">
        <f>Table1[[#This Row],[rating]]*LOG10(Table1[[#This Row],[rating_count]]+1)</f>
        <v>10.725395211791243</v>
      </c>
      <c r="O1032" s="4" t="str">
        <f>IF(Table1[[#This Row],[discount_percentage]] &gt;= 0.5, "Yes", "No")</f>
        <v>Yes</v>
      </c>
      <c r="P1032" s="4" t="str" cm="1">
        <f t="array" ref="P1032">_xlfn.IFS(
  Table1[[#This Row],[discounted_price]] &lt; 200, "&lt;₹200",
  Table1[[#This Row],[discounted_price]] &lt;= 500, "₹200–₹500",
  Table1[[#This Row],[discounted_price]] &gt; 500, "&gt;₹500"
)</f>
        <v>₹200–₹500</v>
      </c>
      <c r="Q1032" s="9">
        <f>Table1[[#This Row],[actual_price]]*Table1[[#This Row],[rating_count]]</f>
        <v>782388</v>
      </c>
      <c r="R1032" s="9" t="str">
        <f>IF(
    OR(TRIM(Table1[[#This Row],[total_potential_revenue]])="-", TRIM(Table1[[#This Row],[total_potential_revenue]])=""),
    "NOT OK",
    IF(
        ISNUMBER(VALUE(SUBSTITUTE(Table1[[#This Row],[total_potential_revenue]], ",", ""))),
        "OK",
        "NOT OK"
    )
)</f>
        <v>OK</v>
      </c>
      <c r="S1032" t="s">
        <v>4543</v>
      </c>
      <c r="T1032" t="s">
        <v>4544</v>
      </c>
      <c r="U1032" t="s">
        <v>4545</v>
      </c>
      <c r="V1032" t="s">
        <v>4546</v>
      </c>
      <c r="W1032" t="s">
        <v>4547</v>
      </c>
      <c r="X1032" t="s">
        <v>4548</v>
      </c>
      <c r="Y1032" t="s">
        <v>4549</v>
      </c>
      <c r="Z1032" t="s">
        <v>4550</v>
      </c>
    </row>
    <row r="1033" spans="1:26" ht="16" x14ac:dyDescent="0.35">
      <c r="A1033" t="s">
        <v>682</v>
      </c>
      <c r="B1033" t="s">
        <v>683</v>
      </c>
      <c r="C1033" t="s">
        <v>13080</v>
      </c>
      <c r="D1033" t="s">
        <v>13088</v>
      </c>
      <c r="E1033" t="s">
        <v>13227</v>
      </c>
      <c r="F1033" t="s">
        <v>13306</v>
      </c>
      <c r="H1033" s="2">
        <v>26999</v>
      </c>
      <c r="I1033" s="2">
        <v>42999</v>
      </c>
      <c r="J1033" s="1">
        <v>0.37</v>
      </c>
      <c r="K1033" s="10" t="str" cm="1">
        <f t="array" ref="K10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33">
        <v>4.2</v>
      </c>
      <c r="M1033" s="8">
        <v>45238</v>
      </c>
      <c r="N1033" s="8">
        <f>Table1[[#This Row],[rating]]*LOG10(Table1[[#This Row],[rating_count]]+1)</f>
        <v>19.55315458470238</v>
      </c>
      <c r="O1033" s="4" t="str">
        <f>IF(Table1[[#This Row],[discount_percentage]] &gt;= 0.5, "Yes", "No")</f>
        <v>No</v>
      </c>
      <c r="P1033" s="4" t="str" cm="1">
        <f t="array" ref="P1033">_xlfn.IFS(
  Table1[[#This Row],[discounted_price]] &lt; 200, "&lt;₹200",
  Table1[[#This Row],[discounted_price]] &lt;= 500, "₹200–₹500",
  Table1[[#This Row],[discounted_price]] &gt; 500, "&gt;₹500"
)</f>
        <v>&gt;₹500</v>
      </c>
      <c r="Q1033" s="9">
        <f>Table1[[#This Row],[actual_price]]*Table1[[#This Row],[rating_count]]</f>
        <v>1945188762</v>
      </c>
      <c r="R1033" s="9" t="str">
        <f>IF(
    OR(TRIM(Table1[[#This Row],[total_potential_revenue]])="-", TRIM(Table1[[#This Row],[total_potential_revenue]])=""),
    "NOT OK",
    IF(
        ISNUMBER(VALUE(SUBSTITUTE(Table1[[#This Row],[total_potential_revenue]], ",", ""))),
        "OK",
        "NOT OK"
    )
)</f>
        <v>OK</v>
      </c>
      <c r="S1033" t="s">
        <v>684</v>
      </c>
      <c r="T1033" t="s">
        <v>609</v>
      </c>
      <c r="U1033" t="s">
        <v>610</v>
      </c>
      <c r="V1033" t="s">
        <v>611</v>
      </c>
      <c r="W1033" t="s">
        <v>612</v>
      </c>
      <c r="X1033" t="s">
        <v>613</v>
      </c>
      <c r="Y1033" t="s">
        <v>685</v>
      </c>
      <c r="Z1033" t="s">
        <v>686</v>
      </c>
    </row>
    <row r="1034" spans="1:26" ht="16" x14ac:dyDescent="0.35">
      <c r="A1034" t="s">
        <v>6885</v>
      </c>
      <c r="B1034" t="s">
        <v>6886</v>
      </c>
      <c r="C1034" t="s">
        <v>13080</v>
      </c>
      <c r="D1034" t="s">
        <v>13300</v>
      </c>
      <c r="E1034" t="s">
        <v>13301</v>
      </c>
      <c r="H1034" s="2">
        <v>1999</v>
      </c>
      <c r="I1034" s="2">
        <v>7999</v>
      </c>
      <c r="J1034" s="1">
        <v>0.75</v>
      </c>
      <c r="K1034" s="10" t="str" cm="1">
        <f t="array" ref="K10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34">
        <v>4.2</v>
      </c>
      <c r="M1034" s="8">
        <v>31305</v>
      </c>
      <c r="N1034" s="8">
        <f>Table1[[#This Row],[rating]]*LOG10(Table1[[#This Row],[rating_count]]+1)</f>
        <v>18.881635839807263</v>
      </c>
      <c r="O1034" s="4" t="str">
        <f>IF(Table1[[#This Row],[discount_percentage]] &gt;= 0.5, "Yes", "No")</f>
        <v>Yes</v>
      </c>
      <c r="P1034" s="4" t="str" cm="1">
        <f t="array" ref="P1034">_xlfn.IFS(
  Table1[[#This Row],[discounted_price]] &lt; 200, "&lt;₹200",
  Table1[[#This Row],[discounted_price]] &lt;= 500, "₹200–₹500",
  Table1[[#This Row],[discounted_price]] &gt; 500, "&gt;₹500"
)</f>
        <v>&gt;₹500</v>
      </c>
      <c r="Q1034" s="9">
        <f>Table1[[#This Row],[actual_price]]*Table1[[#This Row],[rating_count]]</f>
        <v>250408695</v>
      </c>
      <c r="R1034" s="9" t="str">
        <f>IF(
    OR(TRIM(Table1[[#This Row],[total_potential_revenue]])="-", TRIM(Table1[[#This Row],[total_potential_revenue]])=""),
    "NOT OK",
    IF(
        ISNUMBER(VALUE(SUBSTITUTE(Table1[[#This Row],[total_potential_revenue]], ",", ""))),
        "OK",
        "NOT OK"
    )
)</f>
        <v>OK</v>
      </c>
      <c r="S1034" t="s">
        <v>6887</v>
      </c>
      <c r="T1034" t="s">
        <v>6888</v>
      </c>
      <c r="U1034" t="s">
        <v>6889</v>
      </c>
      <c r="V1034" t="s">
        <v>6890</v>
      </c>
      <c r="W1034" t="s">
        <v>6891</v>
      </c>
      <c r="X1034" t="s">
        <v>6892</v>
      </c>
      <c r="Y1034" t="s">
        <v>6893</v>
      </c>
      <c r="Z1034" t="s">
        <v>6894</v>
      </c>
    </row>
    <row r="1035" spans="1:26" ht="16" x14ac:dyDescent="0.35">
      <c r="A1035" t="s">
        <v>3333</v>
      </c>
      <c r="B1035" t="s">
        <v>3334</v>
      </c>
      <c r="C1035" t="s">
        <v>13080</v>
      </c>
      <c r="D1035" t="s">
        <v>13185</v>
      </c>
      <c r="E1035" t="s">
        <v>13291</v>
      </c>
      <c r="F1035" t="s">
        <v>13292</v>
      </c>
      <c r="H1035" s="2">
        <v>12999</v>
      </c>
      <c r="I1035" s="2">
        <v>15999</v>
      </c>
      <c r="J1035" s="1">
        <v>0.19</v>
      </c>
      <c r="K1035" s="10" t="str" cm="1">
        <f t="array" ref="K10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035">
        <v>4.2</v>
      </c>
      <c r="M1035" s="8">
        <v>13246</v>
      </c>
      <c r="N1035" s="8">
        <f>Table1[[#This Row],[rating]]*LOG10(Table1[[#This Row],[rating_count]]+1)</f>
        <v>17.312893652515708</v>
      </c>
      <c r="O1035" s="4" t="str">
        <f>IF(Table1[[#This Row],[discount_percentage]] &gt;= 0.5, "Yes", "No")</f>
        <v>No</v>
      </c>
      <c r="P1035" s="4" t="str" cm="1">
        <f t="array" ref="P1035">_xlfn.IFS(
  Table1[[#This Row],[discounted_price]] &lt; 200, "&lt;₹200",
  Table1[[#This Row],[discounted_price]] &lt;= 500, "₹200–₹500",
  Table1[[#This Row],[discounted_price]] &gt; 500, "&gt;₹500"
)</f>
        <v>&gt;₹500</v>
      </c>
      <c r="Q1035" s="9">
        <f>Table1[[#This Row],[actual_price]]*Table1[[#This Row],[rating_count]]</f>
        <v>211922754</v>
      </c>
      <c r="R1035" s="9" t="str">
        <f>IF(
    OR(TRIM(Table1[[#This Row],[total_potential_revenue]])="-", TRIM(Table1[[#This Row],[total_potential_revenue]])=""),
    "NOT OK",
    IF(
        ISNUMBER(VALUE(SUBSTITUTE(Table1[[#This Row],[total_potential_revenue]], ",", ""))),
        "OK",
        "NOT OK"
    )
)</f>
        <v>OK</v>
      </c>
      <c r="S1035" t="s">
        <v>3335</v>
      </c>
      <c r="T1035" t="s">
        <v>3336</v>
      </c>
      <c r="U1035" t="s">
        <v>3337</v>
      </c>
      <c r="V1035" t="s">
        <v>3338</v>
      </c>
      <c r="W1035" t="s">
        <v>3339</v>
      </c>
      <c r="X1035" t="s">
        <v>3340</v>
      </c>
      <c r="Y1035" t="s">
        <v>3341</v>
      </c>
      <c r="Z1035" t="s">
        <v>3342</v>
      </c>
    </row>
    <row r="1036" spans="1:26" ht="16" x14ac:dyDescent="0.35">
      <c r="A1036" t="s">
        <v>2221</v>
      </c>
      <c r="B1036" t="s">
        <v>2222</v>
      </c>
      <c r="C1036" t="s">
        <v>13080</v>
      </c>
      <c r="D1036" t="s">
        <v>13088</v>
      </c>
      <c r="E1036" t="s">
        <v>13089</v>
      </c>
      <c r="F1036" t="s">
        <v>13172</v>
      </c>
      <c r="H1036">
        <v>499</v>
      </c>
      <c r="I1036" s="2">
        <v>899</v>
      </c>
      <c r="J1036" s="1">
        <v>0.44</v>
      </c>
      <c r="K1036" s="10" t="str" cm="1">
        <f t="array" ref="K10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36">
        <v>3.7</v>
      </c>
      <c r="M1036" s="8">
        <v>185</v>
      </c>
      <c r="N1036" s="8">
        <f>Table1[[#This Row],[rating]]*LOG10(Table1[[#This Row],[rating_count]]+1)</f>
        <v>8.3971978936062914</v>
      </c>
      <c r="O1036" s="4" t="str">
        <f>IF(Table1[[#This Row],[discount_percentage]] &gt;= 0.5, "Yes", "No")</f>
        <v>No</v>
      </c>
      <c r="P1036" s="4" t="str" cm="1">
        <f t="array" ref="P1036">_xlfn.IFS(
  Table1[[#This Row],[discounted_price]] &lt; 200, "&lt;₹200",
  Table1[[#This Row],[discounted_price]] &lt;= 500, "₹200–₹500",
  Table1[[#This Row],[discounted_price]] &gt; 500, "&gt;₹500"
)</f>
        <v>₹200–₹500</v>
      </c>
      <c r="Q1036" s="9">
        <f>Table1[[#This Row],[actual_price]]*Table1[[#This Row],[rating_count]]</f>
        <v>166315</v>
      </c>
      <c r="R1036" s="9" t="str">
        <f>IF(
    OR(TRIM(Table1[[#This Row],[total_potential_revenue]])="-", TRIM(Table1[[#This Row],[total_potential_revenue]])=""),
    "NOT OK",
    IF(
        ISNUMBER(VALUE(SUBSTITUTE(Table1[[#This Row],[total_potential_revenue]], ",", ""))),
        "OK",
        "NOT OK"
    )
)</f>
        <v>OK</v>
      </c>
      <c r="S1036" t="s">
        <v>2223</v>
      </c>
      <c r="T1036" t="s">
        <v>2224</v>
      </c>
      <c r="U1036" t="s">
        <v>2225</v>
      </c>
      <c r="V1036" t="s">
        <v>2226</v>
      </c>
      <c r="W1036" t="s">
        <v>2227</v>
      </c>
      <c r="X1036" t="s">
        <v>2228</v>
      </c>
      <c r="Y1036" t="s">
        <v>2229</v>
      </c>
      <c r="Z1036" t="s">
        <v>2230</v>
      </c>
    </row>
    <row r="1037" spans="1:26" ht="16" x14ac:dyDescent="0.35">
      <c r="A1037" t="s">
        <v>2926</v>
      </c>
      <c r="B1037" t="s">
        <v>2927</v>
      </c>
      <c r="C1037" t="s">
        <v>13080</v>
      </c>
      <c r="D1037" t="s">
        <v>13088</v>
      </c>
      <c r="E1037" t="s">
        <v>13227</v>
      </c>
      <c r="F1037" t="s">
        <v>13306</v>
      </c>
      <c r="H1037" s="2">
        <v>46999</v>
      </c>
      <c r="I1037" s="2">
        <v>69999</v>
      </c>
      <c r="J1037" s="1">
        <v>0.33</v>
      </c>
      <c r="K1037" s="10" t="str" cm="1">
        <f t="array" ref="K10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37">
        <v>4.3</v>
      </c>
      <c r="M1037" s="8">
        <v>21252</v>
      </c>
      <c r="N1037" s="8">
        <f>Table1[[#This Row],[rating]]*LOG10(Table1[[#This Row],[rating_count]]+1)</f>
        <v>18.607907041550177</v>
      </c>
      <c r="O1037" s="4" t="str">
        <f>IF(Table1[[#This Row],[discount_percentage]] &gt;= 0.5, "Yes", "No")</f>
        <v>No</v>
      </c>
      <c r="P1037" s="4" t="str" cm="1">
        <f t="array" ref="P1037">_xlfn.IFS(
  Table1[[#This Row],[discounted_price]] &lt; 200, "&lt;₹200",
  Table1[[#This Row],[discounted_price]] &lt;= 500, "₹200–₹500",
  Table1[[#This Row],[discounted_price]] &gt; 500, "&gt;₹500"
)</f>
        <v>&gt;₹500</v>
      </c>
      <c r="Q1037" s="9">
        <f>Table1[[#This Row],[actual_price]]*Table1[[#This Row],[rating_count]]</f>
        <v>1487618748</v>
      </c>
      <c r="R1037" s="9" t="str">
        <f>IF(
    OR(TRIM(Table1[[#This Row],[total_potential_revenue]])="-", TRIM(Table1[[#This Row],[total_potential_revenue]])=""),
    "NOT OK",
    IF(
        ISNUMBER(VALUE(SUBSTITUTE(Table1[[#This Row],[total_potential_revenue]], ",", ""))),
        "OK",
        "NOT OK"
    )
)</f>
        <v>OK</v>
      </c>
      <c r="S1037" t="s">
        <v>2928</v>
      </c>
      <c r="T1037" t="s">
        <v>2929</v>
      </c>
      <c r="U1037" t="s">
        <v>2930</v>
      </c>
      <c r="V1037" t="s">
        <v>2931</v>
      </c>
      <c r="W1037" t="s">
        <v>2932</v>
      </c>
      <c r="X1037" t="s">
        <v>2933</v>
      </c>
      <c r="Y1037" t="s">
        <v>2934</v>
      </c>
      <c r="Z1037" t="s">
        <v>2935</v>
      </c>
    </row>
    <row r="1038" spans="1:26" ht="16" x14ac:dyDescent="0.35">
      <c r="A1038" t="s">
        <v>697</v>
      </c>
      <c r="B1038" t="s">
        <v>698</v>
      </c>
      <c r="C1038" t="s">
        <v>13076</v>
      </c>
      <c r="D1038" t="s">
        <v>13083</v>
      </c>
      <c r="E1038" t="s">
        <v>13101</v>
      </c>
      <c r="F1038" t="s">
        <v>13090</v>
      </c>
      <c r="G1038" t="s">
        <v>13102</v>
      </c>
      <c r="H1038">
        <v>399</v>
      </c>
      <c r="I1038" s="2">
        <v>999</v>
      </c>
      <c r="J1038" s="1">
        <v>0.6</v>
      </c>
      <c r="K1038" s="10" t="str" cm="1">
        <f t="array" ref="K10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38">
        <v>4.0999999999999996</v>
      </c>
      <c r="M1038" s="8">
        <v>1780</v>
      </c>
      <c r="N1038" s="8">
        <f>Table1[[#This Row],[rating]]*LOG10(Table1[[#This Row],[rating_count]]+1)</f>
        <v>13.327722069799298</v>
      </c>
      <c r="O1038" s="4" t="str">
        <f>IF(Table1[[#This Row],[discount_percentage]] &gt;= 0.5, "Yes", "No")</f>
        <v>Yes</v>
      </c>
      <c r="P1038" s="4" t="str" cm="1">
        <f t="array" ref="P1038">_xlfn.IFS(
  Table1[[#This Row],[discounted_price]] &lt; 200, "&lt;₹200",
  Table1[[#This Row],[discounted_price]] &lt;= 500, "₹200–₹500",
  Table1[[#This Row],[discounted_price]] &gt; 500, "&gt;₹500"
)</f>
        <v>₹200–₹500</v>
      </c>
      <c r="Q1038" s="9">
        <f>Table1[[#This Row],[actual_price]]*Table1[[#This Row],[rating_count]]</f>
        <v>1778220</v>
      </c>
      <c r="R1038" s="9" t="str">
        <f>IF(
    OR(TRIM(Table1[[#This Row],[total_potential_revenue]])="-", TRIM(Table1[[#This Row],[total_potential_revenue]])=""),
    "NOT OK",
    IF(
        ISNUMBER(VALUE(SUBSTITUTE(Table1[[#This Row],[total_potential_revenue]], ",", ""))),
        "OK",
        "NOT OK"
    )
)</f>
        <v>OK</v>
      </c>
      <c r="S1038" t="s">
        <v>699</v>
      </c>
      <c r="T1038" t="s">
        <v>700</v>
      </c>
      <c r="U1038" t="s">
        <v>701</v>
      </c>
      <c r="V1038" t="s">
        <v>702</v>
      </c>
      <c r="W1038" t="s">
        <v>703</v>
      </c>
      <c r="X1038" t="s">
        <v>704</v>
      </c>
      <c r="Y1038" t="s">
        <v>705</v>
      </c>
      <c r="Z1038" t="s">
        <v>706</v>
      </c>
    </row>
    <row r="1039" spans="1:26" ht="16" x14ac:dyDescent="0.35">
      <c r="A1039" t="s">
        <v>1026</v>
      </c>
      <c r="B1039" t="s">
        <v>1027</v>
      </c>
      <c r="C1039" t="s">
        <v>13076</v>
      </c>
      <c r="D1039" t="s">
        <v>13083</v>
      </c>
      <c r="E1039" t="s">
        <v>13101</v>
      </c>
      <c r="F1039" t="s">
        <v>13090</v>
      </c>
      <c r="G1039" t="s">
        <v>13102</v>
      </c>
      <c r="H1039">
        <v>399</v>
      </c>
      <c r="I1039" s="2">
        <v>999</v>
      </c>
      <c r="J1039" s="1">
        <v>0.6</v>
      </c>
      <c r="K1039" s="10" t="str" cm="1">
        <f t="array" ref="K10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39">
        <v>4.0999999999999996</v>
      </c>
      <c r="M1039" s="8">
        <v>1780</v>
      </c>
      <c r="N1039" s="8">
        <f>Table1[[#This Row],[rating]]*LOG10(Table1[[#This Row],[rating_count]]+1)</f>
        <v>13.327722069799298</v>
      </c>
      <c r="O1039" s="4" t="str">
        <f>IF(Table1[[#This Row],[discount_percentage]] &gt;= 0.5, "Yes", "No")</f>
        <v>Yes</v>
      </c>
      <c r="P1039" s="4" t="str" cm="1">
        <f t="array" ref="P1039">_xlfn.IFS(
  Table1[[#This Row],[discounted_price]] &lt; 200, "&lt;₹200",
  Table1[[#This Row],[discounted_price]] &lt;= 500, "₹200–₹500",
  Table1[[#This Row],[discounted_price]] &gt; 500, "&gt;₹500"
)</f>
        <v>₹200–₹500</v>
      </c>
      <c r="Q1039" s="9">
        <f>Table1[[#This Row],[actual_price]]*Table1[[#This Row],[rating_count]]</f>
        <v>1778220</v>
      </c>
      <c r="R1039" s="9" t="str">
        <f>IF(
    OR(TRIM(Table1[[#This Row],[total_potential_revenue]])="-", TRIM(Table1[[#This Row],[total_potential_revenue]])=""),
    "NOT OK",
    IF(
        ISNUMBER(VALUE(SUBSTITUTE(Table1[[#This Row],[total_potential_revenue]], ",", ""))),
        "OK",
        "NOT OK"
    )
)</f>
        <v>OK</v>
      </c>
      <c r="S1039" t="s">
        <v>1028</v>
      </c>
      <c r="T1039" t="s">
        <v>700</v>
      </c>
      <c r="U1039" t="s">
        <v>701</v>
      </c>
      <c r="V1039" t="s">
        <v>702</v>
      </c>
      <c r="W1039" t="s">
        <v>703</v>
      </c>
      <c r="X1039" t="s">
        <v>704</v>
      </c>
      <c r="Y1039" t="s">
        <v>1029</v>
      </c>
      <c r="Z1039" t="s">
        <v>1030</v>
      </c>
    </row>
    <row r="1040" spans="1:26" ht="16" x14ac:dyDescent="0.35">
      <c r="A1040" t="s">
        <v>366</v>
      </c>
      <c r="B1040" t="s">
        <v>367</v>
      </c>
      <c r="C1040" t="s">
        <v>13076</v>
      </c>
      <c r="D1040" t="s">
        <v>13083</v>
      </c>
      <c r="E1040" t="s">
        <v>13101</v>
      </c>
      <c r="F1040" t="s">
        <v>13090</v>
      </c>
      <c r="G1040" t="s">
        <v>13102</v>
      </c>
      <c r="H1040">
        <v>199</v>
      </c>
      <c r="I1040" s="2">
        <v>999</v>
      </c>
      <c r="J1040" s="1">
        <v>0.8</v>
      </c>
      <c r="K1040" s="10" t="str" cm="1">
        <f t="array" ref="K10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40">
        <v>4</v>
      </c>
      <c r="M1040" s="8">
        <v>576</v>
      </c>
      <c r="N1040" s="8">
        <f>Table1[[#This Row],[rating]]*LOG10(Table1[[#This Row],[rating_count]]+1)</f>
        <v>11.044703252622925</v>
      </c>
      <c r="O1040" s="4" t="str">
        <f>IF(Table1[[#This Row],[discount_percentage]] &gt;= 0.5, "Yes", "No")</f>
        <v>Yes</v>
      </c>
      <c r="P1040" s="4" t="str" cm="1">
        <f t="array" ref="P1040">_xlfn.IFS(
  Table1[[#This Row],[discounted_price]] &lt; 200, "&lt;₹200",
  Table1[[#This Row],[discounted_price]] &lt;= 500, "₹200–₹500",
  Table1[[#This Row],[discounted_price]] &gt; 500, "&gt;₹500"
)</f>
        <v>&lt;₹200</v>
      </c>
      <c r="Q1040" s="9">
        <f>Table1[[#This Row],[actual_price]]*Table1[[#This Row],[rating_count]]</f>
        <v>575424</v>
      </c>
      <c r="R1040" s="9" t="str">
        <f>IF(
    OR(TRIM(Table1[[#This Row],[total_potential_revenue]])="-", TRIM(Table1[[#This Row],[total_potential_revenue]])=""),
    "NOT OK",
    IF(
        ISNUMBER(VALUE(SUBSTITUTE(Table1[[#This Row],[total_potential_revenue]], ",", ""))),
        "OK",
        "NOT OK"
    )
)</f>
        <v>OK</v>
      </c>
      <c r="S1040" t="s">
        <v>368</v>
      </c>
      <c r="T1040" t="s">
        <v>369</v>
      </c>
      <c r="U1040" t="s">
        <v>370</v>
      </c>
      <c r="V1040" t="s">
        <v>371</v>
      </c>
      <c r="W1040" t="s">
        <v>372</v>
      </c>
      <c r="X1040" t="s">
        <v>373</v>
      </c>
      <c r="Y1040" t="s">
        <v>374</v>
      </c>
      <c r="Z1040" t="s">
        <v>375</v>
      </c>
    </row>
    <row r="1041" spans="1:26" ht="16" x14ac:dyDescent="0.35">
      <c r="A1041" t="s">
        <v>2752</v>
      </c>
      <c r="B1041" t="s">
        <v>2753</v>
      </c>
      <c r="C1041" t="s">
        <v>13076</v>
      </c>
      <c r="D1041" t="s">
        <v>13083</v>
      </c>
      <c r="E1041" t="s">
        <v>13101</v>
      </c>
      <c r="F1041" t="s">
        <v>13090</v>
      </c>
      <c r="G1041" t="s">
        <v>13102</v>
      </c>
      <c r="H1041">
        <v>129</v>
      </c>
      <c r="I1041" s="2">
        <v>599</v>
      </c>
      <c r="J1041" s="1">
        <v>0.78</v>
      </c>
      <c r="K1041" s="10" t="str" cm="1">
        <f t="array" ref="K10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41">
        <v>4.0999999999999996</v>
      </c>
      <c r="M1041" s="8">
        <v>265</v>
      </c>
      <c r="N1041" s="8">
        <f>Table1[[#This Row],[rating]]*LOG10(Table1[[#This Row],[rating_count]]+1)</f>
        <v>9.9420147101873741</v>
      </c>
      <c r="O1041" s="4" t="str">
        <f>IF(Table1[[#This Row],[discount_percentage]] &gt;= 0.5, "Yes", "No")</f>
        <v>Yes</v>
      </c>
      <c r="P1041" s="4" t="str" cm="1">
        <f t="array" ref="P1041">_xlfn.IFS(
  Table1[[#This Row],[discounted_price]] &lt; 200, "&lt;₹200",
  Table1[[#This Row],[discounted_price]] &lt;= 500, "₹200–₹500",
  Table1[[#This Row],[discounted_price]] &gt; 500, "&gt;₹500"
)</f>
        <v>&lt;₹200</v>
      </c>
      <c r="Q1041" s="9">
        <f>Table1[[#This Row],[actual_price]]*Table1[[#This Row],[rating_count]]</f>
        <v>158735</v>
      </c>
      <c r="R1041" s="9" t="str">
        <f>IF(
    OR(TRIM(Table1[[#This Row],[total_potential_revenue]])="-", TRIM(Table1[[#This Row],[total_potential_revenue]])=""),
    "NOT OK",
    IF(
        ISNUMBER(VALUE(SUBSTITUTE(Table1[[#This Row],[total_potential_revenue]], ",", ""))),
        "OK",
        "NOT OK"
    )
)</f>
        <v>OK</v>
      </c>
      <c r="S1041" t="s">
        <v>2754</v>
      </c>
      <c r="T1041" t="s">
        <v>2755</v>
      </c>
      <c r="U1041" t="s">
        <v>2756</v>
      </c>
      <c r="V1041" t="s">
        <v>2757</v>
      </c>
      <c r="W1041" t="s">
        <v>2758</v>
      </c>
      <c r="X1041" t="s">
        <v>2759</v>
      </c>
      <c r="Y1041" t="s">
        <v>2760</v>
      </c>
      <c r="Z1041" t="s">
        <v>2761</v>
      </c>
    </row>
    <row r="1042" spans="1:26" ht="16" x14ac:dyDescent="0.35">
      <c r="A1042" t="s">
        <v>11596</v>
      </c>
      <c r="B1042" t="s">
        <v>11597</v>
      </c>
      <c r="C1042" t="s">
        <v>13093</v>
      </c>
      <c r="D1042" t="s">
        <v>13094</v>
      </c>
      <c r="E1042" t="s">
        <v>13103</v>
      </c>
      <c r="F1042" t="s">
        <v>13149</v>
      </c>
      <c r="G1042" t="s">
        <v>13150</v>
      </c>
      <c r="H1042" s="2">
        <v>1799</v>
      </c>
      <c r="I1042" s="2">
        <v>3295</v>
      </c>
      <c r="J1042" s="1">
        <v>0.45</v>
      </c>
      <c r="K1042" s="10" t="str" cm="1">
        <f t="array" ref="K10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42">
        <v>3.8</v>
      </c>
      <c r="M1042" s="8">
        <v>687</v>
      </c>
      <c r="N1042" s="8">
        <f>Table1[[#This Row],[rating]]*LOG10(Table1[[#This Row],[rating_count]]+1)</f>
        <v>10.782836065294942</v>
      </c>
      <c r="O1042" s="4" t="str">
        <f>IF(Table1[[#This Row],[discount_percentage]] &gt;= 0.5, "Yes", "No")</f>
        <v>No</v>
      </c>
      <c r="P1042" s="4" t="str" cm="1">
        <f t="array" ref="P1042">_xlfn.IFS(
  Table1[[#This Row],[discounted_price]] &lt; 200, "&lt;₹200",
  Table1[[#This Row],[discounted_price]] &lt;= 500, "₹200–₹500",
  Table1[[#This Row],[discounted_price]] &gt; 500, "&gt;₹500"
)</f>
        <v>&gt;₹500</v>
      </c>
      <c r="Q1042" s="9">
        <f>Table1[[#This Row],[actual_price]]*Table1[[#This Row],[rating_count]]</f>
        <v>2263665</v>
      </c>
      <c r="R1042" s="9" t="str">
        <f>IF(
    OR(TRIM(Table1[[#This Row],[total_potential_revenue]])="-", TRIM(Table1[[#This Row],[total_potential_revenue]])=""),
    "NOT OK",
    IF(
        ISNUMBER(VALUE(SUBSTITUTE(Table1[[#This Row],[total_potential_revenue]], ",", ""))),
        "OK",
        "NOT OK"
    )
)</f>
        <v>OK</v>
      </c>
      <c r="S1042" t="s">
        <v>11598</v>
      </c>
      <c r="T1042" t="s">
        <v>11599</v>
      </c>
      <c r="U1042" t="s">
        <v>11600</v>
      </c>
      <c r="V1042" t="s">
        <v>11601</v>
      </c>
      <c r="W1042" t="s">
        <v>11602</v>
      </c>
      <c r="X1042" t="s">
        <v>11603</v>
      </c>
      <c r="Y1042" t="s">
        <v>11604</v>
      </c>
      <c r="Z1042" t="s">
        <v>11605</v>
      </c>
    </row>
    <row r="1043" spans="1:26" ht="16" x14ac:dyDescent="0.35">
      <c r="A1043" t="s">
        <v>10124</v>
      </c>
      <c r="B1043" t="s">
        <v>10125</v>
      </c>
      <c r="C1043" t="s">
        <v>13093</v>
      </c>
      <c r="D1043" t="s">
        <v>13094</v>
      </c>
      <c r="E1043" t="s">
        <v>13103</v>
      </c>
      <c r="F1043" t="s">
        <v>13104</v>
      </c>
      <c r="G1043" t="s">
        <v>13175</v>
      </c>
      <c r="H1043">
        <v>298</v>
      </c>
      <c r="I1043" s="2">
        <v>499</v>
      </c>
      <c r="J1043" s="1">
        <v>0.4</v>
      </c>
      <c r="K1043" s="10" t="str" cm="1">
        <f t="array" ref="K10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43">
        <v>4.4000000000000004</v>
      </c>
      <c r="M1043" s="8">
        <v>290</v>
      </c>
      <c r="N1043" s="8">
        <f>Table1[[#This Row],[rating]]*LOG10(Table1[[#This Row],[rating_count]]+1)</f>
        <v>10.841129151537993</v>
      </c>
      <c r="O1043" s="4" t="str">
        <f>IF(Table1[[#This Row],[discount_percentage]] &gt;= 0.5, "Yes", "No")</f>
        <v>No</v>
      </c>
      <c r="P1043" s="4" t="str" cm="1">
        <f t="array" ref="P1043">_xlfn.IFS(
  Table1[[#This Row],[discounted_price]] &lt; 200, "&lt;₹200",
  Table1[[#This Row],[discounted_price]] &lt;= 500, "₹200–₹500",
  Table1[[#This Row],[discounted_price]] &gt; 500, "&gt;₹500"
)</f>
        <v>₹200–₹500</v>
      </c>
      <c r="Q1043" s="9">
        <f>Table1[[#This Row],[actual_price]]*Table1[[#This Row],[rating_count]]</f>
        <v>144710</v>
      </c>
      <c r="R1043" s="9" t="str">
        <f>IF(
    OR(TRIM(Table1[[#This Row],[total_potential_revenue]])="-", TRIM(Table1[[#This Row],[total_potential_revenue]])=""),
    "NOT OK",
    IF(
        ISNUMBER(VALUE(SUBSTITUTE(Table1[[#This Row],[total_potential_revenue]], ",", ""))),
        "OK",
        "NOT OK"
    )
)</f>
        <v>OK</v>
      </c>
      <c r="S1043" t="s">
        <v>10126</v>
      </c>
      <c r="T1043" t="s">
        <v>10127</v>
      </c>
      <c r="U1043" t="s">
        <v>10128</v>
      </c>
      <c r="V1043" t="s">
        <v>10129</v>
      </c>
      <c r="W1043" t="s">
        <v>10130</v>
      </c>
      <c r="X1043" t="s">
        <v>10131</v>
      </c>
      <c r="Y1043" t="s">
        <v>10132</v>
      </c>
      <c r="Z1043" t="s">
        <v>10133</v>
      </c>
    </row>
    <row r="1044" spans="1:26" ht="16" x14ac:dyDescent="0.35">
      <c r="A1044" t="s">
        <v>6980</v>
      </c>
      <c r="B1044" t="s">
        <v>6981</v>
      </c>
      <c r="C1044" t="s">
        <v>13080</v>
      </c>
      <c r="D1044" t="s">
        <v>13182</v>
      </c>
      <c r="E1044" t="s">
        <v>13183</v>
      </c>
      <c r="F1044" t="s">
        <v>13203</v>
      </c>
      <c r="H1044">
        <v>199</v>
      </c>
      <c r="I1044" s="2">
        <v>499</v>
      </c>
      <c r="J1044" s="1">
        <v>0.6</v>
      </c>
      <c r="K1044" s="10" t="str" cm="1">
        <f t="array" ref="K10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44">
        <v>3.6</v>
      </c>
      <c r="M1044" s="8">
        <v>2492</v>
      </c>
      <c r="N1044" s="8">
        <f>Table1[[#This Row],[rating]]*LOG10(Table1[[#This Row],[rating_count]]+1)</f>
        <v>12.228200202613584</v>
      </c>
      <c r="O1044" s="4" t="str">
        <f>IF(Table1[[#This Row],[discount_percentage]] &gt;= 0.5, "Yes", "No")</f>
        <v>Yes</v>
      </c>
      <c r="P1044" s="4" t="str" cm="1">
        <f t="array" ref="P1044">_xlfn.IFS(
  Table1[[#This Row],[discounted_price]] &lt; 200, "&lt;₹200",
  Table1[[#This Row],[discounted_price]] &lt;= 500, "₹200–₹500",
  Table1[[#This Row],[discounted_price]] &gt; 500, "&gt;₹500"
)</f>
        <v>&lt;₹200</v>
      </c>
      <c r="Q1044" s="9">
        <f>Table1[[#This Row],[actual_price]]*Table1[[#This Row],[rating_count]]</f>
        <v>1243508</v>
      </c>
      <c r="R1044" s="9" t="str">
        <f>IF(
    OR(TRIM(Table1[[#This Row],[total_potential_revenue]])="-", TRIM(Table1[[#This Row],[total_potential_revenue]])=""),
    "NOT OK",
    IF(
        ISNUMBER(VALUE(SUBSTITUTE(Table1[[#This Row],[total_potential_revenue]], ",", ""))),
        "OK",
        "NOT OK"
    )
)</f>
        <v>OK</v>
      </c>
      <c r="S1044" t="s">
        <v>6982</v>
      </c>
      <c r="T1044" t="s">
        <v>6983</v>
      </c>
      <c r="U1044" t="s">
        <v>6984</v>
      </c>
      <c r="V1044" t="s">
        <v>6985</v>
      </c>
      <c r="W1044" t="s">
        <v>6986</v>
      </c>
      <c r="X1044" t="s">
        <v>6987</v>
      </c>
      <c r="Y1044" t="s">
        <v>6988</v>
      </c>
      <c r="Z1044" t="s">
        <v>6989</v>
      </c>
    </row>
    <row r="1045" spans="1:26" ht="16" x14ac:dyDescent="0.35">
      <c r="A1045" t="s">
        <v>4471</v>
      </c>
      <c r="B1045" t="s">
        <v>4472</v>
      </c>
      <c r="C1045" t="s">
        <v>13080</v>
      </c>
      <c r="D1045" t="s">
        <v>13185</v>
      </c>
      <c r="E1045" t="s">
        <v>13186</v>
      </c>
      <c r="F1045" t="s">
        <v>13356</v>
      </c>
      <c r="G1045" t="s">
        <v>13357</v>
      </c>
      <c r="H1045">
        <v>199</v>
      </c>
      <c r="I1045" s="2">
        <v>1899</v>
      </c>
      <c r="J1045" s="1">
        <v>0.9</v>
      </c>
      <c r="K1045" s="10" t="str" cm="1">
        <f t="array" ref="K10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045">
        <v>4</v>
      </c>
      <c r="M1045" s="8">
        <v>4740</v>
      </c>
      <c r="N1045" s="8">
        <f>Table1[[#This Row],[rating]]*LOG10(Table1[[#This Row],[rating_count]]+1)</f>
        <v>14.703479821275826</v>
      </c>
      <c r="O1045" s="4" t="str">
        <f>IF(Table1[[#This Row],[discount_percentage]] &gt;= 0.5, "Yes", "No")</f>
        <v>Yes</v>
      </c>
      <c r="P1045" s="4" t="str" cm="1">
        <f t="array" ref="P1045">_xlfn.IFS(
  Table1[[#This Row],[discounted_price]] &lt; 200, "&lt;₹200",
  Table1[[#This Row],[discounted_price]] &lt;= 500, "₹200–₹500",
  Table1[[#This Row],[discounted_price]] &gt; 500, "&gt;₹500"
)</f>
        <v>&lt;₹200</v>
      </c>
      <c r="Q1045" s="9">
        <f>Table1[[#This Row],[actual_price]]*Table1[[#This Row],[rating_count]]</f>
        <v>9001260</v>
      </c>
      <c r="R1045" s="9" t="str">
        <f>IF(
    OR(TRIM(Table1[[#This Row],[total_potential_revenue]])="-", TRIM(Table1[[#This Row],[total_potential_revenue]])=""),
    "NOT OK",
    IF(
        ISNUMBER(VALUE(SUBSTITUTE(Table1[[#This Row],[total_potential_revenue]], ",", ""))),
        "OK",
        "NOT OK"
    )
)</f>
        <v>OK</v>
      </c>
      <c r="S1045" t="s">
        <v>4473</v>
      </c>
      <c r="T1045" t="s">
        <v>4474</v>
      </c>
      <c r="U1045" t="s">
        <v>4475</v>
      </c>
      <c r="V1045" t="s">
        <v>4476</v>
      </c>
      <c r="W1045" t="s">
        <v>4477</v>
      </c>
      <c r="X1045" t="s">
        <v>4478</v>
      </c>
      <c r="Y1045" t="s">
        <v>4479</v>
      </c>
      <c r="Z1045" t="s">
        <v>4480</v>
      </c>
    </row>
    <row r="1046" spans="1:26" ht="16" x14ac:dyDescent="0.35">
      <c r="A1046" t="s">
        <v>10336</v>
      </c>
      <c r="B1046" t="s">
        <v>10337</v>
      </c>
      <c r="C1046" t="s">
        <v>13093</v>
      </c>
      <c r="D1046" t="s">
        <v>13116</v>
      </c>
      <c r="E1046" t="s">
        <v>13147</v>
      </c>
      <c r="F1046" t="s">
        <v>13216</v>
      </c>
      <c r="H1046" s="2">
        <v>1449</v>
      </c>
      <c r="I1046" s="2">
        <v>2349</v>
      </c>
      <c r="J1046" s="1">
        <v>0.38</v>
      </c>
      <c r="K1046" s="10" t="str" cm="1">
        <f t="array" ref="K10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46">
        <v>3.9</v>
      </c>
      <c r="M1046" s="8">
        <v>9019</v>
      </c>
      <c r="N1046" s="8">
        <f>Table1[[#This Row],[rating]]*LOG10(Table1[[#This Row],[rating_count]]+1)</f>
        <v>15.425305496413571</v>
      </c>
      <c r="O1046" s="4" t="str">
        <f>IF(Table1[[#This Row],[discount_percentage]] &gt;= 0.5, "Yes", "No")</f>
        <v>No</v>
      </c>
      <c r="P1046" s="4" t="str" cm="1">
        <f t="array" ref="P1046">_xlfn.IFS(
  Table1[[#This Row],[discounted_price]] &lt; 200, "&lt;₹200",
  Table1[[#This Row],[discounted_price]] &lt;= 500, "₹200–₹500",
  Table1[[#This Row],[discounted_price]] &gt; 500, "&gt;₹500"
)</f>
        <v>&gt;₹500</v>
      </c>
      <c r="Q1046" s="9">
        <f>Table1[[#This Row],[actual_price]]*Table1[[#This Row],[rating_count]]</f>
        <v>21185631</v>
      </c>
      <c r="R1046" s="9" t="str">
        <f>IF(
    OR(TRIM(Table1[[#This Row],[total_potential_revenue]])="-", TRIM(Table1[[#This Row],[total_potential_revenue]])=""),
    "NOT OK",
    IF(
        ISNUMBER(VALUE(SUBSTITUTE(Table1[[#This Row],[total_potential_revenue]], ",", ""))),
        "OK",
        "NOT OK"
    )
)</f>
        <v>OK</v>
      </c>
      <c r="S1046" t="s">
        <v>10338</v>
      </c>
      <c r="T1046" t="s">
        <v>10339</v>
      </c>
      <c r="U1046" t="s">
        <v>10340</v>
      </c>
      <c r="V1046" t="s">
        <v>10341</v>
      </c>
      <c r="W1046" t="s">
        <v>10342</v>
      </c>
      <c r="X1046" t="s">
        <v>10343</v>
      </c>
      <c r="Y1046" t="s">
        <v>10344</v>
      </c>
      <c r="Z1046" t="s">
        <v>10345</v>
      </c>
    </row>
    <row r="1047" spans="1:26" ht="16" x14ac:dyDescent="0.35">
      <c r="A1047" t="s">
        <v>10611</v>
      </c>
      <c r="B1047" t="s">
        <v>10612</v>
      </c>
      <c r="C1047" t="s">
        <v>13093</v>
      </c>
      <c r="D1047" t="s">
        <v>13094</v>
      </c>
      <c r="E1047" t="s">
        <v>13103</v>
      </c>
      <c r="F1047" t="s">
        <v>13149</v>
      </c>
      <c r="G1047" t="s">
        <v>13150</v>
      </c>
      <c r="H1047" s="2">
        <v>1547</v>
      </c>
      <c r="I1047" s="2">
        <v>2890</v>
      </c>
      <c r="J1047" s="1">
        <v>0.46</v>
      </c>
      <c r="K1047" s="10" t="str" cm="1">
        <f t="array" ref="K10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47">
        <v>3.9</v>
      </c>
      <c r="M1047" s="8">
        <v>463</v>
      </c>
      <c r="N1047" s="8">
        <f>Table1[[#This Row],[rating]]*LOG10(Table1[[#This Row],[rating_count]]+1)</f>
        <v>10.399420124164035</v>
      </c>
      <c r="O1047" s="4" t="str">
        <f>IF(Table1[[#This Row],[discount_percentage]] &gt;= 0.5, "Yes", "No")</f>
        <v>No</v>
      </c>
      <c r="P1047" s="4" t="str" cm="1">
        <f t="array" ref="P1047">_xlfn.IFS(
  Table1[[#This Row],[discounted_price]] &lt; 200, "&lt;₹200",
  Table1[[#This Row],[discounted_price]] &lt;= 500, "₹200–₹500",
  Table1[[#This Row],[discounted_price]] &gt; 500, "&gt;₹500"
)</f>
        <v>&gt;₹500</v>
      </c>
      <c r="Q1047" s="9">
        <f>Table1[[#This Row],[actual_price]]*Table1[[#This Row],[rating_count]]</f>
        <v>1338070</v>
      </c>
      <c r="R1047" s="9" t="str">
        <f>IF(
    OR(TRIM(Table1[[#This Row],[total_potential_revenue]])="-", TRIM(Table1[[#This Row],[total_potential_revenue]])=""),
    "NOT OK",
    IF(
        ISNUMBER(VALUE(SUBSTITUTE(Table1[[#This Row],[total_potential_revenue]], ",", ""))),
        "OK",
        "NOT OK"
    )
)</f>
        <v>OK</v>
      </c>
      <c r="S1047" t="s">
        <v>10613</v>
      </c>
      <c r="T1047" t="s">
        <v>10614</v>
      </c>
      <c r="U1047" t="s">
        <v>10615</v>
      </c>
      <c r="V1047" t="s">
        <v>10616</v>
      </c>
      <c r="W1047" t="s">
        <v>10617</v>
      </c>
      <c r="X1047" t="s">
        <v>10618</v>
      </c>
      <c r="Y1047" t="s">
        <v>10619</v>
      </c>
      <c r="Z1047" t="s">
        <v>10620</v>
      </c>
    </row>
    <row r="1048" spans="1:26" ht="16" x14ac:dyDescent="0.35">
      <c r="A1048" t="s">
        <v>3711</v>
      </c>
      <c r="B1048" t="s">
        <v>3712</v>
      </c>
      <c r="C1048" t="s">
        <v>13080</v>
      </c>
      <c r="D1048" t="s">
        <v>13185</v>
      </c>
      <c r="E1048" t="s">
        <v>13291</v>
      </c>
      <c r="F1048" t="s">
        <v>13292</v>
      </c>
      <c r="H1048" s="2">
        <v>22999</v>
      </c>
      <c r="I1048" s="2">
        <v>28999</v>
      </c>
      <c r="J1048" s="1">
        <v>0.21</v>
      </c>
      <c r="K1048" s="10" t="str" cm="1">
        <f t="array" ref="K10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48">
        <v>3.9</v>
      </c>
      <c r="M1048" s="8">
        <v>25824</v>
      </c>
      <c r="N1048" s="8">
        <f>Table1[[#This Row],[rating]]*LOG10(Table1[[#This Row],[rating_count]]+1)</f>
        <v>17.206957287747468</v>
      </c>
      <c r="O1048" s="4" t="str">
        <f>IF(Table1[[#This Row],[discount_percentage]] &gt;= 0.5, "Yes", "No")</f>
        <v>No</v>
      </c>
      <c r="P1048" s="4" t="str" cm="1">
        <f t="array" ref="P1048">_xlfn.IFS(
  Table1[[#This Row],[discounted_price]] &lt; 200, "&lt;₹200",
  Table1[[#This Row],[discounted_price]] &lt;= 500, "₹200–₹500",
  Table1[[#This Row],[discounted_price]] &gt; 500, "&gt;₹500"
)</f>
        <v>&gt;₹500</v>
      </c>
      <c r="Q1048" s="9">
        <f>Table1[[#This Row],[actual_price]]*Table1[[#This Row],[rating_count]]</f>
        <v>748870176</v>
      </c>
      <c r="R1048" s="9" t="str">
        <f>IF(
    OR(TRIM(Table1[[#This Row],[total_potential_revenue]])="-", TRIM(Table1[[#This Row],[total_potential_revenue]])=""),
    "NOT OK",
    IF(
        ISNUMBER(VALUE(SUBSTITUTE(Table1[[#This Row],[total_potential_revenue]], ",", ""))),
        "OK",
        "NOT OK"
    )
)</f>
        <v>OK</v>
      </c>
      <c r="S1048" t="s">
        <v>3713</v>
      </c>
      <c r="T1048" t="s">
        <v>3371</v>
      </c>
      <c r="U1048" t="s">
        <v>3372</v>
      </c>
      <c r="V1048" t="s">
        <v>3373</v>
      </c>
      <c r="W1048" t="s">
        <v>3374</v>
      </c>
      <c r="X1048" t="s">
        <v>3375</v>
      </c>
      <c r="Y1048" t="s">
        <v>3376</v>
      </c>
      <c r="Z1048" t="s">
        <v>3714</v>
      </c>
    </row>
    <row r="1049" spans="1:26" ht="16" x14ac:dyDescent="0.35">
      <c r="A1049" t="s">
        <v>3658</v>
      </c>
      <c r="B1049" t="s">
        <v>3659</v>
      </c>
      <c r="C1049" t="s">
        <v>13080</v>
      </c>
      <c r="D1049" t="s">
        <v>13185</v>
      </c>
      <c r="E1049" t="s">
        <v>13291</v>
      </c>
      <c r="F1049" t="s">
        <v>13292</v>
      </c>
      <c r="H1049" s="2">
        <v>20999</v>
      </c>
      <c r="I1049" s="2">
        <v>26999</v>
      </c>
      <c r="J1049" s="1">
        <v>0.22</v>
      </c>
      <c r="K1049" s="10" t="str" cm="1">
        <f t="array" ref="K10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49">
        <v>3.9</v>
      </c>
      <c r="M1049" s="8">
        <v>25824</v>
      </c>
      <c r="N1049" s="8">
        <f>Table1[[#This Row],[rating]]*LOG10(Table1[[#This Row],[rating_count]]+1)</f>
        <v>17.206957287747468</v>
      </c>
      <c r="O1049" s="4" t="str">
        <f>IF(Table1[[#This Row],[discount_percentage]] &gt;= 0.5, "Yes", "No")</f>
        <v>No</v>
      </c>
      <c r="P1049" s="4" t="str" cm="1">
        <f t="array" ref="P1049">_xlfn.IFS(
  Table1[[#This Row],[discounted_price]] &lt; 200, "&lt;₹200",
  Table1[[#This Row],[discounted_price]] &lt;= 500, "₹200–₹500",
  Table1[[#This Row],[discounted_price]] &gt; 500, "&gt;₹500"
)</f>
        <v>&gt;₹500</v>
      </c>
      <c r="Q1049" s="9">
        <f>Table1[[#This Row],[actual_price]]*Table1[[#This Row],[rating_count]]</f>
        <v>697222176</v>
      </c>
      <c r="R1049" s="9" t="str">
        <f>IF(
    OR(TRIM(Table1[[#This Row],[total_potential_revenue]])="-", TRIM(Table1[[#This Row],[total_potential_revenue]])=""),
    "NOT OK",
    IF(
        ISNUMBER(VALUE(SUBSTITUTE(Table1[[#This Row],[total_potential_revenue]], ",", ""))),
        "OK",
        "NOT OK"
    )
)</f>
        <v>OK</v>
      </c>
      <c r="S1049" t="s">
        <v>3660</v>
      </c>
      <c r="T1049" t="s">
        <v>3371</v>
      </c>
      <c r="U1049" t="s">
        <v>3372</v>
      </c>
      <c r="V1049" t="s">
        <v>3373</v>
      </c>
      <c r="W1049" t="s">
        <v>3374</v>
      </c>
      <c r="X1049" t="s">
        <v>3375</v>
      </c>
      <c r="Y1049" t="s">
        <v>3661</v>
      </c>
      <c r="Z1049" t="s">
        <v>3662</v>
      </c>
    </row>
    <row r="1050" spans="1:26" ht="16" x14ac:dyDescent="0.35">
      <c r="A1050" t="s">
        <v>4668</v>
      </c>
      <c r="B1050" t="s">
        <v>4669</v>
      </c>
      <c r="C1050" t="s">
        <v>13080</v>
      </c>
      <c r="D1050" t="s">
        <v>13185</v>
      </c>
      <c r="E1050" t="s">
        <v>13186</v>
      </c>
      <c r="F1050" t="s">
        <v>13187</v>
      </c>
      <c r="G1050" t="s">
        <v>13188</v>
      </c>
      <c r="H1050">
        <v>239</v>
      </c>
      <c r="I1050" s="2">
        <v>599</v>
      </c>
      <c r="J1050" s="1">
        <v>0.6</v>
      </c>
      <c r="K1050" s="10" t="str" cm="1">
        <f t="array" ref="K10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50">
        <v>3.9</v>
      </c>
      <c r="M1050" s="8">
        <v>2147</v>
      </c>
      <c r="N1050" s="8">
        <f>Table1[[#This Row],[rating]]*LOG10(Table1[[#This Row],[rating_count]]+1)</f>
        <v>12.994933680407319</v>
      </c>
      <c r="O1050" s="4" t="str">
        <f>IF(Table1[[#This Row],[discount_percentage]] &gt;= 0.5, "Yes", "No")</f>
        <v>Yes</v>
      </c>
      <c r="P1050" s="4" t="str" cm="1">
        <f t="array" ref="P1050">_xlfn.IFS(
  Table1[[#This Row],[discounted_price]] &lt; 200, "&lt;₹200",
  Table1[[#This Row],[discounted_price]] &lt;= 500, "₹200–₹500",
  Table1[[#This Row],[discounted_price]] &gt; 500, "&gt;₹500"
)</f>
        <v>₹200–₹500</v>
      </c>
      <c r="Q1050" s="9">
        <f>Table1[[#This Row],[actual_price]]*Table1[[#This Row],[rating_count]]</f>
        <v>1286053</v>
      </c>
      <c r="R1050" s="9" t="str">
        <f>IF(
    OR(TRIM(Table1[[#This Row],[total_potential_revenue]])="-", TRIM(Table1[[#This Row],[total_potential_revenue]])=""),
    "NOT OK",
    IF(
        ISNUMBER(VALUE(SUBSTITUTE(Table1[[#This Row],[total_potential_revenue]], ",", ""))),
        "OK",
        "NOT OK"
    )
)</f>
        <v>OK</v>
      </c>
      <c r="S1050" t="s">
        <v>4670</v>
      </c>
      <c r="T1050" t="s">
        <v>4276</v>
      </c>
      <c r="U1050" t="s">
        <v>4277</v>
      </c>
      <c r="V1050" t="s">
        <v>4278</v>
      </c>
      <c r="W1050" t="s">
        <v>4279</v>
      </c>
      <c r="X1050" t="s">
        <v>4280</v>
      </c>
      <c r="Y1050" t="s">
        <v>4671</v>
      </c>
      <c r="Z1050" t="s">
        <v>4672</v>
      </c>
    </row>
    <row r="1051" spans="1:26" ht="16" x14ac:dyDescent="0.35">
      <c r="A1051" t="s">
        <v>3368</v>
      </c>
      <c r="B1051" t="s">
        <v>3369</v>
      </c>
      <c r="C1051" t="s">
        <v>13080</v>
      </c>
      <c r="D1051" t="s">
        <v>13185</v>
      </c>
      <c r="E1051" t="s">
        <v>13291</v>
      </c>
      <c r="F1051" t="s">
        <v>13292</v>
      </c>
      <c r="H1051" s="2">
        <v>19999</v>
      </c>
      <c r="I1051" s="2">
        <v>24999</v>
      </c>
      <c r="J1051" s="1">
        <v>0.2</v>
      </c>
      <c r="K1051" s="10" t="str" cm="1">
        <f t="array" ref="K10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051">
        <v>3.9</v>
      </c>
      <c r="M1051" s="8">
        <v>25824</v>
      </c>
      <c r="N1051" s="8">
        <f>Table1[[#This Row],[rating]]*LOG10(Table1[[#This Row],[rating_count]]+1)</f>
        <v>17.206957287747468</v>
      </c>
      <c r="O1051" s="4" t="str">
        <f>IF(Table1[[#This Row],[discount_percentage]] &gt;= 0.5, "Yes", "No")</f>
        <v>No</v>
      </c>
      <c r="P1051" s="4" t="str" cm="1">
        <f t="array" ref="P1051">_xlfn.IFS(
  Table1[[#This Row],[discounted_price]] &lt; 200, "&lt;₹200",
  Table1[[#This Row],[discounted_price]] &lt;= 500, "₹200–₹500",
  Table1[[#This Row],[discounted_price]] &gt; 500, "&gt;₹500"
)</f>
        <v>&gt;₹500</v>
      </c>
      <c r="Q1051" s="9">
        <f>Table1[[#This Row],[actual_price]]*Table1[[#This Row],[rating_count]]</f>
        <v>645574176</v>
      </c>
      <c r="R1051" s="9" t="str">
        <f>IF(
    OR(TRIM(Table1[[#This Row],[total_potential_revenue]])="-", TRIM(Table1[[#This Row],[total_potential_revenue]])=""),
    "NOT OK",
    IF(
        ISNUMBER(VALUE(SUBSTITUTE(Table1[[#This Row],[total_potential_revenue]], ",", ""))),
        "OK",
        "NOT OK"
    )
)</f>
        <v>OK</v>
      </c>
      <c r="S1051" t="s">
        <v>3370</v>
      </c>
      <c r="T1051" t="s">
        <v>3371</v>
      </c>
      <c r="U1051" t="s">
        <v>3372</v>
      </c>
      <c r="V1051" t="s">
        <v>3373</v>
      </c>
      <c r="W1051" t="s">
        <v>3374</v>
      </c>
      <c r="X1051" t="s">
        <v>3375</v>
      </c>
      <c r="Y1051" t="s">
        <v>3376</v>
      </c>
      <c r="Z1051" t="s">
        <v>3377</v>
      </c>
    </row>
    <row r="1052" spans="1:26" ht="16" x14ac:dyDescent="0.35">
      <c r="A1052" t="s">
        <v>5100</v>
      </c>
      <c r="B1052" t="s">
        <v>5101</v>
      </c>
      <c r="C1052" t="s">
        <v>13076</v>
      </c>
      <c r="D1052" t="s">
        <v>13083</v>
      </c>
      <c r="E1052" t="s">
        <v>13084</v>
      </c>
      <c r="F1052" t="s">
        <v>13132</v>
      </c>
      <c r="H1052" s="2">
        <v>1399</v>
      </c>
      <c r="I1052" s="2">
        <v>2498</v>
      </c>
      <c r="J1052" s="1">
        <v>0.44</v>
      </c>
      <c r="K1052" s="10" t="str" cm="1">
        <f t="array" ref="K10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52">
        <v>4.2</v>
      </c>
      <c r="M1052" s="8">
        <v>33717</v>
      </c>
      <c r="N1052" s="8">
        <f>Table1[[#This Row],[rating]]*LOG10(Table1[[#This Row],[rating_count]]+1)</f>
        <v>19.017019586555346</v>
      </c>
      <c r="O1052" s="4" t="str">
        <f>IF(Table1[[#This Row],[discount_percentage]] &gt;= 0.5, "Yes", "No")</f>
        <v>No</v>
      </c>
      <c r="P1052" s="4" t="str" cm="1">
        <f t="array" ref="P1052">_xlfn.IFS(
  Table1[[#This Row],[discounted_price]] &lt; 200, "&lt;₹200",
  Table1[[#This Row],[discounted_price]] &lt;= 500, "₹200–₹500",
  Table1[[#This Row],[discounted_price]] &gt; 500, "&gt;₹500"
)</f>
        <v>&gt;₹500</v>
      </c>
      <c r="Q1052" s="9">
        <f>Table1[[#This Row],[actual_price]]*Table1[[#This Row],[rating_count]]</f>
        <v>84225066</v>
      </c>
      <c r="R1052" s="9" t="str">
        <f>IF(
    OR(TRIM(Table1[[#This Row],[total_potential_revenue]])="-", TRIM(Table1[[#This Row],[total_potential_revenue]])=""),
    "NOT OK",
    IF(
        ISNUMBER(VALUE(SUBSTITUTE(Table1[[#This Row],[total_potential_revenue]], ",", ""))),
        "OK",
        "NOT OK"
    )
)</f>
        <v>OK</v>
      </c>
      <c r="S1052" t="s">
        <v>5103</v>
      </c>
      <c r="T1052" t="s">
        <v>5104</v>
      </c>
      <c r="U1052" t="s">
        <v>5105</v>
      </c>
      <c r="V1052" t="s">
        <v>5106</v>
      </c>
      <c r="W1052" t="s">
        <v>5107</v>
      </c>
      <c r="X1052" t="s">
        <v>5108</v>
      </c>
      <c r="Y1052" t="s">
        <v>5109</v>
      </c>
      <c r="Z1052" t="s">
        <v>5110</v>
      </c>
    </row>
    <row r="1053" spans="1:26" ht="16" x14ac:dyDescent="0.35">
      <c r="A1053" t="s">
        <v>857</v>
      </c>
      <c r="B1053" t="s">
        <v>858</v>
      </c>
      <c r="C1053" t="s">
        <v>13080</v>
      </c>
      <c r="D1053" t="s">
        <v>13088</v>
      </c>
      <c r="E1053" t="s">
        <v>13227</v>
      </c>
      <c r="F1053" t="s">
        <v>13306</v>
      </c>
      <c r="H1053" s="2">
        <v>18990</v>
      </c>
      <c r="I1053" s="2">
        <v>40990</v>
      </c>
      <c r="J1053" s="1">
        <v>0.54</v>
      </c>
      <c r="K1053" s="10" t="str" cm="1">
        <f t="array" ref="K10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53">
        <v>4.2</v>
      </c>
      <c r="M1053" s="8">
        <v>6659</v>
      </c>
      <c r="N1053" s="8">
        <f>Table1[[#This Row],[rating]]*LOG10(Table1[[#This Row],[rating_count]]+1)</f>
        <v>16.058591762515263</v>
      </c>
      <c r="O1053" s="4" t="str">
        <f>IF(Table1[[#This Row],[discount_percentage]] &gt;= 0.5, "Yes", "No")</f>
        <v>Yes</v>
      </c>
      <c r="P1053" s="4" t="str" cm="1">
        <f t="array" ref="P1053">_xlfn.IFS(
  Table1[[#This Row],[discounted_price]] &lt; 200, "&lt;₹200",
  Table1[[#This Row],[discounted_price]] &lt;= 500, "₹200–₹500",
  Table1[[#This Row],[discounted_price]] &gt; 500, "&gt;₹500"
)</f>
        <v>&gt;₹500</v>
      </c>
      <c r="Q1053" s="9">
        <f>Table1[[#This Row],[actual_price]]*Table1[[#This Row],[rating_count]]</f>
        <v>272952410</v>
      </c>
      <c r="R1053" s="9" t="str">
        <f>IF(
    OR(TRIM(Table1[[#This Row],[total_potential_revenue]])="-", TRIM(Table1[[#This Row],[total_potential_revenue]])=""),
    "NOT OK",
    IF(
        ISNUMBER(VALUE(SUBSTITUTE(Table1[[#This Row],[total_potential_revenue]], ",", ""))),
        "OK",
        "NOT OK"
    )
)</f>
        <v>OK</v>
      </c>
      <c r="S1053" t="s">
        <v>859</v>
      </c>
      <c r="T1053" t="s">
        <v>860</v>
      </c>
      <c r="U1053" t="s">
        <v>861</v>
      </c>
      <c r="V1053" t="s">
        <v>862</v>
      </c>
      <c r="W1053" t="s">
        <v>863</v>
      </c>
      <c r="X1053" t="s">
        <v>864</v>
      </c>
      <c r="Y1053" t="s">
        <v>865</v>
      </c>
      <c r="Z1053" t="s">
        <v>866</v>
      </c>
    </row>
    <row r="1054" spans="1:26" ht="16" x14ac:dyDescent="0.35">
      <c r="A1054" t="s">
        <v>7900</v>
      </c>
      <c r="B1054" t="s">
        <v>7901</v>
      </c>
      <c r="C1054" t="s">
        <v>13080</v>
      </c>
      <c r="D1054" t="s">
        <v>13300</v>
      </c>
      <c r="E1054" t="s">
        <v>13301</v>
      </c>
      <c r="H1054" s="2">
        <v>5998</v>
      </c>
      <c r="I1054" s="2">
        <v>7999</v>
      </c>
      <c r="J1054" s="1">
        <v>0.25</v>
      </c>
      <c r="K1054" s="10" t="str" cm="1">
        <f t="array" ref="K10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54">
        <v>4.2</v>
      </c>
      <c r="M1054" s="8">
        <v>30355</v>
      </c>
      <c r="N1054" s="8">
        <f>Table1[[#This Row],[rating]]*LOG10(Table1[[#This Row],[rating_count]]+1)</f>
        <v>18.825427085448464</v>
      </c>
      <c r="O1054" s="4" t="str">
        <f>IF(Table1[[#This Row],[discount_percentage]] &gt;= 0.5, "Yes", "No")</f>
        <v>No</v>
      </c>
      <c r="P1054" s="4" t="str" cm="1">
        <f t="array" ref="P1054">_xlfn.IFS(
  Table1[[#This Row],[discounted_price]] &lt; 200, "&lt;₹200",
  Table1[[#This Row],[discounted_price]] &lt;= 500, "₹200–₹500",
  Table1[[#This Row],[discounted_price]] &gt; 500, "&gt;₹500"
)</f>
        <v>&gt;₹500</v>
      </c>
      <c r="Q1054" s="9">
        <f>Table1[[#This Row],[actual_price]]*Table1[[#This Row],[rating_count]]</f>
        <v>242809645</v>
      </c>
      <c r="R1054" s="9" t="str">
        <f>IF(
    OR(TRIM(Table1[[#This Row],[total_potential_revenue]])="-", TRIM(Table1[[#This Row],[total_potential_revenue]])=""),
    "NOT OK",
    IF(
        ISNUMBER(VALUE(SUBSTITUTE(Table1[[#This Row],[total_potential_revenue]], ",", ""))),
        "OK",
        "NOT OK"
    )
)</f>
        <v>OK</v>
      </c>
      <c r="S1054" t="s">
        <v>7902</v>
      </c>
      <c r="T1054" t="s">
        <v>7903</v>
      </c>
      <c r="U1054" t="s">
        <v>7904</v>
      </c>
      <c r="V1054" t="s">
        <v>7905</v>
      </c>
      <c r="W1054" t="s">
        <v>7906</v>
      </c>
      <c r="X1054" t="s">
        <v>7907</v>
      </c>
      <c r="Y1054" t="s">
        <v>7908</v>
      </c>
      <c r="Z1054" t="s">
        <v>7909</v>
      </c>
    </row>
    <row r="1055" spans="1:26" ht="16" x14ac:dyDescent="0.35">
      <c r="A1055" t="s">
        <v>7449</v>
      </c>
      <c r="B1055" t="s">
        <v>7450</v>
      </c>
      <c r="C1055" t="s">
        <v>13076</v>
      </c>
      <c r="D1055" t="s">
        <v>13262</v>
      </c>
      <c r="E1055" t="s">
        <v>13263</v>
      </c>
      <c r="H1055" s="2">
        <v>1709</v>
      </c>
      <c r="I1055" s="2">
        <v>4000</v>
      </c>
      <c r="J1055" s="1">
        <v>0.56999999999999995</v>
      </c>
      <c r="K1055" s="10" t="str" cm="1">
        <f t="array" ref="K10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55">
        <v>4.4000000000000004</v>
      </c>
      <c r="M1055" s="8">
        <v>3029</v>
      </c>
      <c r="N1055" s="8">
        <f>Table1[[#This Row],[rating]]*LOG10(Table1[[#This Row],[rating_count]]+1)</f>
        <v>15.318347565410143</v>
      </c>
      <c r="O1055" s="4" t="str">
        <f>IF(Table1[[#This Row],[discount_percentage]] &gt;= 0.5, "Yes", "No")</f>
        <v>Yes</v>
      </c>
      <c r="P1055" s="4" t="str" cm="1">
        <f t="array" ref="P1055">_xlfn.IFS(
  Table1[[#This Row],[discounted_price]] &lt; 200, "&lt;₹200",
  Table1[[#This Row],[discounted_price]] &lt;= 500, "₹200–₹500",
  Table1[[#This Row],[discounted_price]] &gt; 500, "&gt;₹500"
)</f>
        <v>&gt;₹500</v>
      </c>
      <c r="Q1055" s="9">
        <f>Table1[[#This Row],[actual_price]]*Table1[[#This Row],[rating_count]]</f>
        <v>12116000</v>
      </c>
      <c r="R1055" s="9" t="str">
        <f>IF(
    OR(TRIM(Table1[[#This Row],[total_potential_revenue]])="-", TRIM(Table1[[#This Row],[total_potential_revenue]])=""),
    "NOT OK",
    IF(
        ISNUMBER(VALUE(SUBSTITUTE(Table1[[#This Row],[total_potential_revenue]], ",", ""))),
        "OK",
        "NOT OK"
    )
)</f>
        <v>OK</v>
      </c>
      <c r="S1055" t="s">
        <v>7451</v>
      </c>
      <c r="T1055" t="s">
        <v>7452</v>
      </c>
      <c r="U1055" t="s">
        <v>7453</v>
      </c>
      <c r="V1055" t="s">
        <v>7454</v>
      </c>
      <c r="W1055" t="s">
        <v>7455</v>
      </c>
      <c r="X1055" t="s">
        <v>7456</v>
      </c>
      <c r="Y1055" t="s">
        <v>7457</v>
      </c>
      <c r="Z1055" t="s">
        <v>7458</v>
      </c>
    </row>
    <row r="1056" spans="1:26" ht="16" x14ac:dyDescent="0.35">
      <c r="A1056" t="s">
        <v>4112</v>
      </c>
      <c r="B1056" t="s">
        <v>4113</v>
      </c>
      <c r="C1056" t="s">
        <v>13080</v>
      </c>
      <c r="D1056" t="s">
        <v>13185</v>
      </c>
      <c r="E1056" t="s">
        <v>13186</v>
      </c>
      <c r="F1056" t="s">
        <v>13187</v>
      </c>
      <c r="G1056" t="s">
        <v>13188</v>
      </c>
      <c r="H1056">
        <v>199</v>
      </c>
      <c r="I1056" s="2">
        <v>1099</v>
      </c>
      <c r="J1056" s="1">
        <v>0.82</v>
      </c>
      <c r="K1056" s="10" t="str" cm="1">
        <f t="array" ref="K10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056">
        <v>4</v>
      </c>
      <c r="M1056" s="8">
        <v>3197</v>
      </c>
      <c r="N1056" s="8">
        <f>Table1[[#This Row],[rating]]*LOG10(Table1[[#This Row],[rating_count]]+1)</f>
        <v>14.019513837640863</v>
      </c>
      <c r="O1056" s="4" t="str">
        <f>IF(Table1[[#This Row],[discount_percentage]] &gt;= 0.5, "Yes", "No")</f>
        <v>Yes</v>
      </c>
      <c r="P1056" s="4" t="str" cm="1">
        <f t="array" ref="P1056">_xlfn.IFS(
  Table1[[#This Row],[discounted_price]] &lt; 200, "&lt;₹200",
  Table1[[#This Row],[discounted_price]] &lt;= 500, "₹200–₹500",
  Table1[[#This Row],[discounted_price]] &gt; 500, "&gt;₹500"
)</f>
        <v>&lt;₹200</v>
      </c>
      <c r="Q1056" s="9">
        <f>Table1[[#This Row],[actual_price]]*Table1[[#This Row],[rating_count]]</f>
        <v>3513503</v>
      </c>
      <c r="R1056" s="9" t="str">
        <f>IF(
    OR(TRIM(Table1[[#This Row],[total_potential_revenue]])="-", TRIM(Table1[[#This Row],[total_potential_revenue]])=""),
    "NOT OK",
    IF(
        ISNUMBER(VALUE(SUBSTITUTE(Table1[[#This Row],[total_potential_revenue]], ",", ""))),
        "OK",
        "NOT OK"
    )
)</f>
        <v>OK</v>
      </c>
      <c r="S1056" t="s">
        <v>4114</v>
      </c>
      <c r="T1056" t="s">
        <v>4115</v>
      </c>
      <c r="U1056" t="s">
        <v>4116</v>
      </c>
      <c r="V1056" t="s">
        <v>4117</v>
      </c>
      <c r="W1056" t="s">
        <v>4118</v>
      </c>
      <c r="X1056" t="s">
        <v>4119</v>
      </c>
      <c r="Y1056" t="s">
        <v>4120</v>
      </c>
      <c r="Z1056" t="s">
        <v>4121</v>
      </c>
    </row>
    <row r="1057" spans="1:26" ht="16" x14ac:dyDescent="0.35">
      <c r="A1057" t="s">
        <v>1031</v>
      </c>
      <c r="B1057" t="s">
        <v>1032</v>
      </c>
      <c r="C1057" t="s">
        <v>13080</v>
      </c>
      <c r="D1057" t="s">
        <v>13088</v>
      </c>
      <c r="E1057" t="s">
        <v>13089</v>
      </c>
      <c r="F1057" t="s">
        <v>13172</v>
      </c>
      <c r="H1057">
        <v>399</v>
      </c>
      <c r="I1057" s="2">
        <v>1999</v>
      </c>
      <c r="J1057" s="1">
        <v>0.8</v>
      </c>
      <c r="K1057" s="10" t="str" cm="1">
        <f t="array" ref="K10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57">
        <v>4.5</v>
      </c>
      <c r="M1057" s="8">
        <v>505</v>
      </c>
      <c r="N1057" s="8">
        <f>Table1[[#This Row],[rating]]*LOG10(Table1[[#This Row],[rating_count]]+1)</f>
        <v>12.168677325779097</v>
      </c>
      <c r="O1057" s="4" t="str">
        <f>IF(Table1[[#This Row],[discount_percentage]] &gt;= 0.5, "Yes", "No")</f>
        <v>Yes</v>
      </c>
      <c r="P1057" s="4" t="str" cm="1">
        <f t="array" ref="P1057">_xlfn.IFS(
  Table1[[#This Row],[discounted_price]] &lt; 200, "&lt;₹200",
  Table1[[#This Row],[discounted_price]] &lt;= 500, "₹200–₹500",
  Table1[[#This Row],[discounted_price]] &gt; 500, "&gt;₹500"
)</f>
        <v>₹200–₹500</v>
      </c>
      <c r="Q1057" s="9">
        <f>Table1[[#This Row],[actual_price]]*Table1[[#This Row],[rating_count]]</f>
        <v>1009495</v>
      </c>
      <c r="R1057" s="9" t="str">
        <f>IF(
    OR(TRIM(Table1[[#This Row],[total_potential_revenue]])="-", TRIM(Table1[[#This Row],[total_potential_revenue]])=""),
    "NOT OK",
    IF(
        ISNUMBER(VALUE(SUBSTITUTE(Table1[[#This Row],[total_potential_revenue]], ",", ""))),
        "OK",
        "NOT OK"
    )
)</f>
        <v>OK</v>
      </c>
      <c r="S1057" t="s">
        <v>1033</v>
      </c>
      <c r="T1057" t="s">
        <v>1034</v>
      </c>
      <c r="U1057" t="s">
        <v>1035</v>
      </c>
      <c r="V1057" t="s">
        <v>1036</v>
      </c>
      <c r="W1057" t="s">
        <v>1037</v>
      </c>
      <c r="X1057" t="s">
        <v>1038</v>
      </c>
      <c r="Y1057" t="s">
        <v>1039</v>
      </c>
      <c r="Z1057" t="s">
        <v>1040</v>
      </c>
    </row>
    <row r="1058" spans="1:26" ht="16" x14ac:dyDescent="0.35">
      <c r="A1058" t="s">
        <v>3230</v>
      </c>
      <c r="B1058" t="s">
        <v>3231</v>
      </c>
      <c r="C1058" t="s">
        <v>13080</v>
      </c>
      <c r="D1058" t="s">
        <v>13185</v>
      </c>
      <c r="E1058" t="s">
        <v>13291</v>
      </c>
      <c r="F1058" t="s">
        <v>13292</v>
      </c>
      <c r="H1058" s="2">
        <v>16999</v>
      </c>
      <c r="I1058" s="2">
        <v>24999</v>
      </c>
      <c r="J1058" s="1">
        <v>0.32</v>
      </c>
      <c r="K1058" s="10" t="str" cm="1">
        <f t="array" ref="K10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58">
        <v>4.0999999999999996</v>
      </c>
      <c r="M1058" s="8">
        <v>22318</v>
      </c>
      <c r="N1058" s="8">
        <f>Table1[[#This Row],[rating]]*LOG10(Table1[[#This Row],[rating_count]]+1)</f>
        <v>17.829566401985442</v>
      </c>
      <c r="O1058" s="4" t="str">
        <f>IF(Table1[[#This Row],[discount_percentage]] &gt;= 0.5, "Yes", "No")</f>
        <v>No</v>
      </c>
      <c r="P1058" s="4" t="str" cm="1">
        <f t="array" ref="P1058">_xlfn.IFS(
  Table1[[#This Row],[discounted_price]] &lt; 200, "&lt;₹200",
  Table1[[#This Row],[discounted_price]] &lt;= 500, "₹200–₹500",
  Table1[[#This Row],[discounted_price]] &gt; 500, "&gt;₹500"
)</f>
        <v>&gt;₹500</v>
      </c>
      <c r="Q1058" s="9">
        <f>Table1[[#This Row],[actual_price]]*Table1[[#This Row],[rating_count]]</f>
        <v>557927682</v>
      </c>
      <c r="R1058" s="9" t="str">
        <f>IF(
    OR(TRIM(Table1[[#This Row],[total_potential_revenue]])="-", TRIM(Table1[[#This Row],[total_potential_revenue]])=""),
    "NOT OK",
    IF(
        ISNUMBER(VALUE(SUBSTITUTE(Table1[[#This Row],[total_potential_revenue]], ",", ""))),
        "OK",
        "NOT OK"
    )
)</f>
        <v>OK</v>
      </c>
      <c r="S1058" t="s">
        <v>3232</v>
      </c>
      <c r="T1058" t="s">
        <v>3194</v>
      </c>
      <c r="U1058" t="s">
        <v>3195</v>
      </c>
      <c r="V1058" t="s">
        <v>3196</v>
      </c>
      <c r="W1058" t="s">
        <v>3197</v>
      </c>
      <c r="X1058" t="s">
        <v>3198</v>
      </c>
      <c r="Y1058" t="s">
        <v>3233</v>
      </c>
      <c r="Z1058" t="s">
        <v>3234</v>
      </c>
    </row>
    <row r="1059" spans="1:26" ht="16" x14ac:dyDescent="0.35">
      <c r="A1059" t="s">
        <v>3191</v>
      </c>
      <c r="B1059" t="s">
        <v>3192</v>
      </c>
      <c r="C1059" t="s">
        <v>13080</v>
      </c>
      <c r="D1059" t="s">
        <v>13185</v>
      </c>
      <c r="E1059" t="s">
        <v>13291</v>
      </c>
      <c r="F1059" t="s">
        <v>13292</v>
      </c>
      <c r="H1059" s="2">
        <v>18499</v>
      </c>
      <c r="I1059" s="2">
        <v>25999</v>
      </c>
      <c r="J1059" s="1">
        <v>0.28999999999999998</v>
      </c>
      <c r="K1059" s="10" t="str" cm="1">
        <f t="array" ref="K10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59">
        <v>4.0999999999999996</v>
      </c>
      <c r="M1059" s="8">
        <v>22318</v>
      </c>
      <c r="N1059" s="8">
        <f>Table1[[#This Row],[rating]]*LOG10(Table1[[#This Row],[rating_count]]+1)</f>
        <v>17.829566401985442</v>
      </c>
      <c r="O1059" s="4" t="str">
        <f>IF(Table1[[#This Row],[discount_percentage]] &gt;= 0.5, "Yes", "No")</f>
        <v>No</v>
      </c>
      <c r="P1059" s="4" t="str" cm="1">
        <f t="array" ref="P1059">_xlfn.IFS(
  Table1[[#This Row],[discounted_price]] &lt; 200, "&lt;₹200",
  Table1[[#This Row],[discounted_price]] &lt;= 500, "₹200–₹500",
  Table1[[#This Row],[discounted_price]] &gt; 500, "&gt;₹500"
)</f>
        <v>&gt;₹500</v>
      </c>
      <c r="Q1059" s="9">
        <f>Table1[[#This Row],[actual_price]]*Table1[[#This Row],[rating_count]]</f>
        <v>580245682</v>
      </c>
      <c r="R1059" s="9" t="str">
        <f>IF(
    OR(TRIM(Table1[[#This Row],[total_potential_revenue]])="-", TRIM(Table1[[#This Row],[total_potential_revenue]])=""),
    "NOT OK",
    IF(
        ISNUMBER(VALUE(SUBSTITUTE(Table1[[#This Row],[total_potential_revenue]], ",", ""))),
        "OK",
        "NOT OK"
    )
)</f>
        <v>OK</v>
      </c>
      <c r="S1059" t="s">
        <v>3193</v>
      </c>
      <c r="T1059" t="s">
        <v>3194</v>
      </c>
      <c r="U1059" t="s">
        <v>3195</v>
      </c>
      <c r="V1059" t="s">
        <v>3196</v>
      </c>
      <c r="W1059" t="s">
        <v>3197</v>
      </c>
      <c r="X1059" t="s">
        <v>3198</v>
      </c>
      <c r="Y1059" t="s">
        <v>3199</v>
      </c>
      <c r="Z1059" t="s">
        <v>3200</v>
      </c>
    </row>
    <row r="1060" spans="1:26" ht="16" x14ac:dyDescent="0.35">
      <c r="A1060" t="s">
        <v>2541</v>
      </c>
      <c r="B1060" t="s">
        <v>747</v>
      </c>
      <c r="C1060" t="s">
        <v>13080</v>
      </c>
      <c r="D1060" t="s">
        <v>13088</v>
      </c>
      <c r="E1060" t="s">
        <v>13089</v>
      </c>
      <c r="F1060" t="s">
        <v>13172</v>
      </c>
      <c r="H1060" s="2">
        <v>1289</v>
      </c>
      <c r="I1060" s="2">
        <v>2499</v>
      </c>
      <c r="J1060" s="1">
        <v>0.48</v>
      </c>
      <c r="K1060" s="10" t="str" cm="1">
        <f t="array" ref="K10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60">
        <v>3.3</v>
      </c>
      <c r="M1060" s="8">
        <v>73</v>
      </c>
      <c r="N1060" s="8">
        <f>Table1[[#This Row],[rating]]*LOG10(Table1[[#This Row],[rating_count]]+1)</f>
        <v>6.1684646751122214</v>
      </c>
      <c r="O1060" s="4" t="str">
        <f>IF(Table1[[#This Row],[discount_percentage]] &gt;= 0.5, "Yes", "No")</f>
        <v>No</v>
      </c>
      <c r="P1060" s="4" t="str" cm="1">
        <f t="array" ref="P1060">_xlfn.IFS(
  Table1[[#This Row],[discounted_price]] &lt; 200, "&lt;₹200",
  Table1[[#This Row],[discounted_price]] &lt;= 500, "₹200–₹500",
  Table1[[#This Row],[discounted_price]] &gt; 500, "&gt;₹500"
)</f>
        <v>&gt;₹500</v>
      </c>
      <c r="Q1060" s="9">
        <f>Table1[[#This Row],[actual_price]]*Table1[[#This Row],[rating_count]]</f>
        <v>182427</v>
      </c>
      <c r="R1060" s="9" t="str">
        <f>IF(
    OR(TRIM(Table1[[#This Row],[total_potential_revenue]])="-", TRIM(Table1[[#This Row],[total_potential_revenue]])=""),
    "NOT OK",
    IF(
        ISNUMBER(VALUE(SUBSTITUTE(Table1[[#This Row],[total_potential_revenue]], ",", ""))),
        "OK",
        "NOT OK"
    )
)</f>
        <v>OK</v>
      </c>
      <c r="S1060" t="s">
        <v>2542</v>
      </c>
      <c r="T1060" t="s">
        <v>2543</v>
      </c>
      <c r="U1060" t="s">
        <v>2544</v>
      </c>
      <c r="V1060" t="s">
        <v>2545</v>
      </c>
      <c r="W1060" t="s">
        <v>2546</v>
      </c>
      <c r="X1060" t="s">
        <v>2547</v>
      </c>
      <c r="Y1060" t="s">
        <v>2548</v>
      </c>
      <c r="Z1060" t="s">
        <v>2549</v>
      </c>
    </row>
    <row r="1061" spans="1:26" ht="16" x14ac:dyDescent="0.35">
      <c r="A1061" t="s">
        <v>3054</v>
      </c>
      <c r="B1061" t="s">
        <v>3055</v>
      </c>
      <c r="C1061" t="s">
        <v>13080</v>
      </c>
      <c r="D1061" t="s">
        <v>13300</v>
      </c>
      <c r="E1061" t="s">
        <v>13301</v>
      </c>
      <c r="H1061" s="2">
        <v>1499</v>
      </c>
      <c r="I1061" s="2">
        <v>6990</v>
      </c>
      <c r="J1061" s="1">
        <v>0.79</v>
      </c>
      <c r="K1061" s="10" t="str" cm="1">
        <f t="array" ref="K10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61">
        <v>3.9</v>
      </c>
      <c r="M1061" s="8">
        <v>21796</v>
      </c>
      <c r="N1061" s="8">
        <f>Table1[[#This Row],[rating]]*LOG10(Table1[[#This Row],[rating_count]]+1)</f>
        <v>16.91974722436542</v>
      </c>
      <c r="O1061" s="4" t="str">
        <f>IF(Table1[[#This Row],[discount_percentage]] &gt;= 0.5, "Yes", "No")</f>
        <v>Yes</v>
      </c>
      <c r="P1061" s="4" t="str" cm="1">
        <f t="array" ref="P1061">_xlfn.IFS(
  Table1[[#This Row],[discounted_price]] &lt; 200, "&lt;₹200",
  Table1[[#This Row],[discounted_price]] &lt;= 500, "₹200–₹500",
  Table1[[#This Row],[discounted_price]] &gt; 500, "&gt;₹500"
)</f>
        <v>&gt;₹500</v>
      </c>
      <c r="Q1061" s="9">
        <f>Table1[[#This Row],[actual_price]]*Table1[[#This Row],[rating_count]]</f>
        <v>152354040</v>
      </c>
      <c r="R1061" s="9" t="str">
        <f>IF(
    OR(TRIM(Table1[[#This Row],[total_potential_revenue]])="-", TRIM(Table1[[#This Row],[total_potential_revenue]])=""),
    "NOT OK",
    IF(
        ISNUMBER(VALUE(SUBSTITUTE(Table1[[#This Row],[total_potential_revenue]], ",", ""))),
        "OK",
        "NOT OK"
    )
)</f>
        <v>OK</v>
      </c>
      <c r="S1061" t="s">
        <v>3056</v>
      </c>
      <c r="T1061" t="s">
        <v>3057</v>
      </c>
      <c r="U1061" t="s">
        <v>3058</v>
      </c>
      <c r="V1061" t="s">
        <v>3059</v>
      </c>
      <c r="W1061" t="s">
        <v>3060</v>
      </c>
      <c r="X1061" t="s">
        <v>3061</v>
      </c>
      <c r="Y1061" t="s">
        <v>3062</v>
      </c>
      <c r="Z1061" t="s">
        <v>3063</v>
      </c>
    </row>
    <row r="1062" spans="1:26" ht="16" x14ac:dyDescent="0.35">
      <c r="A1062" t="s">
        <v>4132</v>
      </c>
      <c r="B1062" t="s">
        <v>4133</v>
      </c>
      <c r="C1062" t="s">
        <v>13080</v>
      </c>
      <c r="D1062" t="s">
        <v>13300</v>
      </c>
      <c r="E1062" t="s">
        <v>13301</v>
      </c>
      <c r="H1062" s="2">
        <v>1499</v>
      </c>
      <c r="I1062" s="2">
        <v>6990</v>
      </c>
      <c r="J1062" s="1">
        <v>0.79</v>
      </c>
      <c r="K1062" s="10" t="str" cm="1">
        <f t="array" ref="K10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62">
        <v>3.9</v>
      </c>
      <c r="M1062" s="8">
        <v>21796</v>
      </c>
      <c r="N1062" s="8">
        <f>Table1[[#This Row],[rating]]*LOG10(Table1[[#This Row],[rating_count]]+1)</f>
        <v>16.91974722436542</v>
      </c>
      <c r="O1062" s="4" t="str">
        <f>IF(Table1[[#This Row],[discount_percentage]] &gt;= 0.5, "Yes", "No")</f>
        <v>Yes</v>
      </c>
      <c r="P1062" s="4" t="str" cm="1">
        <f t="array" ref="P1062">_xlfn.IFS(
  Table1[[#This Row],[discounted_price]] &lt; 200, "&lt;₹200",
  Table1[[#This Row],[discounted_price]] &lt;= 500, "₹200–₹500",
  Table1[[#This Row],[discounted_price]] &gt; 500, "&gt;₹500"
)</f>
        <v>&gt;₹500</v>
      </c>
      <c r="Q1062" s="9">
        <f>Table1[[#This Row],[actual_price]]*Table1[[#This Row],[rating_count]]</f>
        <v>152354040</v>
      </c>
      <c r="R1062" s="9" t="str">
        <f>IF(
    OR(TRIM(Table1[[#This Row],[total_potential_revenue]])="-", TRIM(Table1[[#This Row],[total_potential_revenue]])=""),
    "NOT OK",
    IF(
        ISNUMBER(VALUE(SUBSTITUTE(Table1[[#This Row],[total_potential_revenue]], ",", ""))),
        "OK",
        "NOT OK"
    )
)</f>
        <v>OK</v>
      </c>
      <c r="S1062" t="s">
        <v>3056</v>
      </c>
      <c r="T1062" t="s">
        <v>3057</v>
      </c>
      <c r="U1062" t="s">
        <v>3058</v>
      </c>
      <c r="V1062" t="s">
        <v>3059</v>
      </c>
      <c r="W1062" t="s">
        <v>3060</v>
      </c>
      <c r="X1062" t="s">
        <v>3061</v>
      </c>
      <c r="Y1062" t="s">
        <v>4134</v>
      </c>
      <c r="Z1062" t="s">
        <v>4135</v>
      </c>
    </row>
    <row r="1063" spans="1:26" ht="16" x14ac:dyDescent="0.35">
      <c r="A1063" t="s">
        <v>3847</v>
      </c>
      <c r="B1063" t="s">
        <v>3848</v>
      </c>
      <c r="C1063" t="s">
        <v>13080</v>
      </c>
      <c r="D1063" t="s">
        <v>13300</v>
      </c>
      <c r="E1063" t="s">
        <v>13301</v>
      </c>
      <c r="H1063" s="2">
        <v>1499</v>
      </c>
      <c r="I1063" s="2">
        <v>6990</v>
      </c>
      <c r="J1063" s="1">
        <v>0.79</v>
      </c>
      <c r="K1063" s="10" t="str" cm="1">
        <f t="array" ref="K10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63">
        <v>3.9</v>
      </c>
      <c r="M1063" s="8">
        <v>21796</v>
      </c>
      <c r="N1063" s="8">
        <f>Table1[[#This Row],[rating]]*LOG10(Table1[[#This Row],[rating_count]]+1)</f>
        <v>16.91974722436542</v>
      </c>
      <c r="O1063" s="4" t="str">
        <f>IF(Table1[[#This Row],[discount_percentage]] &gt;= 0.5, "Yes", "No")</f>
        <v>Yes</v>
      </c>
      <c r="P1063" s="4" t="str" cm="1">
        <f t="array" ref="P1063">_xlfn.IFS(
  Table1[[#This Row],[discounted_price]] &lt; 200, "&lt;₹200",
  Table1[[#This Row],[discounted_price]] &lt;= 500, "₹200–₹500",
  Table1[[#This Row],[discounted_price]] &gt; 500, "&gt;₹500"
)</f>
        <v>&gt;₹500</v>
      </c>
      <c r="Q1063" s="9">
        <f>Table1[[#This Row],[actual_price]]*Table1[[#This Row],[rating_count]]</f>
        <v>152354040</v>
      </c>
      <c r="R1063" s="9" t="str">
        <f>IF(
    OR(TRIM(Table1[[#This Row],[total_potential_revenue]])="-", TRIM(Table1[[#This Row],[total_potential_revenue]])=""),
    "NOT OK",
    IF(
        ISNUMBER(VALUE(SUBSTITUTE(Table1[[#This Row],[total_potential_revenue]], ",", ""))),
        "OK",
        "NOT OK"
    )
)</f>
        <v>OK</v>
      </c>
      <c r="S1063" t="s">
        <v>3056</v>
      </c>
      <c r="T1063" t="s">
        <v>3057</v>
      </c>
      <c r="U1063" t="s">
        <v>3058</v>
      </c>
      <c r="V1063" t="s">
        <v>3059</v>
      </c>
      <c r="W1063" t="s">
        <v>3060</v>
      </c>
      <c r="X1063" t="s">
        <v>3061</v>
      </c>
      <c r="Y1063" t="s">
        <v>3849</v>
      </c>
      <c r="Z1063" t="s">
        <v>3850</v>
      </c>
    </row>
    <row r="1064" spans="1:26" ht="16" x14ac:dyDescent="0.35">
      <c r="A1064" t="s">
        <v>3574</v>
      </c>
      <c r="B1064" t="s">
        <v>3575</v>
      </c>
      <c r="C1064" t="s">
        <v>13080</v>
      </c>
      <c r="D1064" t="s">
        <v>13185</v>
      </c>
      <c r="E1064" t="s">
        <v>13291</v>
      </c>
      <c r="F1064" t="s">
        <v>13324</v>
      </c>
      <c r="H1064" s="2">
        <v>1299</v>
      </c>
      <c r="I1064" s="2">
        <v>1599</v>
      </c>
      <c r="J1064" s="1">
        <v>0.19</v>
      </c>
      <c r="K1064" s="10" t="str" cm="1">
        <f t="array" ref="K10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064">
        <v>4</v>
      </c>
      <c r="M1064" s="8">
        <v>128311</v>
      </c>
      <c r="N1064" s="8">
        <f>Table1[[#This Row],[rating]]*LOG10(Table1[[#This Row],[rating_count]]+1)</f>
        <v>20.433069097520871</v>
      </c>
      <c r="O1064" s="4" t="str">
        <f>IF(Table1[[#This Row],[discount_percentage]] &gt;= 0.5, "Yes", "No")</f>
        <v>No</v>
      </c>
      <c r="P1064" s="4" t="str" cm="1">
        <f t="array" ref="P1064">_xlfn.IFS(
  Table1[[#This Row],[discounted_price]] &lt; 200, "&lt;₹200",
  Table1[[#This Row],[discounted_price]] &lt;= 500, "₹200–₹500",
  Table1[[#This Row],[discounted_price]] &gt; 500, "&gt;₹500"
)</f>
        <v>&gt;₹500</v>
      </c>
      <c r="Q1064" s="9">
        <f>Table1[[#This Row],[actual_price]]*Table1[[#This Row],[rating_count]]</f>
        <v>205169289</v>
      </c>
      <c r="R1064" s="9" t="str">
        <f>IF(
    OR(TRIM(Table1[[#This Row],[total_potential_revenue]])="-", TRIM(Table1[[#This Row],[total_potential_revenue]])=""),
    "NOT OK",
    IF(
        ISNUMBER(VALUE(SUBSTITUTE(Table1[[#This Row],[total_potential_revenue]], ",", ""))),
        "OK",
        "NOT OK"
    )
)</f>
        <v>OK</v>
      </c>
      <c r="S1064" t="s">
        <v>3046</v>
      </c>
      <c r="T1064" t="s">
        <v>3047</v>
      </c>
      <c r="U1064" t="s">
        <v>3048</v>
      </c>
      <c r="V1064" t="s">
        <v>3049</v>
      </c>
      <c r="W1064" t="s">
        <v>3050</v>
      </c>
      <c r="X1064" t="s">
        <v>3051</v>
      </c>
      <c r="Y1064" t="s">
        <v>3576</v>
      </c>
      <c r="Z1064" t="s">
        <v>3577</v>
      </c>
    </row>
    <row r="1065" spans="1:26" ht="16" x14ac:dyDescent="0.35">
      <c r="A1065" t="s">
        <v>3043</v>
      </c>
      <c r="B1065" t="s">
        <v>3044</v>
      </c>
      <c r="C1065" t="s">
        <v>13080</v>
      </c>
      <c r="D1065" t="s">
        <v>13185</v>
      </c>
      <c r="E1065" t="s">
        <v>13291</v>
      </c>
      <c r="F1065" t="s">
        <v>13324</v>
      </c>
      <c r="H1065" s="2">
        <v>1299</v>
      </c>
      <c r="I1065" s="2">
        <v>1599</v>
      </c>
      <c r="J1065" s="1">
        <v>0.19</v>
      </c>
      <c r="K1065" s="10" t="str" cm="1">
        <f t="array" ref="K10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065">
        <v>4</v>
      </c>
      <c r="M1065" s="8">
        <v>128311</v>
      </c>
      <c r="N1065" s="8">
        <f>Table1[[#This Row],[rating]]*LOG10(Table1[[#This Row],[rating_count]]+1)</f>
        <v>20.433069097520871</v>
      </c>
      <c r="O1065" s="4" t="str">
        <f>IF(Table1[[#This Row],[discount_percentage]] &gt;= 0.5, "Yes", "No")</f>
        <v>No</v>
      </c>
      <c r="P1065" s="4" t="str" cm="1">
        <f t="array" ref="P1065">_xlfn.IFS(
  Table1[[#This Row],[discounted_price]] &lt; 200, "&lt;₹200",
  Table1[[#This Row],[discounted_price]] &lt;= 500, "₹200–₹500",
  Table1[[#This Row],[discounted_price]] &gt; 500, "&gt;₹500"
)</f>
        <v>&gt;₹500</v>
      </c>
      <c r="Q1065" s="9">
        <f>Table1[[#This Row],[actual_price]]*Table1[[#This Row],[rating_count]]</f>
        <v>205169289</v>
      </c>
      <c r="R1065" s="9" t="str">
        <f>IF(
    OR(TRIM(Table1[[#This Row],[total_potential_revenue]])="-", TRIM(Table1[[#This Row],[total_potential_revenue]])=""),
    "NOT OK",
    IF(
        ISNUMBER(VALUE(SUBSTITUTE(Table1[[#This Row],[total_potential_revenue]], ",", ""))),
        "OK",
        "NOT OK"
    )
)</f>
        <v>OK</v>
      </c>
      <c r="S1065" t="s">
        <v>3046</v>
      </c>
      <c r="T1065" t="s">
        <v>3047</v>
      </c>
      <c r="U1065" t="s">
        <v>3048</v>
      </c>
      <c r="V1065" t="s">
        <v>3049</v>
      </c>
      <c r="W1065" t="s">
        <v>3050</v>
      </c>
      <c r="X1065" t="s">
        <v>3051</v>
      </c>
      <c r="Y1065" t="s">
        <v>3052</v>
      </c>
      <c r="Z1065" t="s">
        <v>3053</v>
      </c>
    </row>
    <row r="1066" spans="1:26" ht="16" x14ac:dyDescent="0.35">
      <c r="A1066" t="s">
        <v>7004</v>
      </c>
      <c r="B1066" t="s">
        <v>7005</v>
      </c>
      <c r="C1066" t="s">
        <v>13076</v>
      </c>
      <c r="D1066" t="s">
        <v>13083</v>
      </c>
      <c r="E1066" t="s">
        <v>13084</v>
      </c>
      <c r="F1066" t="s">
        <v>13247</v>
      </c>
      <c r="H1066">
        <v>469</v>
      </c>
      <c r="I1066" s="2">
        <v>1499</v>
      </c>
      <c r="J1066" s="1">
        <v>0.69</v>
      </c>
      <c r="K1066" s="10" t="str" cm="1">
        <f t="array" ref="K10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66">
        <v>4.0999999999999996</v>
      </c>
      <c r="M1066" s="8">
        <v>352</v>
      </c>
      <c r="N1066" s="8">
        <f>Table1[[#This Row],[rating]]*LOG10(Table1[[#This Row],[rating_count]]+1)</f>
        <v>10.445876292090071</v>
      </c>
      <c r="O1066" s="4" t="str">
        <f>IF(Table1[[#This Row],[discount_percentage]] &gt;= 0.5, "Yes", "No")</f>
        <v>Yes</v>
      </c>
      <c r="P1066" s="4" t="str" cm="1">
        <f t="array" ref="P1066">_xlfn.IFS(
  Table1[[#This Row],[discounted_price]] &lt; 200, "&lt;₹200",
  Table1[[#This Row],[discounted_price]] &lt;= 500, "₹200–₹500",
  Table1[[#This Row],[discounted_price]] &gt; 500, "&gt;₹500"
)</f>
        <v>₹200–₹500</v>
      </c>
      <c r="Q1066" s="9">
        <f>Table1[[#This Row],[actual_price]]*Table1[[#This Row],[rating_count]]</f>
        <v>527648</v>
      </c>
      <c r="R1066" s="9" t="str">
        <f>IF(
    OR(TRIM(Table1[[#This Row],[total_potential_revenue]])="-", TRIM(Table1[[#This Row],[total_potential_revenue]])=""),
    "NOT OK",
    IF(
        ISNUMBER(VALUE(SUBSTITUTE(Table1[[#This Row],[total_potential_revenue]], ",", ""))),
        "OK",
        "NOT OK"
    )
)</f>
        <v>OK</v>
      </c>
      <c r="S1066" t="s">
        <v>7006</v>
      </c>
      <c r="T1066" t="s">
        <v>7007</v>
      </c>
      <c r="U1066" t="s">
        <v>7008</v>
      </c>
      <c r="V1066" t="s">
        <v>7009</v>
      </c>
      <c r="W1066" t="s">
        <v>7010</v>
      </c>
      <c r="X1066" t="s">
        <v>7011</v>
      </c>
      <c r="Y1066" t="s">
        <v>7012</v>
      </c>
      <c r="Z1066" t="s">
        <v>7013</v>
      </c>
    </row>
    <row r="1067" spans="1:26" ht="16" x14ac:dyDescent="0.35">
      <c r="A1067" t="s">
        <v>798</v>
      </c>
      <c r="B1067" t="s">
        <v>799</v>
      </c>
      <c r="C1067" t="s">
        <v>13080</v>
      </c>
      <c r="D1067" t="s">
        <v>13088</v>
      </c>
      <c r="E1067" t="s">
        <v>13227</v>
      </c>
      <c r="F1067" t="s">
        <v>13306</v>
      </c>
      <c r="H1067" s="2">
        <v>29999</v>
      </c>
      <c r="I1067" s="2">
        <v>39999</v>
      </c>
      <c r="J1067" s="1">
        <v>0.25</v>
      </c>
      <c r="K1067" s="10" t="str" cm="1">
        <f t="array" ref="K10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67">
        <v>4.2</v>
      </c>
      <c r="M1067" s="8">
        <v>7298</v>
      </c>
      <c r="N1067" s="8">
        <f>Table1[[#This Row],[rating]]*LOG10(Table1[[#This Row],[rating_count]]+1)</f>
        <v>16.225706127332021</v>
      </c>
      <c r="O1067" s="4" t="str">
        <f>IF(Table1[[#This Row],[discount_percentage]] &gt;= 0.5, "Yes", "No")</f>
        <v>No</v>
      </c>
      <c r="P1067" s="4" t="str" cm="1">
        <f t="array" ref="P1067">_xlfn.IFS(
  Table1[[#This Row],[discounted_price]] &lt; 200, "&lt;₹200",
  Table1[[#This Row],[discounted_price]] &lt;= 500, "₹200–₹500",
  Table1[[#This Row],[discounted_price]] &gt; 500, "&gt;₹500"
)</f>
        <v>&gt;₹500</v>
      </c>
      <c r="Q1067" s="9">
        <f>Table1[[#This Row],[actual_price]]*Table1[[#This Row],[rating_count]]</f>
        <v>291912702</v>
      </c>
      <c r="R1067" s="9" t="str">
        <f>IF(
    OR(TRIM(Table1[[#This Row],[total_potential_revenue]])="-", TRIM(Table1[[#This Row],[total_potential_revenue]])=""),
    "NOT OK",
    IF(
        ISNUMBER(VALUE(SUBSTITUTE(Table1[[#This Row],[total_potential_revenue]], ",", ""))),
        "OK",
        "NOT OK"
    )
)</f>
        <v>OK</v>
      </c>
      <c r="S1067" t="s">
        <v>800</v>
      </c>
      <c r="T1067" t="s">
        <v>379</v>
      </c>
      <c r="U1067" t="s">
        <v>380</v>
      </c>
      <c r="V1067" t="s">
        <v>381</v>
      </c>
      <c r="W1067" t="s">
        <v>382</v>
      </c>
      <c r="X1067" t="s">
        <v>383</v>
      </c>
      <c r="Y1067" t="s">
        <v>801</v>
      </c>
      <c r="Z1067" t="s">
        <v>802</v>
      </c>
    </row>
    <row r="1068" spans="1:26" ht="16" x14ac:dyDescent="0.35">
      <c r="A1068" t="s">
        <v>4735</v>
      </c>
      <c r="B1068" t="s">
        <v>4736</v>
      </c>
      <c r="C1068" t="s">
        <v>13080</v>
      </c>
      <c r="D1068" t="s">
        <v>13185</v>
      </c>
      <c r="E1068" t="s">
        <v>13186</v>
      </c>
      <c r="F1068" t="s">
        <v>13187</v>
      </c>
      <c r="G1068" t="s">
        <v>13188</v>
      </c>
      <c r="H1068">
        <v>219</v>
      </c>
      <c r="I1068" s="2">
        <v>499</v>
      </c>
      <c r="J1068" s="1">
        <v>0.56000000000000005</v>
      </c>
      <c r="K1068" s="10" t="str" cm="1">
        <f t="array" ref="K10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68">
        <v>4.4000000000000004</v>
      </c>
      <c r="M1068" s="8">
        <v>14</v>
      </c>
      <c r="N1068" s="8">
        <f>Table1[[#This Row],[rating]]*LOG10(Table1[[#This Row],[rating_count]]+1)</f>
        <v>5.1748015398449985</v>
      </c>
      <c r="O1068" s="4" t="str">
        <f>IF(Table1[[#This Row],[discount_percentage]] &gt;= 0.5, "Yes", "No")</f>
        <v>Yes</v>
      </c>
      <c r="P1068" s="4" t="str" cm="1">
        <f t="array" ref="P1068">_xlfn.IFS(
  Table1[[#This Row],[discounted_price]] &lt; 200, "&lt;₹200",
  Table1[[#This Row],[discounted_price]] &lt;= 500, "₹200–₹500",
  Table1[[#This Row],[discounted_price]] &gt; 500, "&gt;₹500"
)</f>
        <v>₹200–₹500</v>
      </c>
      <c r="Q1068" s="9">
        <f>Table1[[#This Row],[actual_price]]*Table1[[#This Row],[rating_count]]</f>
        <v>6986</v>
      </c>
      <c r="R1068" s="9" t="str">
        <f>IF(
    OR(TRIM(Table1[[#This Row],[total_potential_revenue]])="-", TRIM(Table1[[#This Row],[total_potential_revenue]])=""),
    "NOT OK",
    IF(
        ISNUMBER(VALUE(SUBSTITUTE(Table1[[#This Row],[total_potential_revenue]], ",", ""))),
        "OK",
        "NOT OK"
    )
)</f>
        <v>OK</v>
      </c>
      <c r="S1068" t="s">
        <v>4737</v>
      </c>
      <c r="T1068" t="s">
        <v>4738</v>
      </c>
      <c r="U1068" t="s">
        <v>4739</v>
      </c>
      <c r="V1068" t="s">
        <v>4740</v>
      </c>
      <c r="W1068" t="s">
        <v>4741</v>
      </c>
      <c r="X1068" t="s">
        <v>4742</v>
      </c>
      <c r="Y1068" t="s">
        <v>4743</v>
      </c>
      <c r="Z1068" t="s">
        <v>4744</v>
      </c>
    </row>
    <row r="1069" spans="1:26" ht="16" x14ac:dyDescent="0.35">
      <c r="A1069" t="s">
        <v>10840</v>
      </c>
      <c r="B1069" t="s">
        <v>10841</v>
      </c>
      <c r="C1069" t="s">
        <v>13093</v>
      </c>
      <c r="D1069" t="s">
        <v>13094</v>
      </c>
      <c r="E1069" t="s">
        <v>13095</v>
      </c>
      <c r="F1069" t="s">
        <v>13167</v>
      </c>
      <c r="G1069" t="s">
        <v>13248</v>
      </c>
      <c r="H1069" s="2">
        <v>1349</v>
      </c>
      <c r="I1069" s="2">
        <v>1850</v>
      </c>
      <c r="J1069" s="1">
        <v>0.27</v>
      </c>
      <c r="K1069" s="10" t="str" cm="1">
        <f t="array" ref="K10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69">
        <v>4.4000000000000004</v>
      </c>
      <c r="M1069" s="8">
        <v>638</v>
      </c>
      <c r="N1069" s="8">
        <f>Table1[[#This Row],[rating]]*LOG10(Table1[[#This Row],[rating_count]]+1)</f>
        <v>12.344203775896961</v>
      </c>
      <c r="O1069" s="4" t="str">
        <f>IF(Table1[[#This Row],[discount_percentage]] &gt;= 0.5, "Yes", "No")</f>
        <v>No</v>
      </c>
      <c r="P1069" s="4" t="str" cm="1">
        <f t="array" ref="P1069">_xlfn.IFS(
  Table1[[#This Row],[discounted_price]] &lt; 200, "&lt;₹200",
  Table1[[#This Row],[discounted_price]] &lt;= 500, "₹200–₹500",
  Table1[[#This Row],[discounted_price]] &gt; 500, "&gt;₹500"
)</f>
        <v>&gt;₹500</v>
      </c>
      <c r="Q1069" s="9">
        <f>Table1[[#This Row],[actual_price]]*Table1[[#This Row],[rating_count]]</f>
        <v>1180300</v>
      </c>
      <c r="R1069" s="9" t="str">
        <f>IF(
    OR(TRIM(Table1[[#This Row],[total_potential_revenue]])="-", TRIM(Table1[[#This Row],[total_potential_revenue]])=""),
    "NOT OK",
    IF(
        ISNUMBER(VALUE(SUBSTITUTE(Table1[[#This Row],[total_potential_revenue]], ",", ""))),
        "OK",
        "NOT OK"
    )
)</f>
        <v>OK</v>
      </c>
      <c r="S1069" t="s">
        <v>10842</v>
      </c>
      <c r="T1069" t="s">
        <v>10843</v>
      </c>
      <c r="U1069" t="s">
        <v>10844</v>
      </c>
      <c r="V1069" t="s">
        <v>10845</v>
      </c>
      <c r="W1069" t="s">
        <v>10846</v>
      </c>
      <c r="X1069" t="s">
        <v>10847</v>
      </c>
      <c r="Y1069" t="s">
        <v>10848</v>
      </c>
      <c r="Z1069" t="s">
        <v>10849</v>
      </c>
    </row>
    <row r="1070" spans="1:26" ht="16" x14ac:dyDescent="0.35">
      <c r="A1070" t="s">
        <v>2432</v>
      </c>
      <c r="B1070" t="s">
        <v>2433</v>
      </c>
      <c r="C1070" t="s">
        <v>13076</v>
      </c>
      <c r="D1070" t="s">
        <v>13083</v>
      </c>
      <c r="E1070" t="s">
        <v>13101</v>
      </c>
      <c r="F1070" t="s">
        <v>13090</v>
      </c>
      <c r="G1070" t="s">
        <v>13102</v>
      </c>
      <c r="H1070">
        <v>119</v>
      </c>
      <c r="I1070" s="2">
        <v>299</v>
      </c>
      <c r="J1070" s="1">
        <v>0.6</v>
      </c>
      <c r="K1070" s="10" t="str" cm="1">
        <f t="array" ref="K10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70">
        <v>3.8</v>
      </c>
      <c r="M1070" s="8">
        <v>51</v>
      </c>
      <c r="N1070" s="8">
        <f>Table1[[#This Row],[rating]]*LOG10(Table1[[#This Row],[rating_count]]+1)</f>
        <v>6.5208127058122365</v>
      </c>
      <c r="O1070" s="4" t="str">
        <f>IF(Table1[[#This Row],[discount_percentage]] &gt;= 0.5, "Yes", "No")</f>
        <v>Yes</v>
      </c>
      <c r="P1070" s="4" t="str" cm="1">
        <f t="array" ref="P1070">_xlfn.IFS(
  Table1[[#This Row],[discounted_price]] &lt; 200, "&lt;₹200",
  Table1[[#This Row],[discounted_price]] &lt;= 500, "₹200–₹500",
  Table1[[#This Row],[discounted_price]] &gt; 500, "&gt;₹500"
)</f>
        <v>&lt;₹200</v>
      </c>
      <c r="Q1070" s="9">
        <f>Table1[[#This Row],[actual_price]]*Table1[[#This Row],[rating_count]]</f>
        <v>15249</v>
      </c>
      <c r="R1070" s="9" t="str">
        <f>IF(
    OR(TRIM(Table1[[#This Row],[total_potential_revenue]])="-", TRIM(Table1[[#This Row],[total_potential_revenue]])=""),
    "NOT OK",
    IF(
        ISNUMBER(VALUE(SUBSTITUTE(Table1[[#This Row],[total_potential_revenue]], ",", ""))),
        "OK",
        "NOT OK"
    )
)</f>
        <v>OK</v>
      </c>
      <c r="S1070" t="s">
        <v>2434</v>
      </c>
      <c r="T1070" t="s">
        <v>2435</v>
      </c>
      <c r="U1070" t="s">
        <v>2436</v>
      </c>
      <c r="V1070" t="s">
        <v>2437</v>
      </c>
      <c r="W1070" t="s">
        <v>2438</v>
      </c>
      <c r="X1070" t="s">
        <v>2439</v>
      </c>
      <c r="Y1070" t="s">
        <v>2440</v>
      </c>
      <c r="Z1070" t="s">
        <v>2441</v>
      </c>
    </row>
    <row r="1071" spans="1:26" ht="16" x14ac:dyDescent="0.35">
      <c r="A1071" t="s">
        <v>9384</v>
      </c>
      <c r="B1071" t="s">
        <v>9385</v>
      </c>
      <c r="C1071" t="s">
        <v>13093</v>
      </c>
      <c r="D1071" t="s">
        <v>13094</v>
      </c>
      <c r="E1071" t="s">
        <v>13103</v>
      </c>
      <c r="F1071" t="s">
        <v>13363</v>
      </c>
      <c r="H1071" s="2">
        <v>4789</v>
      </c>
      <c r="I1071" s="2">
        <v>8990</v>
      </c>
      <c r="J1071" s="1">
        <v>0.47</v>
      </c>
      <c r="K1071" s="10" t="str" cm="1">
        <f t="array" ref="K10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71">
        <v>4.3</v>
      </c>
      <c r="M1071" s="8">
        <v>1017</v>
      </c>
      <c r="N1071" s="8">
        <f>Table1[[#This Row],[rating]]*LOG10(Table1[[#This Row],[rating_count]]+1)</f>
        <v>12.933315445403181</v>
      </c>
      <c r="O1071" s="4" t="str">
        <f>IF(Table1[[#This Row],[discount_percentage]] &gt;= 0.5, "Yes", "No")</f>
        <v>No</v>
      </c>
      <c r="P1071" s="4" t="str" cm="1">
        <f t="array" ref="P1071">_xlfn.IFS(
  Table1[[#This Row],[discounted_price]] &lt; 200, "&lt;₹200",
  Table1[[#This Row],[discounted_price]] &lt;= 500, "₹200–₹500",
  Table1[[#This Row],[discounted_price]] &gt; 500, "&gt;₹500"
)</f>
        <v>&gt;₹500</v>
      </c>
      <c r="Q1071" s="9">
        <f>Table1[[#This Row],[actual_price]]*Table1[[#This Row],[rating_count]]</f>
        <v>9142830</v>
      </c>
      <c r="R1071" s="9" t="str">
        <f>IF(
    OR(TRIM(Table1[[#This Row],[total_potential_revenue]])="-", TRIM(Table1[[#This Row],[total_potential_revenue]])=""),
    "NOT OK",
    IF(
        ISNUMBER(VALUE(SUBSTITUTE(Table1[[#This Row],[total_potential_revenue]], ",", ""))),
        "OK",
        "NOT OK"
    )
)</f>
        <v>OK</v>
      </c>
      <c r="S1071" t="s">
        <v>9387</v>
      </c>
      <c r="T1071" t="s">
        <v>9388</v>
      </c>
      <c r="U1071" t="s">
        <v>9389</v>
      </c>
      <c r="V1071" t="s">
        <v>9390</v>
      </c>
      <c r="W1071" t="s">
        <v>9391</v>
      </c>
      <c r="X1071" t="s">
        <v>9392</v>
      </c>
      <c r="Y1071" t="s">
        <v>9393</v>
      </c>
      <c r="Z1071" t="s">
        <v>9394</v>
      </c>
    </row>
    <row r="1072" spans="1:26" ht="16" x14ac:dyDescent="0.35">
      <c r="A1072" t="s">
        <v>11486</v>
      </c>
      <c r="B1072" t="s">
        <v>11487</v>
      </c>
      <c r="C1072" t="s">
        <v>13093</v>
      </c>
      <c r="D1072" t="s">
        <v>13116</v>
      </c>
      <c r="E1072" t="s">
        <v>13147</v>
      </c>
      <c r="F1072" t="s">
        <v>13337</v>
      </c>
      <c r="H1072" s="2">
        <v>2399</v>
      </c>
      <c r="I1072" s="2">
        <v>4200</v>
      </c>
      <c r="J1072" s="1">
        <v>0.43</v>
      </c>
      <c r="K1072" s="10" t="str" cm="1">
        <f t="array" ref="K10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72">
        <v>3.8</v>
      </c>
      <c r="M1072" s="8">
        <v>397</v>
      </c>
      <c r="N1072" s="8">
        <f>Table1[[#This Row],[rating]]*LOG10(Table1[[#This Row],[rating_count]]+1)</f>
        <v>9.879555673880013</v>
      </c>
      <c r="O1072" s="4" t="str">
        <f>IF(Table1[[#This Row],[discount_percentage]] &gt;= 0.5, "Yes", "No")</f>
        <v>No</v>
      </c>
      <c r="P1072" s="4" t="str" cm="1">
        <f t="array" ref="P1072">_xlfn.IFS(
  Table1[[#This Row],[discounted_price]] &lt; 200, "&lt;₹200",
  Table1[[#This Row],[discounted_price]] &lt;= 500, "₹200–₹500",
  Table1[[#This Row],[discounted_price]] &gt; 500, "&gt;₹500"
)</f>
        <v>&gt;₹500</v>
      </c>
      <c r="Q1072" s="9">
        <f>Table1[[#This Row],[actual_price]]*Table1[[#This Row],[rating_count]]</f>
        <v>1667400</v>
      </c>
      <c r="R1072" s="9" t="str">
        <f>IF(
    OR(TRIM(Table1[[#This Row],[total_potential_revenue]])="-", TRIM(Table1[[#This Row],[total_potential_revenue]])=""),
    "NOT OK",
    IF(
        ISNUMBER(VALUE(SUBSTITUTE(Table1[[#This Row],[total_potential_revenue]], ",", ""))),
        "OK",
        "NOT OK"
    )
)</f>
        <v>OK</v>
      </c>
      <c r="S1072" t="s">
        <v>11488</v>
      </c>
      <c r="T1072" t="s">
        <v>11489</v>
      </c>
      <c r="U1072" t="s">
        <v>11490</v>
      </c>
      <c r="V1072" t="s">
        <v>11491</v>
      </c>
      <c r="W1072" t="s">
        <v>11492</v>
      </c>
      <c r="X1072" t="s">
        <v>11493</v>
      </c>
      <c r="Y1072" t="s">
        <v>11494</v>
      </c>
      <c r="Z1072" t="s">
        <v>11495</v>
      </c>
    </row>
    <row r="1073" spans="1:26" ht="16" x14ac:dyDescent="0.35">
      <c r="A1073" t="s">
        <v>11937</v>
      </c>
      <c r="B1073" t="s">
        <v>11938</v>
      </c>
      <c r="C1073" t="s">
        <v>13093</v>
      </c>
      <c r="D1073" t="s">
        <v>13094</v>
      </c>
      <c r="E1073" t="s">
        <v>13095</v>
      </c>
      <c r="F1073" t="s">
        <v>13138</v>
      </c>
      <c r="H1073">
        <v>697</v>
      </c>
      <c r="I1073" s="2">
        <v>1499</v>
      </c>
      <c r="J1073" s="1">
        <v>0.54</v>
      </c>
      <c r="K1073" s="10" t="str" cm="1">
        <f t="array" ref="K10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73">
        <v>3.8</v>
      </c>
      <c r="M1073" s="8">
        <v>144</v>
      </c>
      <c r="N1073" s="8">
        <f>Table1[[#This Row],[rating]]*LOG10(Table1[[#This Row],[rating_count]]+1)</f>
        <v>8.2131984084929037</v>
      </c>
      <c r="O1073" s="4" t="str">
        <f>IF(Table1[[#This Row],[discount_percentage]] &gt;= 0.5, "Yes", "No")</f>
        <v>Yes</v>
      </c>
      <c r="P1073" s="4" t="str" cm="1">
        <f t="array" ref="P1073">_xlfn.IFS(
  Table1[[#This Row],[discounted_price]] &lt; 200, "&lt;₹200",
  Table1[[#This Row],[discounted_price]] &lt;= 500, "₹200–₹500",
  Table1[[#This Row],[discounted_price]] &gt; 500, "&gt;₹500"
)</f>
        <v>&gt;₹500</v>
      </c>
      <c r="Q1073" s="9">
        <f>Table1[[#This Row],[actual_price]]*Table1[[#This Row],[rating_count]]</f>
        <v>215856</v>
      </c>
      <c r="R1073" s="9" t="str">
        <f>IF(
    OR(TRIM(Table1[[#This Row],[total_potential_revenue]])="-", TRIM(Table1[[#This Row],[total_potential_revenue]])=""),
    "NOT OK",
    IF(
        ISNUMBER(VALUE(SUBSTITUTE(Table1[[#This Row],[total_potential_revenue]], ",", ""))),
        "OK",
        "NOT OK"
    )
)</f>
        <v>OK</v>
      </c>
      <c r="S1073" t="s">
        <v>11939</v>
      </c>
      <c r="T1073" t="s">
        <v>11940</v>
      </c>
      <c r="U1073" t="s">
        <v>11941</v>
      </c>
      <c r="V1073" t="s">
        <v>11942</v>
      </c>
      <c r="W1073" t="s">
        <v>11943</v>
      </c>
      <c r="X1073" t="s">
        <v>11944</v>
      </c>
      <c r="Y1073" t="s">
        <v>11945</v>
      </c>
      <c r="Z1073" t="s">
        <v>11946</v>
      </c>
    </row>
    <row r="1074" spans="1:26" ht="16" x14ac:dyDescent="0.35">
      <c r="A1074" t="s">
        <v>847</v>
      </c>
      <c r="B1074" t="s">
        <v>848</v>
      </c>
      <c r="C1074" t="s">
        <v>13076</v>
      </c>
      <c r="D1074" t="s">
        <v>13083</v>
      </c>
      <c r="E1074" t="s">
        <v>13101</v>
      </c>
      <c r="F1074" t="s">
        <v>13090</v>
      </c>
      <c r="G1074" t="s">
        <v>13102</v>
      </c>
      <c r="H1074">
        <v>199</v>
      </c>
      <c r="I1074" s="2">
        <v>999</v>
      </c>
      <c r="J1074" s="1">
        <v>0.8</v>
      </c>
      <c r="K1074" s="10" t="str" cm="1">
        <f t="array" ref="K10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74">
        <v>4.0999999999999996</v>
      </c>
      <c r="M1074" s="8">
        <v>425</v>
      </c>
      <c r="N1074" s="8">
        <f>Table1[[#This Row],[rating]]*LOG10(Table1[[#This Row],[rating_count]]+1)</f>
        <v>10.780579356321146</v>
      </c>
      <c r="O1074" s="4" t="str">
        <f>IF(Table1[[#This Row],[discount_percentage]] &gt;= 0.5, "Yes", "No")</f>
        <v>Yes</v>
      </c>
      <c r="P1074" s="4" t="str" cm="1">
        <f t="array" ref="P1074">_xlfn.IFS(
  Table1[[#This Row],[discounted_price]] &lt; 200, "&lt;₹200",
  Table1[[#This Row],[discounted_price]] &lt;= 500, "₹200–₹500",
  Table1[[#This Row],[discounted_price]] &gt; 500, "&gt;₹500"
)</f>
        <v>&lt;₹200</v>
      </c>
      <c r="Q1074" s="9">
        <f>Table1[[#This Row],[actual_price]]*Table1[[#This Row],[rating_count]]</f>
        <v>424575</v>
      </c>
      <c r="R1074" s="9" t="str">
        <f>IF(
    OR(TRIM(Table1[[#This Row],[total_potential_revenue]])="-", TRIM(Table1[[#This Row],[total_potential_revenue]])=""),
    "NOT OK",
    IF(
        ISNUMBER(VALUE(SUBSTITUTE(Table1[[#This Row],[total_potential_revenue]], ",", ""))),
        "OK",
        "NOT OK"
    )
)</f>
        <v>OK</v>
      </c>
      <c r="S1074" t="s">
        <v>849</v>
      </c>
      <c r="T1074" t="s">
        <v>850</v>
      </c>
      <c r="U1074" t="s">
        <v>851</v>
      </c>
      <c r="V1074" t="s">
        <v>852</v>
      </c>
      <c r="W1074" t="s">
        <v>853</v>
      </c>
      <c r="X1074" t="s">
        <v>854</v>
      </c>
      <c r="Y1074" t="s">
        <v>855</v>
      </c>
      <c r="Z1074" t="s">
        <v>856</v>
      </c>
    </row>
    <row r="1075" spans="1:26" ht="16" x14ac:dyDescent="0.35">
      <c r="A1075" t="s">
        <v>4312</v>
      </c>
      <c r="B1075" t="s">
        <v>4313</v>
      </c>
      <c r="C1075" t="s">
        <v>13080</v>
      </c>
      <c r="D1075" t="s">
        <v>13185</v>
      </c>
      <c r="E1075" t="s">
        <v>13186</v>
      </c>
      <c r="F1075" t="s">
        <v>13196</v>
      </c>
      <c r="H1075">
        <v>99</v>
      </c>
      <c r="I1075" s="2">
        <v>499</v>
      </c>
      <c r="J1075" s="1">
        <v>0.8</v>
      </c>
      <c r="K1075" s="10" t="str" cm="1">
        <f t="array" ref="K10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75">
        <v>4.0999999999999996</v>
      </c>
      <c r="M1075" s="8">
        <v>2451</v>
      </c>
      <c r="N1075" s="8">
        <f>Table1[[#This Row],[rating]]*LOG10(Table1[[#This Row],[rating_count]]+1)</f>
        <v>13.897033909970148</v>
      </c>
      <c r="O1075" s="4" t="str">
        <f>IF(Table1[[#This Row],[discount_percentage]] &gt;= 0.5, "Yes", "No")</f>
        <v>Yes</v>
      </c>
      <c r="P1075" s="4" t="str" cm="1">
        <f t="array" ref="P1075">_xlfn.IFS(
  Table1[[#This Row],[discounted_price]] &lt; 200, "&lt;₹200",
  Table1[[#This Row],[discounted_price]] &lt;= 500, "₹200–₹500",
  Table1[[#This Row],[discounted_price]] &gt; 500, "&gt;₹500"
)</f>
        <v>&lt;₹200</v>
      </c>
      <c r="Q1075" s="9">
        <f>Table1[[#This Row],[actual_price]]*Table1[[#This Row],[rating_count]]</f>
        <v>1223049</v>
      </c>
      <c r="R1075" s="9" t="str">
        <f>IF(
    OR(TRIM(Table1[[#This Row],[total_potential_revenue]])="-", TRIM(Table1[[#This Row],[total_potential_revenue]])=""),
    "NOT OK",
    IF(
        ISNUMBER(VALUE(SUBSTITUTE(Table1[[#This Row],[total_potential_revenue]], ",", ""))),
        "OK",
        "NOT OK"
    )
)</f>
        <v>OK</v>
      </c>
      <c r="S1075" t="s">
        <v>4314</v>
      </c>
      <c r="T1075" t="s">
        <v>4315</v>
      </c>
      <c r="U1075" t="s">
        <v>4316</v>
      </c>
      <c r="V1075" t="s">
        <v>4317</v>
      </c>
      <c r="W1075" t="s">
        <v>4318</v>
      </c>
      <c r="X1075" t="s">
        <v>4319</v>
      </c>
      <c r="Y1075" t="s">
        <v>4320</v>
      </c>
      <c r="Z1075" t="s">
        <v>4321</v>
      </c>
    </row>
    <row r="1076" spans="1:26" ht="16" x14ac:dyDescent="0.35">
      <c r="A1076" t="s">
        <v>282</v>
      </c>
      <c r="B1076" t="s">
        <v>283</v>
      </c>
      <c r="C1076" t="s">
        <v>13076</v>
      </c>
      <c r="D1076" t="s">
        <v>13083</v>
      </c>
      <c r="E1076" t="s">
        <v>13101</v>
      </c>
      <c r="F1076" t="s">
        <v>13090</v>
      </c>
      <c r="G1076" t="s">
        <v>13102</v>
      </c>
      <c r="H1076">
        <v>970</v>
      </c>
      <c r="I1076" s="2">
        <v>1999</v>
      </c>
      <c r="J1076" s="1">
        <v>0.51</v>
      </c>
      <c r="K1076" s="10" t="str" cm="1">
        <f t="array" ref="K10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76">
        <v>4.4000000000000004</v>
      </c>
      <c r="M1076" s="8">
        <v>184</v>
      </c>
      <c r="N1076" s="8">
        <f>Table1[[#This Row],[rating]]*LOG10(Table1[[#This Row],[rating_count]]+1)</f>
        <v>9.9755556049732608</v>
      </c>
      <c r="O1076" s="4" t="str">
        <f>IF(Table1[[#This Row],[discount_percentage]] &gt;= 0.5, "Yes", "No")</f>
        <v>Yes</v>
      </c>
      <c r="P1076" s="4" t="str" cm="1">
        <f t="array" ref="P1076">_xlfn.IFS(
  Table1[[#This Row],[discounted_price]] &lt; 200, "&lt;₹200",
  Table1[[#This Row],[discounted_price]] &lt;= 500, "₹200–₹500",
  Table1[[#This Row],[discounted_price]] &gt; 500, "&gt;₹500"
)</f>
        <v>&gt;₹500</v>
      </c>
      <c r="Q1076" s="9">
        <f>Table1[[#This Row],[actual_price]]*Table1[[#This Row],[rating_count]]</f>
        <v>367816</v>
      </c>
      <c r="R1076" s="9" t="str">
        <f>IF(
    OR(TRIM(Table1[[#This Row],[total_potential_revenue]])="-", TRIM(Table1[[#This Row],[total_potential_revenue]])=""),
    "NOT OK",
    IF(
        ISNUMBER(VALUE(SUBSTITUTE(Table1[[#This Row],[total_potential_revenue]], ",", ""))),
        "OK",
        "NOT OK"
    )
)</f>
        <v>OK</v>
      </c>
      <c r="S1076" t="s">
        <v>284</v>
      </c>
      <c r="T1076" t="s">
        <v>285</v>
      </c>
      <c r="U1076" t="s">
        <v>286</v>
      </c>
      <c r="V1076" t="s">
        <v>287</v>
      </c>
      <c r="W1076" t="s">
        <v>288</v>
      </c>
      <c r="X1076" t="s">
        <v>289</v>
      </c>
      <c r="Y1076" t="s">
        <v>290</v>
      </c>
      <c r="Z1076" t="s">
        <v>291</v>
      </c>
    </row>
    <row r="1077" spans="1:26" ht="16" x14ac:dyDescent="0.35">
      <c r="A1077" t="s">
        <v>12261</v>
      </c>
      <c r="B1077" t="s">
        <v>12262</v>
      </c>
      <c r="C1077" t="s">
        <v>13093</v>
      </c>
      <c r="D1077" t="s">
        <v>13094</v>
      </c>
      <c r="E1077" t="s">
        <v>13095</v>
      </c>
      <c r="F1077" t="s">
        <v>13191</v>
      </c>
      <c r="H1077">
        <v>759</v>
      </c>
      <c r="I1077" s="2">
        <v>1999</v>
      </c>
      <c r="J1077" s="1">
        <v>0.62</v>
      </c>
      <c r="K1077" s="10" t="str" cm="1">
        <f t="array" ref="K10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77">
        <v>4.3</v>
      </c>
      <c r="M1077" s="8">
        <v>532</v>
      </c>
      <c r="N1077" s="8">
        <f>Table1[[#This Row],[rating]]*LOG10(Table1[[#This Row],[rating_count]]+1)</f>
        <v>11.724926998814261</v>
      </c>
      <c r="O1077" s="4" t="str">
        <f>IF(Table1[[#This Row],[discount_percentage]] &gt;= 0.5, "Yes", "No")</f>
        <v>Yes</v>
      </c>
      <c r="P1077" s="4" t="str" cm="1">
        <f t="array" ref="P1077">_xlfn.IFS(
  Table1[[#This Row],[discounted_price]] &lt; 200, "&lt;₹200",
  Table1[[#This Row],[discounted_price]] &lt;= 500, "₹200–₹500",
  Table1[[#This Row],[discounted_price]] &gt; 500, "&gt;₹500"
)</f>
        <v>&gt;₹500</v>
      </c>
      <c r="Q1077" s="9">
        <f>Table1[[#This Row],[actual_price]]*Table1[[#This Row],[rating_count]]</f>
        <v>1063468</v>
      </c>
      <c r="R1077" s="9" t="str">
        <f>IF(
    OR(TRIM(Table1[[#This Row],[total_potential_revenue]])="-", TRIM(Table1[[#This Row],[total_potential_revenue]])=""),
    "NOT OK",
    IF(
        ISNUMBER(VALUE(SUBSTITUTE(Table1[[#This Row],[total_potential_revenue]], ",", ""))),
        "OK",
        "NOT OK"
    )
)</f>
        <v>OK</v>
      </c>
      <c r="S1077" t="s">
        <v>12263</v>
      </c>
      <c r="T1077" t="s">
        <v>12264</v>
      </c>
      <c r="U1077" t="s">
        <v>12265</v>
      </c>
      <c r="V1077" t="s">
        <v>12266</v>
      </c>
      <c r="W1077" t="s">
        <v>12267</v>
      </c>
      <c r="X1077" t="s">
        <v>12268</v>
      </c>
      <c r="Y1077" t="s">
        <v>12269</v>
      </c>
      <c r="Z1077" t="s">
        <v>12270</v>
      </c>
    </row>
    <row r="1078" spans="1:26" ht="16" x14ac:dyDescent="0.35">
      <c r="A1078" t="s">
        <v>12663</v>
      </c>
      <c r="B1078" t="s">
        <v>12664</v>
      </c>
      <c r="C1078" t="s">
        <v>13093</v>
      </c>
      <c r="D1078" t="s">
        <v>13094</v>
      </c>
      <c r="E1078" t="s">
        <v>13103</v>
      </c>
      <c r="F1078" t="s">
        <v>13104</v>
      </c>
      <c r="G1078" t="s">
        <v>13105</v>
      </c>
      <c r="H1078" s="2">
        <v>1799</v>
      </c>
      <c r="I1078" s="2">
        <v>2599</v>
      </c>
      <c r="J1078" s="1">
        <v>0.31</v>
      </c>
      <c r="K1078" s="10" t="str" cm="1">
        <f t="array" ref="K10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78">
        <v>3.6</v>
      </c>
      <c r="M1078" s="8">
        <v>771</v>
      </c>
      <c r="N1078" s="8">
        <f>Table1[[#This Row],[rating]]*LOG10(Table1[[#This Row],[rating_count]]+1)</f>
        <v>10.395422281208649</v>
      </c>
      <c r="O1078" s="4" t="str">
        <f>IF(Table1[[#This Row],[discount_percentage]] &gt;= 0.5, "Yes", "No")</f>
        <v>No</v>
      </c>
      <c r="P1078" s="4" t="str" cm="1">
        <f t="array" ref="P1078">_xlfn.IFS(
  Table1[[#This Row],[discounted_price]] &lt; 200, "&lt;₹200",
  Table1[[#This Row],[discounted_price]] &lt;= 500, "₹200–₹500",
  Table1[[#This Row],[discounted_price]] &gt; 500, "&gt;₹500"
)</f>
        <v>&gt;₹500</v>
      </c>
      <c r="Q1078" s="9">
        <f>Table1[[#This Row],[actual_price]]*Table1[[#This Row],[rating_count]]</f>
        <v>2003829</v>
      </c>
      <c r="R1078" s="9" t="str">
        <f>IF(
    OR(TRIM(Table1[[#This Row],[total_potential_revenue]])="-", TRIM(Table1[[#This Row],[total_potential_revenue]])=""),
    "NOT OK",
    IF(
        ISNUMBER(VALUE(SUBSTITUTE(Table1[[#This Row],[total_potential_revenue]], ",", ""))),
        "OK",
        "NOT OK"
    )
)</f>
        <v>OK</v>
      </c>
      <c r="S1078" t="s">
        <v>12665</v>
      </c>
      <c r="T1078" t="s">
        <v>12666</v>
      </c>
      <c r="U1078" t="s">
        <v>12667</v>
      </c>
      <c r="V1078" t="s">
        <v>12668</v>
      </c>
      <c r="W1078" t="s">
        <v>12669</v>
      </c>
      <c r="X1078" t="s">
        <v>12670</v>
      </c>
      <c r="Y1078" t="s">
        <v>12671</v>
      </c>
      <c r="Z1078" t="s">
        <v>12672</v>
      </c>
    </row>
    <row r="1079" spans="1:26" ht="16" x14ac:dyDescent="0.35">
      <c r="A1079" t="s">
        <v>9853</v>
      </c>
      <c r="B1079" t="s">
        <v>9854</v>
      </c>
      <c r="C1079" t="s">
        <v>13093</v>
      </c>
      <c r="D1079" t="s">
        <v>13116</v>
      </c>
      <c r="E1079" t="s">
        <v>13122</v>
      </c>
      <c r="F1079" t="s">
        <v>13192</v>
      </c>
      <c r="H1079" s="2">
        <v>2599</v>
      </c>
      <c r="I1079" s="2">
        <v>4400</v>
      </c>
      <c r="J1079" s="1">
        <v>0.41</v>
      </c>
      <c r="K1079" s="10" t="str" cm="1">
        <f t="array" ref="K10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79">
        <v>4.0999999999999996</v>
      </c>
      <c r="M1079" s="8">
        <v>14947</v>
      </c>
      <c r="N1079" s="8">
        <f>Table1[[#This Row],[rating]]*LOG10(Table1[[#This Row],[rating_count]]+1)</f>
        <v>17.115790665628158</v>
      </c>
      <c r="O1079" s="4" t="str">
        <f>IF(Table1[[#This Row],[discount_percentage]] &gt;= 0.5, "Yes", "No")</f>
        <v>No</v>
      </c>
      <c r="P1079" s="4" t="str" cm="1">
        <f t="array" ref="P1079">_xlfn.IFS(
  Table1[[#This Row],[discounted_price]] &lt; 200, "&lt;₹200",
  Table1[[#This Row],[discounted_price]] &lt;= 500, "₹200–₹500",
  Table1[[#This Row],[discounted_price]] &gt; 500, "&gt;₹500"
)</f>
        <v>&gt;₹500</v>
      </c>
      <c r="Q1079" s="9">
        <f>Table1[[#This Row],[actual_price]]*Table1[[#This Row],[rating_count]]</f>
        <v>65766800</v>
      </c>
      <c r="R1079" s="9" t="str">
        <f>IF(
    OR(TRIM(Table1[[#This Row],[total_potential_revenue]])="-", TRIM(Table1[[#This Row],[total_potential_revenue]])=""),
    "NOT OK",
    IF(
        ISNUMBER(VALUE(SUBSTITUTE(Table1[[#This Row],[total_potential_revenue]], ",", ""))),
        "OK",
        "NOT OK"
    )
)</f>
        <v>OK</v>
      </c>
      <c r="S1079" t="s">
        <v>9855</v>
      </c>
      <c r="T1079" t="s">
        <v>9856</v>
      </c>
      <c r="U1079" t="s">
        <v>9857</v>
      </c>
      <c r="V1079" t="s">
        <v>9858</v>
      </c>
      <c r="W1079" t="s">
        <v>9859</v>
      </c>
      <c r="X1079" t="s">
        <v>9860</v>
      </c>
      <c r="Y1079" t="s">
        <v>9861</v>
      </c>
      <c r="Z1079" t="s">
        <v>9862</v>
      </c>
    </row>
    <row r="1080" spans="1:26" ht="16" x14ac:dyDescent="0.35">
      <c r="A1080" t="s">
        <v>2201</v>
      </c>
      <c r="B1080" t="s">
        <v>2202</v>
      </c>
      <c r="C1080" t="s">
        <v>13080</v>
      </c>
      <c r="D1080" t="s">
        <v>13088</v>
      </c>
      <c r="E1080" t="s">
        <v>13227</v>
      </c>
      <c r="F1080" t="s">
        <v>13306</v>
      </c>
      <c r="H1080" s="2">
        <v>77990</v>
      </c>
      <c r="I1080" s="2">
        <v>139900</v>
      </c>
      <c r="J1080" s="1">
        <v>0.44</v>
      </c>
      <c r="K1080" s="10" t="str" cm="1">
        <f t="array" ref="K10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80">
        <v>4.7</v>
      </c>
      <c r="M1080" s="8">
        <v>5935</v>
      </c>
      <c r="N1080" s="8">
        <f>Table1[[#This Row],[rating]]*LOG10(Table1[[#This Row],[rating_count]]+1)</f>
        <v>17.735421293673564</v>
      </c>
      <c r="O1080" s="4" t="str">
        <f>IF(Table1[[#This Row],[discount_percentage]] &gt;= 0.5, "Yes", "No")</f>
        <v>No</v>
      </c>
      <c r="P1080" s="4" t="str" cm="1">
        <f t="array" ref="P1080">_xlfn.IFS(
  Table1[[#This Row],[discounted_price]] &lt; 200, "&lt;₹200",
  Table1[[#This Row],[discounted_price]] &lt;= 500, "₹200–₹500",
  Table1[[#This Row],[discounted_price]] &gt; 500, "&gt;₹500"
)</f>
        <v>&gt;₹500</v>
      </c>
      <c r="Q1080" s="9">
        <f>Table1[[#This Row],[actual_price]]*Table1[[#This Row],[rating_count]]</f>
        <v>830306500</v>
      </c>
      <c r="R1080" s="9" t="str">
        <f>IF(
    OR(TRIM(Table1[[#This Row],[total_potential_revenue]])="-", TRIM(Table1[[#This Row],[total_potential_revenue]])=""),
    "NOT OK",
    IF(
        ISNUMBER(VALUE(SUBSTITUTE(Table1[[#This Row],[total_potential_revenue]], ",", ""))),
        "OK",
        "NOT OK"
    )
)</f>
        <v>OK</v>
      </c>
      <c r="S1080" t="s">
        <v>2203</v>
      </c>
      <c r="T1080" t="s">
        <v>2204</v>
      </c>
      <c r="U1080" t="s">
        <v>2205</v>
      </c>
      <c r="V1080" t="s">
        <v>2206</v>
      </c>
      <c r="W1080" t="s">
        <v>2207</v>
      </c>
      <c r="X1080" t="s">
        <v>2208</v>
      </c>
      <c r="Y1080" t="s">
        <v>2209</v>
      </c>
      <c r="Z1080" t="s">
        <v>2210</v>
      </c>
    </row>
    <row r="1081" spans="1:26" ht="16" x14ac:dyDescent="0.35">
      <c r="A1081" t="s">
        <v>3542</v>
      </c>
      <c r="B1081" t="s">
        <v>3543</v>
      </c>
      <c r="C1081" t="s">
        <v>13080</v>
      </c>
      <c r="D1081" t="s">
        <v>13185</v>
      </c>
      <c r="E1081" t="s">
        <v>13291</v>
      </c>
      <c r="F1081" t="s">
        <v>13292</v>
      </c>
      <c r="H1081" s="2">
        <v>34999</v>
      </c>
      <c r="I1081" s="2">
        <v>38999</v>
      </c>
      <c r="J1081" s="1">
        <v>0.1</v>
      </c>
      <c r="K1081" s="10" t="str" cm="1">
        <f t="array" ref="K10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081">
        <v>4.2</v>
      </c>
      <c r="M1081" s="8">
        <v>11029</v>
      </c>
      <c r="N1081" s="8">
        <f>Table1[[#This Row],[rating]]*LOG10(Table1[[#This Row],[rating_count]]+1)</f>
        <v>16.978817152248801</v>
      </c>
      <c r="O1081" s="4" t="str">
        <f>IF(Table1[[#This Row],[discount_percentage]] &gt;= 0.5, "Yes", "No")</f>
        <v>No</v>
      </c>
      <c r="P1081" s="4" t="str" cm="1">
        <f t="array" ref="P1081">_xlfn.IFS(
  Table1[[#This Row],[discounted_price]] &lt; 200, "&lt;₹200",
  Table1[[#This Row],[discounted_price]] &lt;= 500, "₹200–₹500",
  Table1[[#This Row],[discounted_price]] &gt; 500, "&gt;₹500"
)</f>
        <v>&gt;₹500</v>
      </c>
      <c r="Q1081" s="9">
        <f>Table1[[#This Row],[actual_price]]*Table1[[#This Row],[rating_count]]</f>
        <v>430119971</v>
      </c>
      <c r="R1081" s="9" t="str">
        <f>IF(
    OR(TRIM(Table1[[#This Row],[total_potential_revenue]])="-", TRIM(Table1[[#This Row],[total_potential_revenue]])=""),
    "NOT OK",
    IF(
        ISNUMBER(VALUE(SUBSTITUTE(Table1[[#This Row],[total_potential_revenue]], ",", ""))),
        "OK",
        "NOT OK"
    )
)</f>
        <v>OK</v>
      </c>
      <c r="S1081" t="s">
        <v>3544</v>
      </c>
      <c r="T1081" t="s">
        <v>3545</v>
      </c>
      <c r="U1081" t="s">
        <v>3546</v>
      </c>
      <c r="V1081" t="s">
        <v>3547</v>
      </c>
      <c r="W1081" t="s">
        <v>3548</v>
      </c>
      <c r="X1081" t="s">
        <v>3549</v>
      </c>
      <c r="Y1081" t="s">
        <v>3550</v>
      </c>
      <c r="Z1081" t="s">
        <v>3551</v>
      </c>
    </row>
    <row r="1082" spans="1:26" ht="16" x14ac:dyDescent="0.35">
      <c r="A1082" t="s">
        <v>1151</v>
      </c>
      <c r="B1082" t="s">
        <v>1152</v>
      </c>
      <c r="C1082" t="s">
        <v>13080</v>
      </c>
      <c r="D1082" t="s">
        <v>13088</v>
      </c>
      <c r="E1082" t="s">
        <v>13227</v>
      </c>
      <c r="F1082" t="s">
        <v>13306</v>
      </c>
      <c r="H1082" s="2">
        <v>9999</v>
      </c>
      <c r="I1082" s="2">
        <v>27990</v>
      </c>
      <c r="J1082" s="1">
        <v>0.64</v>
      </c>
      <c r="K1082" s="10" t="str" cm="1">
        <f t="array" ref="K10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82">
        <v>4.2</v>
      </c>
      <c r="M1082" s="8">
        <v>1269</v>
      </c>
      <c r="N1082" s="8">
        <f>Table1[[#This Row],[rating]]*LOG10(Table1[[#This Row],[rating_count]]+1)</f>
        <v>13.035975628015018</v>
      </c>
      <c r="O1082" s="4" t="str">
        <f>IF(Table1[[#This Row],[discount_percentage]] &gt;= 0.5, "Yes", "No")</f>
        <v>Yes</v>
      </c>
      <c r="P1082" s="4" t="str" cm="1">
        <f t="array" ref="P1082">_xlfn.IFS(
  Table1[[#This Row],[discounted_price]] &lt; 200, "&lt;₹200",
  Table1[[#This Row],[discounted_price]] &lt;= 500, "₹200–₹500",
  Table1[[#This Row],[discounted_price]] &gt; 500, "&gt;₹500"
)</f>
        <v>&gt;₹500</v>
      </c>
      <c r="Q1082" s="9">
        <f>Table1[[#This Row],[actual_price]]*Table1[[#This Row],[rating_count]]</f>
        <v>35519310</v>
      </c>
      <c r="R1082" s="9" t="str">
        <f>IF(
    OR(TRIM(Table1[[#This Row],[total_potential_revenue]])="-", TRIM(Table1[[#This Row],[total_potential_revenue]])=""),
    "NOT OK",
    IF(
        ISNUMBER(VALUE(SUBSTITUTE(Table1[[#This Row],[total_potential_revenue]], ",", ""))),
        "OK",
        "NOT OK"
    )
)</f>
        <v>OK</v>
      </c>
      <c r="S1082" t="s">
        <v>1153</v>
      </c>
      <c r="T1082" t="s">
        <v>1154</v>
      </c>
      <c r="U1082" t="s">
        <v>1155</v>
      </c>
      <c r="V1082" t="s">
        <v>1156</v>
      </c>
      <c r="W1082" t="s">
        <v>1157</v>
      </c>
      <c r="X1082" t="s">
        <v>1158</v>
      </c>
      <c r="Y1082" t="s">
        <v>1159</v>
      </c>
      <c r="Z1082" t="s">
        <v>1160</v>
      </c>
    </row>
    <row r="1083" spans="1:26" ht="16" x14ac:dyDescent="0.35">
      <c r="A1083" t="s">
        <v>8782</v>
      </c>
      <c r="B1083" t="s">
        <v>8783</v>
      </c>
      <c r="C1083" t="s">
        <v>13093</v>
      </c>
      <c r="D1083" t="s">
        <v>13094</v>
      </c>
      <c r="E1083" t="s">
        <v>13095</v>
      </c>
      <c r="F1083" t="s">
        <v>13142</v>
      </c>
      <c r="H1083" s="2">
        <v>1299</v>
      </c>
      <c r="I1083" s="2">
        <v>3500</v>
      </c>
      <c r="J1083" s="1">
        <v>0.63</v>
      </c>
      <c r="K1083" s="10" t="str" cm="1">
        <f t="array" ref="K10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083">
        <v>3.8</v>
      </c>
      <c r="M1083" s="8">
        <v>44050</v>
      </c>
      <c r="N1083" s="8">
        <f>Table1[[#This Row],[rating]]*LOG10(Table1[[#This Row],[rating_count]]+1)</f>
        <v>17.64703193269462</v>
      </c>
      <c r="O1083" s="4" t="str">
        <f>IF(Table1[[#This Row],[discount_percentage]] &gt;= 0.5, "Yes", "No")</f>
        <v>Yes</v>
      </c>
      <c r="P1083" s="4" t="str" cm="1">
        <f t="array" ref="P1083">_xlfn.IFS(
  Table1[[#This Row],[discounted_price]] &lt; 200, "&lt;₹200",
  Table1[[#This Row],[discounted_price]] &lt;= 500, "₹200–₹500",
  Table1[[#This Row],[discounted_price]] &gt; 500, "&gt;₹500"
)</f>
        <v>&gt;₹500</v>
      </c>
      <c r="Q1083" s="9">
        <f>Table1[[#This Row],[actual_price]]*Table1[[#This Row],[rating_count]]</f>
        <v>154175000</v>
      </c>
      <c r="R1083" s="9" t="str">
        <f>IF(
    OR(TRIM(Table1[[#This Row],[total_potential_revenue]])="-", TRIM(Table1[[#This Row],[total_potential_revenue]])=""),
    "NOT OK",
    IF(
        ISNUMBER(VALUE(SUBSTITUTE(Table1[[#This Row],[total_potential_revenue]], ",", ""))),
        "OK",
        "NOT OK"
    )
)</f>
        <v>OK</v>
      </c>
      <c r="S1083" t="s">
        <v>8784</v>
      </c>
      <c r="T1083" t="s">
        <v>8785</v>
      </c>
      <c r="U1083" t="s">
        <v>8786</v>
      </c>
      <c r="V1083" t="s">
        <v>8787</v>
      </c>
      <c r="W1083" t="s">
        <v>8788</v>
      </c>
      <c r="X1083" t="s">
        <v>8789</v>
      </c>
      <c r="Y1083" t="s">
        <v>8790</v>
      </c>
      <c r="Z1083" t="s">
        <v>8791</v>
      </c>
    </row>
    <row r="1084" spans="1:26" ht="16" x14ac:dyDescent="0.35">
      <c r="A1084" t="s">
        <v>11062</v>
      </c>
      <c r="B1084" t="s">
        <v>11063</v>
      </c>
      <c r="C1084" t="s">
        <v>13093</v>
      </c>
      <c r="D1084" t="s">
        <v>13094</v>
      </c>
      <c r="E1084" t="s">
        <v>13106</v>
      </c>
      <c r="F1084" t="s">
        <v>13241</v>
      </c>
      <c r="H1084">
        <v>229</v>
      </c>
      <c r="I1084" s="2">
        <v>499</v>
      </c>
      <c r="J1084" s="1">
        <v>0.54</v>
      </c>
      <c r="K1084" s="10" t="str" cm="1">
        <f t="array" ref="K10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84">
        <v>3.5</v>
      </c>
      <c r="M1084" s="8">
        <v>185</v>
      </c>
      <c r="N1084" s="8">
        <f>Table1[[#This Row],[rating]]*LOG10(Table1[[#This Row],[rating_count]]+1)</f>
        <v>7.9432953047627075</v>
      </c>
      <c r="O1084" s="4" t="str">
        <f>IF(Table1[[#This Row],[discount_percentage]] &gt;= 0.5, "Yes", "No")</f>
        <v>Yes</v>
      </c>
      <c r="P1084" s="4" t="str" cm="1">
        <f t="array" ref="P1084">_xlfn.IFS(
  Table1[[#This Row],[discounted_price]] &lt; 200, "&lt;₹200",
  Table1[[#This Row],[discounted_price]] &lt;= 500, "₹200–₹500",
  Table1[[#This Row],[discounted_price]] &gt; 500, "&gt;₹500"
)</f>
        <v>₹200–₹500</v>
      </c>
      <c r="Q1084" s="9">
        <f>Table1[[#This Row],[actual_price]]*Table1[[#This Row],[rating_count]]</f>
        <v>92315</v>
      </c>
      <c r="R1084" s="9" t="str">
        <f>IF(
    OR(TRIM(Table1[[#This Row],[total_potential_revenue]])="-", TRIM(Table1[[#This Row],[total_potential_revenue]])=""),
    "NOT OK",
    IF(
        ISNUMBER(VALUE(SUBSTITUTE(Table1[[#This Row],[total_potential_revenue]], ",", ""))),
        "OK",
        "NOT OK"
    )
)</f>
        <v>OK</v>
      </c>
      <c r="S1084" t="s">
        <v>11065</v>
      </c>
      <c r="T1084" t="s">
        <v>11066</v>
      </c>
      <c r="U1084" t="s">
        <v>11067</v>
      </c>
      <c r="V1084" t="s">
        <v>11068</v>
      </c>
      <c r="W1084" t="s">
        <v>11069</v>
      </c>
      <c r="X1084" t="s">
        <v>11070</v>
      </c>
      <c r="Y1084" t="s">
        <v>11071</v>
      </c>
      <c r="Z1084" t="s">
        <v>11072</v>
      </c>
    </row>
    <row r="1085" spans="1:26" ht="16" x14ac:dyDescent="0.35">
      <c r="A1085" t="s">
        <v>7152</v>
      </c>
      <c r="B1085" t="s">
        <v>7153</v>
      </c>
      <c r="C1085" t="s">
        <v>13080</v>
      </c>
      <c r="D1085" t="s">
        <v>13182</v>
      </c>
      <c r="E1085" t="s">
        <v>13183</v>
      </c>
      <c r="F1085" t="s">
        <v>13203</v>
      </c>
      <c r="H1085" s="2">
        <v>1599</v>
      </c>
      <c r="I1085" s="2">
        <v>3490</v>
      </c>
      <c r="J1085" s="1">
        <v>0.54</v>
      </c>
      <c r="K1085" s="10" t="str" cm="1">
        <f t="array" ref="K10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85">
        <v>3.7</v>
      </c>
      <c r="M1085" s="8">
        <v>676</v>
      </c>
      <c r="N1085" s="8">
        <f>Table1[[#This Row],[rating]]*LOG10(Table1[[#This Row],[rating_count]]+1)</f>
        <v>10.473178074135035</v>
      </c>
      <c r="O1085" s="4" t="str">
        <f>IF(Table1[[#This Row],[discount_percentage]] &gt;= 0.5, "Yes", "No")</f>
        <v>Yes</v>
      </c>
      <c r="P1085" s="4" t="str" cm="1">
        <f t="array" ref="P1085">_xlfn.IFS(
  Table1[[#This Row],[discounted_price]] &lt; 200, "&lt;₹200",
  Table1[[#This Row],[discounted_price]] &lt;= 500, "₹200–₹500",
  Table1[[#This Row],[discounted_price]] &gt; 500, "&gt;₹500"
)</f>
        <v>&gt;₹500</v>
      </c>
      <c r="Q1085" s="9">
        <f>Table1[[#This Row],[actual_price]]*Table1[[#This Row],[rating_count]]</f>
        <v>2359240</v>
      </c>
      <c r="R1085" s="9" t="str">
        <f>IF(
    OR(TRIM(Table1[[#This Row],[total_potential_revenue]])="-", TRIM(Table1[[#This Row],[total_potential_revenue]])=""),
    "NOT OK",
    IF(
        ISNUMBER(VALUE(SUBSTITUTE(Table1[[#This Row],[total_potential_revenue]], ",", ""))),
        "OK",
        "NOT OK"
    )
)</f>
        <v>OK</v>
      </c>
      <c r="S1085" t="s">
        <v>7154</v>
      </c>
      <c r="T1085" t="s">
        <v>7155</v>
      </c>
      <c r="U1085" t="s">
        <v>7156</v>
      </c>
      <c r="V1085" t="s">
        <v>7157</v>
      </c>
      <c r="W1085" t="s">
        <v>7158</v>
      </c>
      <c r="X1085" t="s">
        <v>7159</v>
      </c>
      <c r="Y1085" t="s">
        <v>7160</v>
      </c>
      <c r="Z1085" t="s">
        <v>7161</v>
      </c>
    </row>
    <row r="1086" spans="1:26" ht="16" x14ac:dyDescent="0.35">
      <c r="A1086" t="s">
        <v>1202</v>
      </c>
      <c r="B1086" t="s">
        <v>1203</v>
      </c>
      <c r="C1086" t="s">
        <v>13076</v>
      </c>
      <c r="D1086" t="s">
        <v>13083</v>
      </c>
      <c r="E1086" t="s">
        <v>13101</v>
      </c>
      <c r="F1086" t="s">
        <v>13090</v>
      </c>
      <c r="G1086" t="s">
        <v>13102</v>
      </c>
      <c r="H1086">
        <v>179</v>
      </c>
      <c r="I1086" s="2">
        <v>299</v>
      </c>
      <c r="J1086" s="1">
        <v>0.4</v>
      </c>
      <c r="K1086" s="10" t="str" cm="1">
        <f t="array" ref="K10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86">
        <v>3.9</v>
      </c>
      <c r="M1086" s="8">
        <v>81</v>
      </c>
      <c r="N1086" s="8">
        <f>Table1[[#This Row],[rating]]*LOG10(Table1[[#This Row],[rating_count]]+1)</f>
        <v>7.4638740242964952</v>
      </c>
      <c r="O1086" s="4" t="str">
        <f>IF(Table1[[#This Row],[discount_percentage]] &gt;= 0.5, "Yes", "No")</f>
        <v>No</v>
      </c>
      <c r="P1086" s="4" t="str" cm="1">
        <f t="array" ref="P1086">_xlfn.IFS(
  Table1[[#This Row],[discounted_price]] &lt; 200, "&lt;₹200",
  Table1[[#This Row],[discounted_price]] &lt;= 500, "₹200–₹500",
  Table1[[#This Row],[discounted_price]] &gt; 500, "&gt;₹500"
)</f>
        <v>&lt;₹200</v>
      </c>
      <c r="Q1086" s="9">
        <f>Table1[[#This Row],[actual_price]]*Table1[[#This Row],[rating_count]]</f>
        <v>24219</v>
      </c>
      <c r="R1086" s="9" t="str">
        <f>IF(
    OR(TRIM(Table1[[#This Row],[total_potential_revenue]])="-", TRIM(Table1[[#This Row],[total_potential_revenue]])=""),
    "NOT OK",
    IF(
        ISNUMBER(VALUE(SUBSTITUTE(Table1[[#This Row],[total_potential_revenue]], ",", ""))),
        "OK",
        "NOT OK"
    )
)</f>
        <v>OK</v>
      </c>
      <c r="S1086" t="s">
        <v>1204</v>
      </c>
      <c r="T1086" t="s">
        <v>1205</v>
      </c>
      <c r="U1086" t="s">
        <v>1206</v>
      </c>
      <c r="V1086" t="s">
        <v>1207</v>
      </c>
      <c r="W1086" t="s">
        <v>1208</v>
      </c>
      <c r="X1086" t="s">
        <v>1209</v>
      </c>
      <c r="Y1086" t="s">
        <v>1210</v>
      </c>
      <c r="Z1086" t="s">
        <v>1211</v>
      </c>
    </row>
    <row r="1087" spans="1:26" ht="16" x14ac:dyDescent="0.35">
      <c r="A1087" t="s">
        <v>7203</v>
      </c>
      <c r="B1087" t="s">
        <v>7204</v>
      </c>
      <c r="C1087" t="s">
        <v>13080</v>
      </c>
      <c r="D1087" t="s">
        <v>13089</v>
      </c>
      <c r="E1087" t="s">
        <v>13258</v>
      </c>
      <c r="F1087" t="s">
        <v>13259</v>
      </c>
      <c r="H1087">
        <v>939</v>
      </c>
      <c r="I1087" s="2">
        <v>1800</v>
      </c>
      <c r="J1087" s="1">
        <v>0.48</v>
      </c>
      <c r="K1087" s="10" t="str" cm="1">
        <f t="array" ref="K10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87">
        <v>4.5</v>
      </c>
      <c r="M1087" s="8">
        <v>205052</v>
      </c>
      <c r="N1087" s="8">
        <f>Table1[[#This Row],[rating]]*LOG10(Table1[[#This Row],[rating_count]]+1)</f>
        <v>23.903397574003236</v>
      </c>
      <c r="O1087" s="4" t="str">
        <f>IF(Table1[[#This Row],[discount_percentage]] &gt;= 0.5, "Yes", "No")</f>
        <v>No</v>
      </c>
      <c r="P1087" s="4" t="str" cm="1">
        <f t="array" ref="P1087">_xlfn.IFS(
  Table1[[#This Row],[discounted_price]] &lt; 200, "&lt;₹200",
  Table1[[#This Row],[discounted_price]] &lt;= 500, "₹200–₹500",
  Table1[[#This Row],[discounted_price]] &gt; 500, "&gt;₹500"
)</f>
        <v>&gt;₹500</v>
      </c>
      <c r="Q1087" s="9">
        <f>Table1[[#This Row],[actual_price]]*Table1[[#This Row],[rating_count]]</f>
        <v>369093600</v>
      </c>
      <c r="R1087" s="9" t="str">
        <f>IF(
    OR(TRIM(Table1[[#This Row],[total_potential_revenue]])="-", TRIM(Table1[[#This Row],[total_potential_revenue]])=""),
    "NOT OK",
    IF(
        ISNUMBER(VALUE(SUBSTITUTE(Table1[[#This Row],[total_potential_revenue]], ",", ""))),
        "OK",
        "NOT OK"
    )
)</f>
        <v>OK</v>
      </c>
      <c r="S1087" t="s">
        <v>7205</v>
      </c>
      <c r="T1087" t="s">
        <v>7206</v>
      </c>
      <c r="U1087" t="s">
        <v>7207</v>
      </c>
      <c r="V1087" t="s">
        <v>7208</v>
      </c>
      <c r="W1087" t="s">
        <v>7209</v>
      </c>
      <c r="X1087" t="s">
        <v>7210</v>
      </c>
      <c r="Y1087" t="s">
        <v>7211</v>
      </c>
      <c r="Z1087" t="s">
        <v>7212</v>
      </c>
    </row>
    <row r="1088" spans="1:26" ht="16" x14ac:dyDescent="0.35">
      <c r="A1088" t="s">
        <v>9883</v>
      </c>
      <c r="B1088" t="s">
        <v>9884</v>
      </c>
      <c r="C1088" t="s">
        <v>13093</v>
      </c>
      <c r="D1088" t="s">
        <v>13094</v>
      </c>
      <c r="E1088" t="s">
        <v>13103</v>
      </c>
      <c r="F1088" t="s">
        <v>13104</v>
      </c>
      <c r="G1088" t="s">
        <v>13175</v>
      </c>
      <c r="H1088">
        <v>179</v>
      </c>
      <c r="I1088" s="2">
        <v>799</v>
      </c>
      <c r="J1088" s="1">
        <v>0.78</v>
      </c>
      <c r="K1088" s="10" t="str" cm="1">
        <f t="array" ref="K10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088">
        <v>3.5</v>
      </c>
      <c r="M1088" s="8">
        <v>132</v>
      </c>
      <c r="N1088" s="8">
        <f>Table1[[#This Row],[rating]]*LOG10(Table1[[#This Row],[rating_count]]+1)</f>
        <v>7.4334807433848002</v>
      </c>
      <c r="O1088" s="4" t="str">
        <f>IF(Table1[[#This Row],[discount_percentage]] &gt;= 0.5, "Yes", "No")</f>
        <v>Yes</v>
      </c>
      <c r="P1088" s="4" t="str" cm="1">
        <f t="array" ref="P1088">_xlfn.IFS(
  Table1[[#This Row],[discounted_price]] &lt; 200, "&lt;₹200",
  Table1[[#This Row],[discounted_price]] &lt;= 500, "₹200–₹500",
  Table1[[#This Row],[discounted_price]] &gt; 500, "&gt;₹500"
)</f>
        <v>&lt;₹200</v>
      </c>
      <c r="Q1088" s="9">
        <f>Table1[[#This Row],[actual_price]]*Table1[[#This Row],[rating_count]]</f>
        <v>105468</v>
      </c>
      <c r="R1088" s="9" t="str">
        <f>IF(
    OR(TRIM(Table1[[#This Row],[total_potential_revenue]])="-", TRIM(Table1[[#This Row],[total_potential_revenue]])=""),
    "NOT OK",
    IF(
        ISNUMBER(VALUE(SUBSTITUTE(Table1[[#This Row],[total_potential_revenue]], ",", ""))),
        "OK",
        "NOT OK"
    )
)</f>
        <v>OK</v>
      </c>
      <c r="S1088" t="s">
        <v>9885</v>
      </c>
      <c r="T1088" t="s">
        <v>9886</v>
      </c>
      <c r="U1088" t="s">
        <v>9887</v>
      </c>
      <c r="V1088" t="s">
        <v>9888</v>
      </c>
      <c r="W1088" t="s">
        <v>9889</v>
      </c>
      <c r="X1088" t="s">
        <v>9890</v>
      </c>
      <c r="Y1088" t="s">
        <v>9891</v>
      </c>
      <c r="Z1088" t="s">
        <v>9892</v>
      </c>
    </row>
    <row r="1089" spans="1:26" ht="16" x14ac:dyDescent="0.35">
      <c r="A1089" t="s">
        <v>3269</v>
      </c>
      <c r="B1089" t="s">
        <v>3270</v>
      </c>
      <c r="C1089" t="s">
        <v>13080</v>
      </c>
      <c r="D1089" t="s">
        <v>13185</v>
      </c>
      <c r="E1089" t="s">
        <v>13291</v>
      </c>
      <c r="F1089" t="s">
        <v>13292</v>
      </c>
      <c r="H1089" s="2">
        <v>8999</v>
      </c>
      <c r="I1089" s="2">
        <v>11999</v>
      </c>
      <c r="J1089" s="1">
        <v>0.25</v>
      </c>
      <c r="K1089" s="10" t="str" cm="1">
        <f t="array" ref="K10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89">
        <v>4</v>
      </c>
      <c r="M1089" s="8">
        <v>12796</v>
      </c>
      <c r="N1089" s="8">
        <f>Table1[[#This Row],[rating]]*LOG10(Table1[[#This Row],[rating_count]]+1)</f>
        <v>16.428432679794216</v>
      </c>
      <c r="O1089" s="4" t="str">
        <f>IF(Table1[[#This Row],[discount_percentage]] &gt;= 0.5, "Yes", "No")</f>
        <v>No</v>
      </c>
      <c r="P1089" s="4" t="str" cm="1">
        <f t="array" ref="P1089">_xlfn.IFS(
  Table1[[#This Row],[discounted_price]] &lt; 200, "&lt;₹200",
  Table1[[#This Row],[discounted_price]] &lt;= 500, "₹200–₹500",
  Table1[[#This Row],[discounted_price]] &gt; 500, "&gt;₹500"
)</f>
        <v>&gt;₹500</v>
      </c>
      <c r="Q1089" s="9">
        <f>Table1[[#This Row],[actual_price]]*Table1[[#This Row],[rating_count]]</f>
        <v>153539204</v>
      </c>
      <c r="R1089" s="9" t="str">
        <f>IF(
    OR(TRIM(Table1[[#This Row],[total_potential_revenue]])="-", TRIM(Table1[[#This Row],[total_potential_revenue]])=""),
    "NOT OK",
    IF(
        ISNUMBER(VALUE(SUBSTITUTE(Table1[[#This Row],[total_potential_revenue]], ",", ""))),
        "OK",
        "NOT OK"
    )
)</f>
        <v>OK</v>
      </c>
      <c r="S1089" t="s">
        <v>3097</v>
      </c>
      <c r="T1089" t="s">
        <v>3098</v>
      </c>
      <c r="U1089" t="s">
        <v>3099</v>
      </c>
      <c r="V1089" t="s">
        <v>3100</v>
      </c>
      <c r="W1089" t="s">
        <v>3101</v>
      </c>
      <c r="X1089" t="s">
        <v>3102</v>
      </c>
      <c r="Y1089" t="s">
        <v>3271</v>
      </c>
      <c r="Z1089" t="s">
        <v>3272</v>
      </c>
    </row>
    <row r="1090" spans="1:26" ht="16" x14ac:dyDescent="0.35">
      <c r="A1090" t="s">
        <v>3319</v>
      </c>
      <c r="B1090" t="s">
        <v>3320</v>
      </c>
      <c r="C1090" t="s">
        <v>13080</v>
      </c>
      <c r="D1090" t="s">
        <v>13185</v>
      </c>
      <c r="E1090" t="s">
        <v>13291</v>
      </c>
      <c r="F1090" t="s">
        <v>13292</v>
      </c>
      <c r="H1090" s="2">
        <v>8999</v>
      </c>
      <c r="I1090" s="2">
        <v>11999</v>
      </c>
      <c r="J1090" s="1">
        <v>0.25</v>
      </c>
      <c r="K1090" s="10" t="str" cm="1">
        <f t="array" ref="K10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90">
        <v>4</v>
      </c>
      <c r="M1090" s="8">
        <v>12796</v>
      </c>
      <c r="N1090" s="8">
        <f>Table1[[#This Row],[rating]]*LOG10(Table1[[#This Row],[rating_count]]+1)</f>
        <v>16.428432679794216</v>
      </c>
      <c r="O1090" s="4" t="str">
        <f>IF(Table1[[#This Row],[discount_percentage]] &gt;= 0.5, "Yes", "No")</f>
        <v>No</v>
      </c>
      <c r="P1090" s="4" t="str" cm="1">
        <f t="array" ref="P1090">_xlfn.IFS(
  Table1[[#This Row],[discounted_price]] &lt; 200, "&lt;₹200",
  Table1[[#This Row],[discounted_price]] &lt;= 500, "₹200–₹500",
  Table1[[#This Row],[discounted_price]] &gt; 500, "&gt;₹500"
)</f>
        <v>&gt;₹500</v>
      </c>
      <c r="Q1090" s="9">
        <f>Table1[[#This Row],[actual_price]]*Table1[[#This Row],[rating_count]]</f>
        <v>153539204</v>
      </c>
      <c r="R1090" s="9" t="str">
        <f>IF(
    OR(TRIM(Table1[[#This Row],[total_potential_revenue]])="-", TRIM(Table1[[#This Row],[total_potential_revenue]])=""),
    "NOT OK",
    IF(
        ISNUMBER(VALUE(SUBSTITUTE(Table1[[#This Row],[total_potential_revenue]], ",", ""))),
        "OK",
        "NOT OK"
    )
)</f>
        <v>OK</v>
      </c>
      <c r="S1090" t="s">
        <v>3097</v>
      </c>
      <c r="T1090" t="s">
        <v>3098</v>
      </c>
      <c r="U1090" t="s">
        <v>3099</v>
      </c>
      <c r="V1090" t="s">
        <v>3100</v>
      </c>
      <c r="W1090" t="s">
        <v>3101</v>
      </c>
      <c r="X1090" t="s">
        <v>3102</v>
      </c>
      <c r="Y1090" t="s">
        <v>3321</v>
      </c>
      <c r="Z1090" t="s">
        <v>3322</v>
      </c>
    </row>
    <row r="1091" spans="1:26" ht="16" x14ac:dyDescent="0.35">
      <c r="A1091" t="s">
        <v>3095</v>
      </c>
      <c r="B1091" t="s">
        <v>3096</v>
      </c>
      <c r="C1091" t="s">
        <v>13080</v>
      </c>
      <c r="D1091" t="s">
        <v>13185</v>
      </c>
      <c r="E1091" t="s">
        <v>13291</v>
      </c>
      <c r="F1091" t="s">
        <v>13292</v>
      </c>
      <c r="H1091" s="2">
        <v>8999</v>
      </c>
      <c r="I1091" s="2">
        <v>11999</v>
      </c>
      <c r="J1091" s="1">
        <v>0.25</v>
      </c>
      <c r="K1091" s="10" t="str" cm="1">
        <f t="array" ref="K10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91">
        <v>4</v>
      </c>
      <c r="M1091" s="8">
        <v>12796</v>
      </c>
      <c r="N1091" s="8">
        <f>Table1[[#This Row],[rating]]*LOG10(Table1[[#This Row],[rating_count]]+1)</f>
        <v>16.428432679794216</v>
      </c>
      <c r="O1091" s="4" t="str">
        <f>IF(Table1[[#This Row],[discount_percentage]] &gt;= 0.5, "Yes", "No")</f>
        <v>No</v>
      </c>
      <c r="P1091" s="4" t="str" cm="1">
        <f t="array" ref="P1091">_xlfn.IFS(
  Table1[[#This Row],[discounted_price]] &lt; 200, "&lt;₹200",
  Table1[[#This Row],[discounted_price]] &lt;= 500, "₹200–₹500",
  Table1[[#This Row],[discounted_price]] &gt; 500, "&gt;₹500"
)</f>
        <v>&gt;₹500</v>
      </c>
      <c r="Q1091" s="9">
        <f>Table1[[#This Row],[actual_price]]*Table1[[#This Row],[rating_count]]</f>
        <v>153539204</v>
      </c>
      <c r="R1091" s="9" t="str">
        <f>IF(
    OR(TRIM(Table1[[#This Row],[total_potential_revenue]])="-", TRIM(Table1[[#This Row],[total_potential_revenue]])=""),
    "NOT OK",
    IF(
        ISNUMBER(VALUE(SUBSTITUTE(Table1[[#This Row],[total_potential_revenue]], ",", ""))),
        "OK",
        "NOT OK"
    )
)</f>
        <v>OK</v>
      </c>
      <c r="S1091" t="s">
        <v>3097</v>
      </c>
      <c r="T1091" t="s">
        <v>3098</v>
      </c>
      <c r="U1091" t="s">
        <v>3099</v>
      </c>
      <c r="V1091" t="s">
        <v>3100</v>
      </c>
      <c r="W1091" t="s">
        <v>3101</v>
      </c>
      <c r="X1091" t="s">
        <v>3102</v>
      </c>
      <c r="Y1091" t="s">
        <v>3103</v>
      </c>
      <c r="Z1091" t="s">
        <v>3104</v>
      </c>
    </row>
    <row r="1092" spans="1:26" ht="16" x14ac:dyDescent="0.35">
      <c r="A1092" t="s">
        <v>3624</v>
      </c>
      <c r="B1092" t="s">
        <v>3625</v>
      </c>
      <c r="C1092" t="s">
        <v>13080</v>
      </c>
      <c r="D1092" t="s">
        <v>13185</v>
      </c>
      <c r="E1092" t="s">
        <v>13186</v>
      </c>
      <c r="F1092" t="s">
        <v>13187</v>
      </c>
      <c r="G1092" t="s">
        <v>13188</v>
      </c>
      <c r="H1092">
        <v>649</v>
      </c>
      <c r="I1092" s="2">
        <v>999</v>
      </c>
      <c r="J1092" s="1">
        <v>0.35</v>
      </c>
      <c r="K1092" s="10" t="str" cm="1">
        <f t="array" ref="K10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92">
        <v>4.2</v>
      </c>
      <c r="M1092" s="8">
        <v>1315</v>
      </c>
      <c r="N1092" s="8">
        <f>Table1[[#This Row],[rating]]*LOG10(Table1[[#This Row],[rating_count]]+1)</f>
        <v>13.100874734967334</v>
      </c>
      <c r="O1092" s="4" t="str">
        <f>IF(Table1[[#This Row],[discount_percentage]] &gt;= 0.5, "Yes", "No")</f>
        <v>No</v>
      </c>
      <c r="P1092" s="4" t="str" cm="1">
        <f t="array" ref="P1092">_xlfn.IFS(
  Table1[[#This Row],[discounted_price]] &lt; 200, "&lt;₹200",
  Table1[[#This Row],[discounted_price]] &lt;= 500, "₹200–₹500",
  Table1[[#This Row],[discounted_price]] &gt; 500, "&gt;₹500"
)</f>
        <v>&gt;₹500</v>
      </c>
      <c r="Q1092" s="9">
        <f>Table1[[#This Row],[actual_price]]*Table1[[#This Row],[rating_count]]</f>
        <v>1313685</v>
      </c>
      <c r="R1092" s="9" t="str">
        <f>IF(
    OR(TRIM(Table1[[#This Row],[total_potential_revenue]])="-", TRIM(Table1[[#This Row],[total_potential_revenue]])=""),
    "NOT OK",
    IF(
        ISNUMBER(VALUE(SUBSTITUTE(Table1[[#This Row],[total_potential_revenue]], ",", ""))),
        "OK",
        "NOT OK"
    )
)</f>
        <v>OK</v>
      </c>
      <c r="S1092" t="s">
        <v>3626</v>
      </c>
      <c r="T1092" t="s">
        <v>3627</v>
      </c>
      <c r="U1092" t="s">
        <v>3628</v>
      </c>
      <c r="V1092" t="s">
        <v>3629</v>
      </c>
      <c r="W1092" t="s">
        <v>3630</v>
      </c>
      <c r="X1092" t="s">
        <v>3631</v>
      </c>
      <c r="Y1092" t="s">
        <v>3632</v>
      </c>
      <c r="Z1092" t="s">
        <v>3633</v>
      </c>
    </row>
    <row r="1093" spans="1:26" ht="16" x14ac:dyDescent="0.35">
      <c r="A1093" t="s">
        <v>12211</v>
      </c>
      <c r="B1093" t="s">
        <v>12212</v>
      </c>
      <c r="C1093" t="s">
        <v>13093</v>
      </c>
      <c r="D1093" t="s">
        <v>13094</v>
      </c>
      <c r="E1093" t="s">
        <v>13095</v>
      </c>
      <c r="F1093" t="s">
        <v>13111</v>
      </c>
      <c r="H1093" s="2">
        <v>3685</v>
      </c>
      <c r="I1093" s="2">
        <v>5495</v>
      </c>
      <c r="J1093" s="1">
        <v>0.33</v>
      </c>
      <c r="K1093" s="10" t="str" cm="1">
        <f t="array" ref="K10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093">
        <v>4.0999999999999996</v>
      </c>
      <c r="M1093" s="8">
        <v>290</v>
      </c>
      <c r="N1093" s="8">
        <f>Table1[[#This Row],[rating]]*LOG10(Table1[[#This Row],[rating_count]]+1)</f>
        <v>10.10196125484222</v>
      </c>
      <c r="O1093" s="4" t="str">
        <f>IF(Table1[[#This Row],[discount_percentage]] &gt;= 0.5, "Yes", "No")</f>
        <v>No</v>
      </c>
      <c r="P1093" s="4" t="str" cm="1">
        <f t="array" ref="P1093">_xlfn.IFS(
  Table1[[#This Row],[discounted_price]] &lt; 200, "&lt;₹200",
  Table1[[#This Row],[discounted_price]] &lt;= 500, "₹200–₹500",
  Table1[[#This Row],[discounted_price]] &gt; 500, "&gt;₹500"
)</f>
        <v>&gt;₹500</v>
      </c>
      <c r="Q1093" s="9">
        <f>Table1[[#This Row],[actual_price]]*Table1[[#This Row],[rating_count]]</f>
        <v>1593550</v>
      </c>
      <c r="R1093" s="9" t="str">
        <f>IF(
    OR(TRIM(Table1[[#This Row],[total_potential_revenue]])="-", TRIM(Table1[[#This Row],[total_potential_revenue]])=""),
    "NOT OK",
    IF(
        ISNUMBER(VALUE(SUBSTITUTE(Table1[[#This Row],[total_potential_revenue]], ",", ""))),
        "OK",
        "NOT OK"
    )
)</f>
        <v>OK</v>
      </c>
      <c r="S1093" t="s">
        <v>12213</v>
      </c>
      <c r="T1093" t="s">
        <v>12214</v>
      </c>
      <c r="U1093" t="s">
        <v>12215</v>
      </c>
      <c r="V1093" t="s">
        <v>12216</v>
      </c>
      <c r="W1093" t="s">
        <v>12217</v>
      </c>
      <c r="X1093" t="s">
        <v>12218</v>
      </c>
      <c r="Y1093" t="s">
        <v>12219</v>
      </c>
      <c r="Z1093" t="s">
        <v>12220</v>
      </c>
    </row>
    <row r="1094" spans="1:26" ht="16" x14ac:dyDescent="0.35">
      <c r="A1094" t="s">
        <v>1387</v>
      </c>
      <c r="B1094" t="s">
        <v>1388</v>
      </c>
      <c r="C1094" t="s">
        <v>13080</v>
      </c>
      <c r="D1094" t="s">
        <v>13088</v>
      </c>
      <c r="E1094" t="s">
        <v>13089</v>
      </c>
      <c r="F1094" t="s">
        <v>13172</v>
      </c>
      <c r="H1094">
        <v>399</v>
      </c>
      <c r="I1094" s="2">
        <v>799</v>
      </c>
      <c r="J1094" s="1">
        <v>0.5</v>
      </c>
      <c r="K1094" s="10" t="str" cm="1">
        <f t="array" ref="K10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094">
        <v>4.3</v>
      </c>
      <c r="M1094" s="8">
        <v>12</v>
      </c>
      <c r="N1094" s="8">
        <f>Table1[[#This Row],[rating]]*LOG10(Table1[[#This Row],[rating_count]]+1)</f>
        <v>4.7899564149193976</v>
      </c>
      <c r="O1094" s="4" t="str">
        <f>IF(Table1[[#This Row],[discount_percentage]] &gt;= 0.5, "Yes", "No")</f>
        <v>Yes</v>
      </c>
      <c r="P1094" s="4" t="str" cm="1">
        <f t="array" ref="P1094">_xlfn.IFS(
  Table1[[#This Row],[discounted_price]] &lt; 200, "&lt;₹200",
  Table1[[#This Row],[discounted_price]] &lt;= 500, "₹200–₹500",
  Table1[[#This Row],[discounted_price]] &gt; 500, "&gt;₹500"
)</f>
        <v>₹200–₹500</v>
      </c>
      <c r="Q1094" s="9">
        <f>Table1[[#This Row],[actual_price]]*Table1[[#This Row],[rating_count]]</f>
        <v>9588</v>
      </c>
      <c r="R1094" s="9" t="str">
        <f>IF(
    OR(TRIM(Table1[[#This Row],[total_potential_revenue]])="-", TRIM(Table1[[#This Row],[total_potential_revenue]])=""),
    "NOT OK",
    IF(
        ISNUMBER(VALUE(SUBSTITUTE(Table1[[#This Row],[total_potential_revenue]], ",", ""))),
        "OK",
        "NOT OK"
    )
)</f>
        <v>OK</v>
      </c>
      <c r="S1094" t="s">
        <v>1389</v>
      </c>
      <c r="T1094" t="s">
        <v>1390</v>
      </c>
      <c r="U1094" t="s">
        <v>1391</v>
      </c>
      <c r="V1094" t="s">
        <v>1392</v>
      </c>
      <c r="W1094" t="s">
        <v>1393</v>
      </c>
      <c r="X1094" t="s">
        <v>1394</v>
      </c>
      <c r="Y1094" t="s">
        <v>1395</v>
      </c>
      <c r="Z1094" t="s">
        <v>1396</v>
      </c>
    </row>
    <row r="1095" spans="1:26" ht="16" x14ac:dyDescent="0.35">
      <c r="A1095" t="s">
        <v>4481</v>
      </c>
      <c r="B1095" t="s">
        <v>4482</v>
      </c>
      <c r="C1095" t="s">
        <v>13080</v>
      </c>
      <c r="D1095" t="s">
        <v>13185</v>
      </c>
      <c r="E1095" t="s">
        <v>13291</v>
      </c>
      <c r="F1095" t="s">
        <v>13292</v>
      </c>
      <c r="H1095" s="2">
        <v>23999</v>
      </c>
      <c r="I1095" s="2">
        <v>32999</v>
      </c>
      <c r="J1095" s="1">
        <v>0.27</v>
      </c>
      <c r="K1095" s="10" t="str" cm="1">
        <f t="array" ref="K10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95">
        <v>3.9</v>
      </c>
      <c r="M1095" s="8">
        <v>8866</v>
      </c>
      <c r="N1095" s="8">
        <f>Table1[[#This Row],[rating]]*LOG10(Table1[[#This Row],[rating_count]]+1)</f>
        <v>15.396329163012478</v>
      </c>
      <c r="O1095" s="4" t="str">
        <f>IF(Table1[[#This Row],[discount_percentage]] &gt;= 0.5, "Yes", "No")</f>
        <v>No</v>
      </c>
      <c r="P1095" s="4" t="str" cm="1">
        <f t="array" ref="P1095">_xlfn.IFS(
  Table1[[#This Row],[discounted_price]] &lt; 200, "&lt;₹200",
  Table1[[#This Row],[discounted_price]] &lt;= 500, "₹200–₹500",
  Table1[[#This Row],[discounted_price]] &gt; 500, "&gt;₹500"
)</f>
        <v>&gt;₹500</v>
      </c>
      <c r="Q1095" s="9">
        <f>Table1[[#This Row],[actual_price]]*Table1[[#This Row],[rating_count]]</f>
        <v>292569134</v>
      </c>
      <c r="R1095" s="9" t="str">
        <f>IF(
    OR(TRIM(Table1[[#This Row],[total_potential_revenue]])="-", TRIM(Table1[[#This Row],[total_potential_revenue]])=""),
    "NOT OK",
    IF(
        ISNUMBER(VALUE(SUBSTITUTE(Table1[[#This Row],[total_potential_revenue]], ",", ""))),
        "OK",
        "NOT OK"
    )
)</f>
        <v>OK</v>
      </c>
      <c r="S1095" t="s">
        <v>4483</v>
      </c>
      <c r="T1095" t="s">
        <v>4484</v>
      </c>
      <c r="U1095" t="s">
        <v>4485</v>
      </c>
      <c r="V1095" t="s">
        <v>4486</v>
      </c>
      <c r="W1095" t="s">
        <v>4487</v>
      </c>
      <c r="X1095" t="s">
        <v>4488</v>
      </c>
      <c r="Y1095" t="s">
        <v>4489</v>
      </c>
      <c r="Z1095" t="s">
        <v>4490</v>
      </c>
    </row>
    <row r="1096" spans="1:26" ht="16" x14ac:dyDescent="0.35">
      <c r="A1096" t="s">
        <v>11205</v>
      </c>
      <c r="B1096" t="s">
        <v>11206</v>
      </c>
      <c r="C1096" t="s">
        <v>13093</v>
      </c>
      <c r="D1096" t="s">
        <v>13094</v>
      </c>
      <c r="E1096" t="s">
        <v>13095</v>
      </c>
      <c r="F1096" t="s">
        <v>13112</v>
      </c>
      <c r="H1096" s="2">
        <v>2092</v>
      </c>
      <c r="I1096" s="2">
        <v>4600</v>
      </c>
      <c r="J1096" s="1">
        <v>0.55000000000000004</v>
      </c>
      <c r="K1096" s="10" t="str" cm="1">
        <f t="array" ref="K10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96">
        <v>4.3</v>
      </c>
      <c r="M1096" s="8">
        <v>562</v>
      </c>
      <c r="N1096" s="8">
        <f>Table1[[#This Row],[rating]]*LOG10(Table1[[#This Row],[rating_count]]+1)</f>
        <v>11.827186097860789</v>
      </c>
      <c r="O1096" s="4" t="str">
        <f>IF(Table1[[#This Row],[discount_percentage]] &gt;= 0.5, "Yes", "No")</f>
        <v>Yes</v>
      </c>
      <c r="P1096" s="4" t="str" cm="1">
        <f t="array" ref="P1096">_xlfn.IFS(
  Table1[[#This Row],[discounted_price]] &lt; 200, "&lt;₹200",
  Table1[[#This Row],[discounted_price]] &lt;= 500, "₹200–₹500",
  Table1[[#This Row],[discounted_price]] &gt; 500, "&gt;₹500"
)</f>
        <v>&gt;₹500</v>
      </c>
      <c r="Q1096" s="9">
        <f>Table1[[#This Row],[actual_price]]*Table1[[#This Row],[rating_count]]</f>
        <v>2585200</v>
      </c>
      <c r="R1096" s="9" t="str">
        <f>IF(
    OR(TRIM(Table1[[#This Row],[total_potential_revenue]])="-", TRIM(Table1[[#This Row],[total_potential_revenue]])=""),
    "NOT OK",
    IF(
        ISNUMBER(VALUE(SUBSTITUTE(Table1[[#This Row],[total_potential_revenue]], ",", ""))),
        "OK",
        "NOT OK"
    )
)</f>
        <v>OK</v>
      </c>
      <c r="S1096" t="s">
        <v>11207</v>
      </c>
      <c r="T1096" t="s">
        <v>11208</v>
      </c>
      <c r="U1096" t="s">
        <v>11209</v>
      </c>
      <c r="V1096" t="s">
        <v>11210</v>
      </c>
      <c r="W1096" t="s">
        <v>11211</v>
      </c>
      <c r="X1096" t="s">
        <v>11212</v>
      </c>
      <c r="Y1096" t="s">
        <v>11213</v>
      </c>
      <c r="Z1096" t="s">
        <v>11214</v>
      </c>
    </row>
    <row r="1097" spans="1:26" ht="16" x14ac:dyDescent="0.35">
      <c r="A1097" t="s">
        <v>12271</v>
      </c>
      <c r="B1097" t="s">
        <v>12272</v>
      </c>
      <c r="C1097" t="s">
        <v>13093</v>
      </c>
      <c r="D1097" t="s">
        <v>13094</v>
      </c>
      <c r="E1097" t="s">
        <v>13103</v>
      </c>
      <c r="F1097" t="s">
        <v>13149</v>
      </c>
      <c r="G1097" t="s">
        <v>13150</v>
      </c>
      <c r="H1097" s="2">
        <v>2669</v>
      </c>
      <c r="I1097" s="2">
        <v>3199</v>
      </c>
      <c r="J1097" s="1">
        <v>0.17</v>
      </c>
      <c r="K1097" s="10" t="str" cm="1">
        <f t="array" ref="K10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097">
        <v>3.9</v>
      </c>
      <c r="M1097" s="8">
        <v>260</v>
      </c>
      <c r="N1097" s="8">
        <f>Table1[[#This Row],[rating]]*LOG10(Table1[[#This Row],[rating_count]]+1)</f>
        <v>9.4248979786192955</v>
      </c>
      <c r="O1097" s="4" t="str">
        <f>IF(Table1[[#This Row],[discount_percentage]] &gt;= 0.5, "Yes", "No")</f>
        <v>No</v>
      </c>
      <c r="P1097" s="4" t="str" cm="1">
        <f t="array" ref="P1097">_xlfn.IFS(
  Table1[[#This Row],[discounted_price]] &lt; 200, "&lt;₹200",
  Table1[[#This Row],[discounted_price]] &lt;= 500, "₹200–₹500",
  Table1[[#This Row],[discounted_price]] &gt; 500, "&gt;₹500"
)</f>
        <v>&gt;₹500</v>
      </c>
      <c r="Q1097" s="9">
        <f>Table1[[#This Row],[actual_price]]*Table1[[#This Row],[rating_count]]</f>
        <v>831740</v>
      </c>
      <c r="R1097" s="9" t="str">
        <f>IF(
    OR(TRIM(Table1[[#This Row],[total_potential_revenue]])="-", TRIM(Table1[[#This Row],[total_potential_revenue]])=""),
    "NOT OK",
    IF(
        ISNUMBER(VALUE(SUBSTITUTE(Table1[[#This Row],[total_potential_revenue]], ",", ""))),
        "OK",
        "NOT OK"
    )
)</f>
        <v>OK</v>
      </c>
      <c r="S1097" t="s">
        <v>12273</v>
      </c>
      <c r="T1097" t="s">
        <v>12274</v>
      </c>
      <c r="U1097" t="s">
        <v>12275</v>
      </c>
      <c r="V1097" t="s">
        <v>12276</v>
      </c>
      <c r="W1097" t="s">
        <v>12277</v>
      </c>
      <c r="X1097" t="s">
        <v>12278</v>
      </c>
      <c r="Y1097" t="s">
        <v>12279</v>
      </c>
      <c r="Z1097" t="s">
        <v>12280</v>
      </c>
    </row>
    <row r="1098" spans="1:26" ht="16" x14ac:dyDescent="0.35">
      <c r="A1098" t="s">
        <v>5600</v>
      </c>
      <c r="B1098" t="s">
        <v>5601</v>
      </c>
      <c r="C1098" t="s">
        <v>13076</v>
      </c>
      <c r="D1098" t="s">
        <v>13083</v>
      </c>
      <c r="E1098" t="s">
        <v>13129</v>
      </c>
      <c r="F1098" t="s">
        <v>13249</v>
      </c>
      <c r="H1098">
        <v>449</v>
      </c>
      <c r="I1098" s="2">
        <v>999</v>
      </c>
      <c r="J1098" s="1">
        <v>0.55000000000000004</v>
      </c>
      <c r="K1098" s="10" t="str" cm="1">
        <f t="array" ref="K10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098">
        <v>4</v>
      </c>
      <c r="M1098" s="8">
        <v>2102</v>
      </c>
      <c r="N1098" s="8">
        <f>Table1[[#This Row],[rating]]*LOG10(Table1[[#This Row],[rating_count]]+1)</f>
        <v>13.291357090745285</v>
      </c>
      <c r="O1098" s="4" t="str">
        <f>IF(Table1[[#This Row],[discount_percentage]] &gt;= 0.5, "Yes", "No")</f>
        <v>Yes</v>
      </c>
      <c r="P1098" s="4" t="str" cm="1">
        <f t="array" ref="P1098">_xlfn.IFS(
  Table1[[#This Row],[discounted_price]] &lt; 200, "&lt;₹200",
  Table1[[#This Row],[discounted_price]] &lt;= 500, "₹200–₹500",
  Table1[[#This Row],[discounted_price]] &gt; 500, "&gt;₹500"
)</f>
        <v>₹200–₹500</v>
      </c>
      <c r="Q1098" s="9">
        <f>Table1[[#This Row],[actual_price]]*Table1[[#This Row],[rating_count]]</f>
        <v>2099898</v>
      </c>
      <c r="R1098" s="9" t="str">
        <f>IF(
    OR(TRIM(Table1[[#This Row],[total_potential_revenue]])="-", TRIM(Table1[[#This Row],[total_potential_revenue]])=""),
    "NOT OK",
    IF(
        ISNUMBER(VALUE(SUBSTITUTE(Table1[[#This Row],[total_potential_revenue]], ",", ""))),
        "OK",
        "NOT OK"
    )
)</f>
        <v>OK</v>
      </c>
      <c r="S1098" t="s">
        <v>5602</v>
      </c>
      <c r="T1098" t="s">
        <v>5603</v>
      </c>
      <c r="U1098" t="s">
        <v>5604</v>
      </c>
      <c r="V1098" t="s">
        <v>5605</v>
      </c>
      <c r="W1098" t="s">
        <v>5606</v>
      </c>
      <c r="X1098" t="s">
        <v>5607</v>
      </c>
      <c r="Y1098" t="s">
        <v>5608</v>
      </c>
      <c r="Z1098" t="s">
        <v>5609</v>
      </c>
    </row>
    <row r="1099" spans="1:26" ht="16" x14ac:dyDescent="0.35">
      <c r="A1099" t="s">
        <v>8163</v>
      </c>
      <c r="B1099" t="s">
        <v>8164</v>
      </c>
      <c r="C1099" t="s">
        <v>13076</v>
      </c>
      <c r="D1099" t="s">
        <v>13364</v>
      </c>
      <c r="H1099" s="2">
        <v>26999</v>
      </c>
      <c r="I1099" s="2">
        <v>37999</v>
      </c>
      <c r="J1099" s="1">
        <v>0.28999999999999998</v>
      </c>
      <c r="K1099" s="10" t="str" cm="1">
        <f t="array" ref="K10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099">
        <v>4.5999999999999996</v>
      </c>
      <c r="M1099" s="8">
        <v>2886</v>
      </c>
      <c r="N1099" s="8">
        <f>Table1[[#This Row],[rating]]*LOG10(Table1[[#This Row],[rating_count]]+1)</f>
        <v>15.918055205851314</v>
      </c>
      <c r="O1099" s="4" t="str">
        <f>IF(Table1[[#This Row],[discount_percentage]] &gt;= 0.5, "Yes", "No")</f>
        <v>No</v>
      </c>
      <c r="P1099" s="4" t="str" cm="1">
        <f t="array" ref="P1099">_xlfn.IFS(
  Table1[[#This Row],[discounted_price]] &lt; 200, "&lt;₹200",
  Table1[[#This Row],[discounted_price]] &lt;= 500, "₹200–₹500",
  Table1[[#This Row],[discounted_price]] &gt; 500, "&gt;₹500"
)</f>
        <v>&gt;₹500</v>
      </c>
      <c r="Q1099" s="9">
        <f>Table1[[#This Row],[actual_price]]*Table1[[#This Row],[rating_count]]</f>
        <v>109665114</v>
      </c>
      <c r="R1099" s="9" t="str">
        <f>IF(
    OR(TRIM(Table1[[#This Row],[total_potential_revenue]])="-", TRIM(Table1[[#This Row],[total_potential_revenue]])=""),
    "NOT OK",
    IF(
        ISNUMBER(VALUE(SUBSTITUTE(Table1[[#This Row],[total_potential_revenue]], ",", ""))),
        "OK",
        "NOT OK"
    )
)</f>
        <v>OK</v>
      </c>
      <c r="S1099" t="s">
        <v>8166</v>
      </c>
      <c r="T1099" t="s">
        <v>8167</v>
      </c>
      <c r="U1099" t="s">
        <v>8168</v>
      </c>
      <c r="V1099" t="s">
        <v>8169</v>
      </c>
      <c r="W1099" t="s">
        <v>8170</v>
      </c>
      <c r="X1099" t="s">
        <v>8171</v>
      </c>
      <c r="Y1099" t="s">
        <v>8172</v>
      </c>
      <c r="Z1099" t="s">
        <v>8173</v>
      </c>
    </row>
    <row r="1100" spans="1:26" ht="16" x14ac:dyDescent="0.35">
      <c r="A1100" t="s">
        <v>6379</v>
      </c>
      <c r="B1100" t="s">
        <v>6380</v>
      </c>
      <c r="C1100" t="s">
        <v>13080</v>
      </c>
      <c r="D1100" t="s">
        <v>13185</v>
      </c>
      <c r="E1100" t="s">
        <v>13186</v>
      </c>
      <c r="F1100" t="s">
        <v>13196</v>
      </c>
      <c r="H1100">
        <v>99</v>
      </c>
      <c r="I1100" s="2">
        <v>499</v>
      </c>
      <c r="J1100" s="1">
        <v>0.8</v>
      </c>
      <c r="K1100" s="10" t="str" cm="1">
        <f t="array" ref="K11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00">
        <v>4.0999999999999996</v>
      </c>
      <c r="M1100" s="8">
        <v>2451</v>
      </c>
      <c r="N1100" s="8">
        <f>Table1[[#This Row],[rating]]*LOG10(Table1[[#This Row],[rating_count]]+1)</f>
        <v>13.897033909970148</v>
      </c>
      <c r="O1100" s="4" t="str">
        <f>IF(Table1[[#This Row],[discount_percentage]] &gt;= 0.5, "Yes", "No")</f>
        <v>Yes</v>
      </c>
      <c r="P1100" s="4" t="str" cm="1">
        <f t="array" ref="P1100">_xlfn.IFS(
  Table1[[#This Row],[discounted_price]] &lt; 200, "&lt;₹200",
  Table1[[#This Row],[discounted_price]] &lt;= 500, "₹200–₹500",
  Table1[[#This Row],[discounted_price]] &gt; 500, "&gt;₹500"
)</f>
        <v>&lt;₹200</v>
      </c>
      <c r="Q1100" s="9">
        <f>Table1[[#This Row],[actual_price]]*Table1[[#This Row],[rating_count]]</f>
        <v>1223049</v>
      </c>
      <c r="R1100" s="9" t="str">
        <f>IF(
    OR(TRIM(Table1[[#This Row],[total_potential_revenue]])="-", TRIM(Table1[[#This Row],[total_potential_revenue]])=""),
    "NOT OK",
    IF(
        ISNUMBER(VALUE(SUBSTITUTE(Table1[[#This Row],[total_potential_revenue]], ",", ""))),
        "OK",
        "NOT OK"
    )
)</f>
        <v>OK</v>
      </c>
      <c r="S1100" t="s">
        <v>3496</v>
      </c>
      <c r="T1100" t="s">
        <v>6381</v>
      </c>
      <c r="U1100" t="s">
        <v>6382</v>
      </c>
      <c r="V1100" t="s">
        <v>6383</v>
      </c>
      <c r="W1100" t="s">
        <v>6384</v>
      </c>
      <c r="X1100" t="s">
        <v>6385</v>
      </c>
      <c r="Y1100" t="s">
        <v>6386</v>
      </c>
      <c r="Z1100" t="s">
        <v>6387</v>
      </c>
    </row>
    <row r="1101" spans="1:26" ht="16" x14ac:dyDescent="0.35">
      <c r="A1101" t="s">
        <v>11826</v>
      </c>
      <c r="B1101" t="s">
        <v>11827</v>
      </c>
      <c r="C1101" t="s">
        <v>13093</v>
      </c>
      <c r="D1101" t="s">
        <v>13094</v>
      </c>
      <c r="E1101" t="s">
        <v>13095</v>
      </c>
      <c r="F1101" t="s">
        <v>13142</v>
      </c>
      <c r="H1101" s="2">
        <v>2033</v>
      </c>
      <c r="I1101" s="2">
        <v>4295</v>
      </c>
      <c r="J1101" s="1">
        <v>0.53</v>
      </c>
      <c r="K1101" s="10" t="str" cm="1">
        <f t="array" ref="K11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01">
        <v>3.4</v>
      </c>
      <c r="M1101" s="8">
        <v>422</v>
      </c>
      <c r="N1101" s="8">
        <f>Table1[[#This Row],[rating]]*LOG10(Table1[[#This Row],[rating_count]]+1)</f>
        <v>8.9295572490751436</v>
      </c>
      <c r="O1101" s="4" t="str">
        <f>IF(Table1[[#This Row],[discount_percentage]] &gt;= 0.5, "Yes", "No")</f>
        <v>Yes</v>
      </c>
      <c r="P1101" s="4" t="str" cm="1">
        <f t="array" ref="P1101">_xlfn.IFS(
  Table1[[#This Row],[discounted_price]] &lt; 200, "&lt;₹200",
  Table1[[#This Row],[discounted_price]] &lt;= 500, "₹200–₹500",
  Table1[[#This Row],[discounted_price]] &gt; 500, "&gt;₹500"
)</f>
        <v>&gt;₹500</v>
      </c>
      <c r="Q1101" s="9">
        <f>Table1[[#This Row],[actual_price]]*Table1[[#This Row],[rating_count]]</f>
        <v>1812490</v>
      </c>
      <c r="R1101" s="9" t="str">
        <f>IF(
    OR(TRIM(Table1[[#This Row],[total_potential_revenue]])="-", TRIM(Table1[[#This Row],[total_potential_revenue]])=""),
    "NOT OK",
    IF(
        ISNUMBER(VALUE(SUBSTITUTE(Table1[[#This Row],[total_potential_revenue]], ",", ""))),
        "OK",
        "NOT OK"
    )
)</f>
        <v>OK</v>
      </c>
      <c r="S1101" t="s">
        <v>11828</v>
      </c>
      <c r="T1101" t="s">
        <v>11829</v>
      </c>
      <c r="U1101" t="s">
        <v>11830</v>
      </c>
      <c r="V1101" t="s">
        <v>11831</v>
      </c>
      <c r="W1101" t="s">
        <v>11832</v>
      </c>
      <c r="X1101" t="s">
        <v>11833</v>
      </c>
      <c r="Y1101" t="s">
        <v>11834</v>
      </c>
      <c r="Z1101" t="s">
        <v>11835</v>
      </c>
    </row>
    <row r="1102" spans="1:26" ht="16" x14ac:dyDescent="0.35">
      <c r="A1102" t="s">
        <v>8926</v>
      </c>
      <c r="B1102" t="s">
        <v>8927</v>
      </c>
      <c r="C1102" t="s">
        <v>13093</v>
      </c>
      <c r="D1102" t="s">
        <v>13094</v>
      </c>
      <c r="E1102" t="s">
        <v>13095</v>
      </c>
      <c r="F1102" t="s">
        <v>13167</v>
      </c>
      <c r="G1102" t="s">
        <v>13248</v>
      </c>
      <c r="H1102">
        <v>809</v>
      </c>
      <c r="I1102" s="2">
        <v>1545</v>
      </c>
      <c r="J1102" s="1">
        <v>0.48</v>
      </c>
      <c r="K1102" s="10" t="str" cm="1">
        <f t="array" ref="K11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02">
        <v>3.7</v>
      </c>
      <c r="M1102" s="8">
        <v>976</v>
      </c>
      <c r="N1102" s="8">
        <f>Table1[[#This Row],[rating]]*LOG10(Table1[[#This Row],[rating_count]]+1)</f>
        <v>11.062609885759461</v>
      </c>
      <c r="O1102" s="4" t="str">
        <f>IF(Table1[[#This Row],[discount_percentage]] &gt;= 0.5, "Yes", "No")</f>
        <v>No</v>
      </c>
      <c r="P1102" s="4" t="str" cm="1">
        <f t="array" ref="P1102">_xlfn.IFS(
  Table1[[#This Row],[discounted_price]] &lt; 200, "&lt;₹200",
  Table1[[#This Row],[discounted_price]] &lt;= 500, "₹200–₹500",
  Table1[[#This Row],[discounted_price]] &gt; 500, "&gt;₹500"
)</f>
        <v>&gt;₹500</v>
      </c>
      <c r="Q1102" s="9">
        <f>Table1[[#This Row],[actual_price]]*Table1[[#This Row],[rating_count]]</f>
        <v>1507920</v>
      </c>
      <c r="R1102" s="9" t="str">
        <f>IF(
    OR(TRIM(Table1[[#This Row],[total_potential_revenue]])="-", TRIM(Table1[[#This Row],[total_potential_revenue]])=""),
    "NOT OK",
    IF(
        ISNUMBER(VALUE(SUBSTITUTE(Table1[[#This Row],[total_potential_revenue]], ",", ""))),
        "OK",
        "NOT OK"
    )
)</f>
        <v>OK</v>
      </c>
      <c r="S1102" t="s">
        <v>8928</v>
      </c>
      <c r="T1102" t="s">
        <v>8929</v>
      </c>
      <c r="U1102" t="s">
        <v>8930</v>
      </c>
      <c r="V1102" t="s">
        <v>8931</v>
      </c>
      <c r="W1102" t="s">
        <v>8932</v>
      </c>
      <c r="X1102" t="s">
        <v>8933</v>
      </c>
      <c r="Y1102" t="s">
        <v>8934</v>
      </c>
      <c r="Z1102" t="s">
        <v>8935</v>
      </c>
    </row>
    <row r="1103" spans="1:26" ht="16" x14ac:dyDescent="0.35">
      <c r="A1103" t="s">
        <v>5787</v>
      </c>
      <c r="B1103" t="s">
        <v>5788</v>
      </c>
      <c r="C1103" t="s">
        <v>13080</v>
      </c>
      <c r="D1103" t="s">
        <v>13182</v>
      </c>
      <c r="E1103" t="s">
        <v>13183</v>
      </c>
      <c r="F1103" t="s">
        <v>13203</v>
      </c>
      <c r="H1103" s="2">
        <v>1299</v>
      </c>
      <c r="I1103" s="2">
        <v>3499</v>
      </c>
      <c r="J1103" s="1">
        <v>0.63</v>
      </c>
      <c r="K1103" s="10" t="str" cm="1">
        <f t="array" ref="K11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03">
        <v>3.9</v>
      </c>
      <c r="M1103" s="8">
        <v>12452</v>
      </c>
      <c r="N1103" s="8">
        <f>Table1[[#This Row],[rating]]*LOG10(Table1[[#This Row],[rating_count]]+1)</f>
        <v>15.971568553582909</v>
      </c>
      <c r="O1103" s="4" t="str">
        <f>IF(Table1[[#This Row],[discount_percentage]] &gt;= 0.5, "Yes", "No")</f>
        <v>Yes</v>
      </c>
      <c r="P1103" s="4" t="str" cm="1">
        <f t="array" ref="P1103">_xlfn.IFS(
  Table1[[#This Row],[discounted_price]] &lt; 200, "&lt;₹200",
  Table1[[#This Row],[discounted_price]] &lt;= 500, "₹200–₹500",
  Table1[[#This Row],[discounted_price]] &gt; 500, "&gt;₹500"
)</f>
        <v>&gt;₹500</v>
      </c>
      <c r="Q1103" s="9">
        <f>Table1[[#This Row],[actual_price]]*Table1[[#This Row],[rating_count]]</f>
        <v>43569548</v>
      </c>
      <c r="R1103" s="9" t="str">
        <f>IF(
    OR(TRIM(Table1[[#This Row],[total_potential_revenue]])="-", TRIM(Table1[[#This Row],[total_potential_revenue]])=""),
    "NOT OK",
    IF(
        ISNUMBER(VALUE(SUBSTITUTE(Table1[[#This Row],[total_potential_revenue]], ",", ""))),
        "OK",
        "NOT OK"
    )
)</f>
        <v>OK</v>
      </c>
      <c r="S1103" t="s">
        <v>5789</v>
      </c>
      <c r="T1103" t="s">
        <v>5790</v>
      </c>
      <c r="U1103" t="s">
        <v>5791</v>
      </c>
      <c r="V1103" t="s">
        <v>5792</v>
      </c>
      <c r="W1103" t="s">
        <v>5793</v>
      </c>
      <c r="X1103" t="s">
        <v>13052</v>
      </c>
      <c r="Y1103" t="s">
        <v>5794</v>
      </c>
      <c r="Z1103" t="s">
        <v>5795</v>
      </c>
    </row>
    <row r="1104" spans="1:26" ht="16" x14ac:dyDescent="0.35">
      <c r="A1104" t="s">
        <v>3750</v>
      </c>
      <c r="B1104" t="s">
        <v>3751</v>
      </c>
      <c r="C1104" t="s">
        <v>13080</v>
      </c>
      <c r="D1104" t="s">
        <v>13185</v>
      </c>
      <c r="E1104" t="s">
        <v>13291</v>
      </c>
      <c r="F1104" t="s">
        <v>13324</v>
      </c>
      <c r="H1104" s="2">
        <v>1324</v>
      </c>
      <c r="I1104" s="2">
        <v>1699</v>
      </c>
      <c r="J1104" s="1">
        <v>0.22</v>
      </c>
      <c r="K1104" s="10" t="str" cm="1">
        <f t="array" ref="K11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04">
        <v>4</v>
      </c>
      <c r="M1104" s="8">
        <v>128311</v>
      </c>
      <c r="N1104" s="8">
        <f>Table1[[#This Row],[rating]]*LOG10(Table1[[#This Row],[rating_count]]+1)</f>
        <v>20.433069097520871</v>
      </c>
      <c r="O1104" s="4" t="str">
        <f>IF(Table1[[#This Row],[discount_percentage]] &gt;= 0.5, "Yes", "No")</f>
        <v>No</v>
      </c>
      <c r="P1104" s="4" t="str" cm="1">
        <f t="array" ref="P1104">_xlfn.IFS(
  Table1[[#This Row],[discounted_price]] &lt; 200, "&lt;₹200",
  Table1[[#This Row],[discounted_price]] &lt;= 500, "₹200–₹500",
  Table1[[#This Row],[discounted_price]] &gt; 500, "&gt;₹500"
)</f>
        <v>&gt;₹500</v>
      </c>
      <c r="Q1104" s="9">
        <f>Table1[[#This Row],[actual_price]]*Table1[[#This Row],[rating_count]]</f>
        <v>218000389</v>
      </c>
      <c r="R1104" s="9" t="str">
        <f>IF(
    OR(TRIM(Table1[[#This Row],[total_potential_revenue]])="-", TRIM(Table1[[#This Row],[total_potential_revenue]])=""),
    "NOT OK",
    IF(
        ISNUMBER(VALUE(SUBSTITUTE(Table1[[#This Row],[total_potential_revenue]], ",", ""))),
        "OK",
        "NOT OK"
    )
)</f>
        <v>OK</v>
      </c>
      <c r="S1104" t="s">
        <v>3752</v>
      </c>
      <c r="T1104" t="s">
        <v>3047</v>
      </c>
      <c r="U1104" t="s">
        <v>3048</v>
      </c>
      <c r="V1104" t="s">
        <v>3049</v>
      </c>
      <c r="W1104" t="s">
        <v>3050</v>
      </c>
      <c r="X1104" t="s">
        <v>3051</v>
      </c>
      <c r="Y1104" t="s">
        <v>3753</v>
      </c>
      <c r="Z1104" t="s">
        <v>3754</v>
      </c>
    </row>
    <row r="1105" spans="1:26" ht="16" x14ac:dyDescent="0.35">
      <c r="A1105" t="s">
        <v>3796</v>
      </c>
      <c r="B1105" t="s">
        <v>3797</v>
      </c>
      <c r="C1105" t="s">
        <v>13080</v>
      </c>
      <c r="D1105" t="s">
        <v>13185</v>
      </c>
      <c r="E1105" t="s">
        <v>13291</v>
      </c>
      <c r="F1105" t="s">
        <v>13324</v>
      </c>
      <c r="H1105" s="2">
        <v>1324</v>
      </c>
      <c r="I1105" s="2">
        <v>1699</v>
      </c>
      <c r="J1105" s="1">
        <v>0.22</v>
      </c>
      <c r="K1105" s="10" t="str" cm="1">
        <f t="array" ref="K11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05">
        <v>4</v>
      </c>
      <c r="M1105" s="8">
        <v>128311</v>
      </c>
      <c r="N1105" s="8">
        <f>Table1[[#This Row],[rating]]*LOG10(Table1[[#This Row],[rating_count]]+1)</f>
        <v>20.433069097520871</v>
      </c>
      <c r="O1105" s="4" t="str">
        <f>IF(Table1[[#This Row],[discount_percentage]] &gt;= 0.5, "Yes", "No")</f>
        <v>No</v>
      </c>
      <c r="P1105" s="4" t="str" cm="1">
        <f t="array" ref="P1105">_xlfn.IFS(
  Table1[[#This Row],[discounted_price]] &lt; 200, "&lt;₹200",
  Table1[[#This Row],[discounted_price]] &lt;= 500, "₹200–₹500",
  Table1[[#This Row],[discounted_price]] &gt; 500, "&gt;₹500"
)</f>
        <v>&gt;₹500</v>
      </c>
      <c r="Q1105" s="9">
        <f>Table1[[#This Row],[actual_price]]*Table1[[#This Row],[rating_count]]</f>
        <v>218000389</v>
      </c>
      <c r="R1105" s="9" t="str">
        <f>IF(
    OR(TRIM(Table1[[#This Row],[total_potential_revenue]])="-", TRIM(Table1[[#This Row],[total_potential_revenue]])=""),
    "NOT OK",
    IF(
        ISNUMBER(VALUE(SUBSTITUTE(Table1[[#This Row],[total_potential_revenue]], ",", ""))),
        "OK",
        "NOT OK"
    )
)</f>
        <v>OK</v>
      </c>
      <c r="S1105" t="s">
        <v>3752</v>
      </c>
      <c r="T1105" t="s">
        <v>3047</v>
      </c>
      <c r="U1105" t="s">
        <v>3048</v>
      </c>
      <c r="V1105" t="s">
        <v>3049</v>
      </c>
      <c r="W1105" t="s">
        <v>3050</v>
      </c>
      <c r="X1105" t="s">
        <v>3051</v>
      </c>
      <c r="Y1105" t="s">
        <v>3052</v>
      </c>
      <c r="Z1105" t="s">
        <v>3798</v>
      </c>
    </row>
    <row r="1106" spans="1:26" ht="16" x14ac:dyDescent="0.35">
      <c r="A1106" t="s">
        <v>2772</v>
      </c>
      <c r="B1106" t="s">
        <v>2773</v>
      </c>
      <c r="C1106" t="s">
        <v>13080</v>
      </c>
      <c r="D1106" t="s">
        <v>13088</v>
      </c>
      <c r="E1106" t="s">
        <v>13089</v>
      </c>
      <c r="F1106" t="s">
        <v>13172</v>
      </c>
      <c r="H1106">
        <v>246</v>
      </c>
      <c r="I1106" s="2">
        <v>600</v>
      </c>
      <c r="J1106" s="1">
        <v>0.59</v>
      </c>
      <c r="K1106" s="10" t="str" cm="1">
        <f t="array" ref="K11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06">
        <v>4.2</v>
      </c>
      <c r="M1106" s="8">
        <v>143</v>
      </c>
      <c r="N1106" s="8">
        <f>Table1[[#This Row],[rating]]*LOG10(Table1[[#This Row],[rating_count]]+1)</f>
        <v>9.0651224668000498</v>
      </c>
      <c r="O1106" s="4" t="str">
        <f>IF(Table1[[#This Row],[discount_percentage]] &gt;= 0.5, "Yes", "No")</f>
        <v>Yes</v>
      </c>
      <c r="P1106" s="4" t="str" cm="1">
        <f t="array" ref="P1106">_xlfn.IFS(
  Table1[[#This Row],[discounted_price]] &lt; 200, "&lt;₹200",
  Table1[[#This Row],[discounted_price]] &lt;= 500, "₹200–₹500",
  Table1[[#This Row],[discounted_price]] &gt; 500, "&gt;₹500"
)</f>
        <v>₹200–₹500</v>
      </c>
      <c r="Q1106" s="9">
        <f>Table1[[#This Row],[actual_price]]*Table1[[#This Row],[rating_count]]</f>
        <v>85800</v>
      </c>
      <c r="R1106" s="9" t="str">
        <f>IF(
    OR(TRIM(Table1[[#This Row],[total_potential_revenue]])="-", TRIM(Table1[[#This Row],[total_potential_revenue]])=""),
    "NOT OK",
    IF(
        ISNUMBER(VALUE(SUBSTITUTE(Table1[[#This Row],[total_potential_revenue]], ",", ""))),
        "OK",
        "NOT OK"
    )
)</f>
        <v>OK</v>
      </c>
      <c r="S1106" t="s">
        <v>2774</v>
      </c>
      <c r="T1106" t="s">
        <v>2775</v>
      </c>
      <c r="U1106" t="s">
        <v>2776</v>
      </c>
      <c r="V1106" t="s">
        <v>2777</v>
      </c>
      <c r="W1106" t="s">
        <v>2778</v>
      </c>
      <c r="X1106" t="s">
        <v>2779</v>
      </c>
      <c r="Y1106" t="s">
        <v>2780</v>
      </c>
      <c r="Z1106" t="s">
        <v>2781</v>
      </c>
    </row>
    <row r="1107" spans="1:26" ht="16" x14ac:dyDescent="0.35">
      <c r="A1107" t="s">
        <v>1016</v>
      </c>
      <c r="B1107" t="s">
        <v>1017</v>
      </c>
      <c r="C1107" t="s">
        <v>13080</v>
      </c>
      <c r="D1107" t="s">
        <v>13088</v>
      </c>
      <c r="E1107" t="s">
        <v>13227</v>
      </c>
      <c r="F1107" t="s">
        <v>13306</v>
      </c>
      <c r="H1107" s="2">
        <v>15990</v>
      </c>
      <c r="I1107" s="2">
        <v>23990</v>
      </c>
      <c r="J1107" s="1">
        <v>0.33</v>
      </c>
      <c r="K1107" s="10" t="str" cm="1">
        <f t="array" ref="K11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07">
        <v>4.3</v>
      </c>
      <c r="M1107" s="8">
        <v>1035</v>
      </c>
      <c r="N1107" s="8">
        <f>Table1[[#This Row],[rating]]*LOG10(Table1[[#This Row],[rating_count]]+1)</f>
        <v>12.966046948259621</v>
      </c>
      <c r="O1107" s="4" t="str">
        <f>IF(Table1[[#This Row],[discount_percentage]] &gt;= 0.5, "Yes", "No")</f>
        <v>No</v>
      </c>
      <c r="P1107" s="4" t="str" cm="1">
        <f t="array" ref="P1107">_xlfn.IFS(
  Table1[[#This Row],[discounted_price]] &lt; 200, "&lt;₹200",
  Table1[[#This Row],[discounted_price]] &lt;= 500, "₹200–₹500",
  Table1[[#This Row],[discounted_price]] &gt; 500, "&gt;₹500"
)</f>
        <v>&gt;₹500</v>
      </c>
      <c r="Q1107" s="9">
        <f>Table1[[#This Row],[actual_price]]*Table1[[#This Row],[rating_count]]</f>
        <v>24829650</v>
      </c>
      <c r="R1107" s="9" t="str">
        <f>IF(
    OR(TRIM(Table1[[#This Row],[total_potential_revenue]])="-", TRIM(Table1[[#This Row],[total_potential_revenue]])=""),
    "NOT OK",
    IF(
        ISNUMBER(VALUE(SUBSTITUTE(Table1[[#This Row],[total_potential_revenue]], ",", ""))),
        "OK",
        "NOT OK"
    )
)</f>
        <v>OK</v>
      </c>
      <c r="S1107" t="s">
        <v>1018</v>
      </c>
      <c r="T1107" t="s">
        <v>1019</v>
      </c>
      <c r="U1107" t="s">
        <v>1020</v>
      </c>
      <c r="V1107" t="s">
        <v>1021</v>
      </c>
      <c r="W1107" t="s">
        <v>1022</v>
      </c>
      <c r="X1107" t="s">
        <v>1023</v>
      </c>
      <c r="Y1107" t="s">
        <v>1024</v>
      </c>
      <c r="Z1107" t="s">
        <v>1025</v>
      </c>
    </row>
    <row r="1108" spans="1:26" ht="16" x14ac:dyDescent="0.35">
      <c r="A1108" t="s">
        <v>7345</v>
      </c>
      <c r="B1108" t="s">
        <v>7346</v>
      </c>
      <c r="C1108" t="s">
        <v>13080</v>
      </c>
      <c r="D1108" t="s">
        <v>13182</v>
      </c>
      <c r="E1108" t="s">
        <v>13183</v>
      </c>
      <c r="F1108" t="s">
        <v>13203</v>
      </c>
      <c r="H1108" s="2">
        <v>1599</v>
      </c>
      <c r="I1108" s="2">
        <v>2790</v>
      </c>
      <c r="J1108" s="1">
        <v>0.43</v>
      </c>
      <c r="K1108" s="10" t="str" cm="1">
        <f t="array" ref="K11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08">
        <v>3.6</v>
      </c>
      <c r="M1108" s="8">
        <v>2272</v>
      </c>
      <c r="N1108" s="8">
        <f>Table1[[#This Row],[rating]]*LOG10(Table1[[#This Row],[rating_count]]+1)</f>
        <v>12.083757968609895</v>
      </c>
      <c r="O1108" s="4" t="str">
        <f>IF(Table1[[#This Row],[discount_percentage]] &gt;= 0.5, "Yes", "No")</f>
        <v>No</v>
      </c>
      <c r="P1108" s="4" t="str" cm="1">
        <f t="array" ref="P1108">_xlfn.IFS(
  Table1[[#This Row],[discounted_price]] &lt; 200, "&lt;₹200",
  Table1[[#This Row],[discounted_price]] &lt;= 500, "₹200–₹500",
  Table1[[#This Row],[discounted_price]] &gt; 500, "&gt;₹500"
)</f>
        <v>&gt;₹500</v>
      </c>
      <c r="Q1108" s="9">
        <f>Table1[[#This Row],[actual_price]]*Table1[[#This Row],[rating_count]]</f>
        <v>6338880</v>
      </c>
      <c r="R1108" s="9" t="str">
        <f>IF(
    OR(TRIM(Table1[[#This Row],[total_potential_revenue]])="-", TRIM(Table1[[#This Row],[total_potential_revenue]])=""),
    "NOT OK",
    IF(
        ISNUMBER(VALUE(SUBSTITUTE(Table1[[#This Row],[total_potential_revenue]], ",", ""))),
        "OK",
        "NOT OK"
    )
)</f>
        <v>OK</v>
      </c>
      <c r="S1108" t="s">
        <v>7347</v>
      </c>
      <c r="T1108" t="s">
        <v>7348</v>
      </c>
      <c r="U1108" t="s">
        <v>7349</v>
      </c>
      <c r="V1108" t="s">
        <v>7350</v>
      </c>
      <c r="W1108" t="s">
        <v>7351</v>
      </c>
      <c r="X1108" t="s">
        <v>7352</v>
      </c>
      <c r="Y1108" t="s">
        <v>7353</v>
      </c>
      <c r="Z1108" t="s">
        <v>7354</v>
      </c>
    </row>
    <row r="1109" spans="1:26" ht="16" x14ac:dyDescent="0.35">
      <c r="A1109" t="s">
        <v>10809</v>
      </c>
      <c r="B1109" t="s">
        <v>10810</v>
      </c>
      <c r="C1109" t="s">
        <v>13093</v>
      </c>
      <c r="D1109" t="s">
        <v>13094</v>
      </c>
      <c r="E1109" t="s">
        <v>13113</v>
      </c>
      <c r="F1109" t="s">
        <v>13114</v>
      </c>
      <c r="H1109" s="2">
        <v>9199</v>
      </c>
      <c r="I1109" s="2">
        <v>18000</v>
      </c>
      <c r="J1109" s="1">
        <v>0.49</v>
      </c>
      <c r="K1109" s="10" t="str" cm="1">
        <f t="array" ref="K11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09">
        <v>4</v>
      </c>
      <c r="M1109" s="8">
        <v>16020</v>
      </c>
      <c r="N1109" s="8">
        <f>Table1[[#This Row],[rating]]*LOG10(Table1[[#This Row],[rating_count]]+1)</f>
        <v>16.818758481681442</v>
      </c>
      <c r="O1109" s="4" t="str">
        <f>IF(Table1[[#This Row],[discount_percentage]] &gt;= 0.5, "Yes", "No")</f>
        <v>No</v>
      </c>
      <c r="P1109" s="4" t="str" cm="1">
        <f t="array" ref="P1109">_xlfn.IFS(
  Table1[[#This Row],[discounted_price]] &lt; 200, "&lt;₹200",
  Table1[[#This Row],[discounted_price]] &lt;= 500, "₹200–₹500",
  Table1[[#This Row],[discounted_price]] &gt; 500, "&gt;₹500"
)</f>
        <v>&gt;₹500</v>
      </c>
      <c r="Q1109" s="9">
        <f>Table1[[#This Row],[actual_price]]*Table1[[#This Row],[rating_count]]</f>
        <v>288360000</v>
      </c>
      <c r="R1109" s="9" t="str">
        <f>IF(
    OR(TRIM(Table1[[#This Row],[total_potential_revenue]])="-", TRIM(Table1[[#This Row],[total_potential_revenue]])=""),
    "NOT OK",
    IF(
        ISNUMBER(VALUE(SUBSTITUTE(Table1[[#This Row],[total_potential_revenue]], ",", ""))),
        "OK",
        "NOT OK"
    )
)</f>
        <v>OK</v>
      </c>
      <c r="S1109" t="s">
        <v>10811</v>
      </c>
      <c r="T1109" t="s">
        <v>10812</v>
      </c>
      <c r="U1109" t="s">
        <v>10813</v>
      </c>
      <c r="V1109" t="s">
        <v>10814</v>
      </c>
      <c r="W1109" t="s">
        <v>10815</v>
      </c>
      <c r="X1109" t="s">
        <v>10816</v>
      </c>
      <c r="Y1109" t="s">
        <v>10817</v>
      </c>
      <c r="Z1109" t="s">
        <v>10818</v>
      </c>
    </row>
    <row r="1110" spans="1:26" ht="16" x14ac:dyDescent="0.35">
      <c r="A1110" t="s">
        <v>2139</v>
      </c>
      <c r="B1110" t="s">
        <v>2140</v>
      </c>
      <c r="C1110" t="s">
        <v>13076</v>
      </c>
      <c r="D1110" t="s">
        <v>13083</v>
      </c>
      <c r="E1110" t="s">
        <v>13101</v>
      </c>
      <c r="F1110" t="s">
        <v>13090</v>
      </c>
      <c r="G1110" t="s">
        <v>13102</v>
      </c>
      <c r="H1110">
        <v>179</v>
      </c>
      <c r="I1110" s="2">
        <v>399</v>
      </c>
      <c r="J1110" s="1">
        <v>0.55000000000000004</v>
      </c>
      <c r="K1110" s="10" t="str" cm="1">
        <f t="array" ref="K11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10">
        <v>4</v>
      </c>
      <c r="M1110" s="8">
        <v>1423</v>
      </c>
      <c r="N1110" s="8">
        <f>Table1[[#This Row],[rating]]*LOG10(Table1[[#This Row],[rating_count]]+1)</f>
        <v>12.614039957203349</v>
      </c>
      <c r="O1110" s="4" t="str">
        <f>IF(Table1[[#This Row],[discount_percentage]] &gt;= 0.5, "Yes", "No")</f>
        <v>Yes</v>
      </c>
      <c r="P1110" s="4" t="str" cm="1">
        <f t="array" ref="P1110">_xlfn.IFS(
  Table1[[#This Row],[discounted_price]] &lt; 200, "&lt;₹200",
  Table1[[#This Row],[discounted_price]] &lt;= 500, "₹200–₹500",
  Table1[[#This Row],[discounted_price]] &gt; 500, "&gt;₹500"
)</f>
        <v>&lt;₹200</v>
      </c>
      <c r="Q1110" s="9">
        <f>Table1[[#This Row],[actual_price]]*Table1[[#This Row],[rating_count]]</f>
        <v>567777</v>
      </c>
      <c r="R1110" s="9" t="str">
        <f>IF(
    OR(TRIM(Table1[[#This Row],[total_potential_revenue]])="-", TRIM(Table1[[#This Row],[total_potential_revenue]])=""),
    "NOT OK",
    IF(
        ISNUMBER(VALUE(SUBSTITUTE(Table1[[#This Row],[total_potential_revenue]], ",", ""))),
        "OK",
        "NOT OK"
    )
)</f>
        <v>OK</v>
      </c>
      <c r="S1110" t="s">
        <v>719</v>
      </c>
      <c r="T1110" t="s">
        <v>720</v>
      </c>
      <c r="U1110" t="s">
        <v>721</v>
      </c>
      <c r="V1110" t="s">
        <v>722</v>
      </c>
      <c r="W1110" t="s">
        <v>723</v>
      </c>
      <c r="X1110" t="s">
        <v>13029</v>
      </c>
      <c r="Y1110" t="s">
        <v>2141</v>
      </c>
      <c r="Z1110" t="s">
        <v>2142</v>
      </c>
    </row>
    <row r="1111" spans="1:26" ht="16" x14ac:dyDescent="0.35">
      <c r="A1111" t="s">
        <v>717</v>
      </c>
      <c r="B1111" t="s">
        <v>718</v>
      </c>
      <c r="C1111" t="s">
        <v>13076</v>
      </c>
      <c r="D1111" t="s">
        <v>13083</v>
      </c>
      <c r="E1111" t="s">
        <v>13101</v>
      </c>
      <c r="F1111" t="s">
        <v>13090</v>
      </c>
      <c r="G1111" t="s">
        <v>13102</v>
      </c>
      <c r="H1111">
        <v>179</v>
      </c>
      <c r="I1111" s="2">
        <v>399</v>
      </c>
      <c r="J1111" s="1">
        <v>0.55000000000000004</v>
      </c>
      <c r="K1111" s="10" t="str" cm="1">
        <f t="array" ref="K11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11">
        <v>4</v>
      </c>
      <c r="M1111" s="8">
        <v>1423</v>
      </c>
      <c r="N1111" s="8">
        <f>Table1[[#This Row],[rating]]*LOG10(Table1[[#This Row],[rating_count]]+1)</f>
        <v>12.614039957203349</v>
      </c>
      <c r="O1111" s="4" t="str">
        <f>IF(Table1[[#This Row],[discount_percentage]] &gt;= 0.5, "Yes", "No")</f>
        <v>Yes</v>
      </c>
      <c r="P1111" s="4" t="str" cm="1">
        <f t="array" ref="P1111">_xlfn.IFS(
  Table1[[#This Row],[discounted_price]] &lt; 200, "&lt;₹200",
  Table1[[#This Row],[discounted_price]] &lt;= 500, "₹200–₹500",
  Table1[[#This Row],[discounted_price]] &gt; 500, "&gt;₹500"
)</f>
        <v>&lt;₹200</v>
      </c>
      <c r="Q1111" s="9">
        <f>Table1[[#This Row],[actual_price]]*Table1[[#This Row],[rating_count]]</f>
        <v>567777</v>
      </c>
      <c r="R1111" s="9" t="str">
        <f>IF(
    OR(TRIM(Table1[[#This Row],[total_potential_revenue]])="-", TRIM(Table1[[#This Row],[total_potential_revenue]])=""),
    "NOT OK",
    IF(
        ISNUMBER(VALUE(SUBSTITUTE(Table1[[#This Row],[total_potential_revenue]], ",", ""))),
        "OK",
        "NOT OK"
    )
)</f>
        <v>OK</v>
      </c>
      <c r="S1111" t="s">
        <v>719</v>
      </c>
      <c r="T1111" t="s">
        <v>720</v>
      </c>
      <c r="U1111" t="s">
        <v>721</v>
      </c>
      <c r="V1111" t="s">
        <v>722</v>
      </c>
      <c r="W1111" t="s">
        <v>723</v>
      </c>
      <c r="X1111" t="s">
        <v>13029</v>
      </c>
      <c r="Y1111" t="s">
        <v>724</v>
      </c>
      <c r="Z1111" t="s">
        <v>725</v>
      </c>
    </row>
    <row r="1112" spans="1:26" ht="16" x14ac:dyDescent="0.35">
      <c r="A1112" t="s">
        <v>1535</v>
      </c>
      <c r="B1112" t="s">
        <v>1536</v>
      </c>
      <c r="C1112" t="s">
        <v>13076</v>
      </c>
      <c r="D1112" t="s">
        <v>13083</v>
      </c>
      <c r="E1112" t="s">
        <v>13101</v>
      </c>
      <c r="F1112" t="s">
        <v>13090</v>
      </c>
      <c r="G1112" t="s">
        <v>13102</v>
      </c>
      <c r="H1112">
        <v>149</v>
      </c>
      <c r="I1112" s="2">
        <v>399</v>
      </c>
      <c r="J1112" s="1">
        <v>0.63</v>
      </c>
      <c r="K1112" s="10" t="str" cm="1">
        <f t="array" ref="K11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12">
        <v>4</v>
      </c>
      <c r="M1112" s="8">
        <v>1423</v>
      </c>
      <c r="N1112" s="8">
        <f>Table1[[#This Row],[rating]]*LOG10(Table1[[#This Row],[rating_count]]+1)</f>
        <v>12.614039957203349</v>
      </c>
      <c r="O1112" s="4" t="str">
        <f>IF(Table1[[#This Row],[discount_percentage]] &gt;= 0.5, "Yes", "No")</f>
        <v>Yes</v>
      </c>
      <c r="P1112" s="4" t="str" cm="1">
        <f t="array" ref="P1112">_xlfn.IFS(
  Table1[[#This Row],[discounted_price]] &lt; 200, "&lt;₹200",
  Table1[[#This Row],[discounted_price]] &lt;= 500, "₹200–₹500",
  Table1[[#This Row],[discounted_price]] &gt; 500, "&gt;₹500"
)</f>
        <v>&lt;₹200</v>
      </c>
      <c r="Q1112" s="9">
        <f>Table1[[#This Row],[actual_price]]*Table1[[#This Row],[rating_count]]</f>
        <v>567777</v>
      </c>
      <c r="R1112" s="9" t="str">
        <f>IF(
    OR(TRIM(Table1[[#This Row],[total_potential_revenue]])="-", TRIM(Table1[[#This Row],[total_potential_revenue]])=""),
    "NOT OK",
    IF(
        ISNUMBER(VALUE(SUBSTITUTE(Table1[[#This Row],[total_potential_revenue]], ",", ""))),
        "OK",
        "NOT OK"
    )
)</f>
        <v>OK</v>
      </c>
      <c r="S1112" t="s">
        <v>1537</v>
      </c>
      <c r="T1112" t="s">
        <v>720</v>
      </c>
      <c r="U1112" t="s">
        <v>721</v>
      </c>
      <c r="V1112" t="s">
        <v>722</v>
      </c>
      <c r="W1112" t="s">
        <v>723</v>
      </c>
      <c r="X1112" t="s">
        <v>13029</v>
      </c>
      <c r="Y1112" t="s">
        <v>1538</v>
      </c>
      <c r="Z1112" t="s">
        <v>1539</v>
      </c>
    </row>
    <row r="1113" spans="1:26" ht="16" x14ac:dyDescent="0.35">
      <c r="A1113" t="s">
        <v>4036</v>
      </c>
      <c r="B1113" t="s">
        <v>3221</v>
      </c>
      <c r="C1113" t="s">
        <v>13080</v>
      </c>
      <c r="D1113" t="s">
        <v>13300</v>
      </c>
      <c r="E1113" t="s">
        <v>13301</v>
      </c>
      <c r="H1113" s="2">
        <v>2199</v>
      </c>
      <c r="I1113" s="2">
        <v>9999</v>
      </c>
      <c r="J1113" s="1">
        <v>0.78</v>
      </c>
      <c r="K1113" s="10" t="str" cm="1">
        <f t="array" ref="K11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13">
        <v>4.2</v>
      </c>
      <c r="M1113" s="8">
        <v>29472</v>
      </c>
      <c r="N1113" s="8">
        <f>Table1[[#This Row],[rating]]*LOG10(Table1[[#This Row],[rating_count]]+1)</f>
        <v>18.771582245220678</v>
      </c>
      <c r="O1113" s="4" t="str">
        <f>IF(Table1[[#This Row],[discount_percentage]] &gt;= 0.5, "Yes", "No")</f>
        <v>Yes</v>
      </c>
      <c r="P1113" s="4" t="str" cm="1">
        <f t="array" ref="P1113">_xlfn.IFS(
  Table1[[#This Row],[discounted_price]] &lt; 200, "&lt;₹200",
  Table1[[#This Row],[discounted_price]] &lt;= 500, "₹200–₹500",
  Table1[[#This Row],[discounted_price]] &gt; 500, "&gt;₹500"
)</f>
        <v>&gt;₹500</v>
      </c>
      <c r="Q1113" s="9">
        <f>Table1[[#This Row],[actual_price]]*Table1[[#This Row],[rating_count]]</f>
        <v>294690528</v>
      </c>
      <c r="R1113" s="9" t="str">
        <f>IF(
    OR(TRIM(Table1[[#This Row],[total_potential_revenue]])="-", TRIM(Table1[[#This Row],[total_potential_revenue]])=""),
    "NOT OK",
    IF(
        ISNUMBER(VALUE(SUBSTITUTE(Table1[[#This Row],[total_potential_revenue]], ",", ""))),
        "OK",
        "NOT OK"
    )
)</f>
        <v>OK</v>
      </c>
      <c r="S1113" t="s">
        <v>4037</v>
      </c>
      <c r="T1113" t="s">
        <v>3223</v>
      </c>
      <c r="U1113" t="s">
        <v>3224</v>
      </c>
      <c r="V1113" t="s">
        <v>3225</v>
      </c>
      <c r="W1113" t="s">
        <v>3226</v>
      </c>
      <c r="X1113" t="s">
        <v>3227</v>
      </c>
      <c r="Y1113" t="s">
        <v>4038</v>
      </c>
      <c r="Z1113" t="s">
        <v>4039</v>
      </c>
    </row>
    <row r="1114" spans="1:26" ht="16" x14ac:dyDescent="0.35">
      <c r="A1114" t="s">
        <v>4630</v>
      </c>
      <c r="B1114" t="s">
        <v>4631</v>
      </c>
      <c r="C1114" t="s">
        <v>13080</v>
      </c>
      <c r="D1114" t="s">
        <v>13300</v>
      </c>
      <c r="E1114" t="s">
        <v>13301</v>
      </c>
      <c r="H1114" s="2">
        <v>1499</v>
      </c>
      <c r="I1114" s="2">
        <v>7999</v>
      </c>
      <c r="J1114" s="1">
        <v>0.81</v>
      </c>
      <c r="K1114" s="10" t="str" cm="1">
        <f t="array" ref="K11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114">
        <v>4.2</v>
      </c>
      <c r="M1114" s="8">
        <v>22638</v>
      </c>
      <c r="N1114" s="8">
        <f>Table1[[#This Row],[rating]]*LOG10(Table1[[#This Row],[rating_count]]+1)</f>
        <v>18.290400405791299</v>
      </c>
      <c r="O1114" s="4" t="str">
        <f>IF(Table1[[#This Row],[discount_percentage]] &gt;= 0.5, "Yes", "No")</f>
        <v>Yes</v>
      </c>
      <c r="P1114" s="4" t="str" cm="1">
        <f t="array" ref="P1114">_xlfn.IFS(
  Table1[[#This Row],[discounted_price]] &lt; 200, "&lt;₹200",
  Table1[[#This Row],[discounted_price]] &lt;= 500, "₹200–₹500",
  Table1[[#This Row],[discounted_price]] &gt; 500, "&gt;₹500"
)</f>
        <v>&gt;₹500</v>
      </c>
      <c r="Q1114" s="9">
        <f>Table1[[#This Row],[actual_price]]*Table1[[#This Row],[rating_count]]</f>
        <v>181081362</v>
      </c>
      <c r="R1114" s="9" t="str">
        <f>IF(
    OR(TRIM(Table1[[#This Row],[total_potential_revenue]])="-", TRIM(Table1[[#This Row],[total_potential_revenue]])=""),
    "NOT OK",
    IF(
        ISNUMBER(VALUE(SUBSTITUTE(Table1[[#This Row],[total_potential_revenue]], ",", ""))),
        "OK",
        "NOT OK"
    )
)</f>
        <v>OK</v>
      </c>
      <c r="S1114" t="s">
        <v>4632</v>
      </c>
      <c r="T1114" t="s">
        <v>3184</v>
      </c>
      <c r="U1114" t="s">
        <v>3185</v>
      </c>
      <c r="V1114" t="s">
        <v>3186</v>
      </c>
      <c r="W1114" t="s">
        <v>3187</v>
      </c>
      <c r="X1114" t="s">
        <v>3188</v>
      </c>
      <c r="Y1114" t="s">
        <v>4633</v>
      </c>
      <c r="Z1114" t="s">
        <v>4634</v>
      </c>
    </row>
    <row r="1115" spans="1:26" ht="16" x14ac:dyDescent="0.35">
      <c r="A1115" t="s">
        <v>4266</v>
      </c>
      <c r="B1115" t="s">
        <v>4267</v>
      </c>
      <c r="C1115" t="s">
        <v>13080</v>
      </c>
      <c r="D1115" t="s">
        <v>13300</v>
      </c>
      <c r="E1115" t="s">
        <v>13301</v>
      </c>
      <c r="H1115" s="2">
        <v>1499</v>
      </c>
      <c r="I1115" s="2">
        <v>9999</v>
      </c>
      <c r="J1115" s="1">
        <v>0.85</v>
      </c>
      <c r="K1115" s="10" t="str" cm="1">
        <f t="array" ref="K11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115">
        <v>4.2</v>
      </c>
      <c r="M1115" s="8">
        <v>22638</v>
      </c>
      <c r="N1115" s="8">
        <f>Table1[[#This Row],[rating]]*LOG10(Table1[[#This Row],[rating_count]]+1)</f>
        <v>18.290400405791299</v>
      </c>
      <c r="O1115" s="4" t="str">
        <f>IF(Table1[[#This Row],[discount_percentage]] &gt;= 0.5, "Yes", "No")</f>
        <v>Yes</v>
      </c>
      <c r="P1115" s="4" t="str" cm="1">
        <f t="array" ref="P1115">_xlfn.IFS(
  Table1[[#This Row],[discounted_price]] &lt; 200, "&lt;₹200",
  Table1[[#This Row],[discounted_price]] &lt;= 500, "₹200–₹500",
  Table1[[#This Row],[discounted_price]] &gt; 500, "&gt;₹500"
)</f>
        <v>&gt;₹500</v>
      </c>
      <c r="Q1115" s="9">
        <f>Table1[[#This Row],[actual_price]]*Table1[[#This Row],[rating_count]]</f>
        <v>226357362</v>
      </c>
      <c r="R1115" s="9" t="str">
        <f>IF(
    OR(TRIM(Table1[[#This Row],[total_potential_revenue]])="-", TRIM(Table1[[#This Row],[total_potential_revenue]])=""),
    "NOT OK",
    IF(
        ISNUMBER(VALUE(SUBSTITUTE(Table1[[#This Row],[total_potential_revenue]], ",", ""))),
        "OK",
        "NOT OK"
    )
)</f>
        <v>OK</v>
      </c>
      <c r="S1115" t="s">
        <v>4268</v>
      </c>
      <c r="T1115" t="s">
        <v>3184</v>
      </c>
      <c r="U1115" t="s">
        <v>3185</v>
      </c>
      <c r="V1115" t="s">
        <v>3186</v>
      </c>
      <c r="W1115" t="s">
        <v>3187</v>
      </c>
      <c r="X1115" t="s">
        <v>3188</v>
      </c>
      <c r="Y1115" t="s">
        <v>4269</v>
      </c>
      <c r="Z1115" t="s">
        <v>4270</v>
      </c>
    </row>
    <row r="1116" spans="1:26" ht="16" x14ac:dyDescent="0.35">
      <c r="A1116" t="s">
        <v>3220</v>
      </c>
      <c r="B1116" t="s">
        <v>3221</v>
      </c>
      <c r="C1116" t="s">
        <v>13080</v>
      </c>
      <c r="D1116" t="s">
        <v>13300</v>
      </c>
      <c r="E1116" t="s">
        <v>13301</v>
      </c>
      <c r="H1116" s="2">
        <v>2199</v>
      </c>
      <c r="I1116" s="2">
        <v>9999</v>
      </c>
      <c r="J1116" s="1">
        <v>0.78</v>
      </c>
      <c r="K1116" s="10" t="str" cm="1">
        <f t="array" ref="K11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16">
        <v>4.2</v>
      </c>
      <c r="M1116" s="8">
        <v>29471</v>
      </c>
      <c r="N1116" s="8">
        <f>Table1[[#This Row],[rating]]*LOG10(Table1[[#This Row],[rating_count]]+1)</f>
        <v>18.77152035577037</v>
      </c>
      <c r="O1116" s="4" t="str">
        <f>IF(Table1[[#This Row],[discount_percentage]] &gt;= 0.5, "Yes", "No")</f>
        <v>Yes</v>
      </c>
      <c r="P1116" s="4" t="str" cm="1">
        <f t="array" ref="P1116">_xlfn.IFS(
  Table1[[#This Row],[discounted_price]] &lt; 200, "&lt;₹200",
  Table1[[#This Row],[discounted_price]] &lt;= 500, "₹200–₹500",
  Table1[[#This Row],[discounted_price]] &gt; 500, "&gt;₹500"
)</f>
        <v>&gt;₹500</v>
      </c>
      <c r="Q1116" s="9">
        <f>Table1[[#This Row],[actual_price]]*Table1[[#This Row],[rating_count]]</f>
        <v>294680529</v>
      </c>
      <c r="R1116" s="9" t="str">
        <f>IF(
    OR(TRIM(Table1[[#This Row],[total_potential_revenue]])="-", TRIM(Table1[[#This Row],[total_potential_revenue]])=""),
    "NOT OK",
    IF(
        ISNUMBER(VALUE(SUBSTITUTE(Table1[[#This Row],[total_potential_revenue]], ",", ""))),
        "OK",
        "NOT OK"
    )
)</f>
        <v>OK</v>
      </c>
      <c r="S1116" t="s">
        <v>3222</v>
      </c>
      <c r="T1116" t="s">
        <v>3223</v>
      </c>
      <c r="U1116" t="s">
        <v>3224</v>
      </c>
      <c r="V1116" t="s">
        <v>3225</v>
      </c>
      <c r="W1116" t="s">
        <v>3226</v>
      </c>
      <c r="X1116" t="s">
        <v>3227</v>
      </c>
      <c r="Y1116" t="s">
        <v>3228</v>
      </c>
      <c r="Z1116" t="s">
        <v>3229</v>
      </c>
    </row>
    <row r="1117" spans="1:26" ht="16" x14ac:dyDescent="0.35">
      <c r="A1117" t="s">
        <v>3181</v>
      </c>
      <c r="B1117" t="s">
        <v>3182</v>
      </c>
      <c r="C1117" t="s">
        <v>13080</v>
      </c>
      <c r="D1117" t="s">
        <v>13300</v>
      </c>
      <c r="E1117" t="s">
        <v>13301</v>
      </c>
      <c r="H1117" s="2">
        <v>1499</v>
      </c>
      <c r="I1117" s="2">
        <v>7999</v>
      </c>
      <c r="J1117" s="1">
        <v>0.81</v>
      </c>
      <c r="K1117" s="10" t="str" cm="1">
        <f t="array" ref="K11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117">
        <v>4.2</v>
      </c>
      <c r="M1117" s="8">
        <v>22636</v>
      </c>
      <c r="N1117" s="8">
        <f>Table1[[#This Row],[rating]]*LOG10(Table1[[#This Row],[rating_count]]+1)</f>
        <v>18.290239257560433</v>
      </c>
      <c r="O1117" s="4" t="str">
        <f>IF(Table1[[#This Row],[discount_percentage]] &gt;= 0.5, "Yes", "No")</f>
        <v>Yes</v>
      </c>
      <c r="P1117" s="4" t="str" cm="1">
        <f t="array" ref="P1117">_xlfn.IFS(
  Table1[[#This Row],[discounted_price]] &lt; 200, "&lt;₹200",
  Table1[[#This Row],[discounted_price]] &lt;= 500, "₹200–₹500",
  Table1[[#This Row],[discounted_price]] &gt; 500, "&gt;₹500"
)</f>
        <v>&gt;₹500</v>
      </c>
      <c r="Q1117" s="9">
        <f>Table1[[#This Row],[actual_price]]*Table1[[#This Row],[rating_count]]</f>
        <v>181065364</v>
      </c>
      <c r="R1117" s="9" t="str">
        <f>IF(
    OR(TRIM(Table1[[#This Row],[total_potential_revenue]])="-", TRIM(Table1[[#This Row],[total_potential_revenue]])=""),
    "NOT OK",
    IF(
        ISNUMBER(VALUE(SUBSTITUTE(Table1[[#This Row],[total_potential_revenue]], ",", ""))),
        "OK",
        "NOT OK"
    )
)</f>
        <v>OK</v>
      </c>
      <c r="S1117" t="s">
        <v>3183</v>
      </c>
      <c r="T1117" t="s">
        <v>3184</v>
      </c>
      <c r="U1117" t="s">
        <v>3185</v>
      </c>
      <c r="V1117" t="s">
        <v>3186</v>
      </c>
      <c r="W1117" t="s">
        <v>3187</v>
      </c>
      <c r="X1117" t="s">
        <v>3188</v>
      </c>
      <c r="Y1117" t="s">
        <v>3189</v>
      </c>
      <c r="Z1117" t="s">
        <v>3190</v>
      </c>
    </row>
    <row r="1118" spans="1:26" ht="16" x14ac:dyDescent="0.35">
      <c r="A1118" t="s">
        <v>7213</v>
      </c>
      <c r="B1118" t="s">
        <v>7214</v>
      </c>
      <c r="C1118" t="s">
        <v>13080</v>
      </c>
      <c r="D1118" t="s">
        <v>13300</v>
      </c>
      <c r="E1118" t="s">
        <v>13301</v>
      </c>
      <c r="H1118" s="2">
        <v>2499</v>
      </c>
      <c r="I1118" s="2">
        <v>9999</v>
      </c>
      <c r="J1118" s="1">
        <v>0.75</v>
      </c>
      <c r="K1118" s="10" t="str" cm="1">
        <f t="array" ref="K11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18">
        <v>4</v>
      </c>
      <c r="M1118" s="8">
        <v>9090</v>
      </c>
      <c r="N1118" s="8">
        <f>Table1[[#This Row],[rating]]*LOG10(Table1[[#This Row],[rating_count]]+1)</f>
        <v>15.834446631059517</v>
      </c>
      <c r="O1118" s="4" t="str">
        <f>IF(Table1[[#This Row],[discount_percentage]] &gt;= 0.5, "Yes", "No")</f>
        <v>Yes</v>
      </c>
      <c r="P1118" s="4" t="str" cm="1">
        <f t="array" ref="P1118">_xlfn.IFS(
  Table1[[#This Row],[discounted_price]] &lt; 200, "&lt;₹200",
  Table1[[#This Row],[discounted_price]] &lt;= 500, "₹200–₹500",
  Table1[[#This Row],[discounted_price]] &gt; 500, "&gt;₹500"
)</f>
        <v>&gt;₹500</v>
      </c>
      <c r="Q1118" s="9">
        <f>Table1[[#This Row],[actual_price]]*Table1[[#This Row],[rating_count]]</f>
        <v>90890910</v>
      </c>
      <c r="R1118" s="9" t="str">
        <f>IF(
    OR(TRIM(Table1[[#This Row],[total_potential_revenue]])="-", TRIM(Table1[[#This Row],[total_potential_revenue]])=""),
    "NOT OK",
    IF(
        ISNUMBER(VALUE(SUBSTITUTE(Table1[[#This Row],[total_potential_revenue]], ",", ""))),
        "OK",
        "NOT OK"
    )
)</f>
        <v>OK</v>
      </c>
      <c r="S1118" t="s">
        <v>7215</v>
      </c>
      <c r="T1118" t="s">
        <v>7216</v>
      </c>
      <c r="U1118" t="s">
        <v>7217</v>
      </c>
      <c r="V1118" t="s">
        <v>7218</v>
      </c>
      <c r="W1118" t="s">
        <v>7219</v>
      </c>
      <c r="X1118" t="s">
        <v>7220</v>
      </c>
      <c r="Y1118" t="s">
        <v>7221</v>
      </c>
      <c r="Z1118" t="s">
        <v>7222</v>
      </c>
    </row>
    <row r="1119" spans="1:26" ht="16" x14ac:dyDescent="0.35">
      <c r="A1119" t="s">
        <v>6071</v>
      </c>
      <c r="B1119" t="s">
        <v>6072</v>
      </c>
      <c r="C1119" t="s">
        <v>13076</v>
      </c>
      <c r="D1119" t="s">
        <v>13083</v>
      </c>
      <c r="E1119" t="s">
        <v>13129</v>
      </c>
      <c r="F1119" t="s">
        <v>13249</v>
      </c>
      <c r="H1119">
        <v>599</v>
      </c>
      <c r="I1119" s="2">
        <v>3999</v>
      </c>
      <c r="J1119" s="1">
        <v>0.85</v>
      </c>
      <c r="K1119" s="10" t="str" cm="1">
        <f t="array" ref="K11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119">
        <v>3.9</v>
      </c>
      <c r="M1119" s="8">
        <v>1087</v>
      </c>
      <c r="N1119" s="8">
        <f>Table1[[#This Row],[rating]]*LOG10(Table1[[#This Row],[rating_count]]+1)</f>
        <v>11.842852691912428</v>
      </c>
      <c r="O1119" s="4" t="str">
        <f>IF(Table1[[#This Row],[discount_percentage]] &gt;= 0.5, "Yes", "No")</f>
        <v>Yes</v>
      </c>
      <c r="P1119" s="4" t="str" cm="1">
        <f t="array" ref="P1119">_xlfn.IFS(
  Table1[[#This Row],[discounted_price]] &lt; 200, "&lt;₹200",
  Table1[[#This Row],[discounted_price]] &lt;= 500, "₹200–₹500",
  Table1[[#This Row],[discounted_price]] &gt; 500, "&gt;₹500"
)</f>
        <v>&gt;₹500</v>
      </c>
      <c r="Q1119" s="9">
        <f>Table1[[#This Row],[actual_price]]*Table1[[#This Row],[rating_count]]</f>
        <v>4346913</v>
      </c>
      <c r="R1119" s="9" t="str">
        <f>IF(
    OR(TRIM(Table1[[#This Row],[total_potential_revenue]])="-", TRIM(Table1[[#This Row],[total_potential_revenue]])=""),
    "NOT OK",
    IF(
        ISNUMBER(VALUE(SUBSTITUTE(Table1[[#This Row],[total_potential_revenue]], ",", ""))),
        "OK",
        "NOT OK"
    )
)</f>
        <v>OK</v>
      </c>
      <c r="S1119" t="s">
        <v>6073</v>
      </c>
      <c r="T1119" t="s">
        <v>6074</v>
      </c>
      <c r="U1119" t="s">
        <v>6075</v>
      </c>
      <c r="V1119" t="s">
        <v>6076</v>
      </c>
      <c r="W1119" t="s">
        <v>6077</v>
      </c>
      <c r="X1119" t="s">
        <v>6078</v>
      </c>
      <c r="Y1119" t="s">
        <v>6079</v>
      </c>
      <c r="Z1119" t="s">
        <v>6080</v>
      </c>
    </row>
    <row r="1120" spans="1:26" ht="16" x14ac:dyDescent="0.35">
      <c r="A1120" t="s">
        <v>4040</v>
      </c>
      <c r="B1120" t="s">
        <v>4041</v>
      </c>
      <c r="C1120" t="s">
        <v>13080</v>
      </c>
      <c r="D1120" t="s">
        <v>13185</v>
      </c>
      <c r="E1120" t="s">
        <v>13186</v>
      </c>
      <c r="F1120" t="s">
        <v>13334</v>
      </c>
      <c r="H1120">
        <v>95</v>
      </c>
      <c r="I1120" s="2">
        <v>499</v>
      </c>
      <c r="J1120" s="1">
        <v>0.81</v>
      </c>
      <c r="K1120" s="10" t="str" cm="1">
        <f t="array" ref="K11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120">
        <v>4.2</v>
      </c>
      <c r="M1120" s="8">
        <v>1949</v>
      </c>
      <c r="N1120" s="8">
        <f>Table1[[#This Row],[rating]]*LOG10(Table1[[#This Row],[rating_count]]+1)</f>
        <v>13.818145367722575</v>
      </c>
      <c r="O1120" s="4" t="str">
        <f>IF(Table1[[#This Row],[discount_percentage]] &gt;= 0.5, "Yes", "No")</f>
        <v>Yes</v>
      </c>
      <c r="P1120" s="4" t="str" cm="1">
        <f t="array" ref="P1120">_xlfn.IFS(
  Table1[[#This Row],[discounted_price]] &lt; 200, "&lt;₹200",
  Table1[[#This Row],[discounted_price]] &lt;= 500, "₹200–₹500",
  Table1[[#This Row],[discounted_price]] &gt; 500, "&gt;₹500"
)</f>
        <v>&lt;₹200</v>
      </c>
      <c r="Q1120" s="9">
        <f>Table1[[#This Row],[actual_price]]*Table1[[#This Row],[rating_count]]</f>
        <v>972551</v>
      </c>
      <c r="R1120" s="9" t="str">
        <f>IF(
    OR(TRIM(Table1[[#This Row],[total_potential_revenue]])="-", TRIM(Table1[[#This Row],[total_potential_revenue]])=""),
    "NOT OK",
    IF(
        ISNUMBER(VALUE(SUBSTITUTE(Table1[[#This Row],[total_potential_revenue]], ",", ""))),
        "OK",
        "NOT OK"
    )
)</f>
        <v>OK</v>
      </c>
      <c r="S1120" t="s">
        <v>4042</v>
      </c>
      <c r="T1120" t="s">
        <v>4043</v>
      </c>
      <c r="U1120" t="s">
        <v>4044</v>
      </c>
      <c r="V1120" t="s">
        <v>4045</v>
      </c>
      <c r="W1120" t="s">
        <v>4046</v>
      </c>
      <c r="X1120" t="s">
        <v>4047</v>
      </c>
      <c r="Y1120" t="s">
        <v>4048</v>
      </c>
      <c r="Z1120" t="s">
        <v>4049</v>
      </c>
    </row>
    <row r="1121" spans="1:26" ht="16" x14ac:dyDescent="0.35">
      <c r="A1121" t="s">
        <v>7045</v>
      </c>
      <c r="B1121" t="s">
        <v>7046</v>
      </c>
      <c r="C1121" t="s">
        <v>13076</v>
      </c>
      <c r="D1121" t="s">
        <v>13083</v>
      </c>
      <c r="E1121" t="s">
        <v>13129</v>
      </c>
      <c r="F1121" t="s">
        <v>13249</v>
      </c>
      <c r="H1121">
        <v>269</v>
      </c>
      <c r="I1121" s="2">
        <v>699</v>
      </c>
      <c r="J1121" s="1">
        <v>0.62</v>
      </c>
      <c r="K1121" s="10" t="str" cm="1">
        <f t="array" ref="K11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21">
        <v>4</v>
      </c>
      <c r="M1121" s="8">
        <v>93</v>
      </c>
      <c r="N1121" s="8">
        <f>Table1[[#This Row],[rating]]*LOG10(Table1[[#This Row],[rating_count]]+1)</f>
        <v>7.8925114143987942</v>
      </c>
      <c r="O1121" s="4" t="str">
        <f>IF(Table1[[#This Row],[discount_percentage]] &gt;= 0.5, "Yes", "No")</f>
        <v>Yes</v>
      </c>
      <c r="P1121" s="4" t="str" cm="1">
        <f t="array" ref="P1121">_xlfn.IFS(
  Table1[[#This Row],[discounted_price]] &lt; 200, "&lt;₹200",
  Table1[[#This Row],[discounted_price]] &lt;= 500, "₹200–₹500",
  Table1[[#This Row],[discounted_price]] &gt; 500, "&gt;₹500"
)</f>
        <v>₹200–₹500</v>
      </c>
      <c r="Q1121" s="9">
        <f>Table1[[#This Row],[actual_price]]*Table1[[#This Row],[rating_count]]</f>
        <v>65007</v>
      </c>
      <c r="R1121" s="9" t="str">
        <f>IF(
    OR(TRIM(Table1[[#This Row],[total_potential_revenue]])="-", TRIM(Table1[[#This Row],[total_potential_revenue]])=""),
    "NOT OK",
    IF(
        ISNUMBER(VALUE(SUBSTITUTE(Table1[[#This Row],[total_potential_revenue]], ",", ""))),
        "OK",
        "NOT OK"
    )
)</f>
        <v>OK</v>
      </c>
      <c r="S1121" t="s">
        <v>7047</v>
      </c>
      <c r="T1121" t="s">
        <v>7048</v>
      </c>
      <c r="U1121" t="s">
        <v>7049</v>
      </c>
      <c r="V1121" t="s">
        <v>7050</v>
      </c>
      <c r="W1121" t="s">
        <v>7051</v>
      </c>
      <c r="X1121" t="s">
        <v>7052</v>
      </c>
      <c r="Y1121" t="s">
        <v>7053</v>
      </c>
      <c r="Z1121" t="s">
        <v>7054</v>
      </c>
    </row>
    <row r="1122" spans="1:26" ht="16" x14ac:dyDescent="0.35">
      <c r="A1122" t="s">
        <v>12201</v>
      </c>
      <c r="B1122" t="s">
        <v>12202</v>
      </c>
      <c r="C1122" t="s">
        <v>13093</v>
      </c>
      <c r="D1122" t="s">
        <v>13094</v>
      </c>
      <c r="E1122" t="s">
        <v>13095</v>
      </c>
      <c r="F1122" t="s">
        <v>13142</v>
      </c>
      <c r="H1122" s="2">
        <v>2199</v>
      </c>
      <c r="I1122" s="2">
        <v>3895</v>
      </c>
      <c r="J1122" s="1">
        <v>0.44</v>
      </c>
      <c r="K1122" s="10" t="str" cm="1">
        <f t="array" ref="K11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22">
        <v>3.9</v>
      </c>
      <c r="M1122" s="8">
        <v>1085</v>
      </c>
      <c r="N1122" s="8">
        <f>Table1[[#This Row],[rating]]*LOG10(Table1[[#This Row],[rating_count]]+1)</f>
        <v>11.839736318486029</v>
      </c>
      <c r="O1122" s="4" t="str">
        <f>IF(Table1[[#This Row],[discount_percentage]] &gt;= 0.5, "Yes", "No")</f>
        <v>No</v>
      </c>
      <c r="P1122" s="4" t="str" cm="1">
        <f t="array" ref="P1122">_xlfn.IFS(
  Table1[[#This Row],[discounted_price]] &lt; 200, "&lt;₹200",
  Table1[[#This Row],[discounted_price]] &lt;= 500, "₹200–₹500",
  Table1[[#This Row],[discounted_price]] &gt; 500, "&gt;₹500"
)</f>
        <v>&gt;₹500</v>
      </c>
      <c r="Q1122" s="9">
        <f>Table1[[#This Row],[actual_price]]*Table1[[#This Row],[rating_count]]</f>
        <v>4226075</v>
      </c>
      <c r="R1122" s="9" t="str">
        <f>IF(
    OR(TRIM(Table1[[#This Row],[total_potential_revenue]])="-", TRIM(Table1[[#This Row],[total_potential_revenue]])=""),
    "NOT OK",
    IF(
        ISNUMBER(VALUE(SUBSTITUTE(Table1[[#This Row],[total_potential_revenue]], ",", ""))),
        "OK",
        "NOT OK"
    )
)</f>
        <v>OK</v>
      </c>
      <c r="S1122" t="s">
        <v>12203</v>
      </c>
      <c r="T1122" t="s">
        <v>12204</v>
      </c>
      <c r="U1122" t="s">
        <v>12205</v>
      </c>
      <c r="V1122" t="s">
        <v>12206</v>
      </c>
      <c r="W1122" t="s">
        <v>12207</v>
      </c>
      <c r="X1122" t="s">
        <v>12208</v>
      </c>
      <c r="Y1122" t="s">
        <v>12209</v>
      </c>
      <c r="Z1122" t="s">
        <v>12210</v>
      </c>
    </row>
    <row r="1123" spans="1:26" ht="16" x14ac:dyDescent="0.35">
      <c r="A1123" t="s">
        <v>6388</v>
      </c>
      <c r="B1123" t="s">
        <v>6389</v>
      </c>
      <c r="C1123" t="s">
        <v>13076</v>
      </c>
      <c r="D1123" t="s">
        <v>13083</v>
      </c>
      <c r="E1123" t="s">
        <v>13084</v>
      </c>
      <c r="F1123" t="s">
        <v>13085</v>
      </c>
      <c r="H1123">
        <v>499</v>
      </c>
      <c r="I1123" s="2">
        <v>1000</v>
      </c>
      <c r="J1123" s="1">
        <v>0.5</v>
      </c>
      <c r="K1123" s="10" t="str" cm="1">
        <f t="array" ref="K11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23">
        <v>5</v>
      </c>
      <c r="M1123" s="8">
        <v>23</v>
      </c>
      <c r="N1123" s="8">
        <f>Table1[[#This Row],[rating]]*LOG10(Table1[[#This Row],[rating_count]]+1)</f>
        <v>6.90105620855803</v>
      </c>
      <c r="O1123" s="4" t="str">
        <f>IF(Table1[[#This Row],[discount_percentage]] &gt;= 0.5, "Yes", "No")</f>
        <v>Yes</v>
      </c>
      <c r="P1123" s="4" t="str" cm="1">
        <f t="array" ref="P1123">_xlfn.IFS(
  Table1[[#This Row],[discounted_price]] &lt; 200, "&lt;₹200",
  Table1[[#This Row],[discounted_price]] &lt;= 500, "₹200–₹500",
  Table1[[#This Row],[discounted_price]] &gt; 500, "&gt;₹500"
)</f>
        <v>₹200–₹500</v>
      </c>
      <c r="Q1123" s="9">
        <f>Table1[[#This Row],[actual_price]]*Table1[[#This Row],[rating_count]]</f>
        <v>23000</v>
      </c>
      <c r="R1123" s="9" t="str">
        <f>IF(
    OR(TRIM(Table1[[#This Row],[total_potential_revenue]])="-", TRIM(Table1[[#This Row],[total_potential_revenue]])=""),
    "NOT OK",
    IF(
        ISNUMBER(VALUE(SUBSTITUTE(Table1[[#This Row],[total_potential_revenue]], ",", ""))),
        "OK",
        "NOT OK"
    )
)</f>
        <v>OK</v>
      </c>
      <c r="S1123" t="s">
        <v>6390</v>
      </c>
      <c r="T1123" t="s">
        <v>6391</v>
      </c>
      <c r="U1123" t="s">
        <v>6392</v>
      </c>
      <c r="V1123" t="s">
        <v>6393</v>
      </c>
      <c r="W1123" t="s">
        <v>6394</v>
      </c>
      <c r="X1123" t="s">
        <v>6395</v>
      </c>
      <c r="Y1123" t="s">
        <v>6396</v>
      </c>
      <c r="Z1123" t="s">
        <v>6397</v>
      </c>
    </row>
    <row r="1124" spans="1:26" ht="16" x14ac:dyDescent="0.35">
      <c r="A1124" t="s">
        <v>9863</v>
      </c>
      <c r="B1124" t="s">
        <v>9864</v>
      </c>
      <c r="C1124" t="s">
        <v>13093</v>
      </c>
      <c r="D1124" t="s">
        <v>13094</v>
      </c>
      <c r="E1124" t="s">
        <v>13103</v>
      </c>
      <c r="F1124" t="s">
        <v>13104</v>
      </c>
      <c r="G1124" t="s">
        <v>13105</v>
      </c>
      <c r="H1124">
        <v>479</v>
      </c>
      <c r="I1124" s="2">
        <v>1000</v>
      </c>
      <c r="J1124" s="1">
        <v>0.52</v>
      </c>
      <c r="K1124" s="10" t="str" cm="1">
        <f t="array" ref="K11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24">
        <v>4.2</v>
      </c>
      <c r="M1124" s="8">
        <v>1559</v>
      </c>
      <c r="N1124" s="8">
        <f>Table1[[#This Row],[rating]]*LOG10(Table1[[#This Row],[rating_count]]+1)</f>
        <v>13.411123313088739</v>
      </c>
      <c r="O1124" s="4" t="str">
        <f>IF(Table1[[#This Row],[discount_percentage]] &gt;= 0.5, "Yes", "No")</f>
        <v>Yes</v>
      </c>
      <c r="P1124" s="4" t="str" cm="1">
        <f t="array" ref="P1124">_xlfn.IFS(
  Table1[[#This Row],[discounted_price]] &lt; 200, "&lt;₹200",
  Table1[[#This Row],[discounted_price]] &lt;= 500, "₹200–₹500",
  Table1[[#This Row],[discounted_price]] &gt; 500, "&gt;₹500"
)</f>
        <v>₹200–₹500</v>
      </c>
      <c r="Q1124" s="9">
        <f>Table1[[#This Row],[actual_price]]*Table1[[#This Row],[rating_count]]</f>
        <v>1559000</v>
      </c>
      <c r="R1124" s="9" t="str">
        <f>IF(
    OR(TRIM(Table1[[#This Row],[total_potential_revenue]])="-", TRIM(Table1[[#This Row],[total_potential_revenue]])=""),
    "NOT OK",
    IF(
        ISNUMBER(VALUE(SUBSTITUTE(Table1[[#This Row],[total_potential_revenue]], ",", ""))),
        "OK",
        "NOT OK"
    )
)</f>
        <v>OK</v>
      </c>
      <c r="S1124" t="s">
        <v>9865</v>
      </c>
      <c r="T1124" t="s">
        <v>9866</v>
      </c>
      <c r="U1124" t="s">
        <v>9867</v>
      </c>
      <c r="V1124" t="s">
        <v>9868</v>
      </c>
      <c r="W1124" t="s">
        <v>9869</v>
      </c>
      <c r="X1124" t="s">
        <v>9870</v>
      </c>
      <c r="Y1124" t="s">
        <v>9871</v>
      </c>
      <c r="Z1124" t="s">
        <v>9872</v>
      </c>
    </row>
    <row r="1125" spans="1:26" ht="16" x14ac:dyDescent="0.35">
      <c r="A1125" t="s">
        <v>1814</v>
      </c>
      <c r="B1125" t="s">
        <v>1815</v>
      </c>
      <c r="C1125" t="s">
        <v>13080</v>
      </c>
      <c r="D1125" t="s">
        <v>13088</v>
      </c>
      <c r="E1125" t="s">
        <v>13227</v>
      </c>
      <c r="F1125" t="s">
        <v>13306</v>
      </c>
      <c r="H1125" s="2">
        <v>11990</v>
      </c>
      <c r="I1125" s="2">
        <v>31990</v>
      </c>
      <c r="J1125" s="1">
        <v>0.63</v>
      </c>
      <c r="K1125" s="10" t="str" cm="1">
        <f t="array" ref="K11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25">
        <v>4.2</v>
      </c>
      <c r="M1125" s="8">
        <v>64</v>
      </c>
      <c r="N1125" s="8">
        <f>Table1[[#This Row],[rating]]*LOG10(Table1[[#This Row],[rating_count]]+1)</f>
        <v>7.614236097899993</v>
      </c>
      <c r="O1125" s="4" t="str">
        <f>IF(Table1[[#This Row],[discount_percentage]] &gt;= 0.5, "Yes", "No")</f>
        <v>Yes</v>
      </c>
      <c r="P1125" s="4" t="str" cm="1">
        <f t="array" ref="P1125">_xlfn.IFS(
  Table1[[#This Row],[discounted_price]] &lt; 200, "&lt;₹200",
  Table1[[#This Row],[discounted_price]] &lt;= 500, "₹200–₹500",
  Table1[[#This Row],[discounted_price]] &gt; 500, "&gt;₹500"
)</f>
        <v>&gt;₹500</v>
      </c>
      <c r="Q1125" s="9">
        <f>Table1[[#This Row],[actual_price]]*Table1[[#This Row],[rating_count]]</f>
        <v>2047360</v>
      </c>
      <c r="R1125" s="9" t="str">
        <f>IF(
    OR(TRIM(Table1[[#This Row],[total_potential_revenue]])="-", TRIM(Table1[[#This Row],[total_potential_revenue]])=""),
    "NOT OK",
    IF(
        ISNUMBER(VALUE(SUBSTITUTE(Table1[[#This Row],[total_potential_revenue]], ",", ""))),
        "OK",
        "NOT OK"
    )
)</f>
        <v>OK</v>
      </c>
      <c r="S1125" t="s">
        <v>728</v>
      </c>
      <c r="T1125" t="s">
        <v>1816</v>
      </c>
      <c r="U1125" t="s">
        <v>1817</v>
      </c>
      <c r="V1125" t="s">
        <v>1818</v>
      </c>
      <c r="W1125" t="s">
        <v>1819</v>
      </c>
      <c r="X1125" t="s">
        <v>1820</v>
      </c>
      <c r="Y1125" t="s">
        <v>1821</v>
      </c>
      <c r="Z1125" t="s">
        <v>1822</v>
      </c>
    </row>
    <row r="1126" spans="1:26" ht="16" x14ac:dyDescent="0.35">
      <c r="A1126" t="s">
        <v>3554</v>
      </c>
      <c r="B1126" t="s">
        <v>3555</v>
      </c>
      <c r="C1126" t="s">
        <v>13080</v>
      </c>
      <c r="D1126" t="s">
        <v>13185</v>
      </c>
      <c r="E1126" t="s">
        <v>13186</v>
      </c>
      <c r="F1126" t="s">
        <v>13196</v>
      </c>
      <c r="H1126">
        <v>199</v>
      </c>
      <c r="I1126" s="2">
        <v>499</v>
      </c>
      <c r="J1126" s="1">
        <v>0.6</v>
      </c>
      <c r="K1126" s="10" t="str" cm="1">
        <f t="array" ref="K11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26">
        <v>4.0999999999999996</v>
      </c>
      <c r="M1126" s="8">
        <v>1786</v>
      </c>
      <c r="N1126" s="8">
        <f>Table1[[#This Row],[rating]]*LOG10(Table1[[#This Row],[rating_count]]+1)</f>
        <v>13.33371066527314</v>
      </c>
      <c r="O1126" s="4" t="str">
        <f>IF(Table1[[#This Row],[discount_percentage]] &gt;= 0.5, "Yes", "No")</f>
        <v>Yes</v>
      </c>
      <c r="P1126" s="4" t="str" cm="1">
        <f t="array" ref="P1126">_xlfn.IFS(
  Table1[[#This Row],[discounted_price]] &lt; 200, "&lt;₹200",
  Table1[[#This Row],[discounted_price]] &lt;= 500, "₹200–₹500",
  Table1[[#This Row],[discounted_price]] &gt; 500, "&gt;₹500"
)</f>
        <v>&lt;₹200</v>
      </c>
      <c r="Q1126" s="9">
        <f>Table1[[#This Row],[actual_price]]*Table1[[#This Row],[rating_count]]</f>
        <v>891214</v>
      </c>
      <c r="R1126" s="9" t="str">
        <f>IF(
    OR(TRIM(Table1[[#This Row],[total_potential_revenue]])="-", TRIM(Table1[[#This Row],[total_potential_revenue]])=""),
    "NOT OK",
    IF(
        ISNUMBER(VALUE(SUBSTITUTE(Table1[[#This Row],[total_potential_revenue]], ",", ""))),
        "OK",
        "NOT OK"
    )
)</f>
        <v>OK</v>
      </c>
      <c r="S1126" t="s">
        <v>3556</v>
      </c>
      <c r="T1126" t="s">
        <v>3557</v>
      </c>
      <c r="U1126" t="s">
        <v>3558</v>
      </c>
      <c r="V1126" t="s">
        <v>3559</v>
      </c>
      <c r="W1126" t="s">
        <v>3560</v>
      </c>
      <c r="X1126" t="s">
        <v>3561</v>
      </c>
      <c r="Y1126" t="s">
        <v>3562</v>
      </c>
      <c r="Z1126" t="s">
        <v>3563</v>
      </c>
    </row>
    <row r="1127" spans="1:26" ht="16" x14ac:dyDescent="0.35">
      <c r="A1127" t="s">
        <v>726</v>
      </c>
      <c r="B1127" t="s">
        <v>727</v>
      </c>
      <c r="C1127" t="s">
        <v>13080</v>
      </c>
      <c r="D1127" t="s">
        <v>13088</v>
      </c>
      <c r="E1127" t="s">
        <v>13227</v>
      </c>
      <c r="F1127" t="s">
        <v>13306</v>
      </c>
      <c r="H1127" s="2">
        <v>10901</v>
      </c>
      <c r="I1127" s="2">
        <v>30990</v>
      </c>
      <c r="J1127" s="1">
        <v>0.65</v>
      </c>
      <c r="K1127" s="10" t="str" cm="1">
        <f t="array" ref="K11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27">
        <v>4.0999999999999996</v>
      </c>
      <c r="M1127" s="8">
        <v>398</v>
      </c>
      <c r="N1127" s="8">
        <f>Table1[[#This Row],[rating]]*LOG10(Table1[[#This Row],[rating_count]]+1)</f>
        <v>10.663988872315667</v>
      </c>
      <c r="O1127" s="4" t="str">
        <f>IF(Table1[[#This Row],[discount_percentage]] &gt;= 0.5, "Yes", "No")</f>
        <v>Yes</v>
      </c>
      <c r="P1127" s="4" t="str" cm="1">
        <f t="array" ref="P1127">_xlfn.IFS(
  Table1[[#This Row],[discounted_price]] &lt; 200, "&lt;₹200",
  Table1[[#This Row],[discounted_price]] &lt;= 500, "₹200–₹500",
  Table1[[#This Row],[discounted_price]] &gt; 500, "&gt;₹500"
)</f>
        <v>&gt;₹500</v>
      </c>
      <c r="Q1127" s="9">
        <f>Table1[[#This Row],[actual_price]]*Table1[[#This Row],[rating_count]]</f>
        <v>12334020</v>
      </c>
      <c r="R1127" s="9" t="str">
        <f>IF(
    OR(TRIM(Table1[[#This Row],[total_potential_revenue]])="-", TRIM(Table1[[#This Row],[total_potential_revenue]])=""),
    "NOT OK",
    IF(
        ISNUMBER(VALUE(SUBSTITUTE(Table1[[#This Row],[total_potential_revenue]], ",", ""))),
        "OK",
        "NOT OK"
    )
)</f>
        <v>OK</v>
      </c>
      <c r="S1127" t="s">
        <v>728</v>
      </c>
      <c r="T1127" t="s">
        <v>729</v>
      </c>
      <c r="U1127" t="s">
        <v>730</v>
      </c>
      <c r="V1127" t="s">
        <v>731</v>
      </c>
      <c r="W1127" t="s">
        <v>732</v>
      </c>
      <c r="X1127" t="s">
        <v>733</v>
      </c>
      <c r="Y1127" t="s">
        <v>734</v>
      </c>
      <c r="Z1127" t="s">
        <v>735</v>
      </c>
    </row>
    <row r="1128" spans="1:26" ht="16" x14ac:dyDescent="0.35">
      <c r="A1128" t="s">
        <v>3290</v>
      </c>
      <c r="B1128" t="s">
        <v>3291</v>
      </c>
      <c r="C1128" t="s">
        <v>13080</v>
      </c>
      <c r="D1128" t="s">
        <v>13300</v>
      </c>
      <c r="E1128" t="s">
        <v>13301</v>
      </c>
      <c r="H1128" s="2">
        <v>2998</v>
      </c>
      <c r="I1128" s="2">
        <v>5999</v>
      </c>
      <c r="J1128" s="1">
        <v>0.5</v>
      </c>
      <c r="K1128" s="10" t="str" cm="1">
        <f t="array" ref="K11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28">
        <v>4.0999999999999996</v>
      </c>
      <c r="M1128" s="8">
        <v>5179</v>
      </c>
      <c r="N1128" s="8">
        <f>Table1[[#This Row],[rating]]*LOG10(Table1[[#This Row],[rating_count]]+1)</f>
        <v>15.228752014955454</v>
      </c>
      <c r="O1128" s="4" t="str">
        <f>IF(Table1[[#This Row],[discount_percentage]] &gt;= 0.5, "Yes", "No")</f>
        <v>Yes</v>
      </c>
      <c r="P1128" s="4" t="str" cm="1">
        <f t="array" ref="P1128">_xlfn.IFS(
  Table1[[#This Row],[discounted_price]] &lt; 200, "&lt;₹200",
  Table1[[#This Row],[discounted_price]] &lt;= 500, "₹200–₹500",
  Table1[[#This Row],[discounted_price]] &gt; 500, "&gt;₹500"
)</f>
        <v>&gt;₹500</v>
      </c>
      <c r="Q1128" s="9">
        <f>Table1[[#This Row],[actual_price]]*Table1[[#This Row],[rating_count]]</f>
        <v>31068821</v>
      </c>
      <c r="R1128" s="9" t="str">
        <f>IF(
    OR(TRIM(Table1[[#This Row],[total_potential_revenue]])="-", TRIM(Table1[[#This Row],[total_potential_revenue]])=""),
    "NOT OK",
    IF(
        ISNUMBER(VALUE(SUBSTITUTE(Table1[[#This Row],[total_potential_revenue]], ",", ""))),
        "OK",
        "NOT OK"
    )
)</f>
        <v>OK</v>
      </c>
      <c r="S1128" t="s">
        <v>3292</v>
      </c>
      <c r="T1128" t="s">
        <v>3293</v>
      </c>
      <c r="U1128" t="s">
        <v>3294</v>
      </c>
      <c r="V1128" t="s">
        <v>3295</v>
      </c>
      <c r="W1128" t="s">
        <v>3296</v>
      </c>
      <c r="X1128" t="s">
        <v>3297</v>
      </c>
      <c r="Y1128" t="s">
        <v>3298</v>
      </c>
      <c r="Z1128" t="s">
        <v>3299</v>
      </c>
    </row>
    <row r="1129" spans="1:26" ht="16" x14ac:dyDescent="0.35">
      <c r="A1129" t="s">
        <v>9231</v>
      </c>
      <c r="B1129" t="s">
        <v>9232</v>
      </c>
      <c r="C1129" t="s">
        <v>13093</v>
      </c>
      <c r="D1129" t="s">
        <v>13116</v>
      </c>
      <c r="E1129" t="s">
        <v>13117</v>
      </c>
      <c r="F1129" t="s">
        <v>13169</v>
      </c>
      <c r="H1129" s="2">
        <v>1049</v>
      </c>
      <c r="I1129" s="2">
        <v>1699</v>
      </c>
      <c r="J1129" s="1">
        <v>0.38</v>
      </c>
      <c r="K1129" s="10" t="str" cm="1">
        <f t="array" ref="K11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29">
        <v>3.1</v>
      </c>
      <c r="M1129" s="8">
        <v>111</v>
      </c>
      <c r="N1129" s="8">
        <f>Table1[[#This Row],[rating]]*LOG10(Table1[[#This Row],[rating_count]]+1)</f>
        <v>6.3525758702775628</v>
      </c>
      <c r="O1129" s="4" t="str">
        <f>IF(Table1[[#This Row],[discount_percentage]] &gt;= 0.5, "Yes", "No")</f>
        <v>No</v>
      </c>
      <c r="P1129" s="4" t="str" cm="1">
        <f t="array" ref="P1129">_xlfn.IFS(
  Table1[[#This Row],[discounted_price]] &lt; 200, "&lt;₹200",
  Table1[[#This Row],[discounted_price]] &lt;= 500, "₹200–₹500",
  Table1[[#This Row],[discounted_price]] &gt; 500, "&gt;₹500"
)</f>
        <v>&gt;₹500</v>
      </c>
      <c r="Q1129" s="9">
        <f>Table1[[#This Row],[actual_price]]*Table1[[#This Row],[rating_count]]</f>
        <v>188589</v>
      </c>
      <c r="R1129" s="9" t="str">
        <f>IF(
    OR(TRIM(Table1[[#This Row],[total_potential_revenue]])="-", TRIM(Table1[[#This Row],[total_potential_revenue]])=""),
    "NOT OK",
    IF(
        ISNUMBER(VALUE(SUBSTITUTE(Table1[[#This Row],[total_potential_revenue]], ",", ""))),
        "OK",
        "NOT OK"
    )
)</f>
        <v>OK</v>
      </c>
      <c r="S1129" t="s">
        <v>9233</v>
      </c>
      <c r="T1129" t="s">
        <v>9234</v>
      </c>
      <c r="U1129" t="s">
        <v>9235</v>
      </c>
      <c r="V1129" t="s">
        <v>9236</v>
      </c>
      <c r="W1129" t="s">
        <v>9237</v>
      </c>
      <c r="X1129" t="s">
        <v>9238</v>
      </c>
      <c r="Y1129" t="s">
        <v>9239</v>
      </c>
      <c r="Z1129" t="s">
        <v>9240</v>
      </c>
    </row>
    <row r="1130" spans="1:26" ht="16" x14ac:dyDescent="0.35">
      <c r="A1130" t="s">
        <v>12110</v>
      </c>
      <c r="B1130" t="s">
        <v>12111</v>
      </c>
      <c r="C1130" t="s">
        <v>13093</v>
      </c>
      <c r="D1130" t="s">
        <v>13116</v>
      </c>
      <c r="E1130" t="s">
        <v>13117</v>
      </c>
      <c r="F1130" t="s">
        <v>13169</v>
      </c>
      <c r="H1130">
        <v>778</v>
      </c>
      <c r="I1130" s="2">
        <v>999</v>
      </c>
      <c r="J1130" s="1">
        <v>0.22</v>
      </c>
      <c r="K1130" s="10" t="str" cm="1">
        <f t="array" ref="K11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30">
        <v>3.3</v>
      </c>
      <c r="M1130" s="8">
        <v>8</v>
      </c>
      <c r="N1130" s="8">
        <f>Table1[[#This Row],[rating]]*LOG10(Table1[[#This Row],[rating_count]]+1)</f>
        <v>3.1490002811497719</v>
      </c>
      <c r="O1130" s="4" t="str">
        <f>IF(Table1[[#This Row],[discount_percentage]] &gt;= 0.5, "Yes", "No")</f>
        <v>No</v>
      </c>
      <c r="P1130" s="4" t="str" cm="1">
        <f t="array" ref="P1130">_xlfn.IFS(
  Table1[[#This Row],[discounted_price]] &lt; 200, "&lt;₹200",
  Table1[[#This Row],[discounted_price]] &lt;= 500, "₹200–₹500",
  Table1[[#This Row],[discounted_price]] &gt; 500, "&gt;₹500"
)</f>
        <v>&gt;₹500</v>
      </c>
      <c r="Q1130" s="9">
        <f>Table1[[#This Row],[actual_price]]*Table1[[#This Row],[rating_count]]</f>
        <v>7992</v>
      </c>
      <c r="R1130" s="9" t="str">
        <f>IF(
    OR(TRIM(Table1[[#This Row],[total_potential_revenue]])="-", TRIM(Table1[[#This Row],[total_potential_revenue]])=""),
    "NOT OK",
    IF(
        ISNUMBER(VALUE(SUBSTITUTE(Table1[[#This Row],[total_potential_revenue]], ",", ""))),
        "OK",
        "NOT OK"
    )
)</f>
        <v>OK</v>
      </c>
      <c r="S1130" t="s">
        <v>12112</v>
      </c>
      <c r="T1130" t="s">
        <v>12113</v>
      </c>
      <c r="U1130" t="s">
        <v>12114</v>
      </c>
      <c r="V1130" t="s">
        <v>12115</v>
      </c>
      <c r="W1130" t="s">
        <v>12116</v>
      </c>
      <c r="X1130" t="s">
        <v>12117</v>
      </c>
      <c r="Y1130" t="s">
        <v>12118</v>
      </c>
      <c r="Z1130" t="s">
        <v>12119</v>
      </c>
    </row>
    <row r="1131" spans="1:26" ht="16" x14ac:dyDescent="0.35">
      <c r="A1131" t="s">
        <v>5513</v>
      </c>
      <c r="B1131" t="s">
        <v>5514</v>
      </c>
      <c r="C1131" t="s">
        <v>13080</v>
      </c>
      <c r="D1131" t="s">
        <v>13229</v>
      </c>
      <c r="E1131" t="s">
        <v>13251</v>
      </c>
      <c r="F1131" t="s">
        <v>13252</v>
      </c>
      <c r="H1131" s="2">
        <v>1049</v>
      </c>
      <c r="I1131" s="2">
        <v>2299</v>
      </c>
      <c r="J1131" s="1">
        <v>0.54</v>
      </c>
      <c r="K1131" s="10" t="str" cm="1">
        <f t="array" ref="K11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31">
        <v>3.9</v>
      </c>
      <c r="M1131" s="8">
        <v>1779</v>
      </c>
      <c r="N1131" s="8">
        <f>Table1[[#This Row],[rating]]*LOG10(Table1[[#This Row],[rating_count]]+1)</f>
        <v>12.676638009004687</v>
      </c>
      <c r="O1131" s="4" t="str">
        <f>IF(Table1[[#This Row],[discount_percentage]] &gt;= 0.5, "Yes", "No")</f>
        <v>Yes</v>
      </c>
      <c r="P1131" s="4" t="str" cm="1">
        <f t="array" ref="P1131">_xlfn.IFS(
  Table1[[#This Row],[discounted_price]] &lt; 200, "&lt;₹200",
  Table1[[#This Row],[discounted_price]] &lt;= 500, "₹200–₹500",
  Table1[[#This Row],[discounted_price]] &gt; 500, "&gt;₹500"
)</f>
        <v>&gt;₹500</v>
      </c>
      <c r="Q1131" s="9">
        <f>Table1[[#This Row],[actual_price]]*Table1[[#This Row],[rating_count]]</f>
        <v>4089921</v>
      </c>
      <c r="R1131" s="9" t="str">
        <f>IF(
    OR(TRIM(Table1[[#This Row],[total_potential_revenue]])="-", TRIM(Table1[[#This Row],[total_potential_revenue]])=""),
    "NOT OK",
    IF(
        ISNUMBER(VALUE(SUBSTITUTE(Table1[[#This Row],[total_potential_revenue]], ",", ""))),
        "OK",
        "NOT OK"
    )
)</f>
        <v>OK</v>
      </c>
      <c r="S1131" t="s">
        <v>5516</v>
      </c>
      <c r="T1131" t="s">
        <v>5517</v>
      </c>
      <c r="U1131" t="s">
        <v>5518</v>
      </c>
      <c r="V1131" t="s">
        <v>5519</v>
      </c>
      <c r="W1131" t="s">
        <v>5520</v>
      </c>
      <c r="X1131" t="s">
        <v>5521</v>
      </c>
      <c r="Y1131" t="s">
        <v>5522</v>
      </c>
      <c r="Z1131" t="s">
        <v>5523</v>
      </c>
    </row>
    <row r="1132" spans="1:26" ht="16" x14ac:dyDescent="0.35">
      <c r="A1132" t="s">
        <v>3552</v>
      </c>
      <c r="B1132" t="s">
        <v>3231</v>
      </c>
      <c r="C1132" t="s">
        <v>13080</v>
      </c>
      <c r="D1132" t="s">
        <v>13185</v>
      </c>
      <c r="E1132" t="s">
        <v>13291</v>
      </c>
      <c r="F1132" t="s">
        <v>13292</v>
      </c>
      <c r="H1132" s="2">
        <v>16999</v>
      </c>
      <c r="I1132" s="2">
        <v>24999</v>
      </c>
      <c r="J1132" s="1">
        <v>0.32</v>
      </c>
      <c r="K1132" s="10" t="str" cm="1">
        <f t="array" ref="K11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32">
        <v>4.0999999999999996</v>
      </c>
      <c r="M1132" s="8">
        <v>22318</v>
      </c>
      <c r="N1132" s="8">
        <f>Table1[[#This Row],[rating]]*LOG10(Table1[[#This Row],[rating_count]]+1)</f>
        <v>17.829566401985442</v>
      </c>
      <c r="O1132" s="4" t="str">
        <f>IF(Table1[[#This Row],[discount_percentage]] &gt;= 0.5, "Yes", "No")</f>
        <v>No</v>
      </c>
      <c r="P1132" s="4" t="str" cm="1">
        <f t="array" ref="P1132">_xlfn.IFS(
  Table1[[#This Row],[discounted_price]] &lt; 200, "&lt;₹200",
  Table1[[#This Row],[discounted_price]] &lt;= 500, "₹200–₹500",
  Table1[[#This Row],[discounted_price]] &gt; 500, "&gt;₹500"
)</f>
        <v>&gt;₹500</v>
      </c>
      <c r="Q1132" s="9">
        <f>Table1[[#This Row],[actual_price]]*Table1[[#This Row],[rating_count]]</f>
        <v>557927682</v>
      </c>
      <c r="R1132" s="9" t="str">
        <f>IF(
    OR(TRIM(Table1[[#This Row],[total_potential_revenue]])="-", TRIM(Table1[[#This Row],[total_potential_revenue]])=""),
    "NOT OK",
    IF(
        ISNUMBER(VALUE(SUBSTITUTE(Table1[[#This Row],[total_potential_revenue]], ",", ""))),
        "OK",
        "NOT OK"
    )
)</f>
        <v>OK</v>
      </c>
      <c r="S1132" t="s">
        <v>3232</v>
      </c>
      <c r="T1132" t="s">
        <v>3194</v>
      </c>
      <c r="U1132" t="s">
        <v>3195</v>
      </c>
      <c r="V1132" t="s">
        <v>3196</v>
      </c>
      <c r="W1132" t="s">
        <v>3197</v>
      </c>
      <c r="X1132" t="s">
        <v>3198</v>
      </c>
      <c r="Y1132" t="s">
        <v>3233</v>
      </c>
      <c r="Z1132" t="s">
        <v>3553</v>
      </c>
    </row>
    <row r="1133" spans="1:26" ht="16" x14ac:dyDescent="0.35">
      <c r="A1133" t="s">
        <v>576</v>
      </c>
      <c r="B1133" t="s">
        <v>577</v>
      </c>
      <c r="C1133" t="s">
        <v>13080</v>
      </c>
      <c r="D1133" t="s">
        <v>13088</v>
      </c>
      <c r="E1133" t="s">
        <v>13227</v>
      </c>
      <c r="F1133" t="s">
        <v>13306</v>
      </c>
      <c r="H1133" s="2">
        <v>32990</v>
      </c>
      <c r="I1133" s="2">
        <v>47900</v>
      </c>
      <c r="J1133" s="1">
        <v>0.31</v>
      </c>
      <c r="K1133" s="10" t="str" cm="1">
        <f t="array" ref="K11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33">
        <v>4.3</v>
      </c>
      <c r="M1133" s="8">
        <v>7109</v>
      </c>
      <c r="N1133" s="8">
        <f>Table1[[#This Row],[rating]]*LOG10(Table1[[#This Row],[rating_count]]+1)</f>
        <v>16.563039283137993</v>
      </c>
      <c r="O1133" s="4" t="str">
        <f>IF(Table1[[#This Row],[discount_percentage]] &gt;= 0.5, "Yes", "No")</f>
        <v>No</v>
      </c>
      <c r="P1133" s="4" t="str" cm="1">
        <f t="array" ref="P1133">_xlfn.IFS(
  Table1[[#This Row],[discounted_price]] &lt; 200, "&lt;₹200",
  Table1[[#This Row],[discounted_price]] &lt;= 500, "₹200–₹500",
  Table1[[#This Row],[discounted_price]] &gt; 500, "&gt;₹500"
)</f>
        <v>&gt;₹500</v>
      </c>
      <c r="Q1133" s="9">
        <f>Table1[[#This Row],[actual_price]]*Table1[[#This Row],[rating_count]]</f>
        <v>340521100</v>
      </c>
      <c r="R1133" s="9" t="str">
        <f>IF(
    OR(TRIM(Table1[[#This Row],[total_potential_revenue]])="-", TRIM(Table1[[#This Row],[total_potential_revenue]])=""),
    "NOT OK",
    IF(
        ISNUMBER(VALUE(SUBSTITUTE(Table1[[#This Row],[total_potential_revenue]], ",", ""))),
        "OK",
        "NOT OK"
    )
)</f>
        <v>OK</v>
      </c>
      <c r="S1133" t="s">
        <v>578</v>
      </c>
      <c r="T1133" t="s">
        <v>579</v>
      </c>
      <c r="U1133" t="s">
        <v>580</v>
      </c>
      <c r="V1133" t="s">
        <v>581</v>
      </c>
      <c r="W1133" t="s">
        <v>582</v>
      </c>
      <c r="X1133" t="s">
        <v>583</v>
      </c>
      <c r="Y1133" t="s">
        <v>584</v>
      </c>
      <c r="Z1133" t="s">
        <v>585</v>
      </c>
    </row>
    <row r="1134" spans="1:26" ht="16" x14ac:dyDescent="0.35">
      <c r="A1134" t="s">
        <v>1690</v>
      </c>
      <c r="B1134" t="s">
        <v>1691</v>
      </c>
      <c r="C1134" t="s">
        <v>13080</v>
      </c>
      <c r="D1134" t="s">
        <v>13088</v>
      </c>
      <c r="E1134" t="s">
        <v>13227</v>
      </c>
      <c r="F1134" t="s">
        <v>13306</v>
      </c>
      <c r="H1134" s="2">
        <v>47990</v>
      </c>
      <c r="I1134" s="2">
        <v>70900</v>
      </c>
      <c r="J1134" s="1">
        <v>0.32</v>
      </c>
      <c r="K1134" s="10" t="str" cm="1">
        <f t="array" ref="K11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34">
        <v>4.3</v>
      </c>
      <c r="M1134" s="8">
        <v>7109</v>
      </c>
      <c r="N1134" s="8">
        <f>Table1[[#This Row],[rating]]*LOG10(Table1[[#This Row],[rating_count]]+1)</f>
        <v>16.563039283137993</v>
      </c>
      <c r="O1134" s="4" t="str">
        <f>IF(Table1[[#This Row],[discount_percentage]] &gt;= 0.5, "Yes", "No")</f>
        <v>No</v>
      </c>
      <c r="P1134" s="4" t="str" cm="1">
        <f t="array" ref="P1134">_xlfn.IFS(
  Table1[[#This Row],[discounted_price]] &lt; 200, "&lt;₹200",
  Table1[[#This Row],[discounted_price]] &lt;= 500, "₹200–₹500",
  Table1[[#This Row],[discounted_price]] &gt; 500, "&gt;₹500"
)</f>
        <v>&gt;₹500</v>
      </c>
      <c r="Q1134" s="9">
        <f>Table1[[#This Row],[actual_price]]*Table1[[#This Row],[rating_count]]</f>
        <v>504028100</v>
      </c>
      <c r="R1134" s="9" t="str">
        <f>IF(
    OR(TRIM(Table1[[#This Row],[total_potential_revenue]])="-", TRIM(Table1[[#This Row],[total_potential_revenue]])=""),
    "NOT OK",
    IF(
        ISNUMBER(VALUE(SUBSTITUTE(Table1[[#This Row],[total_potential_revenue]], ",", ""))),
        "OK",
        "NOT OK"
    )
)</f>
        <v>OK</v>
      </c>
      <c r="S1134" t="s">
        <v>578</v>
      </c>
      <c r="T1134" t="s">
        <v>579</v>
      </c>
      <c r="U1134" t="s">
        <v>580</v>
      </c>
      <c r="V1134" t="s">
        <v>581</v>
      </c>
      <c r="W1134" t="s">
        <v>582</v>
      </c>
      <c r="X1134" t="s">
        <v>583</v>
      </c>
      <c r="Y1134" t="s">
        <v>1692</v>
      </c>
      <c r="Z1134" t="s">
        <v>1693</v>
      </c>
    </row>
    <row r="1135" spans="1:26" ht="16" x14ac:dyDescent="0.35">
      <c r="A1135" t="s">
        <v>1106</v>
      </c>
      <c r="B1135" t="s">
        <v>1107</v>
      </c>
      <c r="C1135" t="s">
        <v>13080</v>
      </c>
      <c r="D1135" t="s">
        <v>13088</v>
      </c>
      <c r="E1135" t="s">
        <v>13227</v>
      </c>
      <c r="F1135" t="s">
        <v>13306</v>
      </c>
      <c r="H1135" s="2">
        <v>8499</v>
      </c>
      <c r="I1135" s="2">
        <v>15999</v>
      </c>
      <c r="J1135" s="1">
        <v>0.47</v>
      </c>
      <c r="K1135" s="10" t="str" cm="1">
        <f t="array" ref="K11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35">
        <v>4.3</v>
      </c>
      <c r="M1135" s="8">
        <v>592</v>
      </c>
      <c r="N1135" s="8">
        <f>Table1[[#This Row],[rating]]*LOG10(Table1[[#This Row],[rating_count]]+1)</f>
        <v>11.924135181466328</v>
      </c>
      <c r="O1135" s="4" t="str">
        <f>IF(Table1[[#This Row],[discount_percentage]] &gt;= 0.5, "Yes", "No")</f>
        <v>No</v>
      </c>
      <c r="P1135" s="4" t="str" cm="1">
        <f t="array" ref="P1135">_xlfn.IFS(
  Table1[[#This Row],[discounted_price]] &lt; 200, "&lt;₹200",
  Table1[[#This Row],[discounted_price]] &lt;= 500, "₹200–₹500",
  Table1[[#This Row],[discounted_price]] &gt; 500, "&gt;₹500"
)</f>
        <v>&gt;₹500</v>
      </c>
      <c r="Q1135" s="9">
        <f>Table1[[#This Row],[actual_price]]*Table1[[#This Row],[rating_count]]</f>
        <v>9471408</v>
      </c>
      <c r="R1135" s="9" t="str">
        <f>IF(
    OR(TRIM(Table1[[#This Row],[total_potential_revenue]])="-", TRIM(Table1[[#This Row],[total_potential_revenue]])=""),
    "NOT OK",
    IF(
        ISNUMBER(VALUE(SUBSTITUTE(Table1[[#This Row],[total_potential_revenue]], ",", ""))),
        "OK",
        "NOT OK"
    )
)</f>
        <v>OK</v>
      </c>
      <c r="S1135" t="s">
        <v>1108</v>
      </c>
      <c r="T1135" t="s">
        <v>1109</v>
      </c>
      <c r="U1135" t="s">
        <v>1110</v>
      </c>
      <c r="V1135" t="s">
        <v>1111</v>
      </c>
      <c r="W1135" t="s">
        <v>1112</v>
      </c>
      <c r="X1135" t="s">
        <v>1113</v>
      </c>
      <c r="Y1135" t="s">
        <v>1114</v>
      </c>
      <c r="Z1135" t="s">
        <v>1115</v>
      </c>
    </row>
    <row r="1136" spans="1:26" ht="16" x14ac:dyDescent="0.35">
      <c r="A1136" t="s">
        <v>11426</v>
      </c>
      <c r="B1136" t="s">
        <v>11427</v>
      </c>
      <c r="C1136" t="s">
        <v>13093</v>
      </c>
      <c r="D1136" t="s">
        <v>13094</v>
      </c>
      <c r="E1136" t="s">
        <v>13103</v>
      </c>
      <c r="F1136" t="s">
        <v>13149</v>
      </c>
      <c r="G1136" t="s">
        <v>13150</v>
      </c>
      <c r="H1136" s="2">
        <v>27900</v>
      </c>
      <c r="I1136" s="2">
        <v>59900</v>
      </c>
      <c r="J1136" s="1">
        <v>0.53</v>
      </c>
      <c r="K1136" s="10" t="str" cm="1">
        <f t="array" ref="K11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36">
        <v>4.4000000000000004</v>
      </c>
      <c r="M1136" s="8">
        <v>5298</v>
      </c>
      <c r="N1136" s="8">
        <f>Table1[[#This Row],[rating]]*LOG10(Table1[[#This Row],[rating_count]]+1)</f>
        <v>16.386453245863052</v>
      </c>
      <c r="O1136" s="4" t="str">
        <f>IF(Table1[[#This Row],[discount_percentage]] &gt;= 0.5, "Yes", "No")</f>
        <v>Yes</v>
      </c>
      <c r="P1136" s="4" t="str" cm="1">
        <f t="array" ref="P1136">_xlfn.IFS(
  Table1[[#This Row],[discounted_price]] &lt; 200, "&lt;₹200",
  Table1[[#This Row],[discounted_price]] &lt;= 500, "₹200–₹500",
  Table1[[#This Row],[discounted_price]] &gt; 500, "&gt;₹500"
)</f>
        <v>&gt;₹500</v>
      </c>
      <c r="Q1136" s="9">
        <f>Table1[[#This Row],[actual_price]]*Table1[[#This Row],[rating_count]]</f>
        <v>317350200</v>
      </c>
      <c r="R1136" s="9" t="str">
        <f>IF(
    OR(TRIM(Table1[[#This Row],[total_potential_revenue]])="-", TRIM(Table1[[#This Row],[total_potential_revenue]])=""),
    "NOT OK",
    IF(
        ISNUMBER(VALUE(SUBSTITUTE(Table1[[#This Row],[total_potential_revenue]], ",", ""))),
        "OK",
        "NOT OK"
    )
)</f>
        <v>OK</v>
      </c>
      <c r="S1136" t="s">
        <v>11429</v>
      </c>
      <c r="T1136" t="s">
        <v>11430</v>
      </c>
      <c r="U1136" t="s">
        <v>11431</v>
      </c>
      <c r="V1136" t="s">
        <v>11432</v>
      </c>
      <c r="W1136" t="s">
        <v>11433</v>
      </c>
      <c r="X1136" t="s">
        <v>11434</v>
      </c>
      <c r="Y1136" t="s">
        <v>11435</v>
      </c>
      <c r="Z1136" t="s">
        <v>11436</v>
      </c>
    </row>
    <row r="1137" spans="1:26" ht="16" x14ac:dyDescent="0.35">
      <c r="A1137" t="s">
        <v>5378</v>
      </c>
      <c r="B1137" t="s">
        <v>5379</v>
      </c>
      <c r="C1137" t="s">
        <v>13080</v>
      </c>
      <c r="D1137" t="s">
        <v>13182</v>
      </c>
      <c r="E1137" t="s">
        <v>13183</v>
      </c>
      <c r="F1137" t="s">
        <v>13203</v>
      </c>
      <c r="H1137">
        <v>999</v>
      </c>
      <c r="I1137" s="2">
        <v>4499</v>
      </c>
      <c r="J1137" s="1">
        <v>0.78</v>
      </c>
      <c r="K1137" s="10" t="str" cm="1">
        <f t="array" ref="K11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37">
        <v>3.8</v>
      </c>
      <c r="M1137" s="8">
        <v>3390</v>
      </c>
      <c r="N1137" s="8">
        <f>Table1[[#This Row],[rating]]*LOG10(Table1[[#This Row],[rating_count]]+1)</f>
        <v>13.415245601156727</v>
      </c>
      <c r="O1137" s="4" t="str">
        <f>IF(Table1[[#This Row],[discount_percentage]] &gt;= 0.5, "Yes", "No")</f>
        <v>Yes</v>
      </c>
      <c r="P1137" s="4" t="str" cm="1">
        <f t="array" ref="P1137">_xlfn.IFS(
  Table1[[#This Row],[discounted_price]] &lt; 200, "&lt;₹200",
  Table1[[#This Row],[discounted_price]] &lt;= 500, "₹200–₹500",
  Table1[[#This Row],[discounted_price]] &gt; 500, "&gt;₹500"
)</f>
        <v>&gt;₹500</v>
      </c>
      <c r="Q1137" s="9">
        <f>Table1[[#This Row],[actual_price]]*Table1[[#This Row],[rating_count]]</f>
        <v>15251610</v>
      </c>
      <c r="R1137" s="9" t="str">
        <f>IF(
    OR(TRIM(Table1[[#This Row],[total_potential_revenue]])="-", TRIM(Table1[[#This Row],[total_potential_revenue]])=""),
    "NOT OK",
    IF(
        ISNUMBER(VALUE(SUBSTITUTE(Table1[[#This Row],[total_potential_revenue]], ",", ""))),
        "OK",
        "NOT OK"
    )
)</f>
        <v>OK</v>
      </c>
      <c r="S1137" t="s">
        <v>5380</v>
      </c>
      <c r="T1137" t="s">
        <v>5381</v>
      </c>
      <c r="U1137" t="s">
        <v>5382</v>
      </c>
      <c r="V1137" t="s">
        <v>5383</v>
      </c>
      <c r="W1137" t="s">
        <v>5384</v>
      </c>
      <c r="X1137" t="s">
        <v>5385</v>
      </c>
      <c r="Y1137" t="s">
        <v>5386</v>
      </c>
      <c r="Z1137" t="s">
        <v>5387</v>
      </c>
    </row>
    <row r="1138" spans="1:26" ht="16" x14ac:dyDescent="0.35">
      <c r="A1138" t="s">
        <v>11496</v>
      </c>
      <c r="B1138" t="s">
        <v>11497</v>
      </c>
      <c r="C1138" t="s">
        <v>13093</v>
      </c>
      <c r="D1138" t="s">
        <v>13094</v>
      </c>
      <c r="E1138" t="s">
        <v>13103</v>
      </c>
      <c r="F1138" t="s">
        <v>13149</v>
      </c>
      <c r="G1138" t="s">
        <v>13150</v>
      </c>
      <c r="H1138" s="2">
        <v>2286</v>
      </c>
      <c r="I1138" s="2">
        <v>4495</v>
      </c>
      <c r="J1138" s="1">
        <v>0.49</v>
      </c>
      <c r="K1138" s="10" t="str" cm="1">
        <f t="array" ref="K11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38">
        <v>3.9</v>
      </c>
      <c r="M1138" s="8">
        <v>326</v>
      </c>
      <c r="N1138" s="8">
        <f>Table1[[#This Row],[rating]]*LOG10(Table1[[#This Row],[rating_count]]+1)</f>
        <v>9.8067362353751157</v>
      </c>
      <c r="O1138" s="4" t="str">
        <f>IF(Table1[[#This Row],[discount_percentage]] &gt;= 0.5, "Yes", "No")</f>
        <v>No</v>
      </c>
      <c r="P1138" s="4" t="str" cm="1">
        <f t="array" ref="P1138">_xlfn.IFS(
  Table1[[#This Row],[discounted_price]] &lt; 200, "&lt;₹200",
  Table1[[#This Row],[discounted_price]] &lt;= 500, "₹200–₹500",
  Table1[[#This Row],[discounted_price]] &gt; 500, "&gt;₹500"
)</f>
        <v>&gt;₹500</v>
      </c>
      <c r="Q1138" s="9">
        <f>Table1[[#This Row],[actual_price]]*Table1[[#This Row],[rating_count]]</f>
        <v>1465370</v>
      </c>
      <c r="R1138" s="9" t="str">
        <f>IF(
    OR(TRIM(Table1[[#This Row],[total_potential_revenue]])="-", TRIM(Table1[[#This Row],[total_potential_revenue]])=""),
    "NOT OK",
    IF(
        ISNUMBER(VALUE(SUBSTITUTE(Table1[[#This Row],[total_potential_revenue]], ",", ""))),
        "OK",
        "NOT OK"
    )
)</f>
        <v>OK</v>
      </c>
      <c r="S1138" t="s">
        <v>11498</v>
      </c>
      <c r="T1138" t="s">
        <v>11499</v>
      </c>
      <c r="U1138" t="s">
        <v>11500</v>
      </c>
      <c r="V1138" t="s">
        <v>11501</v>
      </c>
      <c r="W1138" t="s">
        <v>11502</v>
      </c>
      <c r="X1138" t="s">
        <v>11503</v>
      </c>
      <c r="Y1138" t="s">
        <v>11504</v>
      </c>
      <c r="Z1138" t="s">
        <v>11505</v>
      </c>
    </row>
    <row r="1139" spans="1:26" ht="16" x14ac:dyDescent="0.35">
      <c r="A1139" t="s">
        <v>4594</v>
      </c>
      <c r="B1139" t="s">
        <v>4595</v>
      </c>
      <c r="C1139" t="s">
        <v>13080</v>
      </c>
      <c r="D1139" t="s">
        <v>13185</v>
      </c>
      <c r="E1139" t="s">
        <v>13186</v>
      </c>
      <c r="F1139" t="s">
        <v>13356</v>
      </c>
      <c r="G1139" t="s">
        <v>13357</v>
      </c>
      <c r="H1139" s="2">
        <v>1599</v>
      </c>
      <c r="I1139" s="2">
        <v>2599</v>
      </c>
      <c r="J1139" s="1">
        <v>0.38</v>
      </c>
      <c r="K1139" s="10" t="str" cm="1">
        <f t="array" ref="K11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39">
        <v>4.3</v>
      </c>
      <c r="M1139" s="8">
        <v>1801</v>
      </c>
      <c r="N1139" s="8">
        <f>Table1[[#This Row],[rating]]*LOG10(Table1[[#This Row],[rating_count]]+1)</f>
        <v>13.999745582565088</v>
      </c>
      <c r="O1139" s="4" t="str">
        <f>IF(Table1[[#This Row],[discount_percentage]] &gt;= 0.5, "Yes", "No")</f>
        <v>No</v>
      </c>
      <c r="P1139" s="4" t="str" cm="1">
        <f t="array" ref="P1139">_xlfn.IFS(
  Table1[[#This Row],[discounted_price]] &lt; 200, "&lt;₹200",
  Table1[[#This Row],[discounted_price]] &lt;= 500, "₹200–₹500",
  Table1[[#This Row],[discounted_price]] &gt; 500, "&gt;₹500"
)</f>
        <v>&gt;₹500</v>
      </c>
      <c r="Q1139" s="9">
        <f>Table1[[#This Row],[actual_price]]*Table1[[#This Row],[rating_count]]</f>
        <v>4680799</v>
      </c>
      <c r="R1139" s="9" t="str">
        <f>IF(
    OR(TRIM(Table1[[#This Row],[total_potential_revenue]])="-", TRIM(Table1[[#This Row],[total_potential_revenue]])=""),
    "NOT OK",
    IF(
        ISNUMBER(VALUE(SUBSTITUTE(Table1[[#This Row],[total_potential_revenue]], ",", ""))),
        "OK",
        "NOT OK"
    )
)</f>
        <v>OK</v>
      </c>
      <c r="S1139" t="s">
        <v>4596</v>
      </c>
      <c r="T1139" t="s">
        <v>4597</v>
      </c>
      <c r="U1139" t="s">
        <v>4598</v>
      </c>
      <c r="V1139" t="s">
        <v>4599</v>
      </c>
      <c r="W1139" t="s">
        <v>4600</v>
      </c>
      <c r="X1139" t="s">
        <v>4601</v>
      </c>
      <c r="Y1139" t="s">
        <v>4602</v>
      </c>
      <c r="Z1139" t="s">
        <v>4603</v>
      </c>
    </row>
    <row r="1140" spans="1:26" ht="16" x14ac:dyDescent="0.35">
      <c r="A1140" t="s">
        <v>243</v>
      </c>
      <c r="B1140" t="s">
        <v>244</v>
      </c>
      <c r="C1140" t="s">
        <v>13080</v>
      </c>
      <c r="D1140" t="s">
        <v>13088</v>
      </c>
      <c r="E1140" t="s">
        <v>13227</v>
      </c>
      <c r="F1140" t="s">
        <v>13306</v>
      </c>
      <c r="H1140" s="2">
        <v>11499</v>
      </c>
      <c r="I1140" s="2">
        <v>19990</v>
      </c>
      <c r="J1140" s="1">
        <v>0.42</v>
      </c>
      <c r="K1140" s="10" t="str" cm="1">
        <f t="array" ref="K11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40">
        <v>4.3</v>
      </c>
      <c r="M1140" s="8">
        <v>4703</v>
      </c>
      <c r="N1140" s="8">
        <f>Table1[[#This Row],[rating]]*LOG10(Table1[[#This Row],[rating_count]]+1)</f>
        <v>15.791609446192753</v>
      </c>
      <c r="O1140" s="4" t="str">
        <f>IF(Table1[[#This Row],[discount_percentage]] &gt;= 0.5, "Yes", "No")</f>
        <v>No</v>
      </c>
      <c r="P1140" s="4" t="str" cm="1">
        <f t="array" ref="P1140">_xlfn.IFS(
  Table1[[#This Row],[discounted_price]] &lt; 200, "&lt;₹200",
  Table1[[#This Row],[discounted_price]] &lt;= 500, "₹200–₹500",
  Table1[[#This Row],[discounted_price]] &gt; 500, "&gt;₹500"
)</f>
        <v>&gt;₹500</v>
      </c>
      <c r="Q1140" s="9">
        <f>Table1[[#This Row],[actual_price]]*Table1[[#This Row],[rating_count]]</f>
        <v>94012970</v>
      </c>
      <c r="R1140" s="9" t="str">
        <f>IF(
    OR(TRIM(Table1[[#This Row],[total_potential_revenue]])="-", TRIM(Table1[[#This Row],[total_potential_revenue]])=""),
    "NOT OK",
    IF(
        ISNUMBER(VALUE(SUBSTITUTE(Table1[[#This Row],[total_potential_revenue]], ",", ""))),
        "OK",
        "NOT OK"
    )
)</f>
        <v>OK</v>
      </c>
      <c r="S1140" t="s">
        <v>245</v>
      </c>
      <c r="T1140" t="s">
        <v>246</v>
      </c>
      <c r="U1140" t="s">
        <v>247</v>
      </c>
      <c r="V1140" t="s">
        <v>248</v>
      </c>
      <c r="W1140" t="s">
        <v>249</v>
      </c>
      <c r="X1140" t="s">
        <v>13024</v>
      </c>
      <c r="Y1140" t="s">
        <v>250</v>
      </c>
      <c r="Z1140" t="s">
        <v>251</v>
      </c>
    </row>
    <row r="1141" spans="1:26" ht="16" x14ac:dyDescent="0.35">
      <c r="A1141" t="s">
        <v>1182</v>
      </c>
      <c r="B1141" t="s">
        <v>1183</v>
      </c>
      <c r="C1141" t="s">
        <v>13080</v>
      </c>
      <c r="D1141" t="s">
        <v>13088</v>
      </c>
      <c r="E1141" t="s">
        <v>13227</v>
      </c>
      <c r="F1141" t="s">
        <v>13306</v>
      </c>
      <c r="H1141" s="2">
        <v>23999</v>
      </c>
      <c r="I1141" s="2">
        <v>34990</v>
      </c>
      <c r="J1141" s="1">
        <v>0.31</v>
      </c>
      <c r="K1141" s="10" t="str" cm="1">
        <f t="array" ref="K11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41">
        <v>4.3</v>
      </c>
      <c r="M1141" s="8">
        <v>4703</v>
      </c>
      <c r="N1141" s="8">
        <f>Table1[[#This Row],[rating]]*LOG10(Table1[[#This Row],[rating_count]]+1)</f>
        <v>15.791609446192753</v>
      </c>
      <c r="O1141" s="4" t="str">
        <f>IF(Table1[[#This Row],[discount_percentage]] &gt;= 0.5, "Yes", "No")</f>
        <v>No</v>
      </c>
      <c r="P1141" s="4" t="str" cm="1">
        <f t="array" ref="P1141">_xlfn.IFS(
  Table1[[#This Row],[discounted_price]] &lt; 200, "&lt;₹200",
  Table1[[#This Row],[discounted_price]] &lt;= 500, "₹200–₹500",
  Table1[[#This Row],[discounted_price]] &gt; 500, "&gt;₹500"
)</f>
        <v>&gt;₹500</v>
      </c>
      <c r="Q1141" s="9">
        <f>Table1[[#This Row],[actual_price]]*Table1[[#This Row],[rating_count]]</f>
        <v>164557970</v>
      </c>
      <c r="R1141" s="9" t="str">
        <f>IF(
    OR(TRIM(Table1[[#This Row],[total_potential_revenue]])="-", TRIM(Table1[[#This Row],[total_potential_revenue]])=""),
    "NOT OK",
    IF(
        ISNUMBER(VALUE(SUBSTITUTE(Table1[[#This Row],[total_potential_revenue]], ",", ""))),
        "OK",
        "NOT OK"
    )
)</f>
        <v>OK</v>
      </c>
      <c r="S1141" t="s">
        <v>805</v>
      </c>
      <c r="T1141" t="s">
        <v>246</v>
      </c>
      <c r="U1141" t="s">
        <v>247</v>
      </c>
      <c r="V1141" t="s">
        <v>248</v>
      </c>
      <c r="W1141" t="s">
        <v>249</v>
      </c>
      <c r="X1141" t="s">
        <v>13024</v>
      </c>
      <c r="Y1141" t="s">
        <v>1184</v>
      </c>
      <c r="Z1141" t="s">
        <v>1185</v>
      </c>
    </row>
    <row r="1142" spans="1:26" ht="16" x14ac:dyDescent="0.35">
      <c r="A1142" t="s">
        <v>1531</v>
      </c>
      <c r="B1142" t="s">
        <v>1532</v>
      </c>
      <c r="C1142" t="s">
        <v>13080</v>
      </c>
      <c r="D1142" t="s">
        <v>13088</v>
      </c>
      <c r="E1142" t="s">
        <v>13227</v>
      </c>
      <c r="F1142" t="s">
        <v>13306</v>
      </c>
      <c r="H1142" s="2">
        <v>32999</v>
      </c>
      <c r="I1142" s="2">
        <v>47990</v>
      </c>
      <c r="J1142" s="1">
        <v>0.31</v>
      </c>
      <c r="K1142" s="10" t="str" cm="1">
        <f t="array" ref="K11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42">
        <v>4.3</v>
      </c>
      <c r="M1142" s="8">
        <v>4703</v>
      </c>
      <c r="N1142" s="8">
        <f>Table1[[#This Row],[rating]]*LOG10(Table1[[#This Row],[rating_count]]+1)</f>
        <v>15.791609446192753</v>
      </c>
      <c r="O1142" s="4" t="str">
        <f>IF(Table1[[#This Row],[discount_percentage]] &gt;= 0.5, "Yes", "No")</f>
        <v>No</v>
      </c>
      <c r="P1142" s="4" t="str" cm="1">
        <f t="array" ref="P1142">_xlfn.IFS(
  Table1[[#This Row],[discounted_price]] &lt; 200, "&lt;₹200",
  Table1[[#This Row],[discounted_price]] &lt;= 500, "₹200–₹500",
  Table1[[#This Row],[discounted_price]] &gt; 500, "&gt;₹500"
)</f>
        <v>&gt;₹500</v>
      </c>
      <c r="Q1142" s="9">
        <f>Table1[[#This Row],[actual_price]]*Table1[[#This Row],[rating_count]]</f>
        <v>225696970</v>
      </c>
      <c r="R1142" s="9" t="str">
        <f>IF(
    OR(TRIM(Table1[[#This Row],[total_potential_revenue]])="-", TRIM(Table1[[#This Row],[total_potential_revenue]])=""),
    "NOT OK",
    IF(
        ISNUMBER(VALUE(SUBSTITUTE(Table1[[#This Row],[total_potential_revenue]], ",", ""))),
        "OK",
        "NOT OK"
    )
)</f>
        <v>OK</v>
      </c>
      <c r="S1142" t="s">
        <v>805</v>
      </c>
      <c r="T1142" t="s">
        <v>246</v>
      </c>
      <c r="U1142" t="s">
        <v>247</v>
      </c>
      <c r="V1142" t="s">
        <v>248</v>
      </c>
      <c r="W1142" t="s">
        <v>249</v>
      </c>
      <c r="X1142" t="s">
        <v>13024</v>
      </c>
      <c r="Y1142" t="s">
        <v>1533</v>
      </c>
      <c r="Z1142" t="s">
        <v>1534</v>
      </c>
    </row>
    <row r="1143" spans="1:26" ht="16" x14ac:dyDescent="0.35">
      <c r="A1143" t="s">
        <v>803</v>
      </c>
      <c r="B1143" t="s">
        <v>804</v>
      </c>
      <c r="C1143" t="s">
        <v>13080</v>
      </c>
      <c r="D1143" t="s">
        <v>13088</v>
      </c>
      <c r="E1143" t="s">
        <v>13227</v>
      </c>
      <c r="F1143" t="s">
        <v>13306</v>
      </c>
      <c r="H1143" s="2">
        <v>27999</v>
      </c>
      <c r="I1143" s="2">
        <v>40990</v>
      </c>
      <c r="J1143" s="1">
        <v>0.32</v>
      </c>
      <c r="K1143" s="10" t="str" cm="1">
        <f t="array" ref="K11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43">
        <v>4.3</v>
      </c>
      <c r="M1143" s="8">
        <v>4703</v>
      </c>
      <c r="N1143" s="8">
        <f>Table1[[#This Row],[rating]]*LOG10(Table1[[#This Row],[rating_count]]+1)</f>
        <v>15.791609446192753</v>
      </c>
      <c r="O1143" s="4" t="str">
        <f>IF(Table1[[#This Row],[discount_percentage]] &gt;= 0.5, "Yes", "No")</f>
        <v>No</v>
      </c>
      <c r="P1143" s="4" t="str" cm="1">
        <f t="array" ref="P1143">_xlfn.IFS(
  Table1[[#This Row],[discounted_price]] &lt; 200, "&lt;₹200",
  Table1[[#This Row],[discounted_price]] &lt;= 500, "₹200–₹500",
  Table1[[#This Row],[discounted_price]] &gt; 500, "&gt;₹500"
)</f>
        <v>&gt;₹500</v>
      </c>
      <c r="Q1143" s="9">
        <f>Table1[[#This Row],[actual_price]]*Table1[[#This Row],[rating_count]]</f>
        <v>192775970</v>
      </c>
      <c r="R1143" s="9" t="str">
        <f>IF(
    OR(TRIM(Table1[[#This Row],[total_potential_revenue]])="-", TRIM(Table1[[#This Row],[total_potential_revenue]])=""),
    "NOT OK",
    IF(
        ISNUMBER(VALUE(SUBSTITUTE(Table1[[#This Row],[total_potential_revenue]], ",", ""))),
        "OK",
        "NOT OK"
    )
)</f>
        <v>OK</v>
      </c>
      <c r="S1143" t="s">
        <v>805</v>
      </c>
      <c r="T1143" t="s">
        <v>246</v>
      </c>
      <c r="U1143" t="s">
        <v>247</v>
      </c>
      <c r="V1143" t="s">
        <v>248</v>
      </c>
      <c r="W1143" t="s">
        <v>249</v>
      </c>
      <c r="X1143" t="s">
        <v>13024</v>
      </c>
      <c r="Y1143" t="s">
        <v>806</v>
      </c>
      <c r="Z1143" t="s">
        <v>807</v>
      </c>
    </row>
    <row r="1144" spans="1:26" ht="16" x14ac:dyDescent="0.35">
      <c r="A1144" t="s">
        <v>5973</v>
      </c>
      <c r="B1144" t="s">
        <v>5974</v>
      </c>
      <c r="C1144" t="s">
        <v>13080</v>
      </c>
      <c r="D1144" t="s">
        <v>13182</v>
      </c>
      <c r="E1144" t="s">
        <v>13183</v>
      </c>
      <c r="F1144" t="s">
        <v>13203</v>
      </c>
      <c r="H1144" s="2">
        <v>1799</v>
      </c>
      <c r="I1144" s="2">
        <v>3999</v>
      </c>
      <c r="J1144" s="1">
        <v>0.55000000000000004</v>
      </c>
      <c r="K1144" s="10" t="str" cm="1">
        <f t="array" ref="K11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44">
        <v>3.9</v>
      </c>
      <c r="M1144" s="8">
        <v>3517</v>
      </c>
      <c r="N1144" s="8">
        <f>Table1[[#This Row],[rating]]*LOG10(Table1[[#This Row],[rating_count]]+1)</f>
        <v>13.830553756973625</v>
      </c>
      <c r="O1144" s="4" t="str">
        <f>IF(Table1[[#This Row],[discount_percentage]] &gt;= 0.5, "Yes", "No")</f>
        <v>Yes</v>
      </c>
      <c r="P1144" s="4" t="str" cm="1">
        <f t="array" ref="P1144">_xlfn.IFS(
  Table1[[#This Row],[discounted_price]] &lt; 200, "&lt;₹200",
  Table1[[#This Row],[discounted_price]] &lt;= 500, "₹200–₹500",
  Table1[[#This Row],[discounted_price]] &gt; 500, "&gt;₹500"
)</f>
        <v>&gt;₹500</v>
      </c>
      <c r="Q1144" s="9">
        <f>Table1[[#This Row],[actual_price]]*Table1[[#This Row],[rating_count]]</f>
        <v>14064483</v>
      </c>
      <c r="R1144" s="9" t="str">
        <f>IF(
    OR(TRIM(Table1[[#This Row],[total_potential_revenue]])="-", TRIM(Table1[[#This Row],[total_potential_revenue]])=""),
    "NOT OK",
    IF(
        ISNUMBER(VALUE(SUBSTITUTE(Table1[[#This Row],[total_potential_revenue]], ",", ""))),
        "OK",
        "NOT OK"
    )
)</f>
        <v>OK</v>
      </c>
      <c r="S1144" t="s">
        <v>5975</v>
      </c>
      <c r="T1144" t="s">
        <v>5976</v>
      </c>
      <c r="U1144" t="s">
        <v>5977</v>
      </c>
      <c r="V1144" t="s">
        <v>5978</v>
      </c>
      <c r="W1144" t="s">
        <v>5979</v>
      </c>
      <c r="X1144" t="s">
        <v>5980</v>
      </c>
      <c r="Y1144" t="s">
        <v>5981</v>
      </c>
      <c r="Z1144" t="s">
        <v>5982</v>
      </c>
    </row>
    <row r="1145" spans="1:26" ht="16" x14ac:dyDescent="0.35">
      <c r="A1145" t="s">
        <v>1076</v>
      </c>
      <c r="B1145" t="s">
        <v>1077</v>
      </c>
      <c r="C1145" t="s">
        <v>13076</v>
      </c>
      <c r="D1145" t="s">
        <v>13083</v>
      </c>
      <c r="E1145" t="s">
        <v>13101</v>
      </c>
      <c r="F1145" t="s">
        <v>13090</v>
      </c>
      <c r="G1145" t="s">
        <v>13102</v>
      </c>
      <c r="H1145">
        <v>228</v>
      </c>
      <c r="I1145" s="2">
        <v>899</v>
      </c>
      <c r="J1145" s="1">
        <v>0.75</v>
      </c>
      <c r="K1145" s="10" t="str" cm="1">
        <f t="array" ref="K11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45">
        <v>3.8</v>
      </c>
      <c r="M1145" s="8">
        <v>132</v>
      </c>
      <c r="N1145" s="8">
        <f>Table1[[#This Row],[rating]]*LOG10(Table1[[#This Row],[rating_count]]+1)</f>
        <v>8.0706362356749253</v>
      </c>
      <c r="O1145" s="4" t="str">
        <f>IF(Table1[[#This Row],[discount_percentage]] &gt;= 0.5, "Yes", "No")</f>
        <v>Yes</v>
      </c>
      <c r="P1145" s="4" t="str" cm="1">
        <f t="array" ref="P1145">_xlfn.IFS(
  Table1[[#This Row],[discounted_price]] &lt; 200, "&lt;₹200",
  Table1[[#This Row],[discounted_price]] &lt;= 500, "₹200–₹500",
  Table1[[#This Row],[discounted_price]] &gt; 500, "&gt;₹500"
)</f>
        <v>₹200–₹500</v>
      </c>
      <c r="Q1145" s="9">
        <f>Table1[[#This Row],[actual_price]]*Table1[[#This Row],[rating_count]]</f>
        <v>118668</v>
      </c>
      <c r="R1145" s="9" t="str">
        <f>IF(
    OR(TRIM(Table1[[#This Row],[total_potential_revenue]])="-", TRIM(Table1[[#This Row],[total_potential_revenue]])=""),
    "NOT OK",
    IF(
        ISNUMBER(VALUE(SUBSTITUTE(Table1[[#This Row],[total_potential_revenue]], ",", ""))),
        "OK",
        "NOT OK"
    )
)</f>
        <v>OK</v>
      </c>
      <c r="S1145" t="s">
        <v>1078</v>
      </c>
      <c r="T1145" t="s">
        <v>1079</v>
      </c>
      <c r="U1145" t="s">
        <v>1080</v>
      </c>
      <c r="V1145" t="s">
        <v>1081</v>
      </c>
      <c r="W1145" t="s">
        <v>1082</v>
      </c>
      <c r="X1145" t="s">
        <v>1083</v>
      </c>
      <c r="Y1145" t="s">
        <v>1084</v>
      </c>
      <c r="Z1145" t="s">
        <v>1085</v>
      </c>
    </row>
    <row r="1146" spans="1:26" ht="16" x14ac:dyDescent="0.35">
      <c r="A1146" t="s">
        <v>2457</v>
      </c>
      <c r="B1146" t="s">
        <v>2458</v>
      </c>
      <c r="C1146" t="s">
        <v>13080</v>
      </c>
      <c r="D1146" t="s">
        <v>13088</v>
      </c>
      <c r="E1146" t="s">
        <v>13227</v>
      </c>
      <c r="F1146" t="s">
        <v>13306</v>
      </c>
      <c r="H1146" s="2">
        <v>21990</v>
      </c>
      <c r="I1146" s="2">
        <v>34990</v>
      </c>
      <c r="J1146" s="1">
        <v>0.37</v>
      </c>
      <c r="K1146" s="10" t="str" cm="1">
        <f t="array" ref="K11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46">
        <v>4.3</v>
      </c>
      <c r="M1146" s="8">
        <v>1657</v>
      </c>
      <c r="N1146" s="8">
        <f>Table1[[#This Row],[rating]]*LOG10(Table1[[#This Row],[rating_count]]+1)</f>
        <v>13.844213462721294</v>
      </c>
      <c r="O1146" s="4" t="str">
        <f>IF(Table1[[#This Row],[discount_percentage]] &gt;= 0.5, "Yes", "No")</f>
        <v>No</v>
      </c>
      <c r="P1146" s="4" t="str" cm="1">
        <f t="array" ref="P1146">_xlfn.IFS(
  Table1[[#This Row],[discounted_price]] &lt; 200, "&lt;₹200",
  Table1[[#This Row],[discounted_price]] &lt;= 500, "₹200–₹500",
  Table1[[#This Row],[discounted_price]] &gt; 500, "&gt;₹500"
)</f>
        <v>&gt;₹500</v>
      </c>
      <c r="Q1146" s="9">
        <f>Table1[[#This Row],[actual_price]]*Table1[[#This Row],[rating_count]]</f>
        <v>57978430</v>
      </c>
      <c r="R1146" s="9" t="str">
        <f>IF(
    OR(TRIM(Table1[[#This Row],[total_potential_revenue]])="-", TRIM(Table1[[#This Row],[total_potential_revenue]])=""),
    "NOT OK",
    IF(
        ISNUMBER(VALUE(SUBSTITUTE(Table1[[#This Row],[total_potential_revenue]], ",", ""))),
        "OK",
        "NOT OK"
    )
)</f>
        <v>OK</v>
      </c>
      <c r="S1146" t="s">
        <v>2459</v>
      </c>
      <c r="T1146" t="s">
        <v>2460</v>
      </c>
      <c r="U1146" t="s">
        <v>2461</v>
      </c>
      <c r="V1146" t="s">
        <v>2462</v>
      </c>
      <c r="W1146" t="s">
        <v>2463</v>
      </c>
      <c r="X1146" t="s">
        <v>2464</v>
      </c>
      <c r="Y1146" t="s">
        <v>2465</v>
      </c>
      <c r="Z1146" t="s">
        <v>2466</v>
      </c>
    </row>
    <row r="1147" spans="1:26" ht="16" x14ac:dyDescent="0.35">
      <c r="A1147" t="s">
        <v>3855</v>
      </c>
      <c r="B1147" t="s">
        <v>3856</v>
      </c>
      <c r="C1147" t="s">
        <v>13080</v>
      </c>
      <c r="D1147" t="s">
        <v>13185</v>
      </c>
      <c r="E1147" t="s">
        <v>13186</v>
      </c>
      <c r="F1147" t="s">
        <v>13331</v>
      </c>
      <c r="G1147" t="s">
        <v>13287</v>
      </c>
      <c r="H1147">
        <v>999</v>
      </c>
      <c r="I1147" s="2">
        <v>2899</v>
      </c>
      <c r="J1147" s="1">
        <v>0.66</v>
      </c>
      <c r="K1147" s="10" t="str" cm="1">
        <f t="array" ref="K11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47">
        <v>4.7</v>
      </c>
      <c r="M1147" s="8">
        <v>7779</v>
      </c>
      <c r="N1147" s="8">
        <f>Table1[[#This Row],[rating]]*LOG10(Table1[[#This Row],[rating_count]]+1)</f>
        <v>18.287604105851539</v>
      </c>
      <c r="O1147" s="4" t="str">
        <f>IF(Table1[[#This Row],[discount_percentage]] &gt;= 0.5, "Yes", "No")</f>
        <v>Yes</v>
      </c>
      <c r="P1147" s="4" t="str" cm="1">
        <f t="array" ref="P1147">_xlfn.IFS(
  Table1[[#This Row],[discounted_price]] &lt; 200, "&lt;₹200",
  Table1[[#This Row],[discounted_price]] &lt;= 500, "₹200–₹500",
  Table1[[#This Row],[discounted_price]] &gt; 500, "&gt;₹500"
)</f>
        <v>&gt;₹500</v>
      </c>
      <c r="Q1147" s="9">
        <f>Table1[[#This Row],[actual_price]]*Table1[[#This Row],[rating_count]]</f>
        <v>22551321</v>
      </c>
      <c r="R1147" s="9" t="str">
        <f>IF(
    OR(TRIM(Table1[[#This Row],[total_potential_revenue]])="-", TRIM(Table1[[#This Row],[total_potential_revenue]])=""),
    "NOT OK",
    IF(
        ISNUMBER(VALUE(SUBSTITUTE(Table1[[#This Row],[total_potential_revenue]], ",", ""))),
        "OK",
        "NOT OK"
    )
)</f>
        <v>OK</v>
      </c>
      <c r="S1147" t="s">
        <v>3857</v>
      </c>
      <c r="T1147" t="s">
        <v>3858</v>
      </c>
      <c r="U1147" t="s">
        <v>3859</v>
      </c>
      <c r="V1147" t="s">
        <v>3860</v>
      </c>
      <c r="W1147" t="s">
        <v>3861</v>
      </c>
      <c r="X1147" t="s">
        <v>3862</v>
      </c>
      <c r="Y1147" t="s">
        <v>3863</v>
      </c>
      <c r="Z1147" t="s">
        <v>3864</v>
      </c>
    </row>
    <row r="1148" spans="1:26" ht="16" x14ac:dyDescent="0.35">
      <c r="A1148" t="s">
        <v>3924</v>
      </c>
      <c r="B1148" t="s">
        <v>3925</v>
      </c>
      <c r="C1148" t="s">
        <v>13080</v>
      </c>
      <c r="D1148" t="s">
        <v>13185</v>
      </c>
      <c r="E1148" t="s">
        <v>13186</v>
      </c>
      <c r="F1148" t="s">
        <v>13331</v>
      </c>
      <c r="G1148" t="s">
        <v>13287</v>
      </c>
      <c r="H1148">
        <v>999</v>
      </c>
      <c r="I1148" s="2">
        <v>2899</v>
      </c>
      <c r="J1148" s="1">
        <v>0.66</v>
      </c>
      <c r="K1148" s="10" t="str" cm="1">
        <f t="array" ref="K11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48">
        <v>4.5999999999999996</v>
      </c>
      <c r="M1148" s="8">
        <v>6129</v>
      </c>
      <c r="N1148" s="8">
        <f>Table1[[#This Row],[rating]]*LOG10(Table1[[#This Row],[rating_count]]+1)</f>
        <v>17.422318182784707</v>
      </c>
      <c r="O1148" s="4" t="str">
        <f>IF(Table1[[#This Row],[discount_percentage]] &gt;= 0.5, "Yes", "No")</f>
        <v>Yes</v>
      </c>
      <c r="P1148" s="4" t="str" cm="1">
        <f t="array" ref="P1148">_xlfn.IFS(
  Table1[[#This Row],[discounted_price]] &lt; 200, "&lt;₹200",
  Table1[[#This Row],[discounted_price]] &lt;= 500, "₹200–₹500",
  Table1[[#This Row],[discounted_price]] &gt; 500, "&gt;₹500"
)</f>
        <v>&gt;₹500</v>
      </c>
      <c r="Q1148" s="9">
        <f>Table1[[#This Row],[actual_price]]*Table1[[#This Row],[rating_count]]</f>
        <v>17767971</v>
      </c>
      <c r="R1148" s="9" t="str">
        <f>IF(
    OR(TRIM(Table1[[#This Row],[total_potential_revenue]])="-", TRIM(Table1[[#This Row],[total_potential_revenue]])=""),
    "NOT OK",
    IF(
        ISNUMBER(VALUE(SUBSTITUTE(Table1[[#This Row],[total_potential_revenue]], ",", ""))),
        "OK",
        "NOT OK"
    )
)</f>
        <v>OK</v>
      </c>
      <c r="S1148" t="s">
        <v>3926</v>
      </c>
      <c r="T1148" t="s">
        <v>3927</v>
      </c>
      <c r="U1148" t="s">
        <v>3928</v>
      </c>
      <c r="V1148" t="s">
        <v>3929</v>
      </c>
      <c r="W1148" t="s">
        <v>3930</v>
      </c>
      <c r="X1148" t="s">
        <v>13041</v>
      </c>
      <c r="Y1148" t="s">
        <v>3931</v>
      </c>
      <c r="Z1148" t="s">
        <v>3932</v>
      </c>
    </row>
    <row r="1149" spans="1:26" ht="16" x14ac:dyDescent="0.35">
      <c r="A1149" t="s">
        <v>9416</v>
      </c>
      <c r="B1149" t="s">
        <v>9417</v>
      </c>
      <c r="C1149" t="s">
        <v>13093</v>
      </c>
      <c r="D1149" t="s">
        <v>13094</v>
      </c>
      <c r="E1149" t="s">
        <v>13095</v>
      </c>
      <c r="F1149" t="s">
        <v>13265</v>
      </c>
      <c r="H1149">
        <v>353</v>
      </c>
      <c r="I1149" s="2">
        <v>1199</v>
      </c>
      <c r="J1149" s="1">
        <v>0.71</v>
      </c>
      <c r="K1149" s="10" t="str" cm="1">
        <f t="array" ref="K11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49">
        <v>4.3</v>
      </c>
      <c r="M1149" s="8">
        <v>629</v>
      </c>
      <c r="N1149" s="8">
        <f>Table1[[#This Row],[rating]]*LOG10(Table1[[#This Row],[rating_count]]+1)</f>
        <v>12.037164362650401</v>
      </c>
      <c r="O1149" s="4" t="str">
        <f>IF(Table1[[#This Row],[discount_percentage]] &gt;= 0.5, "Yes", "No")</f>
        <v>Yes</v>
      </c>
      <c r="P1149" s="4" t="str" cm="1">
        <f t="array" ref="P1149">_xlfn.IFS(
  Table1[[#This Row],[discounted_price]] &lt; 200, "&lt;₹200",
  Table1[[#This Row],[discounted_price]] &lt;= 500, "₹200–₹500",
  Table1[[#This Row],[discounted_price]] &gt; 500, "&gt;₹500"
)</f>
        <v>₹200–₹500</v>
      </c>
      <c r="Q1149" s="9">
        <f>Table1[[#This Row],[actual_price]]*Table1[[#This Row],[rating_count]]</f>
        <v>754171</v>
      </c>
      <c r="R1149" s="9" t="str">
        <f>IF(
    OR(TRIM(Table1[[#This Row],[total_potential_revenue]])="-", TRIM(Table1[[#This Row],[total_potential_revenue]])=""),
    "NOT OK",
    IF(
        ISNUMBER(VALUE(SUBSTITUTE(Table1[[#This Row],[total_potential_revenue]], ",", ""))),
        "OK",
        "NOT OK"
    )
)</f>
        <v>OK</v>
      </c>
      <c r="S1149" t="s">
        <v>9418</v>
      </c>
      <c r="T1149" t="s">
        <v>9419</v>
      </c>
      <c r="U1149" t="s">
        <v>9420</v>
      </c>
      <c r="V1149" t="s">
        <v>9421</v>
      </c>
      <c r="W1149" t="s">
        <v>9422</v>
      </c>
      <c r="X1149" t="s">
        <v>9423</v>
      </c>
      <c r="Y1149" t="s">
        <v>9424</v>
      </c>
      <c r="Z1149" t="s">
        <v>9425</v>
      </c>
    </row>
    <row r="1150" spans="1:26" ht="16" x14ac:dyDescent="0.35">
      <c r="A1150" t="s">
        <v>8441</v>
      </c>
      <c r="B1150" t="s">
        <v>8442</v>
      </c>
      <c r="C1150" t="s">
        <v>13076</v>
      </c>
      <c r="D1150" t="s">
        <v>13262</v>
      </c>
      <c r="E1150" t="s">
        <v>13263</v>
      </c>
      <c r="H1150" s="2">
        <v>3307</v>
      </c>
      <c r="I1150" s="2">
        <v>6100</v>
      </c>
      <c r="J1150" s="1">
        <v>0.46</v>
      </c>
      <c r="K1150" s="10" t="str" cm="1">
        <f t="array" ref="K11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50">
        <v>4.3</v>
      </c>
      <c r="M1150" s="8">
        <v>2515</v>
      </c>
      <c r="N1150" s="8">
        <f>Table1[[#This Row],[rating]]*LOG10(Table1[[#This Row],[rating_count]]+1)</f>
        <v>14.623055738124894</v>
      </c>
      <c r="O1150" s="4" t="str">
        <f>IF(Table1[[#This Row],[discount_percentage]] &gt;= 0.5, "Yes", "No")</f>
        <v>No</v>
      </c>
      <c r="P1150" s="4" t="str" cm="1">
        <f t="array" ref="P1150">_xlfn.IFS(
  Table1[[#This Row],[discounted_price]] &lt; 200, "&lt;₹200",
  Table1[[#This Row],[discounted_price]] &lt;= 500, "₹200–₹500",
  Table1[[#This Row],[discounted_price]] &gt; 500, "&gt;₹500"
)</f>
        <v>&gt;₹500</v>
      </c>
      <c r="Q1150" s="9">
        <f>Table1[[#This Row],[actual_price]]*Table1[[#This Row],[rating_count]]</f>
        <v>15341500</v>
      </c>
      <c r="R1150" s="9" t="str">
        <f>IF(
    OR(TRIM(Table1[[#This Row],[total_potential_revenue]])="-", TRIM(Table1[[#This Row],[total_potential_revenue]])=""),
    "NOT OK",
    IF(
        ISNUMBER(VALUE(SUBSTITUTE(Table1[[#This Row],[total_potential_revenue]], ",", ""))),
        "OK",
        "NOT OK"
    )
)</f>
        <v>OK</v>
      </c>
      <c r="S1150" t="s">
        <v>8443</v>
      </c>
      <c r="T1150" t="s">
        <v>8444</v>
      </c>
      <c r="U1150" t="s">
        <v>8445</v>
      </c>
      <c r="V1150" t="s">
        <v>8446</v>
      </c>
      <c r="W1150" t="s">
        <v>8447</v>
      </c>
      <c r="X1150" t="s">
        <v>8448</v>
      </c>
      <c r="Y1150" t="s">
        <v>8449</v>
      </c>
      <c r="Z1150" t="s">
        <v>8450</v>
      </c>
    </row>
    <row r="1151" spans="1:26" ht="16" x14ac:dyDescent="0.35">
      <c r="A1151" t="s">
        <v>7439</v>
      </c>
      <c r="B1151" t="s">
        <v>7440</v>
      </c>
      <c r="C1151" t="s">
        <v>13080</v>
      </c>
      <c r="D1151" t="s">
        <v>13182</v>
      </c>
      <c r="E1151" t="s">
        <v>13183</v>
      </c>
      <c r="F1151" t="s">
        <v>13203</v>
      </c>
      <c r="H1151">
        <v>999</v>
      </c>
      <c r="I1151" s="2">
        <v>4199</v>
      </c>
      <c r="J1151" s="1">
        <v>0.76</v>
      </c>
      <c r="K1151" s="10" t="str" cm="1">
        <f t="array" ref="K11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51">
        <v>3.5</v>
      </c>
      <c r="M1151" s="8">
        <v>1913</v>
      </c>
      <c r="N1151" s="8">
        <f>Table1[[#This Row],[rating]]*LOG10(Table1[[#This Row],[rating_count]]+1)</f>
        <v>11.486796767042886</v>
      </c>
      <c r="O1151" s="4" t="str">
        <f>IF(Table1[[#This Row],[discount_percentage]] &gt;= 0.5, "Yes", "No")</f>
        <v>Yes</v>
      </c>
      <c r="P1151" s="4" t="str" cm="1">
        <f t="array" ref="P1151">_xlfn.IFS(
  Table1[[#This Row],[discounted_price]] &lt; 200, "&lt;₹200",
  Table1[[#This Row],[discounted_price]] &lt;= 500, "₹200–₹500",
  Table1[[#This Row],[discounted_price]] &gt; 500, "&gt;₹500"
)</f>
        <v>&gt;₹500</v>
      </c>
      <c r="Q1151" s="9">
        <f>Table1[[#This Row],[actual_price]]*Table1[[#This Row],[rating_count]]</f>
        <v>8032687</v>
      </c>
      <c r="R1151" s="9" t="str">
        <f>IF(
    OR(TRIM(Table1[[#This Row],[total_potential_revenue]])="-", TRIM(Table1[[#This Row],[total_potential_revenue]])=""),
    "NOT OK",
    IF(
        ISNUMBER(VALUE(SUBSTITUTE(Table1[[#This Row],[total_potential_revenue]], ",", ""))),
        "OK",
        "NOT OK"
    )
)</f>
        <v>OK</v>
      </c>
      <c r="S1151" t="s">
        <v>7441</v>
      </c>
      <c r="T1151" t="s">
        <v>7442</v>
      </c>
      <c r="U1151" t="s">
        <v>7443</v>
      </c>
      <c r="V1151" t="s">
        <v>7444</v>
      </c>
      <c r="W1151" t="s">
        <v>7445</v>
      </c>
      <c r="X1151" t="s">
        <v>7446</v>
      </c>
      <c r="Y1151" t="s">
        <v>7447</v>
      </c>
      <c r="Z1151" t="s">
        <v>7448</v>
      </c>
    </row>
    <row r="1152" spans="1:26" ht="16" x14ac:dyDescent="0.35">
      <c r="A1152" t="s">
        <v>4980</v>
      </c>
      <c r="B1152" t="s">
        <v>4981</v>
      </c>
      <c r="C1152" t="s">
        <v>13076</v>
      </c>
      <c r="D1152" t="s">
        <v>13083</v>
      </c>
      <c r="E1152" t="s">
        <v>13084</v>
      </c>
      <c r="F1152" t="s">
        <v>13085</v>
      </c>
      <c r="H1152">
        <v>299</v>
      </c>
      <c r="I1152" s="2">
        <v>599</v>
      </c>
      <c r="J1152" s="1">
        <v>0.5</v>
      </c>
      <c r="K1152" s="10" t="str" cm="1">
        <f t="array" ref="K11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52">
        <v>4.0999999999999996</v>
      </c>
      <c r="M1152" s="8">
        <v>1597</v>
      </c>
      <c r="N1152" s="8">
        <f>Table1[[#This Row],[rating]]*LOG10(Table1[[#This Row],[rating_count]]+1)</f>
        <v>13.134664777409686</v>
      </c>
      <c r="O1152" s="4" t="str">
        <f>IF(Table1[[#This Row],[discount_percentage]] &gt;= 0.5, "Yes", "No")</f>
        <v>Yes</v>
      </c>
      <c r="P1152" s="4" t="str" cm="1">
        <f t="array" ref="P1152">_xlfn.IFS(
  Table1[[#This Row],[discounted_price]] &lt; 200, "&lt;₹200",
  Table1[[#This Row],[discounted_price]] &lt;= 500, "₹200–₹500",
  Table1[[#This Row],[discounted_price]] &gt; 500, "&gt;₹500"
)</f>
        <v>₹200–₹500</v>
      </c>
      <c r="Q1152" s="9">
        <f>Table1[[#This Row],[actual_price]]*Table1[[#This Row],[rating_count]]</f>
        <v>956603</v>
      </c>
      <c r="R1152" s="9" t="str">
        <f>IF(
    OR(TRIM(Table1[[#This Row],[total_potential_revenue]])="-", TRIM(Table1[[#This Row],[total_potential_revenue]])=""),
    "NOT OK",
    IF(
        ISNUMBER(VALUE(SUBSTITUTE(Table1[[#This Row],[total_potential_revenue]], ",", ""))),
        "OK",
        "NOT OK"
    )
)</f>
        <v>OK</v>
      </c>
      <c r="S1152" t="s">
        <v>4982</v>
      </c>
      <c r="T1152" t="s">
        <v>4983</v>
      </c>
      <c r="U1152" t="s">
        <v>4984</v>
      </c>
      <c r="V1152" t="s">
        <v>4985</v>
      </c>
      <c r="W1152" t="s">
        <v>4986</v>
      </c>
      <c r="X1152" t="s">
        <v>4987</v>
      </c>
      <c r="Y1152" t="s">
        <v>4988</v>
      </c>
      <c r="Z1152" t="s">
        <v>4989</v>
      </c>
    </row>
    <row r="1153" spans="1:26" ht="16" x14ac:dyDescent="0.35">
      <c r="A1153" t="s">
        <v>4677</v>
      </c>
      <c r="B1153" t="s">
        <v>4678</v>
      </c>
      <c r="C1153" t="s">
        <v>13080</v>
      </c>
      <c r="D1153" t="s">
        <v>13300</v>
      </c>
      <c r="E1153" t="s">
        <v>13301</v>
      </c>
      <c r="H1153">
        <v>265</v>
      </c>
      <c r="I1153" s="2">
        <v>999</v>
      </c>
      <c r="J1153" s="1">
        <v>0.73</v>
      </c>
      <c r="K1153" s="10" t="str" cm="1">
        <f t="array" ref="K11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53">
        <v>3.7</v>
      </c>
      <c r="M1153" s="8">
        <v>465</v>
      </c>
      <c r="N1153" s="8">
        <f>Table1[[#This Row],[rating]]*LOG10(Table1[[#This Row],[rating_count]]+1)</f>
        <v>9.8730278917530008</v>
      </c>
      <c r="O1153" s="4" t="str">
        <f>IF(Table1[[#This Row],[discount_percentage]] &gt;= 0.5, "Yes", "No")</f>
        <v>Yes</v>
      </c>
      <c r="P1153" s="4" t="str" cm="1">
        <f t="array" ref="P1153">_xlfn.IFS(
  Table1[[#This Row],[discounted_price]] &lt; 200, "&lt;₹200",
  Table1[[#This Row],[discounted_price]] &lt;= 500, "₹200–₹500",
  Table1[[#This Row],[discounted_price]] &gt; 500, "&gt;₹500"
)</f>
        <v>₹200–₹500</v>
      </c>
      <c r="Q1153" s="9">
        <f>Table1[[#This Row],[actual_price]]*Table1[[#This Row],[rating_count]]</f>
        <v>464535</v>
      </c>
      <c r="R1153" s="9" t="str">
        <f>IF(
    OR(TRIM(Table1[[#This Row],[total_potential_revenue]])="-", TRIM(Table1[[#This Row],[total_potential_revenue]])=""),
    "NOT OK",
    IF(
        ISNUMBER(VALUE(SUBSTITUTE(Table1[[#This Row],[total_potential_revenue]], ",", ""))),
        "OK",
        "NOT OK"
    )
)</f>
        <v>OK</v>
      </c>
      <c r="S1153" t="s">
        <v>4679</v>
      </c>
      <c r="T1153" t="s">
        <v>4680</v>
      </c>
      <c r="U1153" t="s">
        <v>4681</v>
      </c>
      <c r="V1153" t="s">
        <v>4682</v>
      </c>
      <c r="W1153" t="s">
        <v>4683</v>
      </c>
      <c r="X1153" t="s">
        <v>4684</v>
      </c>
      <c r="Y1153" t="s">
        <v>4685</v>
      </c>
      <c r="Z1153" t="s">
        <v>4686</v>
      </c>
    </row>
    <row r="1154" spans="1:26" ht="16" x14ac:dyDescent="0.35">
      <c r="A1154" t="s">
        <v>2560</v>
      </c>
      <c r="B1154" t="s">
        <v>2561</v>
      </c>
      <c r="C1154" t="s">
        <v>13080</v>
      </c>
      <c r="D1154" t="s">
        <v>13088</v>
      </c>
      <c r="E1154" t="s">
        <v>13227</v>
      </c>
      <c r="F1154" t="s">
        <v>13306</v>
      </c>
      <c r="H1154" s="2">
        <v>32990</v>
      </c>
      <c r="I1154" s="2">
        <v>54990</v>
      </c>
      <c r="J1154" s="1">
        <v>0.4</v>
      </c>
      <c r="K1154" s="10" t="str" cm="1">
        <f t="array" ref="K11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54">
        <v>4.0999999999999996</v>
      </c>
      <c r="M1154" s="8">
        <v>1555</v>
      </c>
      <c r="N1154" s="8">
        <f>Table1[[#This Row],[rating]]*LOG10(Table1[[#This Row],[rating_count]]+1)</f>
        <v>13.087239329880047</v>
      </c>
      <c r="O1154" s="4" t="str">
        <f>IF(Table1[[#This Row],[discount_percentage]] &gt;= 0.5, "Yes", "No")</f>
        <v>No</v>
      </c>
      <c r="P1154" s="4" t="str" cm="1">
        <f t="array" ref="P1154">_xlfn.IFS(
  Table1[[#This Row],[discounted_price]] &lt; 200, "&lt;₹200",
  Table1[[#This Row],[discounted_price]] &lt;= 500, "₹200–₹500",
  Table1[[#This Row],[discounted_price]] &gt; 500, "&gt;₹500"
)</f>
        <v>&gt;₹500</v>
      </c>
      <c r="Q1154" s="9">
        <f>Table1[[#This Row],[actual_price]]*Table1[[#This Row],[rating_count]]</f>
        <v>85509450</v>
      </c>
      <c r="R1154" s="9" t="str">
        <f>IF(
    OR(TRIM(Table1[[#This Row],[total_potential_revenue]])="-", TRIM(Table1[[#This Row],[total_potential_revenue]])=""),
    "NOT OK",
    IF(
        ISNUMBER(VALUE(SUBSTITUTE(Table1[[#This Row],[total_potential_revenue]], ",", ""))),
        "OK",
        "NOT OK"
    )
)</f>
        <v>OK</v>
      </c>
      <c r="S1154" t="s">
        <v>2562</v>
      </c>
      <c r="T1154" t="s">
        <v>2563</v>
      </c>
      <c r="U1154" t="s">
        <v>2564</v>
      </c>
      <c r="V1154" t="s">
        <v>2565</v>
      </c>
      <c r="W1154" t="s">
        <v>2566</v>
      </c>
      <c r="X1154" t="s">
        <v>2567</v>
      </c>
      <c r="Y1154" t="s">
        <v>2568</v>
      </c>
      <c r="Z1154" t="s">
        <v>2569</v>
      </c>
    </row>
    <row r="1155" spans="1:26" ht="16" x14ac:dyDescent="0.35">
      <c r="A1155" t="s">
        <v>7920</v>
      </c>
      <c r="B1155" t="s">
        <v>7921</v>
      </c>
      <c r="C1155" t="s">
        <v>13076</v>
      </c>
      <c r="D1155" t="s">
        <v>13083</v>
      </c>
      <c r="E1155" t="s">
        <v>13195</v>
      </c>
      <c r="F1155" t="s">
        <v>13287</v>
      </c>
      <c r="H1155">
        <v>379</v>
      </c>
      <c r="I1155" s="2">
        <v>1499</v>
      </c>
      <c r="J1155" s="1">
        <v>0.75</v>
      </c>
      <c r="K1155" s="10" t="str" cm="1">
        <f t="array" ref="K11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55">
        <v>4.0999999999999996</v>
      </c>
      <c r="M1155" s="8">
        <v>670</v>
      </c>
      <c r="N1155" s="8">
        <f>Table1[[#This Row],[rating]]*LOG10(Table1[[#This Row],[rating_count]]+1)</f>
        <v>11.589562332692866</v>
      </c>
      <c r="O1155" s="4" t="str">
        <f>IF(Table1[[#This Row],[discount_percentage]] &gt;= 0.5, "Yes", "No")</f>
        <v>Yes</v>
      </c>
      <c r="P1155" s="4" t="str" cm="1">
        <f t="array" ref="P1155">_xlfn.IFS(
  Table1[[#This Row],[discounted_price]] &lt; 200, "&lt;₹200",
  Table1[[#This Row],[discounted_price]] &lt;= 500, "₹200–₹500",
  Table1[[#This Row],[discounted_price]] &gt; 500, "&gt;₹500"
)</f>
        <v>₹200–₹500</v>
      </c>
      <c r="Q1155" s="9">
        <f>Table1[[#This Row],[actual_price]]*Table1[[#This Row],[rating_count]]</f>
        <v>1004330</v>
      </c>
      <c r="R1155" s="9" t="str">
        <f>IF(
    OR(TRIM(Table1[[#This Row],[total_potential_revenue]])="-", TRIM(Table1[[#This Row],[total_potential_revenue]])=""),
    "NOT OK",
    IF(
        ISNUMBER(VALUE(SUBSTITUTE(Table1[[#This Row],[total_potential_revenue]], ",", ""))),
        "OK",
        "NOT OK"
    )
)</f>
        <v>OK</v>
      </c>
      <c r="S1155" t="s">
        <v>7922</v>
      </c>
      <c r="T1155" t="s">
        <v>7923</v>
      </c>
      <c r="U1155" t="s">
        <v>7924</v>
      </c>
      <c r="V1155" t="s">
        <v>7925</v>
      </c>
      <c r="W1155" t="s">
        <v>7926</v>
      </c>
      <c r="X1155" t="s">
        <v>7927</v>
      </c>
      <c r="Y1155" t="s">
        <v>7928</v>
      </c>
      <c r="Z1155" t="s">
        <v>7929</v>
      </c>
    </row>
    <row r="1156" spans="1:26" ht="16" x14ac:dyDescent="0.35">
      <c r="A1156" t="s">
        <v>11325</v>
      </c>
      <c r="B1156" t="s">
        <v>11326</v>
      </c>
      <c r="C1156" t="s">
        <v>13093</v>
      </c>
      <c r="D1156" t="s">
        <v>13094</v>
      </c>
      <c r="E1156" t="s">
        <v>13103</v>
      </c>
      <c r="F1156" t="s">
        <v>13363</v>
      </c>
      <c r="H1156" s="2">
        <v>5999</v>
      </c>
      <c r="I1156" s="2">
        <v>9999</v>
      </c>
      <c r="J1156" s="1">
        <v>0.4</v>
      </c>
      <c r="K1156" s="10" t="str" cm="1">
        <f t="array" ref="K11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56">
        <v>4.2</v>
      </c>
      <c r="M1156" s="8">
        <v>170</v>
      </c>
      <c r="N1156" s="8">
        <f>Table1[[#This Row],[rating]]*LOG10(Table1[[#This Row],[rating_count]]+1)</f>
        <v>9.3785836636470457</v>
      </c>
      <c r="O1156" s="4" t="str">
        <f>IF(Table1[[#This Row],[discount_percentage]] &gt;= 0.5, "Yes", "No")</f>
        <v>No</v>
      </c>
      <c r="P1156" s="4" t="str" cm="1">
        <f t="array" ref="P1156">_xlfn.IFS(
  Table1[[#This Row],[discounted_price]] &lt; 200, "&lt;₹200",
  Table1[[#This Row],[discounted_price]] &lt;= 500, "₹200–₹500",
  Table1[[#This Row],[discounted_price]] &gt; 500, "&gt;₹500"
)</f>
        <v>&gt;₹500</v>
      </c>
      <c r="Q1156" s="9">
        <f>Table1[[#This Row],[actual_price]]*Table1[[#This Row],[rating_count]]</f>
        <v>1699830</v>
      </c>
      <c r="R1156" s="9" t="str">
        <f>IF(
    OR(TRIM(Table1[[#This Row],[total_potential_revenue]])="-", TRIM(Table1[[#This Row],[total_potential_revenue]])=""),
    "NOT OK",
    IF(
        ISNUMBER(VALUE(SUBSTITUTE(Table1[[#This Row],[total_potential_revenue]], ",", ""))),
        "OK",
        "NOT OK"
    )
)</f>
        <v>OK</v>
      </c>
      <c r="S1156" t="s">
        <v>11327</v>
      </c>
      <c r="T1156" t="s">
        <v>11328</v>
      </c>
      <c r="U1156" t="s">
        <v>11329</v>
      </c>
      <c r="V1156" t="s">
        <v>11330</v>
      </c>
      <c r="W1156" t="s">
        <v>11331</v>
      </c>
      <c r="X1156" t="s">
        <v>11332</v>
      </c>
      <c r="Y1156" t="s">
        <v>11333</v>
      </c>
      <c r="Z1156" t="s">
        <v>11334</v>
      </c>
    </row>
    <row r="1157" spans="1:26" ht="16" x14ac:dyDescent="0.35">
      <c r="A1157" t="s">
        <v>9600</v>
      </c>
      <c r="B1157" t="s">
        <v>9601</v>
      </c>
      <c r="C1157" t="s">
        <v>13093</v>
      </c>
      <c r="D1157" t="s">
        <v>13094</v>
      </c>
      <c r="E1157" t="s">
        <v>13095</v>
      </c>
      <c r="F1157" t="s">
        <v>13167</v>
      </c>
      <c r="G1157" t="s">
        <v>13248</v>
      </c>
      <c r="H1157" s="2">
        <v>1299</v>
      </c>
      <c r="I1157" s="2">
        <v>1999</v>
      </c>
      <c r="J1157" s="1">
        <v>0.35</v>
      </c>
      <c r="K1157" s="10" t="str" cm="1">
        <f t="array" ref="K11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57">
        <v>3.8</v>
      </c>
      <c r="M1157" s="8">
        <v>311</v>
      </c>
      <c r="N1157" s="8">
        <f>Table1[[#This Row],[rating]]*LOG10(Table1[[#This Row],[rating_count]]+1)</f>
        <v>9.4777874572700824</v>
      </c>
      <c r="O1157" s="4" t="str">
        <f>IF(Table1[[#This Row],[discount_percentage]] &gt;= 0.5, "Yes", "No")</f>
        <v>No</v>
      </c>
      <c r="P1157" s="4" t="str" cm="1">
        <f t="array" ref="P1157">_xlfn.IFS(
  Table1[[#This Row],[discounted_price]] &lt; 200, "&lt;₹200",
  Table1[[#This Row],[discounted_price]] &lt;= 500, "₹200–₹500",
  Table1[[#This Row],[discounted_price]] &gt; 500, "&gt;₹500"
)</f>
        <v>&gt;₹500</v>
      </c>
      <c r="Q1157" s="9">
        <f>Table1[[#This Row],[actual_price]]*Table1[[#This Row],[rating_count]]</f>
        <v>621689</v>
      </c>
      <c r="R1157" s="9" t="str">
        <f>IF(
    OR(TRIM(Table1[[#This Row],[total_potential_revenue]])="-", TRIM(Table1[[#This Row],[total_potential_revenue]])=""),
    "NOT OK",
    IF(
        ISNUMBER(VALUE(SUBSTITUTE(Table1[[#This Row],[total_potential_revenue]], ",", ""))),
        "OK",
        "NOT OK"
    )
)</f>
        <v>OK</v>
      </c>
      <c r="S1157" t="s">
        <v>9602</v>
      </c>
      <c r="T1157" t="s">
        <v>9603</v>
      </c>
      <c r="U1157" t="s">
        <v>9604</v>
      </c>
      <c r="V1157" t="s">
        <v>9605</v>
      </c>
      <c r="W1157" t="s">
        <v>9606</v>
      </c>
      <c r="X1157" t="s">
        <v>9607</v>
      </c>
      <c r="Y1157" t="s">
        <v>9608</v>
      </c>
      <c r="Z1157" t="s">
        <v>9609</v>
      </c>
    </row>
    <row r="1158" spans="1:26" ht="16" x14ac:dyDescent="0.35">
      <c r="A1158" t="s">
        <v>6168</v>
      </c>
      <c r="B1158" t="s">
        <v>6169</v>
      </c>
      <c r="C1158" t="s">
        <v>13080</v>
      </c>
      <c r="D1158" t="s">
        <v>13089</v>
      </c>
      <c r="E1158" t="s">
        <v>13258</v>
      </c>
      <c r="F1158" t="s">
        <v>13259</v>
      </c>
      <c r="H1158" s="2">
        <v>1329</v>
      </c>
      <c r="I1158" s="2">
        <v>2900</v>
      </c>
      <c r="J1158" s="1">
        <v>0.54</v>
      </c>
      <c r="K1158" s="10" t="str" cm="1">
        <f t="array" ref="K11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58">
        <v>4.5</v>
      </c>
      <c r="M1158" s="8">
        <v>19624</v>
      </c>
      <c r="N1158" s="8">
        <f>Table1[[#This Row],[rating]]*LOG10(Table1[[#This Row],[rating_count]]+1)</f>
        <v>19.317643494377805</v>
      </c>
      <c r="O1158" s="4" t="str">
        <f>IF(Table1[[#This Row],[discount_percentage]] &gt;= 0.5, "Yes", "No")</f>
        <v>Yes</v>
      </c>
      <c r="P1158" s="4" t="str" cm="1">
        <f t="array" ref="P1158">_xlfn.IFS(
  Table1[[#This Row],[discounted_price]] &lt; 200, "&lt;₹200",
  Table1[[#This Row],[discounted_price]] &lt;= 500, "₹200–₹500",
  Table1[[#This Row],[discounted_price]] &gt; 500, "&gt;₹500"
)</f>
        <v>&gt;₹500</v>
      </c>
      <c r="Q1158" s="9">
        <f>Table1[[#This Row],[actual_price]]*Table1[[#This Row],[rating_count]]</f>
        <v>56909600</v>
      </c>
      <c r="R1158" s="9" t="str">
        <f>IF(
    OR(TRIM(Table1[[#This Row],[total_potential_revenue]])="-", TRIM(Table1[[#This Row],[total_potential_revenue]])=""),
    "NOT OK",
    IF(
        ISNUMBER(VALUE(SUBSTITUTE(Table1[[#This Row],[total_potential_revenue]], ",", ""))),
        "OK",
        "NOT OK"
    )
)</f>
        <v>OK</v>
      </c>
      <c r="S1158" t="s">
        <v>6170</v>
      </c>
      <c r="T1158" t="s">
        <v>6171</v>
      </c>
      <c r="U1158" t="s">
        <v>6172</v>
      </c>
      <c r="V1158" t="s">
        <v>6173</v>
      </c>
      <c r="W1158" t="s">
        <v>6174</v>
      </c>
      <c r="X1158" t="s">
        <v>6175</v>
      </c>
      <c r="Y1158" t="s">
        <v>6176</v>
      </c>
      <c r="Z1158" t="s">
        <v>6177</v>
      </c>
    </row>
    <row r="1159" spans="1:26" ht="16" x14ac:dyDescent="0.35">
      <c r="A1159" t="s">
        <v>10910</v>
      </c>
      <c r="B1159" t="s">
        <v>10911</v>
      </c>
      <c r="C1159" t="s">
        <v>13093</v>
      </c>
      <c r="D1159" t="s">
        <v>13094</v>
      </c>
      <c r="E1159" t="s">
        <v>13095</v>
      </c>
      <c r="F1159" t="s">
        <v>13112</v>
      </c>
      <c r="H1159" s="2">
        <v>2079</v>
      </c>
      <c r="I1159" s="2">
        <v>3099</v>
      </c>
      <c r="J1159" s="1">
        <v>0.33</v>
      </c>
      <c r="K1159" s="10" t="str" cm="1">
        <f t="array" ref="K11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59">
        <v>4.0999999999999996</v>
      </c>
      <c r="M1159" s="8">
        <v>282</v>
      </c>
      <c r="N1159" s="8">
        <f>Table1[[#This Row],[rating]]*LOG10(Table1[[#This Row],[rating_count]]+1)</f>
        <v>10.052324385649589</v>
      </c>
      <c r="O1159" s="4" t="str">
        <f>IF(Table1[[#This Row],[discount_percentage]] &gt;= 0.5, "Yes", "No")</f>
        <v>No</v>
      </c>
      <c r="P1159" s="4" t="str" cm="1">
        <f t="array" ref="P1159">_xlfn.IFS(
  Table1[[#This Row],[discounted_price]] &lt; 200, "&lt;₹200",
  Table1[[#This Row],[discounted_price]] &lt;= 500, "₹200–₹500",
  Table1[[#This Row],[discounted_price]] &gt; 500, "&gt;₹500"
)</f>
        <v>&gt;₹500</v>
      </c>
      <c r="Q1159" s="9">
        <f>Table1[[#This Row],[actual_price]]*Table1[[#This Row],[rating_count]]</f>
        <v>873918</v>
      </c>
      <c r="R1159" s="9" t="str">
        <f>IF(
    OR(TRIM(Table1[[#This Row],[total_potential_revenue]])="-", TRIM(Table1[[#This Row],[total_potential_revenue]])=""),
    "NOT OK",
    IF(
        ISNUMBER(VALUE(SUBSTITUTE(Table1[[#This Row],[total_potential_revenue]], ",", ""))),
        "OK",
        "NOT OK"
    )
)</f>
        <v>OK</v>
      </c>
      <c r="S1159" t="s">
        <v>10912</v>
      </c>
      <c r="T1159" t="s">
        <v>10913</v>
      </c>
      <c r="U1159" t="s">
        <v>10914</v>
      </c>
      <c r="V1159" t="s">
        <v>10915</v>
      </c>
      <c r="W1159" t="s">
        <v>10916</v>
      </c>
      <c r="X1159" t="s">
        <v>10917</v>
      </c>
      <c r="Y1159" t="s">
        <v>10918</v>
      </c>
      <c r="Z1159" t="s">
        <v>10919</v>
      </c>
    </row>
    <row r="1160" spans="1:26" ht="16" x14ac:dyDescent="0.35">
      <c r="A1160" t="s">
        <v>4327</v>
      </c>
      <c r="B1160" t="s">
        <v>4328</v>
      </c>
      <c r="C1160" t="s">
        <v>13080</v>
      </c>
      <c r="D1160" t="s">
        <v>13185</v>
      </c>
      <c r="E1160" t="s">
        <v>13186</v>
      </c>
      <c r="F1160" t="s">
        <v>13266</v>
      </c>
      <c r="G1160" t="s">
        <v>13365</v>
      </c>
      <c r="H1160">
        <v>689</v>
      </c>
      <c r="I1160" s="2">
        <v>1999</v>
      </c>
      <c r="J1160" s="1">
        <v>0.66</v>
      </c>
      <c r="K1160" s="10" t="str" cm="1">
        <f t="array" ref="K11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60">
        <v>4.3</v>
      </c>
      <c r="M1160" s="8">
        <v>1193</v>
      </c>
      <c r="N1160" s="8">
        <f>Table1[[#This Row],[rating]]*LOG10(Table1[[#This Row],[rating_count]]+1)</f>
        <v>13.231118605211405</v>
      </c>
      <c r="O1160" s="4" t="str">
        <f>IF(Table1[[#This Row],[discount_percentage]] &gt;= 0.5, "Yes", "No")</f>
        <v>Yes</v>
      </c>
      <c r="P1160" s="4" t="str" cm="1">
        <f t="array" ref="P1160">_xlfn.IFS(
  Table1[[#This Row],[discounted_price]] &lt; 200, "&lt;₹200",
  Table1[[#This Row],[discounted_price]] &lt;= 500, "₹200–₹500",
  Table1[[#This Row],[discounted_price]] &gt; 500, "&gt;₹500"
)</f>
        <v>&gt;₹500</v>
      </c>
      <c r="Q1160" s="9">
        <f>Table1[[#This Row],[actual_price]]*Table1[[#This Row],[rating_count]]</f>
        <v>2384807</v>
      </c>
      <c r="R1160" s="9" t="str">
        <f>IF(
    OR(TRIM(Table1[[#This Row],[total_potential_revenue]])="-", TRIM(Table1[[#This Row],[total_potential_revenue]])=""),
    "NOT OK",
    IF(
        ISNUMBER(VALUE(SUBSTITUTE(Table1[[#This Row],[total_potential_revenue]], ",", ""))),
        "OK",
        "NOT OK"
    )
)</f>
        <v>OK</v>
      </c>
      <c r="S1160" t="s">
        <v>4330</v>
      </c>
      <c r="T1160" t="s">
        <v>4331</v>
      </c>
      <c r="U1160" t="s">
        <v>4332</v>
      </c>
      <c r="V1160" t="s">
        <v>4333</v>
      </c>
      <c r="W1160" t="s">
        <v>4334</v>
      </c>
      <c r="X1160" t="s">
        <v>4335</v>
      </c>
      <c r="Y1160" t="s">
        <v>4336</v>
      </c>
      <c r="Z1160" t="s">
        <v>4337</v>
      </c>
    </row>
    <row r="1161" spans="1:26" ht="16" x14ac:dyDescent="0.35">
      <c r="A1161" t="s">
        <v>736</v>
      </c>
      <c r="B1161" t="s">
        <v>737</v>
      </c>
      <c r="C1161" t="s">
        <v>13076</v>
      </c>
      <c r="D1161" t="s">
        <v>13083</v>
      </c>
      <c r="E1161" t="s">
        <v>13101</v>
      </c>
      <c r="F1161" t="s">
        <v>13090</v>
      </c>
      <c r="G1161" t="s">
        <v>13102</v>
      </c>
      <c r="H1161">
        <v>209</v>
      </c>
      <c r="I1161" s="2">
        <v>499</v>
      </c>
      <c r="J1161" s="1">
        <v>0.57999999999999996</v>
      </c>
      <c r="K1161" s="10" t="str" cm="1">
        <f t="array" ref="K11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61">
        <v>3.9</v>
      </c>
      <c r="M1161" s="8">
        <v>536</v>
      </c>
      <c r="N1161" s="8">
        <f>Table1[[#This Row],[rating]]*LOG10(Table1[[#This Row],[rating_count]]+1)</f>
        <v>10.646899714228265</v>
      </c>
      <c r="O1161" s="4" t="str">
        <f>IF(Table1[[#This Row],[discount_percentage]] &gt;= 0.5, "Yes", "No")</f>
        <v>Yes</v>
      </c>
      <c r="P1161" s="4" t="str" cm="1">
        <f t="array" ref="P1161">_xlfn.IFS(
  Table1[[#This Row],[discounted_price]] &lt; 200, "&lt;₹200",
  Table1[[#This Row],[discounted_price]] &lt;= 500, "₹200–₹500",
  Table1[[#This Row],[discounted_price]] &gt; 500, "&gt;₹500"
)</f>
        <v>₹200–₹500</v>
      </c>
      <c r="Q1161" s="9">
        <f>Table1[[#This Row],[actual_price]]*Table1[[#This Row],[rating_count]]</f>
        <v>267464</v>
      </c>
      <c r="R1161" s="9" t="str">
        <f>IF(
    OR(TRIM(Table1[[#This Row],[total_potential_revenue]])="-", TRIM(Table1[[#This Row],[total_potential_revenue]])=""),
    "NOT OK",
    IF(
        ISNUMBER(VALUE(SUBSTITUTE(Table1[[#This Row],[total_potential_revenue]], ",", ""))),
        "OK",
        "NOT OK"
    )
)</f>
        <v>OK</v>
      </c>
      <c r="S1161" t="s">
        <v>738</v>
      </c>
      <c r="T1161" t="s">
        <v>739</v>
      </c>
      <c r="U1161" t="s">
        <v>740</v>
      </c>
      <c r="V1161" t="s">
        <v>741</v>
      </c>
      <c r="W1161" t="s">
        <v>742</v>
      </c>
      <c r="X1161" t="s">
        <v>743</v>
      </c>
      <c r="Y1161" t="s">
        <v>744</v>
      </c>
      <c r="Z1161" t="s">
        <v>745</v>
      </c>
    </row>
    <row r="1162" spans="1:26" ht="16" x14ac:dyDescent="0.35">
      <c r="A1162" t="s">
        <v>9049</v>
      </c>
      <c r="B1162" t="s">
        <v>9050</v>
      </c>
      <c r="C1162" t="s">
        <v>13093</v>
      </c>
      <c r="D1162" t="s">
        <v>13094</v>
      </c>
      <c r="E1162" t="s">
        <v>13095</v>
      </c>
      <c r="F1162" t="s">
        <v>13167</v>
      </c>
      <c r="G1162" t="s">
        <v>13248</v>
      </c>
      <c r="H1162">
        <v>749</v>
      </c>
      <c r="I1162" s="2">
        <v>1299</v>
      </c>
      <c r="J1162" s="1">
        <v>0.42</v>
      </c>
      <c r="K1162" s="10" t="str" cm="1">
        <f t="array" ref="K11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62">
        <v>4</v>
      </c>
      <c r="M1162" s="8">
        <v>119</v>
      </c>
      <c r="N1162" s="8">
        <f>Table1[[#This Row],[rating]]*LOG10(Table1[[#This Row],[rating_count]]+1)</f>
        <v>8.3167249841904987</v>
      </c>
      <c r="O1162" s="4" t="str">
        <f>IF(Table1[[#This Row],[discount_percentage]] &gt;= 0.5, "Yes", "No")</f>
        <v>No</v>
      </c>
      <c r="P1162" s="4" t="str" cm="1">
        <f t="array" ref="P1162">_xlfn.IFS(
  Table1[[#This Row],[discounted_price]] &lt; 200, "&lt;₹200",
  Table1[[#This Row],[discounted_price]] &lt;= 500, "₹200–₹500",
  Table1[[#This Row],[discounted_price]] &gt; 500, "&gt;₹500"
)</f>
        <v>&gt;₹500</v>
      </c>
      <c r="Q1162" s="9">
        <f>Table1[[#This Row],[actual_price]]*Table1[[#This Row],[rating_count]]</f>
        <v>154581</v>
      </c>
      <c r="R1162" s="9" t="str">
        <f>IF(
    OR(TRIM(Table1[[#This Row],[total_potential_revenue]])="-", TRIM(Table1[[#This Row],[total_potential_revenue]])=""),
    "NOT OK",
    IF(
        ISNUMBER(VALUE(SUBSTITUTE(Table1[[#This Row],[total_potential_revenue]], ",", ""))),
        "OK",
        "NOT OK"
    )
)</f>
        <v>OK</v>
      </c>
      <c r="S1162" t="s">
        <v>9051</v>
      </c>
      <c r="T1162" t="s">
        <v>9052</v>
      </c>
      <c r="U1162" t="s">
        <v>9053</v>
      </c>
      <c r="V1162" t="s">
        <v>9054</v>
      </c>
      <c r="W1162" t="s">
        <v>9055</v>
      </c>
      <c r="X1162" t="s">
        <v>9056</v>
      </c>
      <c r="Y1162" t="s">
        <v>9057</v>
      </c>
      <c r="Z1162" t="s">
        <v>9058</v>
      </c>
    </row>
    <row r="1163" spans="1:26" ht="16" x14ac:dyDescent="0.35">
      <c r="A1163" t="s">
        <v>6492</v>
      </c>
      <c r="B1163" t="s">
        <v>6493</v>
      </c>
      <c r="C1163" t="s">
        <v>13076</v>
      </c>
      <c r="D1163" t="s">
        <v>13083</v>
      </c>
      <c r="E1163" t="s">
        <v>13084</v>
      </c>
      <c r="F1163" t="s">
        <v>13156</v>
      </c>
      <c r="G1163" t="s">
        <v>13286</v>
      </c>
      <c r="H1163">
        <v>230</v>
      </c>
      <c r="I1163" s="2">
        <v>999</v>
      </c>
      <c r="J1163" s="1">
        <v>0.77</v>
      </c>
      <c r="K1163" s="10" t="str" cm="1">
        <f t="array" ref="K11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63">
        <v>4.2</v>
      </c>
      <c r="M1163" s="8">
        <v>1528</v>
      </c>
      <c r="N1163" s="8">
        <f>Table1[[#This Row],[rating]]*LOG10(Table1[[#This Row],[rating_count]]+1)</f>
        <v>13.374511438731746</v>
      </c>
      <c r="O1163" s="4" t="str">
        <f>IF(Table1[[#This Row],[discount_percentage]] &gt;= 0.5, "Yes", "No")</f>
        <v>Yes</v>
      </c>
      <c r="P1163" s="4" t="str" cm="1">
        <f t="array" ref="P1163">_xlfn.IFS(
  Table1[[#This Row],[discounted_price]] &lt; 200, "&lt;₹200",
  Table1[[#This Row],[discounted_price]] &lt;= 500, "₹200–₹500",
  Table1[[#This Row],[discounted_price]] &gt; 500, "&gt;₹500"
)</f>
        <v>₹200–₹500</v>
      </c>
      <c r="Q1163" s="9">
        <f>Table1[[#This Row],[actual_price]]*Table1[[#This Row],[rating_count]]</f>
        <v>1526472</v>
      </c>
      <c r="R1163" s="9" t="str">
        <f>IF(
    OR(TRIM(Table1[[#This Row],[total_potential_revenue]])="-", TRIM(Table1[[#This Row],[total_potential_revenue]])=""),
    "NOT OK",
    IF(
        ISNUMBER(VALUE(SUBSTITUTE(Table1[[#This Row],[total_potential_revenue]], ",", ""))),
        "OK",
        "NOT OK"
    )
)</f>
        <v>OK</v>
      </c>
      <c r="S1163" t="s">
        <v>6494</v>
      </c>
      <c r="T1163" t="s">
        <v>6495</v>
      </c>
      <c r="U1163" t="s">
        <v>6496</v>
      </c>
      <c r="V1163" t="s">
        <v>6497</v>
      </c>
      <c r="W1163" t="s">
        <v>6498</v>
      </c>
      <c r="X1163" t="s">
        <v>6499</v>
      </c>
      <c r="Y1163" t="s">
        <v>6500</v>
      </c>
      <c r="Z1163" t="s">
        <v>6501</v>
      </c>
    </row>
    <row r="1164" spans="1:26" ht="16" x14ac:dyDescent="0.35">
      <c r="A1164" t="s">
        <v>8483</v>
      </c>
      <c r="B1164" t="s">
        <v>8484</v>
      </c>
      <c r="C1164" t="s">
        <v>13076</v>
      </c>
      <c r="D1164" t="s">
        <v>13366</v>
      </c>
      <c r="E1164" t="s">
        <v>13367</v>
      </c>
      <c r="H1164" s="2">
        <v>37247</v>
      </c>
      <c r="I1164" s="2">
        <v>59890</v>
      </c>
      <c r="J1164" s="1">
        <v>0.38</v>
      </c>
      <c r="K1164" s="10" t="str" cm="1">
        <f t="array" ref="K11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64">
        <v>4</v>
      </c>
      <c r="M1164" s="8">
        <v>323</v>
      </c>
      <c r="N1164" s="8">
        <f>Table1[[#This Row],[rating]]*LOG10(Table1[[#This Row],[rating_count]]+1)</f>
        <v>10.042180040826448</v>
      </c>
      <c r="O1164" s="4" t="str">
        <f>IF(Table1[[#This Row],[discount_percentage]] &gt;= 0.5, "Yes", "No")</f>
        <v>No</v>
      </c>
      <c r="P1164" s="4" t="str" cm="1">
        <f t="array" ref="P1164">_xlfn.IFS(
  Table1[[#This Row],[discounted_price]] &lt; 200, "&lt;₹200",
  Table1[[#This Row],[discounted_price]] &lt;= 500, "₹200–₹500",
  Table1[[#This Row],[discounted_price]] &gt; 500, "&gt;₹500"
)</f>
        <v>&gt;₹500</v>
      </c>
      <c r="Q1164" s="9">
        <f>Table1[[#This Row],[actual_price]]*Table1[[#This Row],[rating_count]]</f>
        <v>19344470</v>
      </c>
      <c r="R1164" s="9" t="str">
        <f>IF(
    OR(TRIM(Table1[[#This Row],[total_potential_revenue]])="-", TRIM(Table1[[#This Row],[total_potential_revenue]])=""),
    "NOT OK",
    IF(
        ISNUMBER(VALUE(SUBSTITUTE(Table1[[#This Row],[total_potential_revenue]], ",", ""))),
        "OK",
        "NOT OK"
    )
)</f>
        <v>OK</v>
      </c>
      <c r="S1164" t="s">
        <v>8486</v>
      </c>
      <c r="T1164" t="s">
        <v>8487</v>
      </c>
      <c r="U1164" t="s">
        <v>8488</v>
      </c>
      <c r="V1164" t="s">
        <v>8489</v>
      </c>
      <c r="W1164" t="s">
        <v>8490</v>
      </c>
      <c r="X1164" t="s">
        <v>8491</v>
      </c>
      <c r="Y1164" t="s">
        <v>8492</v>
      </c>
      <c r="Z1164" t="s">
        <v>8493</v>
      </c>
    </row>
    <row r="1165" spans="1:26" ht="16" x14ac:dyDescent="0.35">
      <c r="A1165" t="s">
        <v>4582</v>
      </c>
      <c r="B1165" t="s">
        <v>4583</v>
      </c>
      <c r="C1165" t="s">
        <v>13080</v>
      </c>
      <c r="D1165" t="s">
        <v>13300</v>
      </c>
      <c r="E1165" t="s">
        <v>13301</v>
      </c>
      <c r="H1165" s="2">
        <v>3999</v>
      </c>
      <c r="I1165" s="2">
        <v>6999</v>
      </c>
      <c r="J1165" s="1">
        <v>0.43</v>
      </c>
      <c r="K1165" s="10" t="str" cm="1">
        <f t="array" ref="K11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65">
        <v>4.0999999999999996</v>
      </c>
      <c r="M1165" s="8">
        <v>10229</v>
      </c>
      <c r="N1165" s="8">
        <f>Table1[[#This Row],[rating]]*LOG10(Table1[[#This Row],[rating_count]]+1)</f>
        <v>16.440490098219854</v>
      </c>
      <c r="O1165" s="4" t="str">
        <f>IF(Table1[[#This Row],[discount_percentage]] &gt;= 0.5, "Yes", "No")</f>
        <v>No</v>
      </c>
      <c r="P1165" s="4" t="str" cm="1">
        <f t="array" ref="P1165">_xlfn.IFS(
  Table1[[#This Row],[discounted_price]] &lt; 200, "&lt;₹200",
  Table1[[#This Row],[discounted_price]] &lt;= 500, "₹200–₹500",
  Table1[[#This Row],[discounted_price]] &gt; 500, "&gt;₹500"
)</f>
        <v>&gt;₹500</v>
      </c>
      <c r="Q1165" s="9">
        <f>Table1[[#This Row],[actual_price]]*Table1[[#This Row],[rating_count]]</f>
        <v>71592771</v>
      </c>
      <c r="R1165" s="9" t="str">
        <f>IF(
    OR(TRIM(Table1[[#This Row],[total_potential_revenue]])="-", TRIM(Table1[[#This Row],[total_potential_revenue]])=""),
    "NOT OK",
    IF(
        ISNUMBER(VALUE(SUBSTITUTE(Table1[[#This Row],[total_potential_revenue]], ",", ""))),
        "OK",
        "NOT OK"
    )
)</f>
        <v>OK</v>
      </c>
      <c r="S1165" t="s">
        <v>4584</v>
      </c>
      <c r="T1165" t="s">
        <v>4585</v>
      </c>
      <c r="U1165" t="s">
        <v>4586</v>
      </c>
      <c r="V1165" t="s">
        <v>4587</v>
      </c>
      <c r="W1165" t="s">
        <v>4588</v>
      </c>
      <c r="X1165" t="s">
        <v>4589</v>
      </c>
      <c r="Y1165" t="s">
        <v>4590</v>
      </c>
      <c r="Z1165" t="s">
        <v>4591</v>
      </c>
    </row>
    <row r="1166" spans="1:26" ht="16" x14ac:dyDescent="0.35">
      <c r="A1166" t="s">
        <v>5175</v>
      </c>
      <c r="B1166" t="s">
        <v>5176</v>
      </c>
      <c r="C1166" t="s">
        <v>13080</v>
      </c>
      <c r="D1166" t="s">
        <v>13182</v>
      </c>
      <c r="E1166" t="s">
        <v>13183</v>
      </c>
      <c r="F1166" t="s">
        <v>13203</v>
      </c>
      <c r="H1166" s="2">
        <v>1399</v>
      </c>
      <c r="I1166" s="2">
        <v>5499</v>
      </c>
      <c r="J1166" s="1">
        <v>0.75</v>
      </c>
      <c r="K1166" s="10" t="str" cm="1">
        <f t="array" ref="K11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66">
        <v>3.9</v>
      </c>
      <c r="M1166" s="8">
        <v>9504</v>
      </c>
      <c r="N1166" s="8">
        <f>Table1[[#This Row],[rating]]*LOG10(Table1[[#This Row],[rating_count]]+1)</f>
        <v>15.514013272685702</v>
      </c>
      <c r="O1166" s="4" t="str">
        <f>IF(Table1[[#This Row],[discount_percentage]] &gt;= 0.5, "Yes", "No")</f>
        <v>Yes</v>
      </c>
      <c r="P1166" s="4" t="str" cm="1">
        <f t="array" ref="P1166">_xlfn.IFS(
  Table1[[#This Row],[discounted_price]] &lt; 200, "&lt;₹200",
  Table1[[#This Row],[discounted_price]] &lt;= 500, "₹200–₹500",
  Table1[[#This Row],[discounted_price]] &gt; 500, "&gt;₹500"
)</f>
        <v>&gt;₹500</v>
      </c>
      <c r="Q1166" s="9">
        <f>Table1[[#This Row],[actual_price]]*Table1[[#This Row],[rating_count]]</f>
        <v>52262496</v>
      </c>
      <c r="R1166" s="9" t="str">
        <f>IF(
    OR(TRIM(Table1[[#This Row],[total_potential_revenue]])="-", TRIM(Table1[[#This Row],[total_potential_revenue]])=""),
    "NOT OK",
    IF(
        ISNUMBER(VALUE(SUBSTITUTE(Table1[[#This Row],[total_potential_revenue]], ",", ""))),
        "OK",
        "NOT OK"
    )
)</f>
        <v>OK</v>
      </c>
      <c r="S1166" t="s">
        <v>5177</v>
      </c>
      <c r="T1166" t="s">
        <v>5178</v>
      </c>
      <c r="U1166" t="s">
        <v>5179</v>
      </c>
      <c r="V1166" t="s">
        <v>5180</v>
      </c>
      <c r="W1166" t="s">
        <v>5181</v>
      </c>
      <c r="X1166" t="s">
        <v>5182</v>
      </c>
      <c r="Y1166" t="s">
        <v>5183</v>
      </c>
      <c r="Z1166" t="s">
        <v>5184</v>
      </c>
    </row>
    <row r="1167" spans="1:26" ht="16" x14ac:dyDescent="0.35">
      <c r="A1167" t="s">
        <v>6370</v>
      </c>
      <c r="B1167" t="s">
        <v>6371</v>
      </c>
      <c r="C1167" t="s">
        <v>13080</v>
      </c>
      <c r="D1167" t="s">
        <v>13182</v>
      </c>
      <c r="E1167" t="s">
        <v>13183</v>
      </c>
      <c r="F1167" t="s">
        <v>13203</v>
      </c>
      <c r="H1167" s="2">
        <v>1999</v>
      </c>
      <c r="I1167" s="2">
        <v>9999</v>
      </c>
      <c r="J1167" s="1">
        <v>0.8</v>
      </c>
      <c r="K1167" s="10" t="str" cm="1">
        <f t="array" ref="K11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67">
        <v>3.7</v>
      </c>
      <c r="M1167" s="8">
        <v>1986</v>
      </c>
      <c r="N1167" s="8">
        <f>Table1[[#This Row],[rating]]*LOG10(Table1[[#This Row],[rating_count]]+1)</f>
        <v>12.203332108306316</v>
      </c>
      <c r="O1167" s="4" t="str">
        <f>IF(Table1[[#This Row],[discount_percentage]] &gt;= 0.5, "Yes", "No")</f>
        <v>Yes</v>
      </c>
      <c r="P1167" s="4" t="str" cm="1">
        <f t="array" ref="P1167">_xlfn.IFS(
  Table1[[#This Row],[discounted_price]] &lt; 200, "&lt;₹200",
  Table1[[#This Row],[discounted_price]] &lt;= 500, "₹200–₹500",
  Table1[[#This Row],[discounted_price]] &gt; 500, "&gt;₹500"
)</f>
        <v>&gt;₹500</v>
      </c>
      <c r="Q1167" s="9">
        <f>Table1[[#This Row],[actual_price]]*Table1[[#This Row],[rating_count]]</f>
        <v>19858014</v>
      </c>
      <c r="R1167" s="9" t="str">
        <f>IF(
    OR(TRIM(Table1[[#This Row],[total_potential_revenue]])="-", TRIM(Table1[[#This Row],[total_potential_revenue]])=""),
    "NOT OK",
    IF(
        ISNUMBER(VALUE(SUBSTITUTE(Table1[[#This Row],[total_potential_revenue]], ",", ""))),
        "OK",
        "NOT OK"
    )
)</f>
        <v>OK</v>
      </c>
      <c r="S1167" t="s">
        <v>5296</v>
      </c>
      <c r="T1167" t="s">
        <v>6372</v>
      </c>
      <c r="U1167" t="s">
        <v>6373</v>
      </c>
      <c r="V1167" t="s">
        <v>6374</v>
      </c>
      <c r="W1167" t="s">
        <v>6375</v>
      </c>
      <c r="X1167" t="s">
        <v>6376</v>
      </c>
      <c r="Y1167" t="s">
        <v>6377</v>
      </c>
      <c r="Z1167" t="s">
        <v>6378</v>
      </c>
    </row>
    <row r="1168" spans="1:26" ht="16" x14ac:dyDescent="0.35">
      <c r="A1168" t="s">
        <v>2999</v>
      </c>
      <c r="B1168" t="s">
        <v>3000</v>
      </c>
      <c r="C1168" t="s">
        <v>13080</v>
      </c>
      <c r="D1168" t="s">
        <v>13185</v>
      </c>
      <c r="E1168" t="s">
        <v>13291</v>
      </c>
      <c r="F1168" t="s">
        <v>13292</v>
      </c>
      <c r="H1168" s="2">
        <v>28999</v>
      </c>
      <c r="I1168" s="2">
        <v>28999</v>
      </c>
      <c r="J1168" s="1">
        <v>0</v>
      </c>
      <c r="K1168" s="10" t="str" cm="1">
        <f t="array" ref="K11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168">
        <v>4.3</v>
      </c>
      <c r="M1168" s="8">
        <v>17415</v>
      </c>
      <c r="N1168" s="8">
        <f>Table1[[#This Row],[rating]]*LOG10(Table1[[#This Row],[rating_count]]+1)</f>
        <v>18.236078188942063</v>
      </c>
      <c r="O1168" s="4" t="str">
        <f>IF(Table1[[#This Row],[discount_percentage]] &gt;= 0.5, "Yes", "No")</f>
        <v>No</v>
      </c>
      <c r="P1168" s="4" t="str" cm="1">
        <f t="array" ref="P1168">_xlfn.IFS(
  Table1[[#This Row],[discounted_price]] &lt; 200, "&lt;₹200",
  Table1[[#This Row],[discounted_price]] &lt;= 500, "₹200–₹500",
  Table1[[#This Row],[discounted_price]] &gt; 500, "&gt;₹500"
)</f>
        <v>&gt;₹500</v>
      </c>
      <c r="Q1168" s="9">
        <f>Table1[[#This Row],[actual_price]]*Table1[[#This Row],[rating_count]]</f>
        <v>505017585</v>
      </c>
      <c r="R1168" s="9" t="str">
        <f>IF(
    OR(TRIM(Table1[[#This Row],[total_potential_revenue]])="-", TRIM(Table1[[#This Row],[total_potential_revenue]])=""),
    "NOT OK",
    IF(
        ISNUMBER(VALUE(SUBSTITUTE(Table1[[#This Row],[total_potential_revenue]], ",", ""))),
        "OK",
        "NOT OK"
    )
)</f>
        <v>OK</v>
      </c>
      <c r="S1168" t="s">
        <v>3001</v>
      </c>
      <c r="T1168" t="s">
        <v>3002</v>
      </c>
      <c r="U1168" t="s">
        <v>3003</v>
      </c>
      <c r="V1168" t="s">
        <v>3004</v>
      </c>
      <c r="W1168" t="s">
        <v>3005</v>
      </c>
      <c r="X1168" t="s">
        <v>3006</v>
      </c>
      <c r="Y1168" t="s">
        <v>3007</v>
      </c>
      <c r="Z1168" t="s">
        <v>3008</v>
      </c>
    </row>
    <row r="1169" spans="1:26" ht="16" x14ac:dyDescent="0.35">
      <c r="A1169" t="s">
        <v>3009</v>
      </c>
      <c r="B1169" t="s">
        <v>3010</v>
      </c>
      <c r="C1169" t="s">
        <v>13080</v>
      </c>
      <c r="D1169" t="s">
        <v>13185</v>
      </c>
      <c r="E1169" t="s">
        <v>13291</v>
      </c>
      <c r="F1169" t="s">
        <v>13292</v>
      </c>
      <c r="H1169" s="2">
        <v>28999</v>
      </c>
      <c r="I1169" s="2">
        <v>28999</v>
      </c>
      <c r="J1169" s="1">
        <v>0</v>
      </c>
      <c r="K1169" s="10" t="str" cm="1">
        <f t="array" ref="K11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169">
        <v>4.3</v>
      </c>
      <c r="M1169" s="8">
        <v>17415</v>
      </c>
      <c r="N1169" s="8">
        <f>Table1[[#This Row],[rating]]*LOG10(Table1[[#This Row],[rating_count]]+1)</f>
        <v>18.236078188942063</v>
      </c>
      <c r="O1169" s="4" t="str">
        <f>IF(Table1[[#This Row],[discount_percentage]] &gt;= 0.5, "Yes", "No")</f>
        <v>No</v>
      </c>
      <c r="P1169" s="4" t="str" cm="1">
        <f t="array" ref="P1169">_xlfn.IFS(
  Table1[[#This Row],[discounted_price]] &lt; 200, "&lt;₹200",
  Table1[[#This Row],[discounted_price]] &lt;= 500, "₹200–₹500",
  Table1[[#This Row],[discounted_price]] &gt; 500, "&gt;₹500"
)</f>
        <v>&gt;₹500</v>
      </c>
      <c r="Q1169" s="9">
        <f>Table1[[#This Row],[actual_price]]*Table1[[#This Row],[rating_count]]</f>
        <v>505017585</v>
      </c>
      <c r="R1169" s="9" t="str">
        <f>IF(
    OR(TRIM(Table1[[#This Row],[total_potential_revenue]])="-", TRIM(Table1[[#This Row],[total_potential_revenue]])=""),
    "NOT OK",
    IF(
        ISNUMBER(VALUE(SUBSTITUTE(Table1[[#This Row],[total_potential_revenue]], ",", ""))),
        "OK",
        "NOT OK"
    )
)</f>
        <v>OK</v>
      </c>
      <c r="S1169" t="s">
        <v>3011</v>
      </c>
      <c r="T1169" t="s">
        <v>3002</v>
      </c>
      <c r="U1169" t="s">
        <v>3003</v>
      </c>
      <c r="V1169" t="s">
        <v>3004</v>
      </c>
      <c r="W1169" t="s">
        <v>3005</v>
      </c>
      <c r="X1169" t="s">
        <v>3006</v>
      </c>
      <c r="Y1169" t="s">
        <v>3012</v>
      </c>
      <c r="Z1169" t="s">
        <v>3013</v>
      </c>
    </row>
    <row r="1170" spans="1:26" ht="16" x14ac:dyDescent="0.35">
      <c r="A1170" t="s">
        <v>3513</v>
      </c>
      <c r="B1170" t="s">
        <v>3514</v>
      </c>
      <c r="C1170" t="s">
        <v>13080</v>
      </c>
      <c r="D1170" t="s">
        <v>13185</v>
      </c>
      <c r="E1170" t="s">
        <v>13291</v>
      </c>
      <c r="F1170" t="s">
        <v>13292</v>
      </c>
      <c r="H1170" s="2">
        <v>33999</v>
      </c>
      <c r="I1170" s="2">
        <v>33999</v>
      </c>
      <c r="J1170" s="1">
        <v>0</v>
      </c>
      <c r="K1170" s="10" t="str" cm="1">
        <f t="array" ref="K11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170">
        <v>4.3</v>
      </c>
      <c r="M1170" s="8">
        <v>17415</v>
      </c>
      <c r="N1170" s="8">
        <f>Table1[[#This Row],[rating]]*LOG10(Table1[[#This Row],[rating_count]]+1)</f>
        <v>18.236078188942063</v>
      </c>
      <c r="O1170" s="4" t="str">
        <f>IF(Table1[[#This Row],[discount_percentage]] &gt;= 0.5, "Yes", "No")</f>
        <v>No</v>
      </c>
      <c r="P1170" s="4" t="str" cm="1">
        <f t="array" ref="P1170">_xlfn.IFS(
  Table1[[#This Row],[discounted_price]] &lt; 200, "&lt;₹200",
  Table1[[#This Row],[discounted_price]] &lt;= 500, "₹200–₹500",
  Table1[[#This Row],[discounted_price]] &gt; 500, "&gt;₹500"
)</f>
        <v>&gt;₹500</v>
      </c>
      <c r="Q1170" s="9">
        <f>Table1[[#This Row],[actual_price]]*Table1[[#This Row],[rating_count]]</f>
        <v>592092585</v>
      </c>
      <c r="R1170" s="9" t="str">
        <f>IF(
    OR(TRIM(Table1[[#This Row],[total_potential_revenue]])="-", TRIM(Table1[[#This Row],[total_potential_revenue]])=""),
    "NOT OK",
    IF(
        ISNUMBER(VALUE(SUBSTITUTE(Table1[[#This Row],[total_potential_revenue]], ",", ""))),
        "OK",
        "NOT OK"
    )
)</f>
        <v>OK</v>
      </c>
      <c r="S1170" t="s">
        <v>3515</v>
      </c>
      <c r="T1170" t="s">
        <v>3002</v>
      </c>
      <c r="U1170" t="s">
        <v>3003</v>
      </c>
      <c r="V1170" t="s">
        <v>3004</v>
      </c>
      <c r="W1170" t="s">
        <v>3005</v>
      </c>
      <c r="X1170" t="s">
        <v>3006</v>
      </c>
      <c r="Y1170" t="s">
        <v>3007</v>
      </c>
      <c r="Z1170" t="s">
        <v>3516</v>
      </c>
    </row>
    <row r="1171" spans="1:26" ht="16" x14ac:dyDescent="0.35">
      <c r="A1171" t="s">
        <v>4358</v>
      </c>
      <c r="B1171" t="s">
        <v>4359</v>
      </c>
      <c r="C1171" t="s">
        <v>13080</v>
      </c>
      <c r="D1171" t="s">
        <v>13185</v>
      </c>
      <c r="E1171" t="s">
        <v>13186</v>
      </c>
      <c r="F1171" t="s">
        <v>13196</v>
      </c>
      <c r="H1171">
        <v>209</v>
      </c>
      <c r="I1171" s="2">
        <v>499</v>
      </c>
      <c r="J1171" s="1">
        <v>0.57999999999999996</v>
      </c>
      <c r="K1171" s="10" t="str" cm="1">
        <f t="array" ref="K11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71">
        <v>3.6</v>
      </c>
      <c r="M1171" s="8">
        <v>104</v>
      </c>
      <c r="N1171" s="8">
        <f>Table1[[#This Row],[rating]]*LOG10(Table1[[#This Row],[rating_count]]+1)</f>
        <v>7.2762814766517776</v>
      </c>
      <c r="O1171" s="4" t="str">
        <f>IF(Table1[[#This Row],[discount_percentage]] &gt;= 0.5, "Yes", "No")</f>
        <v>Yes</v>
      </c>
      <c r="P1171" s="4" t="str" cm="1">
        <f t="array" ref="P1171">_xlfn.IFS(
  Table1[[#This Row],[discounted_price]] &lt; 200, "&lt;₹200",
  Table1[[#This Row],[discounted_price]] &lt;= 500, "₹200–₹500",
  Table1[[#This Row],[discounted_price]] &gt; 500, "&gt;₹500"
)</f>
        <v>₹200–₹500</v>
      </c>
      <c r="Q1171" s="9">
        <f>Table1[[#This Row],[actual_price]]*Table1[[#This Row],[rating_count]]</f>
        <v>51896</v>
      </c>
      <c r="R1171" s="9" t="str">
        <f>IF(
    OR(TRIM(Table1[[#This Row],[total_potential_revenue]])="-", TRIM(Table1[[#This Row],[total_potential_revenue]])=""),
    "NOT OK",
    IF(
        ISNUMBER(VALUE(SUBSTITUTE(Table1[[#This Row],[total_potential_revenue]], ",", ""))),
        "OK",
        "NOT OK"
    )
)</f>
        <v>OK</v>
      </c>
      <c r="S1171" t="s">
        <v>4360</v>
      </c>
      <c r="T1171" t="s">
        <v>4361</v>
      </c>
      <c r="U1171" t="s">
        <v>4362</v>
      </c>
      <c r="V1171" t="s">
        <v>4363</v>
      </c>
      <c r="W1171" t="s">
        <v>4364</v>
      </c>
      <c r="X1171" t="s">
        <v>4365</v>
      </c>
      <c r="Y1171" t="s">
        <v>4366</v>
      </c>
      <c r="Z1171" t="s">
        <v>4367</v>
      </c>
    </row>
    <row r="1172" spans="1:26" ht="16" x14ac:dyDescent="0.35">
      <c r="A1172" t="s">
        <v>9814</v>
      </c>
      <c r="B1172" t="s">
        <v>9815</v>
      </c>
      <c r="C1172" t="s">
        <v>13093</v>
      </c>
      <c r="D1172" t="s">
        <v>13094</v>
      </c>
      <c r="E1172" t="s">
        <v>13095</v>
      </c>
      <c r="F1172" t="s">
        <v>13100</v>
      </c>
      <c r="H1172" s="2">
        <v>2799</v>
      </c>
      <c r="I1172" s="2">
        <v>3499</v>
      </c>
      <c r="J1172" s="1">
        <v>0.2</v>
      </c>
      <c r="K1172" s="10" t="str" cm="1">
        <f t="array" ref="K11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172">
        <v>4.5</v>
      </c>
      <c r="M1172" s="8">
        <v>546</v>
      </c>
      <c r="N1172" s="8">
        <f>Table1[[#This Row],[rating]]*LOG10(Table1[[#This Row],[rating_count]]+1)</f>
        <v>12.320942968500439</v>
      </c>
      <c r="O1172" s="4" t="str">
        <f>IF(Table1[[#This Row],[discount_percentage]] &gt;= 0.5, "Yes", "No")</f>
        <v>No</v>
      </c>
      <c r="P1172" s="4" t="str" cm="1">
        <f t="array" ref="P1172">_xlfn.IFS(
  Table1[[#This Row],[discounted_price]] &lt; 200, "&lt;₹200",
  Table1[[#This Row],[discounted_price]] &lt;= 500, "₹200–₹500",
  Table1[[#This Row],[discounted_price]] &gt; 500, "&gt;₹500"
)</f>
        <v>&gt;₹500</v>
      </c>
      <c r="Q1172" s="9">
        <f>Table1[[#This Row],[actual_price]]*Table1[[#This Row],[rating_count]]</f>
        <v>1910454</v>
      </c>
      <c r="R1172" s="9" t="str">
        <f>IF(
    OR(TRIM(Table1[[#This Row],[total_potential_revenue]])="-", TRIM(Table1[[#This Row],[total_potential_revenue]])=""),
    "NOT OK",
    IF(
        ISNUMBER(VALUE(SUBSTITUTE(Table1[[#This Row],[total_potential_revenue]], ",", ""))),
        "OK",
        "NOT OK"
    )
)</f>
        <v>OK</v>
      </c>
      <c r="S1172" t="s">
        <v>9816</v>
      </c>
      <c r="T1172" t="s">
        <v>9817</v>
      </c>
      <c r="U1172" t="s">
        <v>9818</v>
      </c>
      <c r="V1172" t="s">
        <v>9819</v>
      </c>
      <c r="W1172" t="s">
        <v>9820</v>
      </c>
      <c r="X1172" t="s">
        <v>9821</v>
      </c>
      <c r="Y1172" t="s">
        <v>9822</v>
      </c>
      <c r="Z1172" t="s">
        <v>9823</v>
      </c>
    </row>
    <row r="1173" spans="1:26" ht="16" x14ac:dyDescent="0.35">
      <c r="A1173" t="s">
        <v>12964</v>
      </c>
      <c r="B1173" t="s">
        <v>12965</v>
      </c>
      <c r="C1173" t="s">
        <v>13093</v>
      </c>
      <c r="D1173" t="s">
        <v>13094</v>
      </c>
      <c r="E1173" t="s">
        <v>13103</v>
      </c>
      <c r="F1173" t="s">
        <v>13104</v>
      </c>
      <c r="G1173" t="s">
        <v>13175</v>
      </c>
      <c r="H1173">
        <v>199</v>
      </c>
      <c r="I1173" s="2">
        <v>999</v>
      </c>
      <c r="J1173" s="1">
        <v>0.8</v>
      </c>
      <c r="K1173" s="10" t="str" cm="1">
        <f t="array" ref="K11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73">
        <v>3.1</v>
      </c>
      <c r="M1173" s="8">
        <v>2</v>
      </c>
      <c r="N1173" s="8">
        <f>Table1[[#This Row],[rating]]*LOG10(Table1[[#This Row],[rating_count]]+1)</f>
        <v>1.4790758896309535</v>
      </c>
      <c r="O1173" s="4" t="str">
        <f>IF(Table1[[#This Row],[discount_percentage]] &gt;= 0.5, "Yes", "No")</f>
        <v>Yes</v>
      </c>
      <c r="P1173" s="4" t="str" cm="1">
        <f t="array" ref="P1173">_xlfn.IFS(
  Table1[[#This Row],[discounted_price]] &lt; 200, "&lt;₹200",
  Table1[[#This Row],[discounted_price]] &lt;= 500, "₹200–₹500",
  Table1[[#This Row],[discounted_price]] &gt; 500, "&gt;₹500"
)</f>
        <v>&lt;₹200</v>
      </c>
      <c r="Q1173" s="9">
        <f>Table1[[#This Row],[actual_price]]*Table1[[#This Row],[rating_count]]</f>
        <v>1998</v>
      </c>
      <c r="R1173" s="9" t="str">
        <f>IF(
    OR(TRIM(Table1[[#This Row],[total_potential_revenue]])="-", TRIM(Table1[[#This Row],[total_potential_revenue]])=""),
    "NOT OK",
    IF(
        ISNUMBER(VALUE(SUBSTITUTE(Table1[[#This Row],[total_potential_revenue]], ",", ""))),
        "OK",
        "NOT OK"
    )
)</f>
        <v>OK</v>
      </c>
      <c r="S1173" t="s">
        <v>12966</v>
      </c>
      <c r="T1173" t="s">
        <v>12967</v>
      </c>
      <c r="U1173" t="s">
        <v>12968</v>
      </c>
      <c r="V1173" t="s">
        <v>12969</v>
      </c>
      <c r="W1173" t="s">
        <v>12970</v>
      </c>
      <c r="X1173" t="s">
        <v>12971</v>
      </c>
      <c r="Y1173" t="s">
        <v>12972</v>
      </c>
      <c r="Z1173" t="s">
        <v>12973</v>
      </c>
    </row>
    <row r="1174" spans="1:26" ht="16" x14ac:dyDescent="0.35">
      <c r="A1174" t="s">
        <v>376</v>
      </c>
      <c r="B1174" t="s">
        <v>377</v>
      </c>
      <c r="C1174" t="s">
        <v>13080</v>
      </c>
      <c r="D1174" t="s">
        <v>13088</v>
      </c>
      <c r="E1174" t="s">
        <v>13227</v>
      </c>
      <c r="F1174" t="s">
        <v>13306</v>
      </c>
      <c r="H1174" s="2">
        <v>32999</v>
      </c>
      <c r="I1174" s="2">
        <v>45999</v>
      </c>
      <c r="J1174" s="1">
        <v>0.28000000000000003</v>
      </c>
      <c r="K1174" s="10" t="str" cm="1">
        <f t="array" ref="K11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74">
        <v>4.2</v>
      </c>
      <c r="M1174" s="8">
        <v>7298</v>
      </c>
      <c r="N1174" s="8">
        <f>Table1[[#This Row],[rating]]*LOG10(Table1[[#This Row],[rating_count]]+1)</f>
        <v>16.225706127332021</v>
      </c>
      <c r="O1174" s="4" t="str">
        <f>IF(Table1[[#This Row],[discount_percentage]] &gt;= 0.5, "Yes", "No")</f>
        <v>No</v>
      </c>
      <c r="P1174" s="4" t="str" cm="1">
        <f t="array" ref="P1174">_xlfn.IFS(
  Table1[[#This Row],[discounted_price]] &lt; 200, "&lt;₹200",
  Table1[[#This Row],[discounted_price]] &lt;= 500, "₹200–₹500",
  Table1[[#This Row],[discounted_price]] &gt; 500, "&gt;₹500"
)</f>
        <v>&gt;₹500</v>
      </c>
      <c r="Q1174" s="9">
        <f>Table1[[#This Row],[actual_price]]*Table1[[#This Row],[rating_count]]</f>
        <v>335700702</v>
      </c>
      <c r="R1174" s="9" t="str">
        <f>IF(
    OR(TRIM(Table1[[#This Row],[total_potential_revenue]])="-", TRIM(Table1[[#This Row],[total_potential_revenue]])=""),
    "NOT OK",
    IF(
        ISNUMBER(VALUE(SUBSTITUTE(Table1[[#This Row],[total_potential_revenue]], ",", ""))),
        "OK",
        "NOT OK"
    )
)</f>
        <v>OK</v>
      </c>
      <c r="S1174" t="s">
        <v>378</v>
      </c>
      <c r="T1174" t="s">
        <v>379</v>
      </c>
      <c r="U1174" t="s">
        <v>380</v>
      </c>
      <c r="V1174" t="s">
        <v>381</v>
      </c>
      <c r="W1174" t="s">
        <v>382</v>
      </c>
      <c r="X1174" t="s">
        <v>383</v>
      </c>
      <c r="Y1174" t="s">
        <v>384</v>
      </c>
      <c r="Z1174" t="s">
        <v>385</v>
      </c>
    </row>
    <row r="1175" spans="1:26" ht="16" x14ac:dyDescent="0.35">
      <c r="A1175" t="s">
        <v>1581</v>
      </c>
      <c r="B1175" t="s">
        <v>1582</v>
      </c>
      <c r="C1175" t="s">
        <v>13076</v>
      </c>
      <c r="D1175" t="s">
        <v>13083</v>
      </c>
      <c r="E1175" t="s">
        <v>13101</v>
      </c>
      <c r="F1175" t="s">
        <v>13090</v>
      </c>
      <c r="G1175" t="s">
        <v>13102</v>
      </c>
      <c r="H1175">
        <v>57.89</v>
      </c>
      <c r="I1175" s="2">
        <v>199</v>
      </c>
      <c r="J1175" s="1">
        <v>0.71</v>
      </c>
      <c r="K1175" s="10" t="str" cm="1">
        <f t="array" ref="K11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75">
        <v>4</v>
      </c>
      <c r="M1175" s="8">
        <v>9378</v>
      </c>
      <c r="N1175" s="8">
        <f>Table1[[#This Row],[rating]]*LOG10(Table1[[#This Row],[rating_count]]+1)</f>
        <v>15.888626143437975</v>
      </c>
      <c r="O1175" s="4" t="str">
        <f>IF(Table1[[#This Row],[discount_percentage]] &gt;= 0.5, "Yes", "No")</f>
        <v>Yes</v>
      </c>
      <c r="P1175" s="4" t="str" cm="1">
        <f t="array" ref="P1175">_xlfn.IFS(
  Table1[[#This Row],[discounted_price]] &lt; 200, "&lt;₹200",
  Table1[[#This Row],[discounted_price]] &lt;= 500, "₹200–₹500",
  Table1[[#This Row],[discounted_price]] &gt; 500, "&gt;₹500"
)</f>
        <v>&lt;₹200</v>
      </c>
      <c r="Q1175" s="9">
        <f>Table1[[#This Row],[actual_price]]*Table1[[#This Row],[rating_count]]</f>
        <v>1866222</v>
      </c>
      <c r="R1175" s="9" t="str">
        <f>IF(
    OR(TRIM(Table1[[#This Row],[total_potential_revenue]])="-", TRIM(Table1[[#This Row],[total_potential_revenue]])=""),
    "NOT OK",
    IF(
        ISNUMBER(VALUE(SUBSTITUTE(Table1[[#This Row],[total_potential_revenue]], ",", ""))),
        "OK",
        "NOT OK"
    )
)</f>
        <v>OK</v>
      </c>
      <c r="S1175" t="s">
        <v>1583</v>
      </c>
      <c r="T1175" t="s">
        <v>236</v>
      </c>
      <c r="U1175" t="s">
        <v>237</v>
      </c>
      <c r="V1175" t="s">
        <v>238</v>
      </c>
      <c r="W1175" t="s">
        <v>239</v>
      </c>
      <c r="X1175" t="s">
        <v>240</v>
      </c>
      <c r="Y1175" t="s">
        <v>1584</v>
      </c>
      <c r="Z1175" t="s">
        <v>1585</v>
      </c>
    </row>
    <row r="1176" spans="1:26" ht="16" x14ac:dyDescent="0.35">
      <c r="A1176" t="s">
        <v>3961</v>
      </c>
      <c r="B1176" t="s">
        <v>3962</v>
      </c>
      <c r="C1176" t="s">
        <v>13080</v>
      </c>
      <c r="D1176" t="s">
        <v>13300</v>
      </c>
      <c r="E1176" t="s">
        <v>13301</v>
      </c>
      <c r="H1176" s="2">
        <v>2999</v>
      </c>
      <c r="I1176" s="2">
        <v>9999</v>
      </c>
      <c r="J1176" s="1">
        <v>0.7</v>
      </c>
      <c r="K1176" s="10" t="str" cm="1">
        <f t="array" ref="K11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76">
        <v>4.2</v>
      </c>
      <c r="M1176" s="8">
        <v>20879</v>
      </c>
      <c r="N1176" s="8">
        <f>Table1[[#This Row],[rating]]*LOG10(Table1[[#This Row],[rating_count]]+1)</f>
        <v>18.142868076186943</v>
      </c>
      <c r="O1176" s="4" t="str">
        <f>IF(Table1[[#This Row],[discount_percentage]] &gt;= 0.5, "Yes", "No")</f>
        <v>Yes</v>
      </c>
      <c r="P1176" s="4" t="str" cm="1">
        <f t="array" ref="P1176">_xlfn.IFS(
  Table1[[#This Row],[discounted_price]] &lt; 200, "&lt;₹200",
  Table1[[#This Row],[discounted_price]] &lt;= 500, "₹200–₹500",
  Table1[[#This Row],[discounted_price]] &gt; 500, "&gt;₹500"
)</f>
        <v>&gt;₹500</v>
      </c>
      <c r="Q1176" s="9">
        <f>Table1[[#This Row],[actual_price]]*Table1[[#This Row],[rating_count]]</f>
        <v>208769121</v>
      </c>
      <c r="R1176" s="9" t="str">
        <f>IF(
    OR(TRIM(Table1[[#This Row],[total_potential_revenue]])="-", TRIM(Table1[[#This Row],[total_potential_revenue]])=""),
    "NOT OK",
    IF(
        ISNUMBER(VALUE(SUBSTITUTE(Table1[[#This Row],[total_potential_revenue]], ",", ""))),
        "OK",
        "NOT OK"
    )
)</f>
        <v>OK</v>
      </c>
      <c r="S1176" t="s">
        <v>3963</v>
      </c>
      <c r="T1176" t="s">
        <v>3964</v>
      </c>
      <c r="U1176" t="s">
        <v>3965</v>
      </c>
      <c r="V1176" t="s">
        <v>3966</v>
      </c>
      <c r="W1176" t="s">
        <v>3967</v>
      </c>
      <c r="X1176" t="s">
        <v>3968</v>
      </c>
      <c r="Y1176" t="s">
        <v>3969</v>
      </c>
      <c r="Z1176" t="s">
        <v>3970</v>
      </c>
    </row>
    <row r="1177" spans="1:26" ht="16" x14ac:dyDescent="0.35">
      <c r="A1177" t="s">
        <v>3280</v>
      </c>
      <c r="B1177" t="s">
        <v>3281</v>
      </c>
      <c r="C1177" t="s">
        <v>13080</v>
      </c>
      <c r="D1177" t="s">
        <v>13300</v>
      </c>
      <c r="E1177" t="s">
        <v>13301</v>
      </c>
      <c r="H1177" s="2">
        <v>3999</v>
      </c>
      <c r="I1177" s="2">
        <v>16999</v>
      </c>
      <c r="J1177" s="1">
        <v>0.76</v>
      </c>
      <c r="K1177" s="10" t="str" cm="1">
        <f t="array" ref="K11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77">
        <v>4.3</v>
      </c>
      <c r="M1177" s="8">
        <v>17159</v>
      </c>
      <c r="N1177" s="8">
        <f>Table1[[#This Row],[rating]]*LOG10(Table1[[#This Row],[rating_count]]+1)</f>
        <v>18.208424319104552</v>
      </c>
      <c r="O1177" s="4" t="str">
        <f>IF(Table1[[#This Row],[discount_percentage]] &gt;= 0.5, "Yes", "No")</f>
        <v>Yes</v>
      </c>
      <c r="P1177" s="4" t="str" cm="1">
        <f t="array" ref="P1177">_xlfn.IFS(
  Table1[[#This Row],[discounted_price]] &lt; 200, "&lt;₹200",
  Table1[[#This Row],[discounted_price]] &lt;= 500, "₹200–₹500",
  Table1[[#This Row],[discounted_price]] &gt; 500, "&gt;₹500"
)</f>
        <v>&gt;₹500</v>
      </c>
      <c r="Q1177" s="9">
        <f>Table1[[#This Row],[actual_price]]*Table1[[#This Row],[rating_count]]</f>
        <v>291685841</v>
      </c>
      <c r="R1177" s="9" t="str">
        <f>IF(
    OR(TRIM(Table1[[#This Row],[total_potential_revenue]])="-", TRIM(Table1[[#This Row],[total_potential_revenue]])=""),
    "NOT OK",
    IF(
        ISNUMBER(VALUE(SUBSTITUTE(Table1[[#This Row],[total_potential_revenue]], ",", ""))),
        "OK",
        "NOT OK"
    )
)</f>
        <v>OK</v>
      </c>
      <c r="S1177" t="s">
        <v>3282</v>
      </c>
      <c r="T1177" t="s">
        <v>3283</v>
      </c>
      <c r="U1177" t="s">
        <v>3284</v>
      </c>
      <c r="V1177" t="s">
        <v>3285</v>
      </c>
      <c r="W1177" t="s">
        <v>3286</v>
      </c>
      <c r="X1177" t="s">
        <v>3287</v>
      </c>
      <c r="Y1177" t="s">
        <v>3288</v>
      </c>
      <c r="Z1177" t="s">
        <v>3289</v>
      </c>
    </row>
    <row r="1178" spans="1:26" ht="16" x14ac:dyDescent="0.35">
      <c r="A1178" t="s">
        <v>1570</v>
      </c>
      <c r="B1178" t="s">
        <v>1571</v>
      </c>
      <c r="C1178" t="s">
        <v>13076</v>
      </c>
      <c r="D1178" t="s">
        <v>13083</v>
      </c>
      <c r="E1178" t="s">
        <v>13101</v>
      </c>
      <c r="F1178" t="s">
        <v>13090</v>
      </c>
      <c r="G1178" t="s">
        <v>13102</v>
      </c>
      <c r="H1178">
        <v>88</v>
      </c>
      <c r="I1178" s="2">
        <v>299</v>
      </c>
      <c r="J1178" s="1">
        <v>0.71</v>
      </c>
      <c r="K1178" s="10" t="str" cm="1">
        <f t="array" ref="K11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78">
        <v>4</v>
      </c>
      <c r="M1178" s="8">
        <v>9378</v>
      </c>
      <c r="N1178" s="8">
        <f>Table1[[#This Row],[rating]]*LOG10(Table1[[#This Row],[rating_count]]+1)</f>
        <v>15.888626143437975</v>
      </c>
      <c r="O1178" s="4" t="str">
        <f>IF(Table1[[#This Row],[discount_percentage]] &gt;= 0.5, "Yes", "No")</f>
        <v>Yes</v>
      </c>
      <c r="P1178" s="4" t="str" cm="1">
        <f t="array" ref="P1178">_xlfn.IFS(
  Table1[[#This Row],[discounted_price]] &lt; 200, "&lt;₹200",
  Table1[[#This Row],[discounted_price]] &lt;= 500, "₹200–₹500",
  Table1[[#This Row],[discounted_price]] &gt; 500, "&gt;₹500"
)</f>
        <v>&lt;₹200</v>
      </c>
      <c r="Q1178" s="9">
        <f>Table1[[#This Row],[actual_price]]*Table1[[#This Row],[rating_count]]</f>
        <v>2804022</v>
      </c>
      <c r="R1178" s="9" t="str">
        <f>IF(
    OR(TRIM(Table1[[#This Row],[total_potential_revenue]])="-", TRIM(Table1[[#This Row],[total_potential_revenue]])=""),
    "NOT OK",
    IF(
        ISNUMBER(VALUE(SUBSTITUTE(Table1[[#This Row],[total_potential_revenue]], ",", ""))),
        "OK",
        "NOT OK"
    )
)</f>
        <v>OK</v>
      </c>
      <c r="S1178" t="s">
        <v>1572</v>
      </c>
      <c r="T1178" t="s">
        <v>236</v>
      </c>
      <c r="U1178" t="s">
        <v>237</v>
      </c>
      <c r="V1178" t="s">
        <v>238</v>
      </c>
      <c r="W1178" t="s">
        <v>239</v>
      </c>
      <c r="X1178" t="s">
        <v>1573</v>
      </c>
      <c r="Y1178" t="s">
        <v>1574</v>
      </c>
      <c r="Z1178" t="s">
        <v>1575</v>
      </c>
    </row>
    <row r="1179" spans="1:26" ht="16" x14ac:dyDescent="0.35">
      <c r="A1179" t="s">
        <v>4731</v>
      </c>
      <c r="B1179" t="s">
        <v>3281</v>
      </c>
      <c r="C1179" t="s">
        <v>13080</v>
      </c>
      <c r="D1179" t="s">
        <v>13300</v>
      </c>
      <c r="E1179" t="s">
        <v>13301</v>
      </c>
      <c r="H1179" s="2">
        <v>3999</v>
      </c>
      <c r="I1179" s="2">
        <v>17999</v>
      </c>
      <c r="J1179" s="1">
        <v>0.78</v>
      </c>
      <c r="K1179" s="10" t="str" cm="1">
        <f t="array" ref="K11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79">
        <v>4.3</v>
      </c>
      <c r="M1179" s="8">
        <v>17161</v>
      </c>
      <c r="N1179" s="8">
        <f>Table1[[#This Row],[rating]]*LOG10(Table1[[#This Row],[rating_count]]+1)</f>
        <v>18.20864195983345</v>
      </c>
      <c r="O1179" s="4" t="str">
        <f>IF(Table1[[#This Row],[discount_percentage]] &gt;= 0.5, "Yes", "No")</f>
        <v>Yes</v>
      </c>
      <c r="P1179" s="4" t="str" cm="1">
        <f t="array" ref="P1179">_xlfn.IFS(
  Table1[[#This Row],[discounted_price]] &lt; 200, "&lt;₹200",
  Table1[[#This Row],[discounted_price]] &lt;= 500, "₹200–₹500",
  Table1[[#This Row],[discounted_price]] &gt; 500, "&gt;₹500"
)</f>
        <v>&gt;₹500</v>
      </c>
      <c r="Q1179" s="9">
        <f>Table1[[#This Row],[actual_price]]*Table1[[#This Row],[rating_count]]</f>
        <v>308880839</v>
      </c>
      <c r="R1179" s="9" t="str">
        <f>IF(
    OR(TRIM(Table1[[#This Row],[total_potential_revenue]])="-", TRIM(Table1[[#This Row],[total_potential_revenue]])=""),
    "NOT OK",
    IF(
        ISNUMBER(VALUE(SUBSTITUTE(Table1[[#This Row],[total_potential_revenue]], ",", ""))),
        "OK",
        "NOT OK"
    )
)</f>
        <v>OK</v>
      </c>
      <c r="S1179" t="s">
        <v>4732</v>
      </c>
      <c r="T1179" t="s">
        <v>3283</v>
      </c>
      <c r="U1179" t="s">
        <v>3284</v>
      </c>
      <c r="V1179" t="s">
        <v>3285</v>
      </c>
      <c r="W1179" t="s">
        <v>3286</v>
      </c>
      <c r="X1179" t="s">
        <v>3287</v>
      </c>
      <c r="Y1179" t="s">
        <v>4733</v>
      </c>
      <c r="Z1179" t="s">
        <v>4734</v>
      </c>
    </row>
    <row r="1180" spans="1:26" ht="16" x14ac:dyDescent="0.35">
      <c r="A1180" t="s">
        <v>1457</v>
      </c>
      <c r="B1180" t="s">
        <v>1458</v>
      </c>
      <c r="C1180" t="s">
        <v>13076</v>
      </c>
      <c r="D1180" t="s">
        <v>13083</v>
      </c>
      <c r="E1180" t="s">
        <v>13101</v>
      </c>
      <c r="F1180" t="s">
        <v>13090</v>
      </c>
      <c r="G1180" t="s">
        <v>13102</v>
      </c>
      <c r="H1180">
        <v>149</v>
      </c>
      <c r="I1180" s="2">
        <v>399</v>
      </c>
      <c r="J1180" s="1">
        <v>0.63</v>
      </c>
      <c r="K1180" s="10" t="str" cm="1">
        <f t="array" ref="K11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180">
        <v>3.9</v>
      </c>
      <c r="M1180" s="8">
        <v>57</v>
      </c>
      <c r="N1180" s="8">
        <f>Table1[[#This Row],[rating]]*LOG10(Table1[[#This Row],[rating_count]]+1)</f>
        <v>6.8773691748954553</v>
      </c>
      <c r="O1180" s="4" t="str">
        <f>IF(Table1[[#This Row],[discount_percentage]] &gt;= 0.5, "Yes", "No")</f>
        <v>Yes</v>
      </c>
      <c r="P1180" s="4" t="str" cm="1">
        <f t="array" ref="P1180">_xlfn.IFS(
  Table1[[#This Row],[discounted_price]] &lt; 200, "&lt;₹200",
  Table1[[#This Row],[discounted_price]] &lt;= 500, "₹200–₹500",
  Table1[[#This Row],[discounted_price]] &gt; 500, "&gt;₹500"
)</f>
        <v>&lt;₹200</v>
      </c>
      <c r="Q1180" s="9">
        <f>Table1[[#This Row],[actual_price]]*Table1[[#This Row],[rating_count]]</f>
        <v>22743</v>
      </c>
      <c r="R1180" s="9" t="str">
        <f>IF(
    OR(TRIM(Table1[[#This Row],[total_potential_revenue]])="-", TRIM(Table1[[#This Row],[total_potential_revenue]])=""),
    "NOT OK",
    IF(
        ISNUMBER(VALUE(SUBSTITUTE(Table1[[#This Row],[total_potential_revenue]], ",", ""))),
        "OK",
        "NOT OK"
    )
)</f>
        <v>OK</v>
      </c>
      <c r="S1180" t="s">
        <v>1459</v>
      </c>
      <c r="T1180" t="s">
        <v>1460</v>
      </c>
      <c r="U1180" t="s">
        <v>1461</v>
      </c>
      <c r="V1180" t="s">
        <v>1462</v>
      </c>
      <c r="W1180" t="s">
        <v>13031</v>
      </c>
      <c r="X1180" t="s">
        <v>1463</v>
      </c>
      <c r="Y1180" t="s">
        <v>1464</v>
      </c>
      <c r="Z1180" t="s">
        <v>1465</v>
      </c>
    </row>
    <row r="1181" spans="1:26" ht="16" x14ac:dyDescent="0.35">
      <c r="A1181" t="s">
        <v>2957</v>
      </c>
      <c r="B1181" t="s">
        <v>2958</v>
      </c>
      <c r="C1181" t="s">
        <v>13080</v>
      </c>
      <c r="D1181" t="s">
        <v>13300</v>
      </c>
      <c r="E1181" t="s">
        <v>13301</v>
      </c>
      <c r="H1181" s="2">
        <v>1998</v>
      </c>
      <c r="I1181" s="2">
        <v>9999</v>
      </c>
      <c r="J1181" s="1">
        <v>0.8</v>
      </c>
      <c r="K1181" s="10" t="str" cm="1">
        <f t="array" ref="K11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81">
        <v>4.3</v>
      </c>
      <c r="M1181" s="8">
        <v>27696</v>
      </c>
      <c r="N1181" s="8">
        <f>Table1[[#This Row],[rating]]*LOG10(Table1[[#This Row],[rating_count]]+1)</f>
        <v>19.10246074335917</v>
      </c>
      <c r="O1181" s="4" t="str">
        <f>IF(Table1[[#This Row],[discount_percentage]] &gt;= 0.5, "Yes", "No")</f>
        <v>Yes</v>
      </c>
      <c r="P1181" s="4" t="str" cm="1">
        <f t="array" ref="P1181">_xlfn.IFS(
  Table1[[#This Row],[discounted_price]] &lt; 200, "&lt;₹200",
  Table1[[#This Row],[discounted_price]] &lt;= 500, "₹200–₹500",
  Table1[[#This Row],[discounted_price]] &gt; 500, "&gt;₹500"
)</f>
        <v>&gt;₹500</v>
      </c>
      <c r="Q1181" s="9">
        <f>Table1[[#This Row],[actual_price]]*Table1[[#This Row],[rating_count]]</f>
        <v>276932304</v>
      </c>
      <c r="R1181" s="9" t="str">
        <f>IF(
    OR(TRIM(Table1[[#This Row],[total_potential_revenue]])="-", TRIM(Table1[[#This Row],[total_potential_revenue]])=""),
    "NOT OK",
    IF(
        ISNUMBER(VALUE(SUBSTITUTE(Table1[[#This Row],[total_potential_revenue]], ",", ""))),
        "OK",
        "NOT OK"
    )
)</f>
        <v>OK</v>
      </c>
      <c r="S1181" t="s">
        <v>2959</v>
      </c>
      <c r="T1181" t="s">
        <v>2960</v>
      </c>
      <c r="U1181" t="s">
        <v>2961</v>
      </c>
      <c r="V1181" t="s">
        <v>2962</v>
      </c>
      <c r="W1181" t="s">
        <v>2963</v>
      </c>
      <c r="X1181" t="s">
        <v>2964</v>
      </c>
      <c r="Y1181" t="s">
        <v>2965</v>
      </c>
      <c r="Z1181" t="s">
        <v>2966</v>
      </c>
    </row>
    <row r="1182" spans="1:26" ht="16" x14ac:dyDescent="0.35">
      <c r="A1182" t="s">
        <v>4208</v>
      </c>
      <c r="B1182" t="s">
        <v>2958</v>
      </c>
      <c r="C1182" t="s">
        <v>13080</v>
      </c>
      <c r="D1182" t="s">
        <v>13300</v>
      </c>
      <c r="E1182" t="s">
        <v>13301</v>
      </c>
      <c r="H1182" s="2">
        <v>1999</v>
      </c>
      <c r="I1182" s="2">
        <v>9999</v>
      </c>
      <c r="J1182" s="1">
        <v>0.8</v>
      </c>
      <c r="K1182" s="10" t="str" cm="1">
        <f t="array" ref="K11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82">
        <v>4.3</v>
      </c>
      <c r="M1182" s="8">
        <v>27704</v>
      </c>
      <c r="N1182" s="8">
        <f>Table1[[#This Row],[rating]]*LOG10(Table1[[#This Row],[rating_count]]+1)</f>
        <v>19.103000064332466</v>
      </c>
      <c r="O1182" s="4" t="str">
        <f>IF(Table1[[#This Row],[discount_percentage]] &gt;= 0.5, "Yes", "No")</f>
        <v>Yes</v>
      </c>
      <c r="P1182" s="4" t="str" cm="1">
        <f t="array" ref="P1182">_xlfn.IFS(
  Table1[[#This Row],[discounted_price]] &lt; 200, "&lt;₹200",
  Table1[[#This Row],[discounted_price]] &lt;= 500, "₹200–₹500",
  Table1[[#This Row],[discounted_price]] &gt; 500, "&gt;₹500"
)</f>
        <v>&gt;₹500</v>
      </c>
      <c r="Q1182" s="9">
        <f>Table1[[#This Row],[actual_price]]*Table1[[#This Row],[rating_count]]</f>
        <v>277012296</v>
      </c>
      <c r="R1182" s="9" t="str">
        <f>IF(
    OR(TRIM(Table1[[#This Row],[total_potential_revenue]])="-", TRIM(Table1[[#This Row],[total_potential_revenue]])=""),
    "NOT OK",
    IF(
        ISNUMBER(VALUE(SUBSTITUTE(Table1[[#This Row],[total_potential_revenue]], ",", ""))),
        "OK",
        "NOT OK"
    )
)</f>
        <v>OK</v>
      </c>
      <c r="S1182" t="s">
        <v>3355</v>
      </c>
      <c r="T1182" t="s">
        <v>2960</v>
      </c>
      <c r="U1182" t="s">
        <v>2961</v>
      </c>
      <c r="V1182" t="s">
        <v>2962</v>
      </c>
      <c r="W1182" t="s">
        <v>2963</v>
      </c>
      <c r="X1182" t="s">
        <v>2964</v>
      </c>
      <c r="Y1182" t="s">
        <v>4209</v>
      </c>
      <c r="Z1182" t="s">
        <v>4210</v>
      </c>
    </row>
    <row r="1183" spans="1:26" ht="16" x14ac:dyDescent="0.35">
      <c r="A1183" t="s">
        <v>3354</v>
      </c>
      <c r="B1183" t="s">
        <v>2958</v>
      </c>
      <c r="C1183" t="s">
        <v>13080</v>
      </c>
      <c r="D1183" t="s">
        <v>13300</v>
      </c>
      <c r="E1183" t="s">
        <v>13301</v>
      </c>
      <c r="H1183" s="2">
        <v>1999</v>
      </c>
      <c r="I1183" s="2">
        <v>9999</v>
      </c>
      <c r="J1183" s="1">
        <v>0.8</v>
      </c>
      <c r="K1183" s="10" t="str" cm="1">
        <f t="array" ref="K11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83">
        <v>4.3</v>
      </c>
      <c r="M1183" s="8">
        <v>27696</v>
      </c>
      <c r="N1183" s="8">
        <f>Table1[[#This Row],[rating]]*LOG10(Table1[[#This Row],[rating_count]]+1)</f>
        <v>19.10246074335917</v>
      </c>
      <c r="O1183" s="4" t="str">
        <f>IF(Table1[[#This Row],[discount_percentage]] &gt;= 0.5, "Yes", "No")</f>
        <v>Yes</v>
      </c>
      <c r="P1183" s="4" t="str" cm="1">
        <f t="array" ref="P1183">_xlfn.IFS(
  Table1[[#This Row],[discounted_price]] &lt; 200, "&lt;₹200",
  Table1[[#This Row],[discounted_price]] &lt;= 500, "₹200–₹500",
  Table1[[#This Row],[discounted_price]] &gt; 500, "&gt;₹500"
)</f>
        <v>&gt;₹500</v>
      </c>
      <c r="Q1183" s="9">
        <f>Table1[[#This Row],[actual_price]]*Table1[[#This Row],[rating_count]]</f>
        <v>276932304</v>
      </c>
      <c r="R1183" s="9" t="str">
        <f>IF(
    OR(TRIM(Table1[[#This Row],[total_potential_revenue]])="-", TRIM(Table1[[#This Row],[total_potential_revenue]])=""),
    "NOT OK",
    IF(
        ISNUMBER(VALUE(SUBSTITUTE(Table1[[#This Row],[total_potential_revenue]], ",", ""))),
        "OK",
        "NOT OK"
    )
)</f>
        <v>OK</v>
      </c>
      <c r="S1183" t="s">
        <v>3355</v>
      </c>
      <c r="T1183" t="s">
        <v>2960</v>
      </c>
      <c r="U1183" t="s">
        <v>2961</v>
      </c>
      <c r="V1183" t="s">
        <v>2962</v>
      </c>
      <c r="W1183" t="s">
        <v>2963</v>
      </c>
      <c r="X1183" t="s">
        <v>2964</v>
      </c>
      <c r="Y1183" t="s">
        <v>3356</v>
      </c>
      <c r="Z1183" t="s">
        <v>3357</v>
      </c>
    </row>
    <row r="1184" spans="1:26" ht="16" x14ac:dyDescent="0.35">
      <c r="A1184" t="s">
        <v>12351</v>
      </c>
      <c r="B1184" t="s">
        <v>12352</v>
      </c>
      <c r="C1184" t="s">
        <v>13093</v>
      </c>
      <c r="D1184" t="s">
        <v>13094</v>
      </c>
      <c r="E1184" t="s">
        <v>13095</v>
      </c>
      <c r="F1184" t="s">
        <v>13167</v>
      </c>
      <c r="G1184" t="s">
        <v>13168</v>
      </c>
      <c r="H1184" s="2">
        <v>1260</v>
      </c>
      <c r="I1184" s="2">
        <v>2299</v>
      </c>
      <c r="J1184" s="1">
        <v>0.45</v>
      </c>
      <c r="K1184" s="10" t="str" cm="1">
        <f t="array" ref="K11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184">
        <v>4.3</v>
      </c>
      <c r="M1184" s="8">
        <v>55</v>
      </c>
      <c r="N1184" s="8">
        <f>Table1[[#This Row],[rating]]*LOG10(Table1[[#This Row],[rating_count]]+1)</f>
        <v>7.5172085161266615</v>
      </c>
      <c r="O1184" s="4" t="str">
        <f>IF(Table1[[#This Row],[discount_percentage]] &gt;= 0.5, "Yes", "No")</f>
        <v>No</v>
      </c>
      <c r="P1184" s="4" t="str" cm="1">
        <f t="array" ref="P1184">_xlfn.IFS(
  Table1[[#This Row],[discounted_price]] &lt; 200, "&lt;₹200",
  Table1[[#This Row],[discounted_price]] &lt;= 500, "₹200–₹500",
  Table1[[#This Row],[discounted_price]] &gt; 500, "&gt;₹500"
)</f>
        <v>&gt;₹500</v>
      </c>
      <c r="Q1184" s="9">
        <f>Table1[[#This Row],[actual_price]]*Table1[[#This Row],[rating_count]]</f>
        <v>126445</v>
      </c>
      <c r="R1184" s="9" t="str">
        <f>IF(
    OR(TRIM(Table1[[#This Row],[total_potential_revenue]])="-", TRIM(Table1[[#This Row],[total_potential_revenue]])=""),
    "NOT OK",
    IF(
        ISNUMBER(VALUE(SUBSTITUTE(Table1[[#This Row],[total_potential_revenue]], ",", ""))),
        "OK",
        "NOT OK"
    )
)</f>
        <v>OK</v>
      </c>
      <c r="S1184" t="s">
        <v>12353</v>
      </c>
      <c r="T1184" t="s">
        <v>12354</v>
      </c>
      <c r="U1184" t="s">
        <v>12355</v>
      </c>
      <c r="V1184" t="s">
        <v>12356</v>
      </c>
      <c r="W1184" t="s">
        <v>12357</v>
      </c>
      <c r="X1184" t="s">
        <v>12358</v>
      </c>
      <c r="Y1184" t="s">
        <v>12359</v>
      </c>
      <c r="Z1184" t="s">
        <v>12360</v>
      </c>
    </row>
    <row r="1185" spans="1:26" ht="16" x14ac:dyDescent="0.35">
      <c r="A1185" t="s">
        <v>9355</v>
      </c>
      <c r="B1185" t="s">
        <v>9356</v>
      </c>
      <c r="C1185" t="s">
        <v>13093</v>
      </c>
      <c r="D1185" t="s">
        <v>13116</v>
      </c>
      <c r="E1185" t="s">
        <v>13122</v>
      </c>
      <c r="F1185" t="s">
        <v>13192</v>
      </c>
      <c r="H1185" s="2">
        <v>3599</v>
      </c>
      <c r="I1185" s="2">
        <v>7299</v>
      </c>
      <c r="J1185" s="1">
        <v>0.51</v>
      </c>
      <c r="K1185" s="10" t="str" cm="1">
        <f t="array" ref="K11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85">
        <v>4</v>
      </c>
      <c r="M1185" s="8">
        <v>10324</v>
      </c>
      <c r="N1185" s="8">
        <f>Table1[[#This Row],[rating]]*LOG10(Table1[[#This Row],[rating_count]]+1)</f>
        <v>16.055560241313753</v>
      </c>
      <c r="O1185" s="4" t="str">
        <f>IF(Table1[[#This Row],[discount_percentage]] &gt;= 0.5, "Yes", "No")</f>
        <v>Yes</v>
      </c>
      <c r="P1185" s="4" t="str" cm="1">
        <f t="array" ref="P1185">_xlfn.IFS(
  Table1[[#This Row],[discounted_price]] &lt; 200, "&lt;₹200",
  Table1[[#This Row],[discounted_price]] &lt;= 500, "₹200–₹500",
  Table1[[#This Row],[discounted_price]] &gt; 500, "&gt;₹500"
)</f>
        <v>&gt;₹500</v>
      </c>
      <c r="Q1185" s="9">
        <f>Table1[[#This Row],[actual_price]]*Table1[[#This Row],[rating_count]]</f>
        <v>75354876</v>
      </c>
      <c r="R1185" s="9" t="str">
        <f>IF(
    OR(TRIM(Table1[[#This Row],[total_potential_revenue]])="-", TRIM(Table1[[#This Row],[total_potential_revenue]])=""),
    "NOT OK",
    IF(
        ISNUMBER(VALUE(SUBSTITUTE(Table1[[#This Row],[total_potential_revenue]], ",", ""))),
        "OK",
        "NOT OK"
    )
)</f>
        <v>OK</v>
      </c>
      <c r="S1185" t="s">
        <v>9357</v>
      </c>
      <c r="T1185" t="s">
        <v>9358</v>
      </c>
      <c r="U1185" t="s">
        <v>9359</v>
      </c>
      <c r="V1185" t="s">
        <v>9360</v>
      </c>
      <c r="W1185" t="s">
        <v>9361</v>
      </c>
      <c r="X1185" t="s">
        <v>9362</v>
      </c>
      <c r="Y1185" t="s">
        <v>9363</v>
      </c>
      <c r="Z1185" t="s">
        <v>9364</v>
      </c>
    </row>
    <row r="1186" spans="1:26" ht="16" x14ac:dyDescent="0.35">
      <c r="A1186" t="s">
        <v>2487</v>
      </c>
      <c r="B1186" t="s">
        <v>2488</v>
      </c>
      <c r="C1186" t="s">
        <v>13080</v>
      </c>
      <c r="D1186" t="s">
        <v>13088</v>
      </c>
      <c r="E1186" t="s">
        <v>13227</v>
      </c>
      <c r="F1186" t="s">
        <v>13306</v>
      </c>
      <c r="H1186" s="2">
        <v>47990</v>
      </c>
      <c r="I1186" s="2">
        <v>79990</v>
      </c>
      <c r="J1186" s="1">
        <v>0.4</v>
      </c>
      <c r="K1186" s="10" t="str" cm="1">
        <f t="array" ref="K11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86">
        <v>4.3</v>
      </c>
      <c r="M1186" s="8">
        <v>1376</v>
      </c>
      <c r="N1186" s="8">
        <f>Table1[[#This Row],[rating]]*LOG10(Table1[[#This Row],[rating_count]]+1)</f>
        <v>13.497415943104771</v>
      </c>
      <c r="O1186" s="4" t="str">
        <f>IF(Table1[[#This Row],[discount_percentage]] &gt;= 0.5, "Yes", "No")</f>
        <v>No</v>
      </c>
      <c r="P1186" s="4" t="str" cm="1">
        <f t="array" ref="P1186">_xlfn.IFS(
  Table1[[#This Row],[discounted_price]] &lt; 200, "&lt;₹200",
  Table1[[#This Row],[discounted_price]] &lt;= 500, "₹200–₹500",
  Table1[[#This Row],[discounted_price]] &gt; 500, "&gt;₹500"
)</f>
        <v>&gt;₹500</v>
      </c>
      <c r="Q1186" s="9">
        <f>Table1[[#This Row],[actual_price]]*Table1[[#This Row],[rating_count]]</f>
        <v>110066240</v>
      </c>
      <c r="R1186" s="9" t="str">
        <f>IF(
    OR(TRIM(Table1[[#This Row],[total_potential_revenue]])="-", TRIM(Table1[[#This Row],[total_potential_revenue]])=""),
    "NOT OK",
    IF(
        ISNUMBER(VALUE(SUBSTITUTE(Table1[[#This Row],[total_potential_revenue]], ",", ""))),
        "OK",
        "NOT OK"
    )
)</f>
        <v>OK</v>
      </c>
      <c r="S1186" t="s">
        <v>1224</v>
      </c>
      <c r="T1186" t="s">
        <v>1225</v>
      </c>
      <c r="U1186" t="s">
        <v>1226</v>
      </c>
      <c r="V1186" t="s">
        <v>1227</v>
      </c>
      <c r="W1186" t="s">
        <v>1228</v>
      </c>
      <c r="X1186" t="s">
        <v>1229</v>
      </c>
      <c r="Y1186" t="s">
        <v>2489</v>
      </c>
      <c r="Z1186" t="s">
        <v>2490</v>
      </c>
    </row>
    <row r="1187" spans="1:26" ht="16" x14ac:dyDescent="0.35">
      <c r="A1187" t="s">
        <v>1222</v>
      </c>
      <c r="B1187" t="s">
        <v>1223</v>
      </c>
      <c r="C1187" t="s">
        <v>13080</v>
      </c>
      <c r="D1187" t="s">
        <v>13088</v>
      </c>
      <c r="E1187" t="s">
        <v>13227</v>
      </c>
      <c r="F1187" t="s">
        <v>13306</v>
      </c>
      <c r="H1187" s="2">
        <v>30990</v>
      </c>
      <c r="I1187" s="2">
        <v>49990</v>
      </c>
      <c r="J1187" s="1">
        <v>0.38</v>
      </c>
      <c r="K1187" s="10" t="str" cm="1">
        <f t="array" ref="K11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187">
        <v>4.3</v>
      </c>
      <c r="M1187" s="8">
        <v>1376</v>
      </c>
      <c r="N1187" s="8">
        <f>Table1[[#This Row],[rating]]*LOG10(Table1[[#This Row],[rating_count]]+1)</f>
        <v>13.497415943104771</v>
      </c>
      <c r="O1187" s="4" t="str">
        <f>IF(Table1[[#This Row],[discount_percentage]] &gt;= 0.5, "Yes", "No")</f>
        <v>No</v>
      </c>
      <c r="P1187" s="4" t="str" cm="1">
        <f t="array" ref="P1187">_xlfn.IFS(
  Table1[[#This Row],[discounted_price]] &lt; 200, "&lt;₹200",
  Table1[[#This Row],[discounted_price]] &lt;= 500, "₹200–₹500",
  Table1[[#This Row],[discounted_price]] &gt; 500, "&gt;₹500"
)</f>
        <v>&gt;₹500</v>
      </c>
      <c r="Q1187" s="9">
        <f>Table1[[#This Row],[actual_price]]*Table1[[#This Row],[rating_count]]</f>
        <v>68786240</v>
      </c>
      <c r="R1187" s="9" t="str">
        <f>IF(
    OR(TRIM(Table1[[#This Row],[total_potential_revenue]])="-", TRIM(Table1[[#This Row],[total_potential_revenue]])=""),
    "NOT OK",
    IF(
        ISNUMBER(VALUE(SUBSTITUTE(Table1[[#This Row],[total_potential_revenue]], ",", ""))),
        "OK",
        "NOT OK"
    )
)</f>
        <v>OK</v>
      </c>
      <c r="S1187" t="s">
        <v>1224</v>
      </c>
      <c r="T1187" t="s">
        <v>1225</v>
      </c>
      <c r="U1187" t="s">
        <v>1226</v>
      </c>
      <c r="V1187" t="s">
        <v>1227</v>
      </c>
      <c r="W1187" t="s">
        <v>1228</v>
      </c>
      <c r="X1187" t="s">
        <v>1229</v>
      </c>
      <c r="Y1187" t="s">
        <v>1230</v>
      </c>
      <c r="Z1187" t="s">
        <v>1231</v>
      </c>
    </row>
    <row r="1188" spans="1:26" ht="16" x14ac:dyDescent="0.35">
      <c r="A1188" t="s">
        <v>1661</v>
      </c>
      <c r="B1188" t="s">
        <v>1662</v>
      </c>
      <c r="C1188" t="s">
        <v>13080</v>
      </c>
      <c r="D1188" t="s">
        <v>13088</v>
      </c>
      <c r="E1188" t="s">
        <v>13227</v>
      </c>
      <c r="F1188" t="s">
        <v>13306</v>
      </c>
      <c r="H1188" s="2">
        <v>8990</v>
      </c>
      <c r="I1188" s="2">
        <v>18990</v>
      </c>
      <c r="J1188" s="1">
        <v>0.53</v>
      </c>
      <c r="K1188" s="10" t="str" cm="1">
        <f t="array" ref="K11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88">
        <v>3.9</v>
      </c>
      <c r="M1188" s="8">
        <v>350</v>
      </c>
      <c r="N1188" s="8">
        <f>Table1[[#This Row],[rating]]*LOG10(Table1[[#This Row],[rating_count]]+1)</f>
        <v>9.926697754216713</v>
      </c>
      <c r="O1188" s="4" t="str">
        <f>IF(Table1[[#This Row],[discount_percentage]] &gt;= 0.5, "Yes", "No")</f>
        <v>Yes</v>
      </c>
      <c r="P1188" s="4" t="str" cm="1">
        <f t="array" ref="P1188">_xlfn.IFS(
  Table1[[#This Row],[discounted_price]] &lt; 200, "&lt;₹200",
  Table1[[#This Row],[discounted_price]] &lt;= 500, "₹200–₹500",
  Table1[[#This Row],[discounted_price]] &gt; 500, "&gt;₹500"
)</f>
        <v>&gt;₹500</v>
      </c>
      <c r="Q1188" s="9">
        <f>Table1[[#This Row],[actual_price]]*Table1[[#This Row],[rating_count]]</f>
        <v>6646500</v>
      </c>
      <c r="R1188" s="9" t="str">
        <f>IF(
    OR(TRIM(Table1[[#This Row],[total_potential_revenue]])="-", TRIM(Table1[[#This Row],[total_potential_revenue]])=""),
    "NOT OK",
    IF(
        ISNUMBER(VALUE(SUBSTITUTE(Table1[[#This Row],[total_potential_revenue]], ",", ""))),
        "OK",
        "NOT OK"
    )
)</f>
        <v>OK</v>
      </c>
      <c r="S1188" t="s">
        <v>1663</v>
      </c>
      <c r="T1188" t="s">
        <v>1664</v>
      </c>
      <c r="U1188" t="s">
        <v>1665</v>
      </c>
      <c r="V1188" t="s">
        <v>1666</v>
      </c>
      <c r="W1188" t="s">
        <v>1667</v>
      </c>
      <c r="X1188" t="s">
        <v>1668</v>
      </c>
      <c r="Y1188" t="s">
        <v>1669</v>
      </c>
      <c r="Z1188" t="s">
        <v>1670</v>
      </c>
    </row>
    <row r="1189" spans="1:26" ht="16" x14ac:dyDescent="0.35">
      <c r="A1189" t="s">
        <v>1898</v>
      </c>
      <c r="B1189" t="s">
        <v>1899</v>
      </c>
      <c r="C1189" t="s">
        <v>13080</v>
      </c>
      <c r="D1189" t="s">
        <v>13088</v>
      </c>
      <c r="E1189" t="s">
        <v>13227</v>
      </c>
      <c r="F1189" t="s">
        <v>13228</v>
      </c>
      <c r="H1189" s="2">
        <v>6999</v>
      </c>
      <c r="I1189" s="2">
        <v>16990</v>
      </c>
      <c r="J1189" s="1">
        <v>0.59</v>
      </c>
      <c r="K1189" s="10" t="str" cm="1">
        <f t="array" ref="K11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189">
        <v>3.8</v>
      </c>
      <c r="M1189" s="8">
        <v>110</v>
      </c>
      <c r="N1189" s="8">
        <f>Table1[[#This Row],[rating]]*LOG10(Table1[[#This Row],[rating_count]]+1)</f>
        <v>7.7722273193892981</v>
      </c>
      <c r="O1189" s="4" t="str">
        <f>IF(Table1[[#This Row],[discount_percentage]] &gt;= 0.5, "Yes", "No")</f>
        <v>Yes</v>
      </c>
      <c r="P1189" s="4" t="str" cm="1">
        <f t="array" ref="P1189">_xlfn.IFS(
  Table1[[#This Row],[discounted_price]] &lt; 200, "&lt;₹200",
  Table1[[#This Row],[discounted_price]] &lt;= 500, "₹200–₹500",
  Table1[[#This Row],[discounted_price]] &gt; 500, "&gt;₹500"
)</f>
        <v>&gt;₹500</v>
      </c>
      <c r="Q1189" s="9">
        <f>Table1[[#This Row],[actual_price]]*Table1[[#This Row],[rating_count]]</f>
        <v>1868900</v>
      </c>
      <c r="R1189" s="9" t="str">
        <f>IF(
    OR(TRIM(Table1[[#This Row],[total_potential_revenue]])="-", TRIM(Table1[[#This Row],[total_potential_revenue]])=""),
    "NOT OK",
    IF(
        ISNUMBER(VALUE(SUBSTITUTE(Table1[[#This Row],[total_potential_revenue]], ",", ""))),
        "OK",
        "NOT OK"
    )
)</f>
        <v>OK</v>
      </c>
      <c r="S1189" t="s">
        <v>1900</v>
      </c>
      <c r="T1189" t="s">
        <v>1901</v>
      </c>
      <c r="U1189" t="s">
        <v>1902</v>
      </c>
      <c r="V1189" t="s">
        <v>1903</v>
      </c>
      <c r="W1189" t="s">
        <v>1904</v>
      </c>
      <c r="X1189" t="s">
        <v>1905</v>
      </c>
      <c r="Y1189" t="s">
        <v>1906</v>
      </c>
      <c r="Z1189" t="s">
        <v>1907</v>
      </c>
    </row>
    <row r="1190" spans="1:26" ht="16" x14ac:dyDescent="0.35">
      <c r="A1190" t="s">
        <v>546</v>
      </c>
      <c r="B1190" t="s">
        <v>547</v>
      </c>
      <c r="C1190" t="s">
        <v>13076</v>
      </c>
      <c r="D1190" t="s">
        <v>13083</v>
      </c>
      <c r="E1190" t="s">
        <v>13101</v>
      </c>
      <c r="F1190" t="s">
        <v>13090</v>
      </c>
      <c r="G1190" t="s">
        <v>13102</v>
      </c>
      <c r="H1190">
        <v>348</v>
      </c>
      <c r="I1190" s="2">
        <v>1499</v>
      </c>
      <c r="J1190" s="1">
        <v>0.77</v>
      </c>
      <c r="K1190" s="10" t="str" cm="1">
        <f t="array" ref="K11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190">
        <v>4.2</v>
      </c>
      <c r="M1190" s="8">
        <v>656</v>
      </c>
      <c r="N1190" s="8">
        <f>Table1[[#This Row],[rating]]*LOG10(Table1[[#This Row],[rating_count]]+1)</f>
        <v>11.833774552151079</v>
      </c>
      <c r="O1190" s="4" t="str">
        <f>IF(Table1[[#This Row],[discount_percentage]] &gt;= 0.5, "Yes", "No")</f>
        <v>Yes</v>
      </c>
      <c r="P1190" s="4" t="str" cm="1">
        <f t="array" ref="P1190">_xlfn.IFS(
  Table1[[#This Row],[discounted_price]] &lt; 200, "&lt;₹200",
  Table1[[#This Row],[discounted_price]] &lt;= 500, "₹200–₹500",
  Table1[[#This Row],[discounted_price]] &gt; 500, "&gt;₹500"
)</f>
        <v>₹200–₹500</v>
      </c>
      <c r="Q1190" s="9">
        <f>Table1[[#This Row],[actual_price]]*Table1[[#This Row],[rating_count]]</f>
        <v>983344</v>
      </c>
      <c r="R1190" s="9" t="str">
        <f>IF(
    OR(TRIM(Table1[[#This Row],[total_potential_revenue]])="-", TRIM(Table1[[#This Row],[total_potential_revenue]])=""),
    "NOT OK",
    IF(
        ISNUMBER(VALUE(SUBSTITUTE(Table1[[#This Row],[total_potential_revenue]], ",", ""))),
        "OK",
        "NOT OK"
    )
)</f>
        <v>OK</v>
      </c>
      <c r="S1190" t="s">
        <v>548</v>
      </c>
      <c r="T1190" t="s">
        <v>549</v>
      </c>
      <c r="U1190" t="s">
        <v>550</v>
      </c>
      <c r="V1190" t="s">
        <v>551</v>
      </c>
      <c r="W1190" t="s">
        <v>552</v>
      </c>
      <c r="X1190" t="s">
        <v>553</v>
      </c>
      <c r="Y1190" t="s">
        <v>554</v>
      </c>
      <c r="Z1190" t="s">
        <v>555</v>
      </c>
    </row>
    <row r="1191" spans="1:26" ht="16" x14ac:dyDescent="0.35">
      <c r="A1191" t="s">
        <v>4019</v>
      </c>
      <c r="B1191" t="s">
        <v>3462</v>
      </c>
      <c r="C1191" t="s">
        <v>13080</v>
      </c>
      <c r="D1191" t="s">
        <v>13185</v>
      </c>
      <c r="E1191" t="s">
        <v>13291</v>
      </c>
      <c r="F1191" t="s">
        <v>13292</v>
      </c>
      <c r="H1191" s="2">
        <v>13999</v>
      </c>
      <c r="I1191" s="2">
        <v>19499</v>
      </c>
      <c r="J1191" s="1">
        <v>0.28000000000000003</v>
      </c>
      <c r="K1191" s="10" t="str" cm="1">
        <f t="array" ref="K11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91">
        <v>4.0999999999999996</v>
      </c>
      <c r="M1191" s="8">
        <v>18998</v>
      </c>
      <c r="N1191" s="8">
        <f>Table1[[#This Row],[rating]]*LOG10(Table1[[#This Row],[rating_count]]+1)</f>
        <v>17.542796045262623</v>
      </c>
      <c r="O1191" s="4" t="str">
        <f>IF(Table1[[#This Row],[discount_percentage]] &gt;= 0.5, "Yes", "No")</f>
        <v>No</v>
      </c>
      <c r="P1191" s="4" t="str" cm="1">
        <f t="array" ref="P1191">_xlfn.IFS(
  Table1[[#This Row],[discounted_price]] &lt; 200, "&lt;₹200",
  Table1[[#This Row],[discounted_price]] &lt;= 500, "₹200–₹500",
  Table1[[#This Row],[discounted_price]] &gt; 500, "&gt;₹500"
)</f>
        <v>&gt;₹500</v>
      </c>
      <c r="Q1191" s="9">
        <f>Table1[[#This Row],[actual_price]]*Table1[[#This Row],[rating_count]]</f>
        <v>370442002</v>
      </c>
      <c r="R1191" s="9" t="str">
        <f>IF(
    OR(TRIM(Table1[[#This Row],[total_potential_revenue]])="-", TRIM(Table1[[#This Row],[total_potential_revenue]])=""),
    "NOT OK",
    IF(
        ISNUMBER(VALUE(SUBSTITUTE(Table1[[#This Row],[total_potential_revenue]], ",", ""))),
        "OK",
        "NOT OK"
    )
)</f>
        <v>OK</v>
      </c>
      <c r="S1191" t="s">
        <v>3463</v>
      </c>
      <c r="T1191" t="s">
        <v>3209</v>
      </c>
      <c r="U1191" t="s">
        <v>3210</v>
      </c>
      <c r="V1191" t="s">
        <v>3211</v>
      </c>
      <c r="W1191" t="s">
        <v>3212</v>
      </c>
      <c r="X1191" t="s">
        <v>3213</v>
      </c>
      <c r="Y1191" t="s">
        <v>3464</v>
      </c>
      <c r="Z1191" t="s">
        <v>4020</v>
      </c>
    </row>
    <row r="1192" spans="1:26" ht="16" x14ac:dyDescent="0.35">
      <c r="A1192" t="s">
        <v>3538</v>
      </c>
      <c r="B1192" t="s">
        <v>3539</v>
      </c>
      <c r="C1192" t="s">
        <v>13080</v>
      </c>
      <c r="D1192" t="s">
        <v>13185</v>
      </c>
      <c r="E1192" t="s">
        <v>13291</v>
      </c>
      <c r="F1192" t="s">
        <v>13292</v>
      </c>
      <c r="H1192" s="2">
        <v>10999</v>
      </c>
      <c r="I1192" s="2">
        <v>14999</v>
      </c>
      <c r="J1192" s="1">
        <v>0.27</v>
      </c>
      <c r="K1192" s="10" t="str" cm="1">
        <f t="array" ref="K11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92">
        <v>4.0999999999999996</v>
      </c>
      <c r="M1192" s="8">
        <v>18998</v>
      </c>
      <c r="N1192" s="8">
        <f>Table1[[#This Row],[rating]]*LOG10(Table1[[#This Row],[rating_count]]+1)</f>
        <v>17.542796045262623</v>
      </c>
      <c r="O1192" s="4" t="str">
        <f>IF(Table1[[#This Row],[discount_percentage]] &gt;= 0.5, "Yes", "No")</f>
        <v>No</v>
      </c>
      <c r="P1192" s="4" t="str" cm="1">
        <f t="array" ref="P1192">_xlfn.IFS(
  Table1[[#This Row],[discounted_price]] &lt; 200, "&lt;₹200",
  Table1[[#This Row],[discounted_price]] &lt;= 500, "₹200–₹500",
  Table1[[#This Row],[discounted_price]] &gt; 500, "&gt;₹500"
)</f>
        <v>&gt;₹500</v>
      </c>
      <c r="Q1192" s="9">
        <f>Table1[[#This Row],[actual_price]]*Table1[[#This Row],[rating_count]]</f>
        <v>284951002</v>
      </c>
      <c r="R1192" s="9" t="str">
        <f>IF(
    OR(TRIM(Table1[[#This Row],[total_potential_revenue]])="-", TRIM(Table1[[#This Row],[total_potential_revenue]])=""),
    "NOT OK",
    IF(
        ISNUMBER(VALUE(SUBSTITUTE(Table1[[#This Row],[total_potential_revenue]], ",", ""))),
        "OK",
        "NOT OK"
    )
)</f>
        <v>OK</v>
      </c>
      <c r="S1192" t="s">
        <v>3540</v>
      </c>
      <c r="T1192" t="s">
        <v>3209</v>
      </c>
      <c r="U1192" t="s">
        <v>3210</v>
      </c>
      <c r="V1192" t="s">
        <v>3211</v>
      </c>
      <c r="W1192" t="s">
        <v>3212</v>
      </c>
      <c r="X1192" t="s">
        <v>3213</v>
      </c>
      <c r="Y1192" t="s">
        <v>3214</v>
      </c>
      <c r="Z1192" t="s">
        <v>3541</v>
      </c>
    </row>
    <row r="1193" spans="1:26" ht="16" x14ac:dyDescent="0.35">
      <c r="A1193" t="s">
        <v>3206</v>
      </c>
      <c r="B1193" t="s">
        <v>3207</v>
      </c>
      <c r="C1193" t="s">
        <v>13080</v>
      </c>
      <c r="D1193" t="s">
        <v>13185</v>
      </c>
      <c r="E1193" t="s">
        <v>13291</v>
      </c>
      <c r="F1193" t="s">
        <v>13292</v>
      </c>
      <c r="H1193" s="2">
        <v>12999</v>
      </c>
      <c r="I1193" s="2">
        <v>17999</v>
      </c>
      <c r="J1193" s="1">
        <v>0.28000000000000003</v>
      </c>
      <c r="K1193" s="10" t="str" cm="1">
        <f t="array" ref="K11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93">
        <v>4.0999999999999996</v>
      </c>
      <c r="M1193" s="8">
        <v>18998</v>
      </c>
      <c r="N1193" s="8">
        <f>Table1[[#This Row],[rating]]*LOG10(Table1[[#This Row],[rating_count]]+1)</f>
        <v>17.542796045262623</v>
      </c>
      <c r="O1193" s="4" t="str">
        <f>IF(Table1[[#This Row],[discount_percentage]] &gt;= 0.5, "Yes", "No")</f>
        <v>No</v>
      </c>
      <c r="P1193" s="4" t="str" cm="1">
        <f t="array" ref="P1193">_xlfn.IFS(
  Table1[[#This Row],[discounted_price]] &lt; 200, "&lt;₹200",
  Table1[[#This Row],[discounted_price]] &lt;= 500, "₹200–₹500",
  Table1[[#This Row],[discounted_price]] &gt; 500, "&gt;₹500"
)</f>
        <v>&gt;₹500</v>
      </c>
      <c r="Q1193" s="9">
        <f>Table1[[#This Row],[actual_price]]*Table1[[#This Row],[rating_count]]</f>
        <v>341945002</v>
      </c>
      <c r="R1193" s="9" t="str">
        <f>IF(
    OR(TRIM(Table1[[#This Row],[total_potential_revenue]])="-", TRIM(Table1[[#This Row],[total_potential_revenue]])=""),
    "NOT OK",
    IF(
        ISNUMBER(VALUE(SUBSTITUTE(Table1[[#This Row],[total_potential_revenue]], ",", ""))),
        "OK",
        "NOT OK"
    )
)</f>
        <v>OK</v>
      </c>
      <c r="S1193" t="s">
        <v>3208</v>
      </c>
      <c r="T1193" t="s">
        <v>3209</v>
      </c>
      <c r="U1193" t="s">
        <v>3210</v>
      </c>
      <c r="V1193" t="s">
        <v>3211</v>
      </c>
      <c r="W1193" t="s">
        <v>3212</v>
      </c>
      <c r="X1193" t="s">
        <v>3213</v>
      </c>
      <c r="Y1193" t="s">
        <v>3214</v>
      </c>
      <c r="Z1193" t="s">
        <v>3215</v>
      </c>
    </row>
    <row r="1194" spans="1:26" ht="16" x14ac:dyDescent="0.35">
      <c r="A1194" t="s">
        <v>3766</v>
      </c>
      <c r="B1194" t="s">
        <v>3767</v>
      </c>
      <c r="C1194" t="s">
        <v>13080</v>
      </c>
      <c r="D1194" t="s">
        <v>13185</v>
      </c>
      <c r="E1194" t="s">
        <v>13291</v>
      </c>
      <c r="F1194" t="s">
        <v>13292</v>
      </c>
      <c r="H1194" s="2">
        <v>12999</v>
      </c>
      <c r="I1194" s="2">
        <v>17999</v>
      </c>
      <c r="J1194" s="1">
        <v>0.28000000000000003</v>
      </c>
      <c r="K1194" s="10" t="str" cm="1">
        <f t="array" ref="K11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94">
        <v>4.0999999999999996</v>
      </c>
      <c r="M1194" s="8">
        <v>18998</v>
      </c>
      <c r="N1194" s="8">
        <f>Table1[[#This Row],[rating]]*LOG10(Table1[[#This Row],[rating_count]]+1)</f>
        <v>17.542796045262623</v>
      </c>
      <c r="O1194" s="4" t="str">
        <f>IF(Table1[[#This Row],[discount_percentage]] &gt;= 0.5, "Yes", "No")</f>
        <v>No</v>
      </c>
      <c r="P1194" s="4" t="str" cm="1">
        <f t="array" ref="P1194">_xlfn.IFS(
  Table1[[#This Row],[discounted_price]] &lt; 200, "&lt;₹200",
  Table1[[#This Row],[discounted_price]] &lt;= 500, "₹200–₹500",
  Table1[[#This Row],[discounted_price]] &gt; 500, "&gt;₹500"
)</f>
        <v>&gt;₹500</v>
      </c>
      <c r="Q1194" s="9">
        <f>Table1[[#This Row],[actual_price]]*Table1[[#This Row],[rating_count]]</f>
        <v>341945002</v>
      </c>
      <c r="R1194" s="9" t="str">
        <f>IF(
    OR(TRIM(Table1[[#This Row],[total_potential_revenue]])="-", TRIM(Table1[[#This Row],[total_potential_revenue]])=""),
    "NOT OK",
    IF(
        ISNUMBER(VALUE(SUBSTITUTE(Table1[[#This Row],[total_potential_revenue]], ",", ""))),
        "OK",
        "NOT OK"
    )
)</f>
        <v>OK</v>
      </c>
      <c r="S1194" t="s">
        <v>3208</v>
      </c>
      <c r="T1194" t="s">
        <v>3209</v>
      </c>
      <c r="U1194" t="s">
        <v>3210</v>
      </c>
      <c r="V1194" t="s">
        <v>3211</v>
      </c>
      <c r="W1194" t="s">
        <v>3212</v>
      </c>
      <c r="X1194" t="s">
        <v>3213</v>
      </c>
      <c r="Y1194" t="s">
        <v>3768</v>
      </c>
      <c r="Z1194" t="s">
        <v>3769</v>
      </c>
    </row>
    <row r="1195" spans="1:26" ht="16" x14ac:dyDescent="0.35">
      <c r="A1195" t="s">
        <v>3461</v>
      </c>
      <c r="B1195" t="s">
        <v>3462</v>
      </c>
      <c r="C1195" t="s">
        <v>13080</v>
      </c>
      <c r="D1195" t="s">
        <v>13185</v>
      </c>
      <c r="E1195" t="s">
        <v>13291</v>
      </c>
      <c r="F1195" t="s">
        <v>13292</v>
      </c>
      <c r="H1195" s="2">
        <v>13999</v>
      </c>
      <c r="I1195" s="2">
        <v>19499</v>
      </c>
      <c r="J1195" s="1">
        <v>0.28000000000000003</v>
      </c>
      <c r="K1195" s="10" t="str" cm="1">
        <f t="array" ref="K11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95">
        <v>4.0999999999999996</v>
      </c>
      <c r="M1195" s="8">
        <v>18998</v>
      </c>
      <c r="N1195" s="8">
        <f>Table1[[#This Row],[rating]]*LOG10(Table1[[#This Row],[rating_count]]+1)</f>
        <v>17.542796045262623</v>
      </c>
      <c r="O1195" s="4" t="str">
        <f>IF(Table1[[#This Row],[discount_percentage]] &gt;= 0.5, "Yes", "No")</f>
        <v>No</v>
      </c>
      <c r="P1195" s="4" t="str" cm="1">
        <f t="array" ref="P1195">_xlfn.IFS(
  Table1[[#This Row],[discounted_price]] &lt; 200, "&lt;₹200",
  Table1[[#This Row],[discounted_price]] &lt;= 500, "₹200–₹500",
  Table1[[#This Row],[discounted_price]] &gt; 500, "&gt;₹500"
)</f>
        <v>&gt;₹500</v>
      </c>
      <c r="Q1195" s="9">
        <f>Table1[[#This Row],[actual_price]]*Table1[[#This Row],[rating_count]]</f>
        <v>370442002</v>
      </c>
      <c r="R1195" s="9" t="str">
        <f>IF(
    OR(TRIM(Table1[[#This Row],[total_potential_revenue]])="-", TRIM(Table1[[#This Row],[total_potential_revenue]])=""),
    "NOT OK",
    IF(
        ISNUMBER(VALUE(SUBSTITUTE(Table1[[#This Row],[total_potential_revenue]], ",", ""))),
        "OK",
        "NOT OK"
    )
)</f>
        <v>OK</v>
      </c>
      <c r="S1195" t="s">
        <v>3463</v>
      </c>
      <c r="T1195" t="s">
        <v>3209</v>
      </c>
      <c r="U1195" t="s">
        <v>3210</v>
      </c>
      <c r="V1195" t="s">
        <v>3211</v>
      </c>
      <c r="W1195" t="s">
        <v>3212</v>
      </c>
      <c r="X1195" t="s">
        <v>3213</v>
      </c>
      <c r="Y1195" t="s">
        <v>3464</v>
      </c>
      <c r="Z1195" t="s">
        <v>3465</v>
      </c>
    </row>
    <row r="1196" spans="1:26" ht="16" x14ac:dyDescent="0.35">
      <c r="A1196" t="s">
        <v>4790</v>
      </c>
      <c r="B1196" t="s">
        <v>4791</v>
      </c>
      <c r="C1196" t="s">
        <v>13080</v>
      </c>
      <c r="D1196" t="s">
        <v>13185</v>
      </c>
      <c r="E1196" t="s">
        <v>13291</v>
      </c>
      <c r="F1196" t="s">
        <v>13292</v>
      </c>
      <c r="H1196" s="2">
        <v>13999</v>
      </c>
      <c r="I1196" s="2">
        <v>19499</v>
      </c>
      <c r="J1196" s="1">
        <v>0.28000000000000003</v>
      </c>
      <c r="K1196" s="10" t="str" cm="1">
        <f t="array" ref="K11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96">
        <v>4.0999999999999996</v>
      </c>
      <c r="M1196" s="8">
        <v>18998</v>
      </c>
      <c r="N1196" s="8">
        <f>Table1[[#This Row],[rating]]*LOG10(Table1[[#This Row],[rating_count]]+1)</f>
        <v>17.542796045262623</v>
      </c>
      <c r="O1196" s="4" t="str">
        <f>IF(Table1[[#This Row],[discount_percentage]] &gt;= 0.5, "Yes", "No")</f>
        <v>No</v>
      </c>
      <c r="P1196" s="4" t="str" cm="1">
        <f t="array" ref="P1196">_xlfn.IFS(
  Table1[[#This Row],[discounted_price]] &lt; 200, "&lt;₹200",
  Table1[[#This Row],[discounted_price]] &lt;= 500, "₹200–₹500",
  Table1[[#This Row],[discounted_price]] &gt; 500, "&gt;₹500"
)</f>
        <v>&gt;₹500</v>
      </c>
      <c r="Q1196" s="9">
        <f>Table1[[#This Row],[actual_price]]*Table1[[#This Row],[rating_count]]</f>
        <v>370442002</v>
      </c>
      <c r="R1196" s="9" t="str">
        <f>IF(
    OR(TRIM(Table1[[#This Row],[total_potential_revenue]])="-", TRIM(Table1[[#This Row],[total_potential_revenue]])=""),
    "NOT OK",
    IF(
        ISNUMBER(VALUE(SUBSTITUTE(Table1[[#This Row],[total_potential_revenue]], ",", ""))),
        "OK",
        "NOT OK"
    )
)</f>
        <v>OK</v>
      </c>
      <c r="S1196" t="s">
        <v>3463</v>
      </c>
      <c r="T1196" t="s">
        <v>3209</v>
      </c>
      <c r="U1196" t="s">
        <v>3210</v>
      </c>
      <c r="V1196" t="s">
        <v>3211</v>
      </c>
      <c r="W1196" t="s">
        <v>3212</v>
      </c>
      <c r="X1196" t="s">
        <v>3213</v>
      </c>
      <c r="Y1196" t="s">
        <v>4792</v>
      </c>
      <c r="Z1196" t="s">
        <v>4793</v>
      </c>
    </row>
    <row r="1197" spans="1:26" ht="16" x14ac:dyDescent="0.35">
      <c r="A1197" t="s">
        <v>3603</v>
      </c>
      <c r="B1197" t="s">
        <v>3604</v>
      </c>
      <c r="C1197" t="s">
        <v>13080</v>
      </c>
      <c r="D1197" t="s">
        <v>13185</v>
      </c>
      <c r="E1197" t="s">
        <v>13291</v>
      </c>
      <c r="F1197" t="s">
        <v>13292</v>
      </c>
      <c r="H1197" s="2">
        <v>10999</v>
      </c>
      <c r="I1197" s="2">
        <v>14999</v>
      </c>
      <c r="J1197" s="1">
        <v>0.27</v>
      </c>
      <c r="K1197" s="10" t="str" cm="1">
        <f t="array" ref="K11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97">
        <v>4.0999999999999996</v>
      </c>
      <c r="M1197" s="8">
        <v>18998</v>
      </c>
      <c r="N1197" s="8">
        <f>Table1[[#This Row],[rating]]*LOG10(Table1[[#This Row],[rating_count]]+1)</f>
        <v>17.542796045262623</v>
      </c>
      <c r="O1197" s="4" t="str">
        <f>IF(Table1[[#This Row],[discount_percentage]] &gt;= 0.5, "Yes", "No")</f>
        <v>No</v>
      </c>
      <c r="P1197" s="4" t="str" cm="1">
        <f t="array" ref="P1197">_xlfn.IFS(
  Table1[[#This Row],[discounted_price]] &lt; 200, "&lt;₹200",
  Table1[[#This Row],[discounted_price]] &lt;= 500, "₹200–₹500",
  Table1[[#This Row],[discounted_price]] &gt; 500, "&gt;₹500"
)</f>
        <v>&gt;₹500</v>
      </c>
      <c r="Q1197" s="9">
        <f>Table1[[#This Row],[actual_price]]*Table1[[#This Row],[rating_count]]</f>
        <v>284951002</v>
      </c>
      <c r="R1197" s="9" t="str">
        <f>IF(
    OR(TRIM(Table1[[#This Row],[total_potential_revenue]])="-", TRIM(Table1[[#This Row],[total_potential_revenue]])=""),
    "NOT OK",
    IF(
        ISNUMBER(VALUE(SUBSTITUTE(Table1[[#This Row],[total_potential_revenue]], ",", ""))),
        "OK",
        "NOT OK"
    )
)</f>
        <v>OK</v>
      </c>
      <c r="S1197" t="s">
        <v>3540</v>
      </c>
      <c r="T1197" t="s">
        <v>3209</v>
      </c>
      <c r="U1197" t="s">
        <v>3210</v>
      </c>
      <c r="V1197" t="s">
        <v>3211</v>
      </c>
      <c r="W1197" t="s">
        <v>3212</v>
      </c>
      <c r="X1197" t="s">
        <v>3213</v>
      </c>
      <c r="Y1197" t="s">
        <v>3605</v>
      </c>
      <c r="Z1197" t="s">
        <v>3606</v>
      </c>
    </row>
    <row r="1198" spans="1:26" ht="16" x14ac:dyDescent="0.35">
      <c r="A1198" t="s">
        <v>3634</v>
      </c>
      <c r="B1198" t="s">
        <v>3462</v>
      </c>
      <c r="C1198" t="s">
        <v>13080</v>
      </c>
      <c r="D1198" t="s">
        <v>13185</v>
      </c>
      <c r="E1198" t="s">
        <v>13291</v>
      </c>
      <c r="F1198" t="s">
        <v>13292</v>
      </c>
      <c r="H1198" s="2">
        <v>13999</v>
      </c>
      <c r="I1198" s="2">
        <v>19499</v>
      </c>
      <c r="J1198" s="1">
        <v>0.28000000000000003</v>
      </c>
      <c r="K1198" s="10" t="str" cm="1">
        <f t="array" ref="K11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198">
        <v>4.0999999999999996</v>
      </c>
      <c r="M1198" s="8">
        <v>18998</v>
      </c>
      <c r="N1198" s="8">
        <f>Table1[[#This Row],[rating]]*LOG10(Table1[[#This Row],[rating_count]]+1)</f>
        <v>17.542796045262623</v>
      </c>
      <c r="O1198" s="4" t="str">
        <f>IF(Table1[[#This Row],[discount_percentage]] &gt;= 0.5, "Yes", "No")</f>
        <v>No</v>
      </c>
      <c r="P1198" s="4" t="str" cm="1">
        <f t="array" ref="P1198">_xlfn.IFS(
  Table1[[#This Row],[discounted_price]] &lt; 200, "&lt;₹200",
  Table1[[#This Row],[discounted_price]] &lt;= 500, "₹200–₹500",
  Table1[[#This Row],[discounted_price]] &gt; 500, "&gt;₹500"
)</f>
        <v>&gt;₹500</v>
      </c>
      <c r="Q1198" s="9">
        <f>Table1[[#This Row],[actual_price]]*Table1[[#This Row],[rating_count]]</f>
        <v>370442002</v>
      </c>
      <c r="R1198" s="9" t="str">
        <f>IF(
    OR(TRIM(Table1[[#This Row],[total_potential_revenue]])="-", TRIM(Table1[[#This Row],[total_potential_revenue]])=""),
    "NOT OK",
    IF(
        ISNUMBER(VALUE(SUBSTITUTE(Table1[[#This Row],[total_potential_revenue]], ",", ""))),
        "OK",
        "NOT OK"
    )
)</f>
        <v>OK</v>
      </c>
      <c r="S1198" t="s">
        <v>3463</v>
      </c>
      <c r="T1198" t="s">
        <v>3209</v>
      </c>
      <c r="U1198" t="s">
        <v>3210</v>
      </c>
      <c r="V1198" t="s">
        <v>3211</v>
      </c>
      <c r="W1198" t="s">
        <v>3212</v>
      </c>
      <c r="X1198" t="s">
        <v>3213</v>
      </c>
      <c r="Y1198" t="s">
        <v>3464</v>
      </c>
      <c r="Z1198" t="s">
        <v>3635</v>
      </c>
    </row>
    <row r="1199" spans="1:26" ht="16" x14ac:dyDescent="0.35">
      <c r="A1199" t="s">
        <v>1071</v>
      </c>
      <c r="B1199" t="s">
        <v>1072</v>
      </c>
      <c r="C1199" t="s">
        <v>13076</v>
      </c>
      <c r="D1199" t="s">
        <v>13083</v>
      </c>
      <c r="E1199" t="s">
        <v>13101</v>
      </c>
      <c r="F1199" t="s">
        <v>13090</v>
      </c>
      <c r="G1199" t="s">
        <v>13102</v>
      </c>
      <c r="H1199">
        <v>149</v>
      </c>
      <c r="I1199" s="2">
        <v>999</v>
      </c>
      <c r="J1199" s="1">
        <v>0.85</v>
      </c>
      <c r="K1199" s="10" t="str" cm="1">
        <f t="array" ref="K11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199">
        <v>4</v>
      </c>
      <c r="M1199" s="8">
        <v>1313</v>
      </c>
      <c r="N1199" s="8">
        <f>Table1[[#This Row],[rating]]*LOG10(Table1[[#This Row],[rating_count]]+1)</f>
        <v>12.474381460895048</v>
      </c>
      <c r="O1199" s="4" t="str">
        <f>IF(Table1[[#This Row],[discount_percentage]] &gt;= 0.5, "Yes", "No")</f>
        <v>Yes</v>
      </c>
      <c r="P1199" s="4" t="str" cm="1">
        <f t="array" ref="P1199">_xlfn.IFS(
  Table1[[#This Row],[discounted_price]] &lt; 200, "&lt;₹200",
  Table1[[#This Row],[discounted_price]] &lt;= 500, "₹200–₹500",
  Table1[[#This Row],[discounted_price]] &gt; 500, "&gt;₹500"
)</f>
        <v>&lt;₹200</v>
      </c>
      <c r="Q1199" s="9">
        <f>Table1[[#This Row],[actual_price]]*Table1[[#This Row],[rating_count]]</f>
        <v>1311687</v>
      </c>
      <c r="R1199" s="9" t="str">
        <f>IF(
    OR(TRIM(Table1[[#This Row],[total_potential_revenue]])="-", TRIM(Table1[[#This Row],[total_potential_revenue]])=""),
    "NOT OK",
    IF(
        ISNUMBER(VALUE(SUBSTITUTE(Table1[[#This Row],[total_potential_revenue]], ",", ""))),
        "OK",
        "NOT OK"
    )
)</f>
        <v>OK</v>
      </c>
      <c r="S1199" t="s">
        <v>1073</v>
      </c>
      <c r="T1199" t="s">
        <v>589</v>
      </c>
      <c r="U1199" t="s">
        <v>590</v>
      </c>
      <c r="V1199" t="s">
        <v>591</v>
      </c>
      <c r="W1199" t="s">
        <v>592</v>
      </c>
      <c r="X1199" t="s">
        <v>593</v>
      </c>
      <c r="Y1199" t="s">
        <v>1074</v>
      </c>
      <c r="Z1199" t="s">
        <v>1075</v>
      </c>
    </row>
    <row r="1200" spans="1:26" ht="16" x14ac:dyDescent="0.35">
      <c r="A1200" t="s">
        <v>340</v>
      </c>
      <c r="B1200" t="s">
        <v>341</v>
      </c>
      <c r="C1200" t="s">
        <v>13076</v>
      </c>
      <c r="D1200" t="s">
        <v>13083</v>
      </c>
      <c r="E1200" t="s">
        <v>13101</v>
      </c>
      <c r="F1200" t="s">
        <v>13090</v>
      </c>
      <c r="G1200" t="s">
        <v>13102</v>
      </c>
      <c r="H1200">
        <v>199</v>
      </c>
      <c r="I1200" s="2">
        <v>999</v>
      </c>
      <c r="J1200" s="1">
        <v>0.8</v>
      </c>
      <c r="K1200" s="10" t="str" cm="1">
        <f t="array" ref="K12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00">
        <v>3.9</v>
      </c>
      <c r="M1200" s="8">
        <v>1075</v>
      </c>
      <c r="N1200" s="8">
        <f>Table1[[#This Row],[rating]]*LOG10(Table1[[#This Row],[rating_count]]+1)</f>
        <v>11.824067858188444</v>
      </c>
      <c r="O1200" s="4" t="str">
        <f>IF(Table1[[#This Row],[discount_percentage]] &gt;= 0.5, "Yes", "No")</f>
        <v>Yes</v>
      </c>
      <c r="P1200" s="4" t="str" cm="1">
        <f t="array" ref="P1200">_xlfn.IFS(
  Table1[[#This Row],[discounted_price]] &lt; 200, "&lt;₹200",
  Table1[[#This Row],[discounted_price]] &lt;= 500, "₹200–₹500",
  Table1[[#This Row],[discounted_price]] &gt; 500, "&gt;₹500"
)</f>
        <v>&lt;₹200</v>
      </c>
      <c r="Q1200" s="9">
        <f>Table1[[#This Row],[actual_price]]*Table1[[#This Row],[rating_count]]</f>
        <v>1073925</v>
      </c>
      <c r="R1200" s="9" t="str">
        <f>IF(
    OR(TRIM(Table1[[#This Row],[total_potential_revenue]])="-", TRIM(Table1[[#This Row],[total_potential_revenue]])=""),
    "NOT OK",
    IF(
        ISNUMBER(VALUE(SUBSTITUTE(Table1[[#This Row],[total_potential_revenue]], ",", ""))),
        "OK",
        "NOT OK"
    )
)</f>
        <v>OK</v>
      </c>
      <c r="S1200" t="s">
        <v>342</v>
      </c>
      <c r="T1200" t="s">
        <v>343</v>
      </c>
      <c r="U1200" t="s">
        <v>344</v>
      </c>
      <c r="V1200" t="s">
        <v>345</v>
      </c>
      <c r="W1200" t="s">
        <v>346</v>
      </c>
      <c r="X1200" t="s">
        <v>347</v>
      </c>
      <c r="Y1200" t="s">
        <v>348</v>
      </c>
      <c r="Z1200" t="s">
        <v>349</v>
      </c>
    </row>
    <row r="1201" spans="1:26" ht="16" x14ac:dyDescent="0.35">
      <c r="A1201" t="s">
        <v>1232</v>
      </c>
      <c r="B1201" t="s">
        <v>1233</v>
      </c>
      <c r="C1201" t="s">
        <v>13076</v>
      </c>
      <c r="D1201" t="s">
        <v>13083</v>
      </c>
      <c r="E1201" t="s">
        <v>13101</v>
      </c>
      <c r="F1201" t="s">
        <v>13090</v>
      </c>
      <c r="G1201" t="s">
        <v>13102</v>
      </c>
      <c r="H1201">
        <v>249</v>
      </c>
      <c r="I1201" s="2">
        <v>931</v>
      </c>
      <c r="J1201" s="1">
        <v>0.73</v>
      </c>
      <c r="K1201" s="10" t="str" cm="1">
        <f t="array" ref="K12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01">
        <v>3.9</v>
      </c>
      <c r="M1201" s="8">
        <v>1075</v>
      </c>
      <c r="N1201" s="8">
        <f>Table1[[#This Row],[rating]]*LOG10(Table1[[#This Row],[rating_count]]+1)</f>
        <v>11.824067858188444</v>
      </c>
      <c r="O1201" s="4" t="str">
        <f>IF(Table1[[#This Row],[discount_percentage]] &gt;= 0.5, "Yes", "No")</f>
        <v>Yes</v>
      </c>
      <c r="P1201" s="4" t="str" cm="1">
        <f t="array" ref="P1201">_xlfn.IFS(
  Table1[[#This Row],[discounted_price]] &lt; 200, "&lt;₹200",
  Table1[[#This Row],[discounted_price]] &lt;= 500, "₹200–₹500",
  Table1[[#This Row],[discounted_price]] &gt; 500, "&gt;₹500"
)</f>
        <v>₹200–₹500</v>
      </c>
      <c r="Q1201" s="9">
        <f>Table1[[#This Row],[actual_price]]*Table1[[#This Row],[rating_count]]</f>
        <v>1000825</v>
      </c>
      <c r="R1201" s="9" t="str">
        <f>IF(
    OR(TRIM(Table1[[#This Row],[total_potential_revenue]])="-", TRIM(Table1[[#This Row],[total_potential_revenue]])=""),
    "NOT OK",
    IF(
        ISNUMBER(VALUE(SUBSTITUTE(Table1[[#This Row],[total_potential_revenue]], ",", ""))),
        "OK",
        "NOT OK"
    )
)</f>
        <v>OK</v>
      </c>
      <c r="S1201" t="s">
        <v>1234</v>
      </c>
      <c r="T1201" t="s">
        <v>343</v>
      </c>
      <c r="U1201" t="s">
        <v>344</v>
      </c>
      <c r="V1201" t="s">
        <v>345</v>
      </c>
      <c r="W1201" t="s">
        <v>346</v>
      </c>
      <c r="X1201" t="s">
        <v>347</v>
      </c>
      <c r="Y1201" t="s">
        <v>1235</v>
      </c>
      <c r="Z1201" t="s">
        <v>1236</v>
      </c>
    </row>
    <row r="1202" spans="1:26" ht="16" x14ac:dyDescent="0.35">
      <c r="A1202" t="s">
        <v>9518</v>
      </c>
      <c r="B1202" t="s">
        <v>9519</v>
      </c>
      <c r="C1202" t="s">
        <v>13093</v>
      </c>
      <c r="D1202" t="s">
        <v>13094</v>
      </c>
      <c r="E1202" t="s">
        <v>13106</v>
      </c>
      <c r="F1202" t="s">
        <v>13368</v>
      </c>
      <c r="G1202" t="s">
        <v>13369</v>
      </c>
      <c r="H1202">
        <v>244</v>
      </c>
      <c r="I1202" s="2">
        <v>499</v>
      </c>
      <c r="J1202" s="1">
        <v>0.51</v>
      </c>
      <c r="K1202" s="10" t="str" cm="1">
        <f t="array" ref="K12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02">
        <v>3.3</v>
      </c>
      <c r="M1202" s="8">
        <v>478</v>
      </c>
      <c r="N1202" s="8">
        <f>Table1[[#This Row],[rating]]*LOG10(Table1[[#This Row],[rating_count]]+1)</f>
        <v>8.8451071942680581</v>
      </c>
      <c r="O1202" s="4" t="str">
        <f>IF(Table1[[#This Row],[discount_percentage]] &gt;= 0.5, "Yes", "No")</f>
        <v>Yes</v>
      </c>
      <c r="P1202" s="4" t="str" cm="1">
        <f t="array" ref="P1202">_xlfn.IFS(
  Table1[[#This Row],[discounted_price]] &lt; 200, "&lt;₹200",
  Table1[[#This Row],[discounted_price]] &lt;= 500, "₹200–₹500",
  Table1[[#This Row],[discounted_price]] &gt; 500, "&gt;₹500"
)</f>
        <v>₹200–₹500</v>
      </c>
      <c r="Q1202" s="9">
        <f>Table1[[#This Row],[actual_price]]*Table1[[#This Row],[rating_count]]</f>
        <v>238522</v>
      </c>
      <c r="R1202" s="9" t="str">
        <f>IF(
    OR(TRIM(Table1[[#This Row],[total_potential_revenue]])="-", TRIM(Table1[[#This Row],[total_potential_revenue]])=""),
    "NOT OK",
    IF(
        ISNUMBER(VALUE(SUBSTITUTE(Table1[[#This Row],[total_potential_revenue]], ",", ""))),
        "OK",
        "NOT OK"
    )
)</f>
        <v>OK</v>
      </c>
      <c r="S1202" t="s">
        <v>9521</v>
      </c>
      <c r="T1202" t="s">
        <v>9522</v>
      </c>
      <c r="U1202" t="s">
        <v>9523</v>
      </c>
      <c r="V1202" t="s">
        <v>9524</v>
      </c>
      <c r="W1202" t="s">
        <v>9525</v>
      </c>
      <c r="X1202" t="s">
        <v>9526</v>
      </c>
      <c r="Y1202" t="s">
        <v>9527</v>
      </c>
      <c r="Z1202" t="s">
        <v>9528</v>
      </c>
    </row>
    <row r="1203" spans="1:26" ht="16" x14ac:dyDescent="0.35">
      <c r="A1203" t="s">
        <v>10002</v>
      </c>
      <c r="B1203" t="s">
        <v>10003</v>
      </c>
      <c r="C1203" t="s">
        <v>13093</v>
      </c>
      <c r="D1203" t="s">
        <v>13094</v>
      </c>
      <c r="E1203" t="s">
        <v>13095</v>
      </c>
      <c r="F1203" t="s">
        <v>13174</v>
      </c>
      <c r="H1203">
        <v>79</v>
      </c>
      <c r="I1203" s="2">
        <v>79</v>
      </c>
      <c r="J1203" s="1">
        <v>0</v>
      </c>
      <c r="K1203" s="10" t="str" cm="1">
        <f t="array" ref="K12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203">
        <v>4</v>
      </c>
      <c r="M1203" s="8">
        <v>97</v>
      </c>
      <c r="N1203" s="8">
        <f>Table1[[#This Row],[rating]]*LOG10(Table1[[#This Row],[rating_count]]+1)</f>
        <v>7.9649043027699795</v>
      </c>
      <c r="O1203" s="4" t="str">
        <f>IF(Table1[[#This Row],[discount_percentage]] &gt;= 0.5, "Yes", "No")</f>
        <v>No</v>
      </c>
      <c r="P1203" s="4" t="str" cm="1">
        <f t="array" ref="P1203">_xlfn.IFS(
  Table1[[#This Row],[discounted_price]] &lt; 200, "&lt;₹200",
  Table1[[#This Row],[discounted_price]] &lt;= 500, "₹200–₹500",
  Table1[[#This Row],[discounted_price]] &gt; 500, "&gt;₹500"
)</f>
        <v>&lt;₹200</v>
      </c>
      <c r="Q1203" s="9">
        <f>Table1[[#This Row],[actual_price]]*Table1[[#This Row],[rating_count]]</f>
        <v>7663</v>
      </c>
      <c r="R1203" s="9" t="str">
        <f>IF(
    OR(TRIM(Table1[[#This Row],[total_potential_revenue]])="-", TRIM(Table1[[#This Row],[total_potential_revenue]])=""),
    "NOT OK",
    IF(
        ISNUMBER(VALUE(SUBSTITUTE(Table1[[#This Row],[total_potential_revenue]], ",", ""))),
        "OK",
        "NOT OK"
    )
)</f>
        <v>OK</v>
      </c>
      <c r="S1203" t="s">
        <v>10004</v>
      </c>
      <c r="T1203" t="s">
        <v>10005</v>
      </c>
      <c r="U1203" t="s">
        <v>10006</v>
      </c>
      <c r="V1203" t="s">
        <v>10007</v>
      </c>
      <c r="W1203" t="s">
        <v>10008</v>
      </c>
      <c r="X1203" t="s">
        <v>13069</v>
      </c>
      <c r="Y1203" t="s">
        <v>10009</v>
      </c>
      <c r="Z1203" t="s">
        <v>10010</v>
      </c>
    </row>
    <row r="1204" spans="1:26" ht="16" x14ac:dyDescent="0.35">
      <c r="A1204" t="s">
        <v>10580</v>
      </c>
      <c r="B1204" t="s">
        <v>10581</v>
      </c>
      <c r="C1204" t="s">
        <v>13093</v>
      </c>
      <c r="D1204" t="s">
        <v>13094</v>
      </c>
      <c r="E1204" t="s">
        <v>13095</v>
      </c>
      <c r="F1204" t="s">
        <v>13191</v>
      </c>
      <c r="G1204" t="s">
        <v>13304</v>
      </c>
      <c r="H1204">
        <v>239</v>
      </c>
      <c r="I1204" s="2">
        <v>239</v>
      </c>
      <c r="J1204" s="1">
        <v>0</v>
      </c>
      <c r="K1204" s="10" t="str" cm="1">
        <f t="array" ref="K12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204">
        <v>4.3</v>
      </c>
      <c r="M1204" s="8">
        <v>7</v>
      </c>
      <c r="N1204" s="8">
        <f>Table1[[#This Row],[rating]]*LOG10(Table1[[#This Row],[rating_count]]+1)</f>
        <v>3.883286944065357</v>
      </c>
      <c r="O1204" s="4" t="str">
        <f>IF(Table1[[#This Row],[discount_percentage]] &gt;= 0.5, "Yes", "No")</f>
        <v>No</v>
      </c>
      <c r="P1204" s="4" t="str" cm="1">
        <f t="array" ref="P1204">_xlfn.IFS(
  Table1[[#This Row],[discounted_price]] &lt; 200, "&lt;₹200",
  Table1[[#This Row],[discounted_price]] &lt;= 500, "₹200–₹500",
  Table1[[#This Row],[discounted_price]] &gt; 500, "&gt;₹500"
)</f>
        <v>₹200–₹500</v>
      </c>
      <c r="Q1204" s="9">
        <f>Table1[[#This Row],[actual_price]]*Table1[[#This Row],[rating_count]]</f>
        <v>1673</v>
      </c>
      <c r="R1204" s="9" t="str">
        <f>IF(
    OR(TRIM(Table1[[#This Row],[total_potential_revenue]])="-", TRIM(Table1[[#This Row],[total_potential_revenue]])=""),
    "NOT OK",
    IF(
        ISNUMBER(VALUE(SUBSTITUTE(Table1[[#This Row],[total_potential_revenue]], ",", ""))),
        "OK",
        "NOT OK"
    )
)</f>
        <v>OK</v>
      </c>
      <c r="S1204" t="s">
        <v>10582</v>
      </c>
      <c r="T1204" t="s">
        <v>10583</v>
      </c>
      <c r="U1204" t="s">
        <v>10584</v>
      </c>
      <c r="V1204" t="s">
        <v>10585</v>
      </c>
      <c r="W1204" t="s">
        <v>10586</v>
      </c>
      <c r="X1204" t="s">
        <v>10587</v>
      </c>
      <c r="Y1204" t="s">
        <v>10588</v>
      </c>
      <c r="Z1204" t="s">
        <v>10589</v>
      </c>
    </row>
    <row r="1205" spans="1:26" ht="16" x14ac:dyDescent="0.35">
      <c r="A1205" t="s">
        <v>2181</v>
      </c>
      <c r="B1205" t="s">
        <v>2182</v>
      </c>
      <c r="C1205" t="s">
        <v>13076</v>
      </c>
      <c r="D1205" t="s">
        <v>13083</v>
      </c>
      <c r="E1205" t="s">
        <v>13101</v>
      </c>
      <c r="F1205" t="s">
        <v>13090</v>
      </c>
      <c r="G1205" t="s">
        <v>13102</v>
      </c>
      <c r="H1205">
        <v>89</v>
      </c>
      <c r="I1205" s="2">
        <v>800</v>
      </c>
      <c r="J1205" s="1">
        <v>0.89</v>
      </c>
      <c r="K1205" s="10" t="str" cm="1">
        <f t="array" ref="K12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205">
        <v>3.9</v>
      </c>
      <c r="M1205" s="8">
        <v>1075</v>
      </c>
      <c r="N1205" s="8">
        <f>Table1[[#This Row],[rating]]*LOG10(Table1[[#This Row],[rating_count]]+1)</f>
        <v>11.824067858188444</v>
      </c>
      <c r="O1205" s="4" t="str">
        <f>IF(Table1[[#This Row],[discount_percentage]] &gt;= 0.5, "Yes", "No")</f>
        <v>Yes</v>
      </c>
      <c r="P1205" s="4" t="str" cm="1">
        <f t="array" ref="P1205">_xlfn.IFS(
  Table1[[#This Row],[discounted_price]] &lt; 200, "&lt;₹200",
  Table1[[#This Row],[discounted_price]] &lt;= 500, "₹200–₹500",
  Table1[[#This Row],[discounted_price]] &gt; 500, "&gt;₹500"
)</f>
        <v>&lt;₹200</v>
      </c>
      <c r="Q1205" s="9">
        <f>Table1[[#This Row],[actual_price]]*Table1[[#This Row],[rating_count]]</f>
        <v>860000</v>
      </c>
      <c r="R1205" s="9" t="str">
        <f>IF(
    OR(TRIM(Table1[[#This Row],[total_potential_revenue]])="-", TRIM(Table1[[#This Row],[total_potential_revenue]])=""),
    "NOT OK",
    IF(
        ISNUMBER(VALUE(SUBSTITUTE(Table1[[#This Row],[total_potential_revenue]], ",", ""))),
        "OK",
        "NOT OK"
    )
)</f>
        <v>OK</v>
      </c>
      <c r="S1205" t="s">
        <v>2183</v>
      </c>
      <c r="T1205" t="s">
        <v>343</v>
      </c>
      <c r="U1205" t="s">
        <v>344</v>
      </c>
      <c r="V1205" t="s">
        <v>345</v>
      </c>
      <c r="W1205" t="s">
        <v>346</v>
      </c>
      <c r="X1205" t="s">
        <v>347</v>
      </c>
      <c r="Y1205" t="s">
        <v>2184</v>
      </c>
      <c r="Z1205" t="s">
        <v>2185</v>
      </c>
    </row>
    <row r="1206" spans="1:26" ht="16" x14ac:dyDescent="0.35">
      <c r="A1206" t="s">
        <v>2501</v>
      </c>
      <c r="B1206" t="s">
        <v>2502</v>
      </c>
      <c r="C1206" t="s">
        <v>13076</v>
      </c>
      <c r="D1206" t="s">
        <v>13083</v>
      </c>
      <c r="E1206" t="s">
        <v>13101</v>
      </c>
      <c r="F1206" t="s">
        <v>13090</v>
      </c>
      <c r="G1206" t="s">
        <v>13102</v>
      </c>
      <c r="H1206">
        <v>99</v>
      </c>
      <c r="I1206" s="2">
        <v>800</v>
      </c>
      <c r="J1206" s="1">
        <v>0.88</v>
      </c>
      <c r="K1206" s="10" t="str" cm="1">
        <f t="array" ref="K12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206">
        <v>3.9</v>
      </c>
      <c r="M1206" s="8">
        <v>1075</v>
      </c>
      <c r="N1206" s="8">
        <f>Table1[[#This Row],[rating]]*LOG10(Table1[[#This Row],[rating_count]]+1)</f>
        <v>11.824067858188444</v>
      </c>
      <c r="O1206" s="4" t="str">
        <f>IF(Table1[[#This Row],[discount_percentage]] &gt;= 0.5, "Yes", "No")</f>
        <v>Yes</v>
      </c>
      <c r="P1206" s="4" t="str" cm="1">
        <f t="array" ref="P1206">_xlfn.IFS(
  Table1[[#This Row],[discounted_price]] &lt; 200, "&lt;₹200",
  Table1[[#This Row],[discounted_price]] &lt;= 500, "₹200–₹500",
  Table1[[#This Row],[discounted_price]] &gt; 500, "&gt;₹500"
)</f>
        <v>&lt;₹200</v>
      </c>
      <c r="Q1206" s="9">
        <f>Table1[[#This Row],[actual_price]]*Table1[[#This Row],[rating_count]]</f>
        <v>860000</v>
      </c>
      <c r="R1206" s="9" t="str">
        <f>IF(
    OR(TRIM(Table1[[#This Row],[total_potential_revenue]])="-", TRIM(Table1[[#This Row],[total_potential_revenue]])=""),
    "NOT OK",
    IF(
        ISNUMBER(VALUE(SUBSTITUTE(Table1[[#This Row],[total_potential_revenue]], ",", ""))),
        "OK",
        "NOT OK"
    )
)</f>
        <v>OK</v>
      </c>
      <c r="S1206" t="s">
        <v>997</v>
      </c>
      <c r="T1206" t="s">
        <v>343</v>
      </c>
      <c r="U1206" t="s">
        <v>344</v>
      </c>
      <c r="V1206" t="s">
        <v>345</v>
      </c>
      <c r="W1206" t="s">
        <v>346</v>
      </c>
      <c r="X1206" t="s">
        <v>2503</v>
      </c>
      <c r="Y1206" t="s">
        <v>2504</v>
      </c>
      <c r="Z1206" t="s">
        <v>2505</v>
      </c>
    </row>
    <row r="1207" spans="1:26" ht="16" x14ac:dyDescent="0.35">
      <c r="A1207" t="s">
        <v>11355</v>
      </c>
      <c r="B1207" t="s">
        <v>11356</v>
      </c>
      <c r="C1207" t="s">
        <v>13093</v>
      </c>
      <c r="D1207" t="s">
        <v>13094</v>
      </c>
      <c r="E1207" t="s">
        <v>13095</v>
      </c>
      <c r="F1207" t="s">
        <v>13335</v>
      </c>
      <c r="G1207" t="s">
        <v>13336</v>
      </c>
      <c r="H1207" s="2">
        <v>4995</v>
      </c>
      <c r="I1207" s="2">
        <v>20049</v>
      </c>
      <c r="J1207" s="1">
        <v>0.75</v>
      </c>
      <c r="K1207" s="10" t="str" cm="1">
        <f t="array" ref="K12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07">
        <v>4.8</v>
      </c>
      <c r="M1207" s="8">
        <v>3964</v>
      </c>
      <c r="N1207" s="8">
        <f>Table1[[#This Row],[rating]]*LOG10(Table1[[#This Row],[rating_count]]+1)</f>
        <v>17.27156731993739</v>
      </c>
      <c r="O1207" s="4" t="str">
        <f>IF(Table1[[#This Row],[discount_percentage]] &gt;= 0.5, "Yes", "No")</f>
        <v>Yes</v>
      </c>
      <c r="P1207" s="4" t="str" cm="1">
        <f t="array" ref="P1207">_xlfn.IFS(
  Table1[[#This Row],[discounted_price]] &lt; 200, "&lt;₹200",
  Table1[[#This Row],[discounted_price]] &lt;= 500, "₹200–₹500",
  Table1[[#This Row],[discounted_price]] &gt; 500, "&gt;₹500"
)</f>
        <v>&gt;₹500</v>
      </c>
      <c r="Q1207" s="9">
        <f>Table1[[#This Row],[actual_price]]*Table1[[#This Row],[rating_count]]</f>
        <v>79474236</v>
      </c>
      <c r="R1207" s="9" t="str">
        <f>IF(
    OR(TRIM(Table1[[#This Row],[total_potential_revenue]])="-", TRIM(Table1[[#This Row],[total_potential_revenue]])=""),
    "NOT OK",
    IF(
        ISNUMBER(VALUE(SUBSTITUTE(Table1[[#This Row],[total_potential_revenue]], ",", ""))),
        "OK",
        "NOT OK"
    )
)</f>
        <v>OK</v>
      </c>
      <c r="S1207" t="s">
        <v>11357</v>
      </c>
      <c r="T1207" t="s">
        <v>11358</v>
      </c>
      <c r="U1207" t="s">
        <v>11359</v>
      </c>
      <c r="V1207" t="s">
        <v>11360</v>
      </c>
      <c r="W1207" t="s">
        <v>11361</v>
      </c>
      <c r="X1207" t="s">
        <v>11362</v>
      </c>
      <c r="Y1207" t="s">
        <v>11363</v>
      </c>
      <c r="Z1207" t="s">
        <v>11364</v>
      </c>
    </row>
    <row r="1208" spans="1:26" ht="16" x14ac:dyDescent="0.35">
      <c r="A1208" t="s">
        <v>4097</v>
      </c>
      <c r="B1208" t="s">
        <v>4098</v>
      </c>
      <c r="C1208" t="s">
        <v>13080</v>
      </c>
      <c r="D1208" t="s">
        <v>13300</v>
      </c>
      <c r="E1208" t="s">
        <v>13301</v>
      </c>
      <c r="H1208" s="2">
        <v>1399</v>
      </c>
      <c r="I1208" s="2">
        <v>5999</v>
      </c>
      <c r="J1208" s="1">
        <v>0.77</v>
      </c>
      <c r="K1208" s="10" t="str" cm="1">
        <f t="array" ref="K12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08">
        <v>3.3</v>
      </c>
      <c r="M1208" s="8">
        <v>4415</v>
      </c>
      <c r="N1208" s="8">
        <f>Table1[[#This Row],[rating]]*LOG10(Table1[[#This Row],[rating_count]]+1)</f>
        <v>12.028595913579769</v>
      </c>
      <c r="O1208" s="4" t="str">
        <f>IF(Table1[[#This Row],[discount_percentage]] &gt;= 0.5, "Yes", "No")</f>
        <v>Yes</v>
      </c>
      <c r="P1208" s="4" t="str" cm="1">
        <f t="array" ref="P1208">_xlfn.IFS(
  Table1[[#This Row],[discounted_price]] &lt; 200, "&lt;₹200",
  Table1[[#This Row],[discounted_price]] &lt;= 500, "₹200–₹500",
  Table1[[#This Row],[discounted_price]] &gt; 500, "&gt;₹500"
)</f>
        <v>&gt;₹500</v>
      </c>
      <c r="Q1208" s="9">
        <f>Table1[[#This Row],[actual_price]]*Table1[[#This Row],[rating_count]]</f>
        <v>26485585</v>
      </c>
      <c r="R1208" s="9" t="str">
        <f>IF(
    OR(TRIM(Table1[[#This Row],[total_potential_revenue]])="-", TRIM(Table1[[#This Row],[total_potential_revenue]])=""),
    "NOT OK",
    IF(
        ISNUMBER(VALUE(SUBSTITUTE(Table1[[#This Row],[total_potential_revenue]], ",", ""))),
        "OK",
        "NOT OK"
    )
)</f>
        <v>OK</v>
      </c>
      <c r="S1208" t="s">
        <v>4099</v>
      </c>
      <c r="T1208" t="s">
        <v>3898</v>
      </c>
      <c r="U1208" t="s">
        <v>3899</v>
      </c>
      <c r="V1208" t="s">
        <v>3900</v>
      </c>
      <c r="W1208" t="s">
        <v>3901</v>
      </c>
      <c r="X1208" t="s">
        <v>3902</v>
      </c>
      <c r="Y1208" t="s">
        <v>4100</v>
      </c>
      <c r="Z1208" t="s">
        <v>4101</v>
      </c>
    </row>
    <row r="1209" spans="1:26" ht="16" x14ac:dyDescent="0.35">
      <c r="A1209" t="s">
        <v>3895</v>
      </c>
      <c r="B1209" t="s">
        <v>3896</v>
      </c>
      <c r="C1209" t="s">
        <v>13080</v>
      </c>
      <c r="D1209" t="s">
        <v>13300</v>
      </c>
      <c r="E1209" t="s">
        <v>13301</v>
      </c>
      <c r="H1209" s="2">
        <v>1299</v>
      </c>
      <c r="I1209" s="2">
        <v>5999</v>
      </c>
      <c r="J1209" s="1">
        <v>0.78</v>
      </c>
      <c r="K1209" s="10" t="str" cm="1">
        <f t="array" ref="K12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09">
        <v>3.3</v>
      </c>
      <c r="M1209" s="8">
        <v>4415</v>
      </c>
      <c r="N1209" s="8">
        <f>Table1[[#This Row],[rating]]*LOG10(Table1[[#This Row],[rating_count]]+1)</f>
        <v>12.028595913579769</v>
      </c>
      <c r="O1209" s="4" t="str">
        <f>IF(Table1[[#This Row],[discount_percentage]] &gt;= 0.5, "Yes", "No")</f>
        <v>Yes</v>
      </c>
      <c r="P1209" s="4" t="str" cm="1">
        <f t="array" ref="P1209">_xlfn.IFS(
  Table1[[#This Row],[discounted_price]] &lt; 200, "&lt;₹200",
  Table1[[#This Row],[discounted_price]] &lt;= 500, "₹200–₹500",
  Table1[[#This Row],[discounted_price]] &gt; 500, "&gt;₹500"
)</f>
        <v>&gt;₹500</v>
      </c>
      <c r="Q1209" s="9">
        <f>Table1[[#This Row],[actual_price]]*Table1[[#This Row],[rating_count]]</f>
        <v>26485585</v>
      </c>
      <c r="R1209" s="9" t="str">
        <f>IF(
    OR(TRIM(Table1[[#This Row],[total_potential_revenue]])="-", TRIM(Table1[[#This Row],[total_potential_revenue]])=""),
    "NOT OK",
    IF(
        ISNUMBER(VALUE(SUBSTITUTE(Table1[[#This Row],[total_potential_revenue]], ",", ""))),
        "OK",
        "NOT OK"
    )
)</f>
        <v>OK</v>
      </c>
      <c r="S1209" t="s">
        <v>3897</v>
      </c>
      <c r="T1209" t="s">
        <v>3898</v>
      </c>
      <c r="U1209" t="s">
        <v>3899</v>
      </c>
      <c r="V1209" t="s">
        <v>3900</v>
      </c>
      <c r="W1209" t="s">
        <v>3901</v>
      </c>
      <c r="X1209" t="s">
        <v>3902</v>
      </c>
      <c r="Y1209" t="s">
        <v>3903</v>
      </c>
      <c r="Z1209" t="s">
        <v>3904</v>
      </c>
    </row>
    <row r="1210" spans="1:26" ht="16" x14ac:dyDescent="0.35">
      <c r="A1210" t="s">
        <v>4198</v>
      </c>
      <c r="B1210" t="s">
        <v>4199</v>
      </c>
      <c r="C1210" t="s">
        <v>13080</v>
      </c>
      <c r="D1210" t="s">
        <v>13300</v>
      </c>
      <c r="E1210" t="s">
        <v>13301</v>
      </c>
      <c r="H1210" s="2">
        <v>1299</v>
      </c>
      <c r="I1210" s="2">
        <v>5999</v>
      </c>
      <c r="J1210" s="1">
        <v>0.78</v>
      </c>
      <c r="K1210" s="10" t="str" cm="1">
        <f t="array" ref="K12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10">
        <v>3.3</v>
      </c>
      <c r="M1210" s="8">
        <v>4415</v>
      </c>
      <c r="N1210" s="8">
        <f>Table1[[#This Row],[rating]]*LOG10(Table1[[#This Row],[rating_count]]+1)</f>
        <v>12.028595913579769</v>
      </c>
      <c r="O1210" s="4" t="str">
        <f>IF(Table1[[#This Row],[discount_percentage]] &gt;= 0.5, "Yes", "No")</f>
        <v>Yes</v>
      </c>
      <c r="P1210" s="4" t="str" cm="1">
        <f t="array" ref="P1210">_xlfn.IFS(
  Table1[[#This Row],[discounted_price]] &lt; 200, "&lt;₹200",
  Table1[[#This Row],[discounted_price]] &lt;= 500, "₹200–₹500",
  Table1[[#This Row],[discounted_price]] &gt; 500, "&gt;₹500"
)</f>
        <v>&gt;₹500</v>
      </c>
      <c r="Q1210" s="9">
        <f>Table1[[#This Row],[actual_price]]*Table1[[#This Row],[rating_count]]</f>
        <v>26485585</v>
      </c>
      <c r="R1210" s="9" t="str">
        <f>IF(
    OR(TRIM(Table1[[#This Row],[total_potential_revenue]])="-", TRIM(Table1[[#This Row],[total_potential_revenue]])=""),
    "NOT OK",
    IF(
        ISNUMBER(VALUE(SUBSTITUTE(Table1[[#This Row],[total_potential_revenue]], ",", ""))),
        "OK",
        "NOT OK"
    )
)</f>
        <v>OK</v>
      </c>
      <c r="S1210" t="s">
        <v>4200</v>
      </c>
      <c r="T1210" t="s">
        <v>3898</v>
      </c>
      <c r="U1210" t="s">
        <v>3899</v>
      </c>
      <c r="V1210" t="s">
        <v>3900</v>
      </c>
      <c r="W1210" t="s">
        <v>3901</v>
      </c>
      <c r="X1210" t="s">
        <v>3902</v>
      </c>
      <c r="Y1210" t="s">
        <v>4201</v>
      </c>
      <c r="Z1210" t="s">
        <v>4202</v>
      </c>
    </row>
    <row r="1211" spans="1:26" ht="16" x14ac:dyDescent="0.35">
      <c r="A1211" t="s">
        <v>4438</v>
      </c>
      <c r="B1211" t="s">
        <v>4439</v>
      </c>
      <c r="C1211" t="s">
        <v>13080</v>
      </c>
      <c r="D1211" t="s">
        <v>13185</v>
      </c>
      <c r="E1211" t="s">
        <v>13186</v>
      </c>
      <c r="F1211" t="s">
        <v>13187</v>
      </c>
      <c r="G1211" t="s">
        <v>13188</v>
      </c>
      <c r="H1211">
        <v>799</v>
      </c>
      <c r="I1211" s="2">
        <v>3990</v>
      </c>
      <c r="J1211" s="1">
        <v>0.8</v>
      </c>
      <c r="K1211" s="10" t="str" cm="1">
        <f t="array" ref="K12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11">
        <v>3.8</v>
      </c>
      <c r="M1211" s="8">
        <v>119</v>
      </c>
      <c r="N1211" s="8">
        <f>Table1[[#This Row],[rating]]*LOG10(Table1[[#This Row],[rating_count]]+1)</f>
        <v>7.9008887349809731</v>
      </c>
      <c r="O1211" s="4" t="str">
        <f>IF(Table1[[#This Row],[discount_percentage]] &gt;= 0.5, "Yes", "No")</f>
        <v>Yes</v>
      </c>
      <c r="P1211" s="4" t="str" cm="1">
        <f t="array" ref="P1211">_xlfn.IFS(
  Table1[[#This Row],[discounted_price]] &lt; 200, "&lt;₹200",
  Table1[[#This Row],[discounted_price]] &lt;= 500, "₹200–₹500",
  Table1[[#This Row],[discounted_price]] &gt; 500, "&gt;₹500"
)</f>
        <v>&gt;₹500</v>
      </c>
      <c r="Q1211" s="9">
        <f>Table1[[#This Row],[actual_price]]*Table1[[#This Row],[rating_count]]</f>
        <v>474810</v>
      </c>
      <c r="R1211" s="9" t="str">
        <f>IF(
    OR(TRIM(Table1[[#This Row],[total_potential_revenue]])="-", TRIM(Table1[[#This Row],[total_potential_revenue]])=""),
    "NOT OK",
    IF(
        ISNUMBER(VALUE(SUBSTITUTE(Table1[[#This Row],[total_potential_revenue]], ",", ""))),
        "OK",
        "NOT OK"
    )
)</f>
        <v>OK</v>
      </c>
      <c r="S1211" t="s">
        <v>4440</v>
      </c>
      <c r="T1211" t="s">
        <v>4441</v>
      </c>
      <c r="U1211" t="s">
        <v>4442</v>
      </c>
      <c r="V1211" t="s">
        <v>4443</v>
      </c>
      <c r="W1211" t="s">
        <v>4444</v>
      </c>
      <c r="X1211" t="s">
        <v>4445</v>
      </c>
      <c r="Y1211" t="s">
        <v>4446</v>
      </c>
      <c r="Z1211" t="s">
        <v>4447</v>
      </c>
    </row>
    <row r="1212" spans="1:26" ht="16" x14ac:dyDescent="0.35">
      <c r="A1212" t="s">
        <v>3992</v>
      </c>
      <c r="B1212" t="s">
        <v>3993</v>
      </c>
      <c r="C1212" t="s">
        <v>13080</v>
      </c>
      <c r="D1212" t="s">
        <v>13185</v>
      </c>
      <c r="E1212" t="s">
        <v>13291</v>
      </c>
      <c r="F1212" t="s">
        <v>13292</v>
      </c>
      <c r="H1212" s="2">
        <v>8999</v>
      </c>
      <c r="I1212" s="2">
        <v>13499</v>
      </c>
      <c r="J1212" s="1">
        <v>0.33</v>
      </c>
      <c r="K1212" s="10" t="str" cm="1">
        <f t="array" ref="K12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212">
        <v>3.8</v>
      </c>
      <c r="M1212" s="8">
        <v>3145</v>
      </c>
      <c r="N1212" s="8">
        <f>Table1[[#This Row],[rating]]*LOG10(Table1[[#This Row],[rating_count]]+1)</f>
        <v>13.291483129491619</v>
      </c>
      <c r="O1212" s="4" t="str">
        <f>IF(Table1[[#This Row],[discount_percentage]] &gt;= 0.5, "Yes", "No")</f>
        <v>No</v>
      </c>
      <c r="P1212" s="4" t="str" cm="1">
        <f t="array" ref="P1212">_xlfn.IFS(
  Table1[[#This Row],[discounted_price]] &lt; 200, "&lt;₹200",
  Table1[[#This Row],[discounted_price]] &lt;= 500, "₹200–₹500",
  Table1[[#This Row],[discounted_price]] &gt; 500, "&gt;₹500"
)</f>
        <v>&gt;₹500</v>
      </c>
      <c r="Q1212" s="9">
        <f>Table1[[#This Row],[actual_price]]*Table1[[#This Row],[rating_count]]</f>
        <v>42454355</v>
      </c>
      <c r="R1212" s="9" t="str">
        <f>IF(
    OR(TRIM(Table1[[#This Row],[total_potential_revenue]])="-", TRIM(Table1[[#This Row],[total_potential_revenue]])=""),
    "NOT OK",
    IF(
        ISNUMBER(VALUE(SUBSTITUTE(Table1[[#This Row],[total_potential_revenue]], ",", ""))),
        "OK",
        "NOT OK"
    )
)</f>
        <v>OK</v>
      </c>
      <c r="S1212" t="s">
        <v>3994</v>
      </c>
      <c r="T1212" t="s">
        <v>3995</v>
      </c>
      <c r="U1212" t="s">
        <v>3996</v>
      </c>
      <c r="V1212" t="s">
        <v>3997</v>
      </c>
      <c r="W1212" t="s">
        <v>3998</v>
      </c>
      <c r="X1212" t="s">
        <v>3999</v>
      </c>
      <c r="Y1212" t="s">
        <v>4000</v>
      </c>
      <c r="Z1212" t="s">
        <v>4001</v>
      </c>
    </row>
    <row r="1213" spans="1:26" ht="16" x14ac:dyDescent="0.35">
      <c r="A1213" t="s">
        <v>12452</v>
      </c>
      <c r="B1213" t="s">
        <v>12453</v>
      </c>
      <c r="C1213" t="s">
        <v>13093</v>
      </c>
      <c r="D1213" t="s">
        <v>13094</v>
      </c>
      <c r="E1213" t="s">
        <v>13103</v>
      </c>
      <c r="F1213" t="s">
        <v>13104</v>
      </c>
      <c r="G1213" t="s">
        <v>13175</v>
      </c>
      <c r="H1213">
        <v>179</v>
      </c>
      <c r="I1213" s="2">
        <v>799</v>
      </c>
      <c r="J1213" s="1">
        <v>0.78</v>
      </c>
      <c r="K1213" s="10" t="str" cm="1">
        <f t="array" ref="K12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13">
        <v>3.6</v>
      </c>
      <c r="M1213" s="8">
        <v>101</v>
      </c>
      <c r="N1213" s="8">
        <f>Table1[[#This Row],[rating]]*LOG10(Table1[[#This Row],[rating_count]]+1)</f>
        <v>7.2309606183429036</v>
      </c>
      <c r="O1213" s="4" t="str">
        <f>IF(Table1[[#This Row],[discount_percentage]] &gt;= 0.5, "Yes", "No")</f>
        <v>Yes</v>
      </c>
      <c r="P1213" s="4" t="str" cm="1">
        <f t="array" ref="P1213">_xlfn.IFS(
  Table1[[#This Row],[discounted_price]] &lt; 200, "&lt;₹200",
  Table1[[#This Row],[discounted_price]] &lt;= 500, "₹200–₹500",
  Table1[[#This Row],[discounted_price]] &gt; 500, "&gt;₹500"
)</f>
        <v>&lt;₹200</v>
      </c>
      <c r="Q1213" s="9">
        <f>Table1[[#This Row],[actual_price]]*Table1[[#This Row],[rating_count]]</f>
        <v>80699</v>
      </c>
      <c r="R1213" s="9" t="str">
        <f>IF(
    OR(TRIM(Table1[[#This Row],[total_potential_revenue]])="-", TRIM(Table1[[#This Row],[total_potential_revenue]])=""),
    "NOT OK",
    IF(
        ISNUMBER(VALUE(SUBSTITUTE(Table1[[#This Row],[total_potential_revenue]], ",", ""))),
        "OK",
        "NOT OK"
    )
)</f>
        <v>OK</v>
      </c>
      <c r="S1213" t="s">
        <v>12454</v>
      </c>
      <c r="T1213" t="s">
        <v>12455</v>
      </c>
      <c r="U1213" t="s">
        <v>12456</v>
      </c>
      <c r="V1213" t="s">
        <v>12457</v>
      </c>
      <c r="W1213" t="s">
        <v>12458</v>
      </c>
      <c r="X1213" t="s">
        <v>12459</v>
      </c>
      <c r="Y1213" t="s">
        <v>12460</v>
      </c>
      <c r="Z1213" t="s">
        <v>12461</v>
      </c>
    </row>
    <row r="1214" spans="1:26" ht="16" x14ac:dyDescent="0.35">
      <c r="A1214" t="s">
        <v>2967</v>
      </c>
      <c r="B1214" t="s">
        <v>2968</v>
      </c>
      <c r="C1214" t="s">
        <v>13080</v>
      </c>
      <c r="D1214" t="s">
        <v>13300</v>
      </c>
      <c r="E1214" t="s">
        <v>13301</v>
      </c>
      <c r="H1214" s="2">
        <v>1999</v>
      </c>
      <c r="I1214" s="2">
        <v>7990</v>
      </c>
      <c r="J1214" s="1">
        <v>0.75</v>
      </c>
      <c r="K1214" s="10" t="str" cm="1">
        <f t="array" ref="K12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14">
        <v>3.8</v>
      </c>
      <c r="M1214" s="8">
        <v>17831</v>
      </c>
      <c r="N1214" s="8">
        <f>Table1[[#This Row],[rating]]*LOG10(Table1[[#This Row],[rating_count]]+1)</f>
        <v>16.154560210794287</v>
      </c>
      <c r="O1214" s="4" t="str">
        <f>IF(Table1[[#This Row],[discount_percentage]] &gt;= 0.5, "Yes", "No")</f>
        <v>Yes</v>
      </c>
      <c r="P1214" s="4" t="str" cm="1">
        <f t="array" ref="P1214">_xlfn.IFS(
  Table1[[#This Row],[discounted_price]] &lt; 200, "&lt;₹200",
  Table1[[#This Row],[discounted_price]] &lt;= 500, "₹200–₹500",
  Table1[[#This Row],[discounted_price]] &gt; 500, "&gt;₹500"
)</f>
        <v>&gt;₹500</v>
      </c>
      <c r="Q1214" s="9">
        <f>Table1[[#This Row],[actual_price]]*Table1[[#This Row],[rating_count]]</f>
        <v>142469690</v>
      </c>
      <c r="R1214" s="9" t="str">
        <f>IF(
    OR(TRIM(Table1[[#This Row],[total_potential_revenue]])="-", TRIM(Table1[[#This Row],[total_potential_revenue]])=""),
    "NOT OK",
    IF(
        ISNUMBER(VALUE(SUBSTITUTE(Table1[[#This Row],[total_potential_revenue]], ",", ""))),
        "OK",
        "NOT OK"
    )
)</f>
        <v>OK</v>
      </c>
      <c r="S1214" t="s">
        <v>2969</v>
      </c>
      <c r="T1214" t="s">
        <v>2970</v>
      </c>
      <c r="U1214" t="s">
        <v>2971</v>
      </c>
      <c r="V1214" t="s">
        <v>2972</v>
      </c>
      <c r="W1214" t="s">
        <v>2973</v>
      </c>
      <c r="X1214" t="s">
        <v>2974</v>
      </c>
      <c r="Y1214" t="s">
        <v>2975</v>
      </c>
      <c r="Z1214" t="s">
        <v>2976</v>
      </c>
    </row>
    <row r="1215" spans="1:26" ht="16" x14ac:dyDescent="0.35">
      <c r="A1215" t="s">
        <v>3851</v>
      </c>
      <c r="B1215" t="s">
        <v>3852</v>
      </c>
      <c r="C1215" t="s">
        <v>13080</v>
      </c>
      <c r="D1215" t="s">
        <v>13300</v>
      </c>
      <c r="E1215" t="s">
        <v>13301</v>
      </c>
      <c r="H1215" s="2">
        <v>1999</v>
      </c>
      <c r="I1215" s="2">
        <v>7990</v>
      </c>
      <c r="J1215" s="1">
        <v>0.75</v>
      </c>
      <c r="K1215" s="10" t="str" cm="1">
        <f t="array" ref="K12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15">
        <v>3.8</v>
      </c>
      <c r="M1215" s="8">
        <v>17833</v>
      </c>
      <c r="N1215" s="8">
        <f>Table1[[#This Row],[rating]]*LOG10(Table1[[#This Row],[rating_count]]+1)</f>
        <v>16.154745296762208</v>
      </c>
      <c r="O1215" s="4" t="str">
        <f>IF(Table1[[#This Row],[discount_percentage]] &gt;= 0.5, "Yes", "No")</f>
        <v>Yes</v>
      </c>
      <c r="P1215" s="4" t="str" cm="1">
        <f t="array" ref="P1215">_xlfn.IFS(
  Table1[[#This Row],[discounted_price]] &lt; 200, "&lt;₹200",
  Table1[[#This Row],[discounted_price]] &lt;= 500, "₹200–₹500",
  Table1[[#This Row],[discounted_price]] &gt; 500, "&gt;₹500"
)</f>
        <v>&gt;₹500</v>
      </c>
      <c r="Q1215" s="9">
        <f>Table1[[#This Row],[actual_price]]*Table1[[#This Row],[rating_count]]</f>
        <v>142485670</v>
      </c>
      <c r="R1215" s="9" t="str">
        <f>IF(
    OR(TRIM(Table1[[#This Row],[total_potential_revenue]])="-", TRIM(Table1[[#This Row],[total_potential_revenue]])=""),
    "NOT OK",
    IF(
        ISNUMBER(VALUE(SUBSTITUTE(Table1[[#This Row],[total_potential_revenue]], ",", ""))),
        "OK",
        "NOT OK"
    )
)</f>
        <v>OK</v>
      </c>
      <c r="S1215" t="s">
        <v>2969</v>
      </c>
      <c r="T1215" t="s">
        <v>2970</v>
      </c>
      <c r="U1215" t="s">
        <v>2971</v>
      </c>
      <c r="V1215" t="s">
        <v>2972</v>
      </c>
      <c r="W1215" t="s">
        <v>2973</v>
      </c>
      <c r="X1215" t="s">
        <v>2974</v>
      </c>
      <c r="Y1215" t="s">
        <v>3853</v>
      </c>
      <c r="Z1215" t="s">
        <v>3854</v>
      </c>
    </row>
    <row r="1216" spans="1:26" ht="16" x14ac:dyDescent="0.35">
      <c r="A1216" t="s">
        <v>3616</v>
      </c>
      <c r="B1216" t="s">
        <v>3617</v>
      </c>
      <c r="C1216" t="s">
        <v>13080</v>
      </c>
      <c r="D1216" t="s">
        <v>13300</v>
      </c>
      <c r="E1216" t="s">
        <v>13301</v>
      </c>
      <c r="H1216" s="2">
        <v>1999</v>
      </c>
      <c r="I1216" s="2">
        <v>7990</v>
      </c>
      <c r="J1216" s="1">
        <v>0.75</v>
      </c>
      <c r="K1216" s="10" t="str" cm="1">
        <f t="array" ref="K12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16">
        <v>3.8</v>
      </c>
      <c r="M1216" s="8">
        <v>17831</v>
      </c>
      <c r="N1216" s="8">
        <f>Table1[[#This Row],[rating]]*LOG10(Table1[[#This Row],[rating_count]]+1)</f>
        <v>16.154560210794287</v>
      </c>
      <c r="O1216" s="4" t="str">
        <f>IF(Table1[[#This Row],[discount_percentage]] &gt;= 0.5, "Yes", "No")</f>
        <v>Yes</v>
      </c>
      <c r="P1216" s="4" t="str" cm="1">
        <f t="array" ref="P1216">_xlfn.IFS(
  Table1[[#This Row],[discounted_price]] &lt; 200, "&lt;₹200",
  Table1[[#This Row],[discounted_price]] &lt;= 500, "₹200–₹500",
  Table1[[#This Row],[discounted_price]] &gt; 500, "&gt;₹500"
)</f>
        <v>&gt;₹500</v>
      </c>
      <c r="Q1216" s="9">
        <f>Table1[[#This Row],[actual_price]]*Table1[[#This Row],[rating_count]]</f>
        <v>142469690</v>
      </c>
      <c r="R1216" s="9" t="str">
        <f>IF(
    OR(TRIM(Table1[[#This Row],[total_potential_revenue]])="-", TRIM(Table1[[#This Row],[total_potential_revenue]])=""),
    "NOT OK",
    IF(
        ISNUMBER(VALUE(SUBSTITUTE(Table1[[#This Row],[total_potential_revenue]], ",", ""))),
        "OK",
        "NOT OK"
    )
)</f>
        <v>OK</v>
      </c>
      <c r="S1216" t="s">
        <v>2969</v>
      </c>
      <c r="T1216" t="s">
        <v>2970</v>
      </c>
      <c r="U1216" t="s">
        <v>2971</v>
      </c>
      <c r="V1216" t="s">
        <v>2972</v>
      </c>
      <c r="W1216" t="s">
        <v>2973</v>
      </c>
      <c r="X1216" t="s">
        <v>2974</v>
      </c>
      <c r="Y1216" t="s">
        <v>3618</v>
      </c>
      <c r="Z1216" t="s">
        <v>3619</v>
      </c>
    </row>
    <row r="1217" spans="1:26" ht="16" x14ac:dyDescent="0.35">
      <c r="A1217" t="s">
        <v>3403</v>
      </c>
      <c r="B1217" t="s">
        <v>3404</v>
      </c>
      <c r="C1217" t="s">
        <v>13080</v>
      </c>
      <c r="D1217" t="s">
        <v>13300</v>
      </c>
      <c r="E1217" t="s">
        <v>13301</v>
      </c>
      <c r="H1217" s="2">
        <v>1999</v>
      </c>
      <c r="I1217" s="2">
        <v>7990</v>
      </c>
      <c r="J1217" s="1">
        <v>0.75</v>
      </c>
      <c r="K1217" s="10" t="str" cm="1">
        <f t="array" ref="K12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17">
        <v>3.8</v>
      </c>
      <c r="M1217" s="8">
        <v>17831</v>
      </c>
      <c r="N1217" s="8">
        <f>Table1[[#This Row],[rating]]*LOG10(Table1[[#This Row],[rating_count]]+1)</f>
        <v>16.154560210794287</v>
      </c>
      <c r="O1217" s="4" t="str">
        <f>IF(Table1[[#This Row],[discount_percentage]] &gt;= 0.5, "Yes", "No")</f>
        <v>Yes</v>
      </c>
      <c r="P1217" s="4" t="str" cm="1">
        <f t="array" ref="P1217">_xlfn.IFS(
  Table1[[#This Row],[discounted_price]] &lt; 200, "&lt;₹200",
  Table1[[#This Row],[discounted_price]] &lt;= 500, "₹200–₹500",
  Table1[[#This Row],[discounted_price]] &gt; 500, "&gt;₹500"
)</f>
        <v>&gt;₹500</v>
      </c>
      <c r="Q1217" s="9">
        <f>Table1[[#This Row],[actual_price]]*Table1[[#This Row],[rating_count]]</f>
        <v>142469690</v>
      </c>
      <c r="R1217" s="9" t="str">
        <f>IF(
    OR(TRIM(Table1[[#This Row],[total_potential_revenue]])="-", TRIM(Table1[[#This Row],[total_potential_revenue]])=""),
    "NOT OK",
    IF(
        ISNUMBER(VALUE(SUBSTITUTE(Table1[[#This Row],[total_potential_revenue]], ",", ""))),
        "OK",
        "NOT OK"
    )
)</f>
        <v>OK</v>
      </c>
      <c r="S1217" t="s">
        <v>2969</v>
      </c>
      <c r="T1217" t="s">
        <v>2970</v>
      </c>
      <c r="U1217" t="s">
        <v>2971</v>
      </c>
      <c r="V1217" t="s">
        <v>2972</v>
      </c>
      <c r="W1217" t="s">
        <v>2973</v>
      </c>
      <c r="X1217" t="s">
        <v>2974</v>
      </c>
      <c r="Y1217" t="s">
        <v>3405</v>
      </c>
      <c r="Z1217" t="s">
        <v>3406</v>
      </c>
    </row>
    <row r="1218" spans="1:26" ht="16" x14ac:dyDescent="0.35">
      <c r="A1218" t="s">
        <v>2108</v>
      </c>
      <c r="B1218" t="s">
        <v>2109</v>
      </c>
      <c r="C1218" t="s">
        <v>13076</v>
      </c>
      <c r="D1218" t="s">
        <v>13083</v>
      </c>
      <c r="E1218" t="s">
        <v>13101</v>
      </c>
      <c r="F1218" t="s">
        <v>13090</v>
      </c>
      <c r="G1218" t="s">
        <v>13102</v>
      </c>
      <c r="H1218">
        <v>449</v>
      </c>
      <c r="I1218" s="2">
        <v>1099</v>
      </c>
      <c r="J1218" s="1">
        <v>0.59</v>
      </c>
      <c r="K1218" s="10" t="str" cm="1">
        <f t="array" ref="K12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18">
        <v>4</v>
      </c>
      <c r="M1218" s="8">
        <v>242</v>
      </c>
      <c r="N1218" s="8">
        <f>Table1[[#This Row],[rating]]*LOG10(Table1[[#This Row],[rating_count]]+1)</f>
        <v>9.5424250943932485</v>
      </c>
      <c r="O1218" s="4" t="str">
        <f>IF(Table1[[#This Row],[discount_percentage]] &gt;= 0.5, "Yes", "No")</f>
        <v>Yes</v>
      </c>
      <c r="P1218" s="4" t="str" cm="1">
        <f t="array" ref="P1218">_xlfn.IFS(
  Table1[[#This Row],[discounted_price]] &lt; 200, "&lt;₹200",
  Table1[[#This Row],[discounted_price]] &lt;= 500, "₹200–₹500",
  Table1[[#This Row],[discounted_price]] &gt; 500, "&gt;₹500"
)</f>
        <v>₹200–₹500</v>
      </c>
      <c r="Q1218" s="9">
        <f>Table1[[#This Row],[actual_price]]*Table1[[#This Row],[rating_count]]</f>
        <v>265958</v>
      </c>
      <c r="R1218" s="9" t="str">
        <f>IF(
    OR(TRIM(Table1[[#This Row],[total_potential_revenue]])="-", TRIM(Table1[[#This Row],[total_potential_revenue]])=""),
    "NOT OK",
    IF(
        ISNUMBER(VALUE(SUBSTITUTE(Table1[[#This Row],[total_potential_revenue]], ",", ""))),
        "OK",
        "NOT OK"
    )
)</f>
        <v>OK</v>
      </c>
      <c r="S1218" t="s">
        <v>2110</v>
      </c>
      <c r="T1218" t="s">
        <v>2111</v>
      </c>
      <c r="U1218" t="s">
        <v>2112</v>
      </c>
      <c r="V1218" t="s">
        <v>2113</v>
      </c>
      <c r="W1218" t="s">
        <v>2114</v>
      </c>
      <c r="X1218" t="s">
        <v>2115</v>
      </c>
      <c r="Y1218" t="s">
        <v>2116</v>
      </c>
      <c r="Z1218" t="s">
        <v>2117</v>
      </c>
    </row>
    <row r="1219" spans="1:26" ht="16" x14ac:dyDescent="0.35">
      <c r="A1219" t="s">
        <v>4251</v>
      </c>
      <c r="B1219" t="s">
        <v>4252</v>
      </c>
      <c r="C1219" t="s">
        <v>13080</v>
      </c>
      <c r="D1219" t="s">
        <v>13300</v>
      </c>
      <c r="E1219" t="s">
        <v>13301</v>
      </c>
      <c r="H1219" s="2">
        <v>2499</v>
      </c>
      <c r="I1219" s="2">
        <v>5999</v>
      </c>
      <c r="J1219" s="1">
        <v>0.57999999999999996</v>
      </c>
      <c r="K1219" s="10" t="str" cm="1">
        <f t="array" ref="K12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19">
        <v>3.7</v>
      </c>
      <c r="M1219" s="8">
        <v>828</v>
      </c>
      <c r="N1219" s="8">
        <f>Table1[[#This Row],[rating]]*LOG10(Table1[[#This Row],[rating_count]]+1)</f>
        <v>10.798651763036013</v>
      </c>
      <c r="O1219" s="4" t="str">
        <f>IF(Table1[[#This Row],[discount_percentage]] &gt;= 0.5, "Yes", "No")</f>
        <v>Yes</v>
      </c>
      <c r="P1219" s="4" t="str" cm="1">
        <f t="array" ref="P1219">_xlfn.IFS(
  Table1[[#This Row],[discounted_price]] &lt; 200, "&lt;₹200",
  Table1[[#This Row],[discounted_price]] &lt;= 500, "₹200–₹500",
  Table1[[#This Row],[discounted_price]] &gt; 500, "&gt;₹500"
)</f>
        <v>&gt;₹500</v>
      </c>
      <c r="Q1219" s="9">
        <f>Table1[[#This Row],[actual_price]]*Table1[[#This Row],[rating_count]]</f>
        <v>4967172</v>
      </c>
      <c r="R1219" s="9" t="str">
        <f>IF(
    OR(TRIM(Table1[[#This Row],[total_potential_revenue]])="-", TRIM(Table1[[#This Row],[total_potential_revenue]])=""),
    "NOT OK",
    IF(
        ISNUMBER(VALUE(SUBSTITUTE(Table1[[#This Row],[total_potential_revenue]], ",", ""))),
        "OK",
        "NOT OK"
    )
)</f>
        <v>OK</v>
      </c>
      <c r="S1219" t="s">
        <v>4253</v>
      </c>
      <c r="T1219" t="s">
        <v>4254</v>
      </c>
      <c r="U1219" t="s">
        <v>4255</v>
      </c>
      <c r="V1219" t="s">
        <v>4256</v>
      </c>
      <c r="W1219" t="s">
        <v>4257</v>
      </c>
      <c r="X1219" t="s">
        <v>4258</v>
      </c>
      <c r="Y1219" t="s">
        <v>4259</v>
      </c>
      <c r="Z1219" t="s">
        <v>4260</v>
      </c>
    </row>
    <row r="1220" spans="1:26" ht="16" x14ac:dyDescent="0.35">
      <c r="A1220" t="s">
        <v>7853</v>
      </c>
      <c r="B1220" t="s">
        <v>7854</v>
      </c>
      <c r="C1220" t="s">
        <v>13080</v>
      </c>
      <c r="D1220" t="s">
        <v>13182</v>
      </c>
      <c r="E1220" t="s">
        <v>13183</v>
      </c>
      <c r="F1220" t="s">
        <v>13203</v>
      </c>
      <c r="H1220">
        <v>889</v>
      </c>
      <c r="I1220" s="2">
        <v>1999</v>
      </c>
      <c r="J1220" s="1">
        <v>0.56000000000000005</v>
      </c>
      <c r="K1220" s="10" t="str" cm="1">
        <f t="array" ref="K12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20">
        <v>4.2</v>
      </c>
      <c r="M1220" s="8">
        <v>2284</v>
      </c>
      <c r="N1220" s="8">
        <f>Table1[[#This Row],[rating]]*LOG10(Table1[[#This Row],[rating_count]]+1)</f>
        <v>14.107322058504652</v>
      </c>
      <c r="O1220" s="4" t="str">
        <f>IF(Table1[[#This Row],[discount_percentage]] &gt;= 0.5, "Yes", "No")</f>
        <v>Yes</v>
      </c>
      <c r="P1220" s="4" t="str" cm="1">
        <f t="array" ref="P1220">_xlfn.IFS(
  Table1[[#This Row],[discounted_price]] &lt; 200, "&lt;₹200",
  Table1[[#This Row],[discounted_price]] &lt;= 500, "₹200–₹500",
  Table1[[#This Row],[discounted_price]] &gt; 500, "&gt;₹500"
)</f>
        <v>&gt;₹500</v>
      </c>
      <c r="Q1220" s="9">
        <f>Table1[[#This Row],[actual_price]]*Table1[[#This Row],[rating_count]]</f>
        <v>4565716</v>
      </c>
      <c r="R1220" s="9" t="str">
        <f>IF(
    OR(TRIM(Table1[[#This Row],[total_potential_revenue]])="-", TRIM(Table1[[#This Row],[total_potential_revenue]])=""),
    "NOT OK",
    IF(
        ISNUMBER(VALUE(SUBSTITUTE(Table1[[#This Row],[total_potential_revenue]], ",", ""))),
        "OK",
        "NOT OK"
    )
)</f>
        <v>OK</v>
      </c>
      <c r="S1220" t="s">
        <v>7855</v>
      </c>
      <c r="T1220" t="s">
        <v>7856</v>
      </c>
      <c r="U1220" t="s">
        <v>7857</v>
      </c>
      <c r="V1220" t="s">
        <v>7858</v>
      </c>
      <c r="W1220" t="s">
        <v>7859</v>
      </c>
      <c r="X1220" t="s">
        <v>7860</v>
      </c>
      <c r="Y1220" t="s">
        <v>7861</v>
      </c>
      <c r="Z1220" t="s">
        <v>7862</v>
      </c>
    </row>
    <row r="1221" spans="1:26" ht="16" x14ac:dyDescent="0.35">
      <c r="A1221" t="s">
        <v>9693</v>
      </c>
      <c r="B1221" t="s">
        <v>9694</v>
      </c>
      <c r="C1221" t="s">
        <v>13093</v>
      </c>
      <c r="D1221" t="s">
        <v>13094</v>
      </c>
      <c r="E1221" t="s">
        <v>13095</v>
      </c>
      <c r="F1221" t="s">
        <v>13111</v>
      </c>
      <c r="H1221" s="2">
        <v>1599</v>
      </c>
      <c r="I1221" s="2">
        <v>2900</v>
      </c>
      <c r="J1221" s="1">
        <v>0.45</v>
      </c>
      <c r="K1221" s="10" t="str" cm="1">
        <f t="array" ref="K12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21">
        <v>3.7</v>
      </c>
      <c r="M1221" s="8">
        <v>441</v>
      </c>
      <c r="N1221" s="8">
        <f>Table1[[#This Row],[rating]]*LOG10(Table1[[#This Row],[rating_count]]+1)</f>
        <v>9.7880623965916396</v>
      </c>
      <c r="O1221" s="4" t="str">
        <f>IF(Table1[[#This Row],[discount_percentage]] &gt;= 0.5, "Yes", "No")</f>
        <v>No</v>
      </c>
      <c r="P1221" s="4" t="str" cm="1">
        <f t="array" ref="P1221">_xlfn.IFS(
  Table1[[#This Row],[discounted_price]] &lt; 200, "&lt;₹200",
  Table1[[#This Row],[discounted_price]] &lt;= 500, "₹200–₹500",
  Table1[[#This Row],[discounted_price]] &gt; 500, "&gt;₹500"
)</f>
        <v>&gt;₹500</v>
      </c>
      <c r="Q1221" s="9">
        <f>Table1[[#This Row],[actual_price]]*Table1[[#This Row],[rating_count]]</f>
        <v>1278900</v>
      </c>
      <c r="R1221" s="9" t="str">
        <f>IF(
    OR(TRIM(Table1[[#This Row],[total_potential_revenue]])="-", TRIM(Table1[[#This Row],[total_potential_revenue]])=""),
    "NOT OK",
    IF(
        ISNUMBER(VALUE(SUBSTITUTE(Table1[[#This Row],[total_potential_revenue]], ",", ""))),
        "OK",
        "NOT OK"
    )
)</f>
        <v>OK</v>
      </c>
      <c r="S1221" t="s">
        <v>9696</v>
      </c>
      <c r="T1221" t="s">
        <v>9697</v>
      </c>
      <c r="U1221" t="s">
        <v>9698</v>
      </c>
      <c r="V1221" t="s">
        <v>9699</v>
      </c>
      <c r="W1221" t="s">
        <v>9700</v>
      </c>
      <c r="X1221" t="s">
        <v>9701</v>
      </c>
      <c r="Y1221" t="s">
        <v>9702</v>
      </c>
      <c r="Z1221" t="s">
        <v>9703</v>
      </c>
    </row>
    <row r="1222" spans="1:26" ht="16" x14ac:dyDescent="0.35">
      <c r="A1222" t="s">
        <v>3033</v>
      </c>
      <c r="B1222" t="s">
        <v>3034</v>
      </c>
      <c r="C1222" t="s">
        <v>13080</v>
      </c>
      <c r="D1222" t="s">
        <v>13300</v>
      </c>
      <c r="E1222" t="s">
        <v>13301</v>
      </c>
      <c r="H1222" s="2">
        <v>1898</v>
      </c>
      <c r="I1222" s="2">
        <v>4999</v>
      </c>
      <c r="J1222" s="1">
        <v>0.62</v>
      </c>
      <c r="K1222" s="10" t="str" cm="1">
        <f t="array" ref="K12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22">
        <v>4.0999999999999996</v>
      </c>
      <c r="M1222" s="8">
        <v>10689</v>
      </c>
      <c r="N1222" s="8">
        <f>Table1[[#This Row],[rating]]*LOG10(Table1[[#This Row],[rating_count]]+1)</f>
        <v>16.518808591355988</v>
      </c>
      <c r="O1222" s="4" t="str">
        <f>IF(Table1[[#This Row],[discount_percentage]] &gt;= 0.5, "Yes", "No")</f>
        <v>Yes</v>
      </c>
      <c r="P1222" s="4" t="str" cm="1">
        <f t="array" ref="P1222">_xlfn.IFS(
  Table1[[#This Row],[discounted_price]] &lt; 200, "&lt;₹200",
  Table1[[#This Row],[discounted_price]] &lt;= 500, "₹200–₹500",
  Table1[[#This Row],[discounted_price]] &gt; 500, "&gt;₹500"
)</f>
        <v>&gt;₹500</v>
      </c>
      <c r="Q1222" s="9">
        <f>Table1[[#This Row],[actual_price]]*Table1[[#This Row],[rating_count]]</f>
        <v>53434311</v>
      </c>
      <c r="R1222" s="9" t="str">
        <f>IF(
    OR(TRIM(Table1[[#This Row],[total_potential_revenue]])="-", TRIM(Table1[[#This Row],[total_potential_revenue]])=""),
    "NOT OK",
    IF(
        ISNUMBER(VALUE(SUBSTITUTE(Table1[[#This Row],[total_potential_revenue]], ",", ""))),
        "OK",
        "NOT OK"
    )
)</f>
        <v>OK</v>
      </c>
      <c r="S1222" t="s">
        <v>3035</v>
      </c>
      <c r="T1222" t="s">
        <v>3036</v>
      </c>
      <c r="U1222" t="s">
        <v>3037</v>
      </c>
      <c r="V1222" t="s">
        <v>3038</v>
      </c>
      <c r="W1222" t="s">
        <v>3039</v>
      </c>
      <c r="X1222" t="s">
        <v>3040</v>
      </c>
      <c r="Y1222" t="s">
        <v>3041</v>
      </c>
      <c r="Z1222" t="s">
        <v>3042</v>
      </c>
    </row>
    <row r="1223" spans="1:26" ht="16" x14ac:dyDescent="0.35">
      <c r="A1223" t="s">
        <v>11606</v>
      </c>
      <c r="B1223" t="s">
        <v>11607</v>
      </c>
      <c r="C1223" t="s">
        <v>13093</v>
      </c>
      <c r="D1223" t="s">
        <v>13094</v>
      </c>
      <c r="E1223" t="s">
        <v>13095</v>
      </c>
      <c r="F1223" t="s">
        <v>13112</v>
      </c>
      <c r="H1223" s="2">
        <v>1474</v>
      </c>
      <c r="I1223" s="2">
        <v>4650</v>
      </c>
      <c r="J1223" s="1">
        <v>0.68</v>
      </c>
      <c r="K1223" s="10" t="str" cm="1">
        <f t="array" ref="K12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23">
        <v>4.0999999999999996</v>
      </c>
      <c r="M1223" s="8">
        <v>1045</v>
      </c>
      <c r="N1223" s="8">
        <f>Table1[[#This Row],[rating]]*LOG10(Table1[[#This Row],[rating_count]]+1)</f>
        <v>12.380079906578146</v>
      </c>
      <c r="O1223" s="4" t="str">
        <f>IF(Table1[[#This Row],[discount_percentage]] &gt;= 0.5, "Yes", "No")</f>
        <v>Yes</v>
      </c>
      <c r="P1223" s="4" t="str" cm="1">
        <f t="array" ref="P1223">_xlfn.IFS(
  Table1[[#This Row],[discounted_price]] &lt; 200, "&lt;₹200",
  Table1[[#This Row],[discounted_price]] &lt;= 500, "₹200–₹500",
  Table1[[#This Row],[discounted_price]] &gt; 500, "&gt;₹500"
)</f>
        <v>&gt;₹500</v>
      </c>
      <c r="Q1223" s="9">
        <f>Table1[[#This Row],[actual_price]]*Table1[[#This Row],[rating_count]]</f>
        <v>4859250</v>
      </c>
      <c r="R1223" s="9" t="str">
        <f>IF(
    OR(TRIM(Table1[[#This Row],[total_potential_revenue]])="-", TRIM(Table1[[#This Row],[total_potential_revenue]])=""),
    "NOT OK",
    IF(
        ISNUMBER(VALUE(SUBSTITUTE(Table1[[#This Row],[total_potential_revenue]], ",", ""))),
        "OK",
        "NOT OK"
    )
)</f>
        <v>OK</v>
      </c>
      <c r="S1223" t="s">
        <v>11608</v>
      </c>
      <c r="T1223" t="s">
        <v>11609</v>
      </c>
      <c r="U1223" t="s">
        <v>11610</v>
      </c>
      <c r="V1223" t="s">
        <v>11611</v>
      </c>
      <c r="W1223" t="s">
        <v>11612</v>
      </c>
      <c r="X1223" t="s">
        <v>11613</v>
      </c>
      <c r="Y1223" t="s">
        <v>11614</v>
      </c>
      <c r="Z1223" t="s">
        <v>11615</v>
      </c>
    </row>
    <row r="1224" spans="1:26" ht="16" x14ac:dyDescent="0.35">
      <c r="A1224" t="s">
        <v>4393</v>
      </c>
      <c r="B1224" t="s">
        <v>4394</v>
      </c>
      <c r="C1224" t="s">
        <v>13080</v>
      </c>
      <c r="D1224" t="s">
        <v>13185</v>
      </c>
      <c r="E1224" t="s">
        <v>13291</v>
      </c>
      <c r="F1224" t="s">
        <v>13292</v>
      </c>
      <c r="H1224" s="2">
        <v>44999</v>
      </c>
      <c r="I1224" s="2">
        <v>49999</v>
      </c>
      <c r="J1224" s="1">
        <v>0.1</v>
      </c>
      <c r="K1224" s="10" t="str" cm="1">
        <f t="array" ref="K12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224">
        <v>4.3</v>
      </c>
      <c r="M1224" s="8">
        <v>3075</v>
      </c>
      <c r="N1224" s="8">
        <f>Table1[[#This Row],[rating]]*LOG10(Table1[[#This Row],[rating_count]]+1)</f>
        <v>14.998341223856391</v>
      </c>
      <c r="O1224" s="4" t="str">
        <f>IF(Table1[[#This Row],[discount_percentage]] &gt;= 0.5, "Yes", "No")</f>
        <v>No</v>
      </c>
      <c r="P1224" s="4" t="str" cm="1">
        <f t="array" ref="P1224">_xlfn.IFS(
  Table1[[#This Row],[discounted_price]] &lt; 200, "&lt;₹200",
  Table1[[#This Row],[discounted_price]] &lt;= 500, "₹200–₹500",
  Table1[[#This Row],[discounted_price]] &gt; 500, "&gt;₹500"
)</f>
        <v>&gt;₹500</v>
      </c>
      <c r="Q1224" s="9">
        <f>Table1[[#This Row],[actual_price]]*Table1[[#This Row],[rating_count]]</f>
        <v>153746925</v>
      </c>
      <c r="R1224" s="9" t="str">
        <f>IF(
    OR(TRIM(Table1[[#This Row],[total_potential_revenue]])="-", TRIM(Table1[[#This Row],[total_potential_revenue]])=""),
    "NOT OK",
    IF(
        ISNUMBER(VALUE(SUBSTITUTE(Table1[[#This Row],[total_potential_revenue]], ",", ""))),
        "OK",
        "NOT OK"
    )
)</f>
        <v>OK</v>
      </c>
      <c r="S1224" t="s">
        <v>4395</v>
      </c>
      <c r="T1224" t="s">
        <v>4396</v>
      </c>
      <c r="U1224" t="s">
        <v>4397</v>
      </c>
      <c r="V1224" t="s">
        <v>4398</v>
      </c>
      <c r="W1224" t="s">
        <v>4399</v>
      </c>
      <c r="X1224" t="s">
        <v>4400</v>
      </c>
      <c r="Y1224" t="s">
        <v>4401</v>
      </c>
      <c r="Z1224" t="s">
        <v>4402</v>
      </c>
    </row>
    <row r="1225" spans="1:26" ht="16" x14ac:dyDescent="0.35">
      <c r="A1225" t="s">
        <v>4645</v>
      </c>
      <c r="B1225" t="s">
        <v>4646</v>
      </c>
      <c r="C1225" t="s">
        <v>13080</v>
      </c>
      <c r="D1225" t="s">
        <v>13185</v>
      </c>
      <c r="E1225" t="s">
        <v>13186</v>
      </c>
      <c r="F1225" t="s">
        <v>13331</v>
      </c>
      <c r="G1225" t="s">
        <v>13287</v>
      </c>
      <c r="H1225">
        <v>150</v>
      </c>
      <c r="I1225" s="2">
        <v>599</v>
      </c>
      <c r="J1225" s="1">
        <v>0.75</v>
      </c>
      <c r="K1225" s="10" t="str" cm="1">
        <f t="array" ref="K12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25">
        <v>4.3</v>
      </c>
      <c r="M1225" s="8">
        <v>714</v>
      </c>
      <c r="N1225" s="8">
        <f>Table1[[#This Row],[rating]]*LOG10(Table1[[#This Row],[rating_count]]+1)</f>
        <v>12.273515979744646</v>
      </c>
      <c r="O1225" s="4" t="str">
        <f>IF(Table1[[#This Row],[discount_percentage]] &gt;= 0.5, "Yes", "No")</f>
        <v>Yes</v>
      </c>
      <c r="P1225" s="4" t="str" cm="1">
        <f t="array" ref="P1225">_xlfn.IFS(
  Table1[[#This Row],[discounted_price]] &lt; 200, "&lt;₹200",
  Table1[[#This Row],[discounted_price]] &lt;= 500, "₹200–₹500",
  Table1[[#This Row],[discounted_price]] &gt; 500, "&gt;₹500"
)</f>
        <v>&lt;₹200</v>
      </c>
      <c r="Q1225" s="9">
        <f>Table1[[#This Row],[actual_price]]*Table1[[#This Row],[rating_count]]</f>
        <v>427686</v>
      </c>
      <c r="R1225" s="9" t="str">
        <f>IF(
    OR(TRIM(Table1[[#This Row],[total_potential_revenue]])="-", TRIM(Table1[[#This Row],[total_potential_revenue]])=""),
    "NOT OK",
    IF(
        ISNUMBER(VALUE(SUBSTITUTE(Table1[[#This Row],[total_potential_revenue]], ",", ""))),
        "OK",
        "NOT OK"
    )
)</f>
        <v>OK</v>
      </c>
      <c r="S1225" t="s">
        <v>4647</v>
      </c>
      <c r="T1225" t="s">
        <v>4648</v>
      </c>
      <c r="U1225" t="s">
        <v>4649</v>
      </c>
      <c r="V1225" t="s">
        <v>4650</v>
      </c>
      <c r="W1225" t="s">
        <v>4651</v>
      </c>
      <c r="X1225" t="s">
        <v>4652</v>
      </c>
      <c r="Y1225" t="s">
        <v>4653</v>
      </c>
      <c r="Z1225" t="s">
        <v>4654</v>
      </c>
    </row>
    <row r="1226" spans="1:26" ht="16" x14ac:dyDescent="0.35">
      <c r="A1226" t="s">
        <v>672</v>
      </c>
      <c r="B1226" t="s">
        <v>673</v>
      </c>
      <c r="C1226" t="s">
        <v>13076</v>
      </c>
      <c r="D1226" t="s">
        <v>13083</v>
      </c>
      <c r="E1226" t="s">
        <v>13101</v>
      </c>
      <c r="F1226" t="s">
        <v>13090</v>
      </c>
      <c r="G1226" t="s">
        <v>13102</v>
      </c>
      <c r="H1226">
        <v>349</v>
      </c>
      <c r="I1226" s="2">
        <v>599</v>
      </c>
      <c r="J1226" s="1">
        <v>0.42</v>
      </c>
      <c r="K1226" s="10" t="str" cm="1">
        <f t="array" ref="K12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26">
        <v>4.0999999999999996</v>
      </c>
      <c r="M1226" s="8">
        <v>210</v>
      </c>
      <c r="N1226" s="8">
        <f>Table1[[#This Row],[rating]]*LOG10(Table1[[#This Row],[rating_count]]+1)</f>
        <v>9.5295580667205382</v>
      </c>
      <c r="O1226" s="4" t="str">
        <f>IF(Table1[[#This Row],[discount_percentage]] &gt;= 0.5, "Yes", "No")</f>
        <v>No</v>
      </c>
      <c r="P1226" s="4" t="str" cm="1">
        <f t="array" ref="P1226">_xlfn.IFS(
  Table1[[#This Row],[discounted_price]] &lt; 200, "&lt;₹200",
  Table1[[#This Row],[discounted_price]] &lt;= 500, "₹200–₹500",
  Table1[[#This Row],[discounted_price]] &gt; 500, "&gt;₹500"
)</f>
        <v>₹200–₹500</v>
      </c>
      <c r="Q1226" s="9">
        <f>Table1[[#This Row],[actual_price]]*Table1[[#This Row],[rating_count]]</f>
        <v>125790</v>
      </c>
      <c r="R1226" s="9" t="str">
        <f>IF(
    OR(TRIM(Table1[[#This Row],[total_potential_revenue]])="-", TRIM(Table1[[#This Row],[total_potential_revenue]])=""),
    "NOT OK",
    IF(
        ISNUMBER(VALUE(SUBSTITUTE(Table1[[#This Row],[total_potential_revenue]], ",", ""))),
        "OK",
        "NOT OK"
    )
)</f>
        <v>OK</v>
      </c>
      <c r="S1226" t="s">
        <v>674</v>
      </c>
      <c r="T1226" t="s">
        <v>675</v>
      </c>
      <c r="U1226" t="s">
        <v>676</v>
      </c>
      <c r="V1226" t="s">
        <v>677</v>
      </c>
      <c r="W1226" t="s">
        <v>678</v>
      </c>
      <c r="X1226" t="s">
        <v>679</v>
      </c>
      <c r="Y1226" t="s">
        <v>680</v>
      </c>
      <c r="Z1226" t="s">
        <v>681</v>
      </c>
    </row>
    <row r="1227" spans="1:26" ht="16" x14ac:dyDescent="0.35">
      <c r="A1227" t="s">
        <v>8583</v>
      </c>
      <c r="B1227" t="s">
        <v>8584</v>
      </c>
      <c r="C1227" t="s">
        <v>13093</v>
      </c>
      <c r="D1227" t="s">
        <v>13094</v>
      </c>
      <c r="E1227" t="s">
        <v>13095</v>
      </c>
      <c r="F1227" t="s">
        <v>13191</v>
      </c>
      <c r="H1227">
        <v>199</v>
      </c>
      <c r="I1227" s="2">
        <v>1999</v>
      </c>
      <c r="J1227" s="1">
        <v>0.9</v>
      </c>
      <c r="K1227" s="10" t="str" cm="1">
        <f t="array" ref="K12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227">
        <v>3.7</v>
      </c>
      <c r="M1227" s="8">
        <v>2031</v>
      </c>
      <c r="N1227" s="8">
        <f>Table1[[#This Row],[rating]]*LOG10(Table1[[#This Row],[rating_count]]+1)</f>
        <v>12.239317703363964</v>
      </c>
      <c r="O1227" s="4" t="str">
        <f>IF(Table1[[#This Row],[discount_percentage]] &gt;= 0.5, "Yes", "No")</f>
        <v>Yes</v>
      </c>
      <c r="P1227" s="4" t="str" cm="1">
        <f t="array" ref="P1227">_xlfn.IFS(
  Table1[[#This Row],[discounted_price]] &lt; 200, "&lt;₹200",
  Table1[[#This Row],[discounted_price]] &lt;= 500, "₹200–₹500",
  Table1[[#This Row],[discounted_price]] &gt; 500, "&gt;₹500"
)</f>
        <v>&lt;₹200</v>
      </c>
      <c r="Q1227" s="9">
        <f>Table1[[#This Row],[actual_price]]*Table1[[#This Row],[rating_count]]</f>
        <v>4059969</v>
      </c>
      <c r="R1227" s="9" t="str">
        <f>IF(
    OR(TRIM(Table1[[#This Row],[total_potential_revenue]])="-", TRIM(Table1[[#This Row],[total_potential_revenue]])=""),
    "NOT OK",
    IF(
        ISNUMBER(VALUE(SUBSTITUTE(Table1[[#This Row],[total_potential_revenue]], ",", ""))),
        "OK",
        "NOT OK"
    )
)</f>
        <v>OK</v>
      </c>
      <c r="S1227" t="s">
        <v>8586</v>
      </c>
      <c r="T1227" t="s">
        <v>8587</v>
      </c>
      <c r="U1227" t="s">
        <v>8588</v>
      </c>
      <c r="V1227" t="s">
        <v>8589</v>
      </c>
      <c r="W1227" t="s">
        <v>8590</v>
      </c>
      <c r="X1227" t="s">
        <v>8591</v>
      </c>
      <c r="Y1227" t="s">
        <v>8592</v>
      </c>
      <c r="Z1227" t="s">
        <v>8593</v>
      </c>
    </row>
    <row r="1228" spans="1:26" ht="16" x14ac:dyDescent="0.35">
      <c r="A1228" t="s">
        <v>2667</v>
      </c>
      <c r="B1228" t="s">
        <v>2668</v>
      </c>
      <c r="C1228" t="s">
        <v>13076</v>
      </c>
      <c r="D1228" t="s">
        <v>13083</v>
      </c>
      <c r="E1228" t="s">
        <v>13101</v>
      </c>
      <c r="F1228" t="s">
        <v>13090</v>
      </c>
      <c r="G1228" t="s">
        <v>13102</v>
      </c>
      <c r="H1228">
        <v>199</v>
      </c>
      <c r="I1228" s="2">
        <v>999</v>
      </c>
      <c r="J1228" s="1">
        <v>0.8</v>
      </c>
      <c r="K1228" s="10" t="str" cm="1">
        <f t="array" ref="K12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28">
        <v>4.3</v>
      </c>
      <c r="M1228" s="8">
        <v>87</v>
      </c>
      <c r="N1228" s="8">
        <f>Table1[[#This Row],[rating]]*LOG10(Table1[[#This Row],[rating_count]]+1)</f>
        <v>8.3612754902457258</v>
      </c>
      <c r="O1228" s="4" t="str">
        <f>IF(Table1[[#This Row],[discount_percentage]] &gt;= 0.5, "Yes", "No")</f>
        <v>Yes</v>
      </c>
      <c r="P1228" s="4" t="str" cm="1">
        <f t="array" ref="P1228">_xlfn.IFS(
  Table1[[#This Row],[discounted_price]] &lt; 200, "&lt;₹200",
  Table1[[#This Row],[discounted_price]] &lt;= 500, "₹200–₹500",
  Table1[[#This Row],[discounted_price]] &gt; 500, "&gt;₹500"
)</f>
        <v>&lt;₹200</v>
      </c>
      <c r="Q1228" s="9">
        <f>Table1[[#This Row],[actual_price]]*Table1[[#This Row],[rating_count]]</f>
        <v>86913</v>
      </c>
      <c r="R1228" s="9" t="str">
        <f>IF(
    OR(TRIM(Table1[[#This Row],[total_potential_revenue]])="-", TRIM(Table1[[#This Row],[total_potential_revenue]])=""),
    "NOT OK",
    IF(
        ISNUMBER(VALUE(SUBSTITUTE(Table1[[#This Row],[total_potential_revenue]], ",", ""))),
        "OK",
        "NOT OK"
    )
)</f>
        <v>OK</v>
      </c>
      <c r="S1228" t="s">
        <v>2669</v>
      </c>
      <c r="T1228" t="s">
        <v>2670</v>
      </c>
      <c r="U1228" t="s">
        <v>2671</v>
      </c>
      <c r="V1228" t="s">
        <v>2672</v>
      </c>
      <c r="W1228" t="s">
        <v>2673</v>
      </c>
      <c r="X1228" t="s">
        <v>2674</v>
      </c>
      <c r="Y1228" t="s">
        <v>2675</v>
      </c>
      <c r="Z1228" t="s">
        <v>2676</v>
      </c>
    </row>
    <row r="1229" spans="1:26" ht="16" x14ac:dyDescent="0.35">
      <c r="A1229" t="s">
        <v>2335</v>
      </c>
      <c r="B1229" t="s">
        <v>2336</v>
      </c>
      <c r="C1229" t="s">
        <v>13076</v>
      </c>
      <c r="D1229" t="s">
        <v>13083</v>
      </c>
      <c r="E1229" t="s">
        <v>13101</v>
      </c>
      <c r="F1229" t="s">
        <v>13090</v>
      </c>
      <c r="G1229" t="s">
        <v>13102</v>
      </c>
      <c r="H1229">
        <v>199</v>
      </c>
      <c r="I1229" s="2">
        <v>999</v>
      </c>
      <c r="J1229" s="1">
        <v>0.8</v>
      </c>
      <c r="K1229" s="10" t="str" cm="1">
        <f t="array" ref="K12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29">
        <v>4.2</v>
      </c>
      <c r="M1229" s="8">
        <v>85</v>
      </c>
      <c r="N1229" s="8">
        <f>Table1[[#This Row],[rating]]*LOG10(Table1[[#This Row],[rating_count]]+1)</f>
        <v>8.1248934952229845</v>
      </c>
      <c r="O1229" s="4" t="str">
        <f>IF(Table1[[#This Row],[discount_percentage]] &gt;= 0.5, "Yes", "No")</f>
        <v>Yes</v>
      </c>
      <c r="P1229" s="4" t="str" cm="1">
        <f t="array" ref="P1229">_xlfn.IFS(
  Table1[[#This Row],[discounted_price]] &lt; 200, "&lt;₹200",
  Table1[[#This Row],[discounted_price]] &lt;= 500, "₹200–₹500",
  Table1[[#This Row],[discounted_price]] &gt; 500, "&gt;₹500"
)</f>
        <v>&lt;₹200</v>
      </c>
      <c r="Q1229" s="9">
        <f>Table1[[#This Row],[actual_price]]*Table1[[#This Row],[rating_count]]</f>
        <v>84915</v>
      </c>
      <c r="R1229" s="9" t="str">
        <f>IF(
    OR(TRIM(Table1[[#This Row],[total_potential_revenue]])="-", TRIM(Table1[[#This Row],[total_potential_revenue]])=""),
    "NOT OK",
    IF(
        ISNUMBER(VALUE(SUBSTITUTE(Table1[[#This Row],[total_potential_revenue]], ",", ""))),
        "OK",
        "NOT OK"
    )
)</f>
        <v>OK</v>
      </c>
      <c r="S1229" t="s">
        <v>2337</v>
      </c>
      <c r="T1229" t="s">
        <v>2338</v>
      </c>
      <c r="U1229" t="s">
        <v>2339</v>
      </c>
      <c r="V1229" t="s">
        <v>2340</v>
      </c>
      <c r="W1229" t="s">
        <v>2341</v>
      </c>
      <c r="X1229" t="s">
        <v>2342</v>
      </c>
      <c r="Y1229" t="s">
        <v>2343</v>
      </c>
      <c r="Z1229" t="s">
        <v>2344</v>
      </c>
    </row>
    <row r="1230" spans="1:26" ht="16" x14ac:dyDescent="0.35">
      <c r="A1230" t="s">
        <v>1714</v>
      </c>
      <c r="B1230" t="s">
        <v>1715</v>
      </c>
      <c r="C1230" t="s">
        <v>13076</v>
      </c>
      <c r="D1230" t="s">
        <v>13083</v>
      </c>
      <c r="E1230" t="s">
        <v>13101</v>
      </c>
      <c r="F1230" t="s">
        <v>13090</v>
      </c>
      <c r="G1230" t="s">
        <v>13102</v>
      </c>
      <c r="H1230">
        <v>139</v>
      </c>
      <c r="I1230" s="2">
        <v>549</v>
      </c>
      <c r="J1230" s="1">
        <v>0.75</v>
      </c>
      <c r="K1230" s="10" t="str" cm="1">
        <f t="array" ref="K12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30">
        <v>3.9</v>
      </c>
      <c r="M1230" s="8">
        <v>61</v>
      </c>
      <c r="N1230" s="8">
        <f>Table1[[#This Row],[rating]]*LOG10(Table1[[#This Row],[rating_count]]+1)</f>
        <v>6.99032758904319</v>
      </c>
      <c r="O1230" s="4" t="str">
        <f>IF(Table1[[#This Row],[discount_percentage]] &gt;= 0.5, "Yes", "No")</f>
        <v>Yes</v>
      </c>
      <c r="P1230" s="4" t="str" cm="1">
        <f t="array" ref="P1230">_xlfn.IFS(
  Table1[[#This Row],[discounted_price]] &lt; 200, "&lt;₹200",
  Table1[[#This Row],[discounted_price]] &lt;= 500, "₹200–₹500",
  Table1[[#This Row],[discounted_price]] &gt; 500, "&gt;₹500"
)</f>
        <v>&lt;₹200</v>
      </c>
      <c r="Q1230" s="9">
        <f>Table1[[#This Row],[actual_price]]*Table1[[#This Row],[rating_count]]</f>
        <v>33489</v>
      </c>
      <c r="R1230" s="9" t="str">
        <f>IF(
    OR(TRIM(Table1[[#This Row],[total_potential_revenue]])="-", TRIM(Table1[[#This Row],[total_potential_revenue]])=""),
    "NOT OK",
    IF(
        ISNUMBER(VALUE(SUBSTITUTE(Table1[[#This Row],[total_potential_revenue]], ",", ""))),
        "OK",
        "NOT OK"
    )
)</f>
        <v>OK</v>
      </c>
      <c r="S1230" t="s">
        <v>1716</v>
      </c>
      <c r="T1230" t="s">
        <v>1717</v>
      </c>
      <c r="U1230" t="s">
        <v>1718</v>
      </c>
      <c r="V1230" t="s">
        <v>1719</v>
      </c>
      <c r="W1230" t="s">
        <v>1720</v>
      </c>
      <c r="X1230" t="s">
        <v>1721</v>
      </c>
      <c r="Y1230" t="s">
        <v>1722</v>
      </c>
      <c r="Z1230" t="s">
        <v>1723</v>
      </c>
    </row>
    <row r="1231" spans="1:26" ht="16" x14ac:dyDescent="0.35">
      <c r="A1231" t="s">
        <v>2085</v>
      </c>
      <c r="B1231" t="s">
        <v>2086</v>
      </c>
      <c r="C1231" t="s">
        <v>13076</v>
      </c>
      <c r="D1231" t="s">
        <v>13083</v>
      </c>
      <c r="E1231" t="s">
        <v>13101</v>
      </c>
      <c r="F1231" t="s">
        <v>13090</v>
      </c>
      <c r="G1231" t="s">
        <v>13102</v>
      </c>
      <c r="H1231">
        <v>128.31</v>
      </c>
      <c r="I1231" s="2">
        <v>549</v>
      </c>
      <c r="J1231" s="1">
        <v>0.77</v>
      </c>
      <c r="K1231" s="10" t="str" cm="1">
        <f t="array" ref="K12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31">
        <v>3.9</v>
      </c>
      <c r="M1231" s="8">
        <v>61</v>
      </c>
      <c r="N1231" s="8">
        <f>Table1[[#This Row],[rating]]*LOG10(Table1[[#This Row],[rating_count]]+1)</f>
        <v>6.99032758904319</v>
      </c>
      <c r="O1231" s="4" t="str">
        <f>IF(Table1[[#This Row],[discount_percentage]] &gt;= 0.5, "Yes", "No")</f>
        <v>Yes</v>
      </c>
      <c r="P1231" s="4" t="str" cm="1">
        <f t="array" ref="P1231">_xlfn.IFS(
  Table1[[#This Row],[discounted_price]] &lt; 200, "&lt;₹200",
  Table1[[#This Row],[discounted_price]] &lt;= 500, "₹200–₹500",
  Table1[[#This Row],[discounted_price]] &gt; 500, "&gt;₹500"
)</f>
        <v>&lt;₹200</v>
      </c>
      <c r="Q1231" s="9">
        <f>Table1[[#This Row],[actual_price]]*Table1[[#This Row],[rating_count]]</f>
        <v>33489</v>
      </c>
      <c r="R1231" s="9" t="str">
        <f>IF(
    OR(TRIM(Table1[[#This Row],[total_potential_revenue]])="-", TRIM(Table1[[#This Row],[total_potential_revenue]])=""),
    "NOT OK",
    IF(
        ISNUMBER(VALUE(SUBSTITUTE(Table1[[#This Row],[total_potential_revenue]], ",", ""))),
        "OK",
        "NOT OK"
    )
)</f>
        <v>OK</v>
      </c>
      <c r="S1231" t="s">
        <v>1716</v>
      </c>
      <c r="T1231" t="s">
        <v>1717</v>
      </c>
      <c r="U1231" t="s">
        <v>1718</v>
      </c>
      <c r="V1231" t="s">
        <v>1719</v>
      </c>
      <c r="W1231" t="s">
        <v>1720</v>
      </c>
      <c r="X1231" t="s">
        <v>1721</v>
      </c>
      <c r="Y1231" t="s">
        <v>2087</v>
      </c>
      <c r="Z1231" t="s">
        <v>2088</v>
      </c>
    </row>
    <row r="1232" spans="1:26" ht="16" x14ac:dyDescent="0.35">
      <c r="A1232" t="s">
        <v>11032</v>
      </c>
      <c r="B1232" t="s">
        <v>11033</v>
      </c>
      <c r="C1232" t="s">
        <v>13093</v>
      </c>
      <c r="D1232" t="s">
        <v>13094</v>
      </c>
      <c r="E1232" t="s">
        <v>13095</v>
      </c>
      <c r="F1232" t="s">
        <v>13191</v>
      </c>
      <c r="H1232">
        <v>799</v>
      </c>
      <c r="I1232" s="2">
        <v>2999</v>
      </c>
      <c r="J1232" s="1">
        <v>0.73</v>
      </c>
      <c r="K1232" s="10" t="str" cm="1">
        <f t="array" ref="K12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32">
        <v>4.5</v>
      </c>
      <c r="M1232" s="8">
        <v>63</v>
      </c>
      <c r="N1232" s="8">
        <f>Table1[[#This Row],[rating]]*LOG10(Table1[[#This Row],[rating_count]]+1)</f>
        <v>8.1278098829274921</v>
      </c>
      <c r="O1232" s="4" t="str">
        <f>IF(Table1[[#This Row],[discount_percentage]] &gt;= 0.5, "Yes", "No")</f>
        <v>Yes</v>
      </c>
      <c r="P1232" s="4" t="str" cm="1">
        <f t="array" ref="P1232">_xlfn.IFS(
  Table1[[#This Row],[discounted_price]] &lt; 200, "&lt;₹200",
  Table1[[#This Row],[discounted_price]] &lt;= 500, "₹200–₹500",
  Table1[[#This Row],[discounted_price]] &gt; 500, "&gt;₹500"
)</f>
        <v>&gt;₹500</v>
      </c>
      <c r="Q1232" s="9">
        <f>Table1[[#This Row],[actual_price]]*Table1[[#This Row],[rating_count]]</f>
        <v>188937</v>
      </c>
      <c r="R1232" s="9" t="str">
        <f>IF(
    OR(TRIM(Table1[[#This Row],[total_potential_revenue]])="-", TRIM(Table1[[#This Row],[total_potential_revenue]])=""),
    "NOT OK",
    IF(
        ISNUMBER(VALUE(SUBSTITUTE(Table1[[#This Row],[total_potential_revenue]], ",", ""))),
        "OK",
        "NOT OK"
    )
)</f>
        <v>OK</v>
      </c>
      <c r="S1232" t="s">
        <v>11034</v>
      </c>
      <c r="T1232" t="s">
        <v>11035</v>
      </c>
      <c r="U1232" t="s">
        <v>11036</v>
      </c>
      <c r="V1232" t="s">
        <v>11037</v>
      </c>
      <c r="W1232" t="s">
        <v>11038</v>
      </c>
      <c r="X1232" t="s">
        <v>11039</v>
      </c>
      <c r="Y1232" t="s">
        <v>11040</v>
      </c>
      <c r="Z1232" t="s">
        <v>11041</v>
      </c>
    </row>
    <row r="1233" spans="1:26" ht="16" x14ac:dyDescent="0.35">
      <c r="A1233" t="s">
        <v>4169</v>
      </c>
      <c r="B1233" t="s">
        <v>4170</v>
      </c>
      <c r="C1233" t="s">
        <v>13080</v>
      </c>
      <c r="D1233" t="s">
        <v>13300</v>
      </c>
      <c r="E1233" t="s">
        <v>13301</v>
      </c>
      <c r="H1233" s="2">
        <v>2999</v>
      </c>
      <c r="I1233" s="2">
        <v>5999</v>
      </c>
      <c r="J1233" s="1">
        <v>0.5</v>
      </c>
      <c r="K1233" s="10" t="str" cm="1">
        <f t="array" ref="K12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33">
        <v>4.0999999999999996</v>
      </c>
      <c r="M1233" s="8">
        <v>7148</v>
      </c>
      <c r="N1233" s="8">
        <f>Table1[[#This Row],[rating]]*LOG10(Table1[[#This Row],[rating_count]]+1)</f>
        <v>15.802405717971084</v>
      </c>
      <c r="O1233" s="4" t="str">
        <f>IF(Table1[[#This Row],[discount_percentage]] &gt;= 0.5, "Yes", "No")</f>
        <v>Yes</v>
      </c>
      <c r="P1233" s="4" t="str" cm="1">
        <f t="array" ref="P1233">_xlfn.IFS(
  Table1[[#This Row],[discounted_price]] &lt; 200, "&lt;₹200",
  Table1[[#This Row],[discounted_price]] &lt;= 500, "₹200–₹500",
  Table1[[#This Row],[discounted_price]] &gt; 500, "&gt;₹500"
)</f>
        <v>&gt;₹500</v>
      </c>
      <c r="Q1233" s="9">
        <f>Table1[[#This Row],[actual_price]]*Table1[[#This Row],[rating_count]]</f>
        <v>42880852</v>
      </c>
      <c r="R1233" s="9" t="str">
        <f>IF(
    OR(TRIM(Table1[[#This Row],[total_potential_revenue]])="-", TRIM(Table1[[#This Row],[total_potential_revenue]])=""),
    "NOT OK",
    IF(
        ISNUMBER(VALUE(SUBSTITUTE(Table1[[#This Row],[total_potential_revenue]], ",", ""))),
        "OK",
        "NOT OK"
    )
)</f>
        <v>OK</v>
      </c>
      <c r="S1233" t="s">
        <v>4171</v>
      </c>
      <c r="T1233" t="s">
        <v>4172</v>
      </c>
      <c r="U1233" t="s">
        <v>4173</v>
      </c>
      <c r="V1233" t="s">
        <v>4174</v>
      </c>
      <c r="W1233" t="s">
        <v>4175</v>
      </c>
      <c r="X1233" t="s">
        <v>4176</v>
      </c>
      <c r="Y1233" t="s">
        <v>4177</v>
      </c>
      <c r="Z1233" t="s">
        <v>4178</v>
      </c>
    </row>
    <row r="1234" spans="1:26" ht="16" x14ac:dyDescent="0.35">
      <c r="A1234" t="s">
        <v>167</v>
      </c>
      <c r="B1234" t="s">
        <v>168</v>
      </c>
      <c r="C1234" t="s">
        <v>13080</v>
      </c>
      <c r="D1234" t="s">
        <v>13088</v>
      </c>
      <c r="E1234" t="s">
        <v>13227</v>
      </c>
      <c r="F1234" t="s">
        <v>13306</v>
      </c>
      <c r="H1234" s="2">
        <v>13999</v>
      </c>
      <c r="I1234" s="2">
        <v>24999</v>
      </c>
      <c r="J1234" s="1">
        <v>0.44</v>
      </c>
      <c r="K1234" s="10" t="str" cm="1">
        <f t="array" ref="K12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34">
        <v>4.2</v>
      </c>
      <c r="M1234" s="8">
        <v>32840</v>
      </c>
      <c r="N1234" s="8">
        <f>Table1[[#This Row],[rating]]*LOG10(Table1[[#This Row],[rating_count]]+1)</f>
        <v>18.968948765776688</v>
      </c>
      <c r="O1234" s="4" t="str">
        <f>IF(Table1[[#This Row],[discount_percentage]] &gt;= 0.5, "Yes", "No")</f>
        <v>No</v>
      </c>
      <c r="P1234" s="4" t="str" cm="1">
        <f t="array" ref="P1234">_xlfn.IFS(
  Table1[[#This Row],[discounted_price]] &lt; 200, "&lt;₹200",
  Table1[[#This Row],[discounted_price]] &lt;= 500, "₹200–₹500",
  Table1[[#This Row],[discounted_price]] &gt; 500, "&gt;₹500"
)</f>
        <v>&gt;₹500</v>
      </c>
      <c r="Q1234" s="9">
        <f>Table1[[#This Row],[actual_price]]*Table1[[#This Row],[rating_count]]</f>
        <v>820967160</v>
      </c>
      <c r="R1234" s="9" t="str">
        <f>IF(
    OR(TRIM(Table1[[#This Row],[total_potential_revenue]])="-", TRIM(Table1[[#This Row],[total_potential_revenue]])=""),
    "NOT OK",
    IF(
        ISNUMBER(VALUE(SUBSTITUTE(Table1[[#This Row],[total_potential_revenue]], ",", ""))),
        "OK",
        "NOT OK"
    )
)</f>
        <v>OK</v>
      </c>
      <c r="S1234" t="s">
        <v>170</v>
      </c>
      <c r="T1234" t="s">
        <v>171</v>
      </c>
      <c r="U1234" t="s">
        <v>172</v>
      </c>
      <c r="V1234" t="s">
        <v>173</v>
      </c>
      <c r="W1234" t="s">
        <v>174</v>
      </c>
      <c r="X1234" t="s">
        <v>175</v>
      </c>
      <c r="Y1234" t="s">
        <v>176</v>
      </c>
      <c r="Z1234" t="s">
        <v>177</v>
      </c>
    </row>
    <row r="1235" spans="1:26" ht="16" x14ac:dyDescent="0.35">
      <c r="A1235" t="s">
        <v>1729</v>
      </c>
      <c r="B1235" t="s">
        <v>1730</v>
      </c>
      <c r="C1235" t="s">
        <v>13080</v>
      </c>
      <c r="D1235" t="s">
        <v>13088</v>
      </c>
      <c r="E1235" t="s">
        <v>13227</v>
      </c>
      <c r="F1235" t="s">
        <v>13306</v>
      </c>
      <c r="H1235" s="2">
        <v>24999</v>
      </c>
      <c r="I1235" s="2">
        <v>35999</v>
      </c>
      <c r="J1235" s="1">
        <v>0.31</v>
      </c>
      <c r="K1235" s="10" t="str" cm="1">
        <f t="array" ref="K12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235">
        <v>4.2</v>
      </c>
      <c r="M1235" s="8">
        <v>32840</v>
      </c>
      <c r="N1235" s="8">
        <f>Table1[[#This Row],[rating]]*LOG10(Table1[[#This Row],[rating_count]]+1)</f>
        <v>18.968948765776688</v>
      </c>
      <c r="O1235" s="4" t="str">
        <f>IF(Table1[[#This Row],[discount_percentage]] &gt;= 0.5, "Yes", "No")</f>
        <v>No</v>
      </c>
      <c r="P1235" s="4" t="str" cm="1">
        <f t="array" ref="P1235">_xlfn.IFS(
  Table1[[#This Row],[discounted_price]] &lt; 200, "&lt;₹200",
  Table1[[#This Row],[discounted_price]] &lt;= 500, "₹200–₹500",
  Table1[[#This Row],[discounted_price]] &gt; 500, "&gt;₹500"
)</f>
        <v>&gt;₹500</v>
      </c>
      <c r="Q1235" s="9">
        <f>Table1[[#This Row],[actual_price]]*Table1[[#This Row],[rating_count]]</f>
        <v>1182207160</v>
      </c>
      <c r="R1235" s="9" t="str">
        <f>IF(
    OR(TRIM(Table1[[#This Row],[total_potential_revenue]])="-", TRIM(Table1[[#This Row],[total_potential_revenue]])=""),
    "NOT OK",
    IF(
        ISNUMBER(VALUE(SUBSTITUTE(Table1[[#This Row],[total_potential_revenue]], ",", ""))),
        "OK",
        "NOT OK"
    )
)</f>
        <v>OK</v>
      </c>
      <c r="S1235" t="s">
        <v>947</v>
      </c>
      <c r="T1235" t="s">
        <v>171</v>
      </c>
      <c r="U1235" t="s">
        <v>172</v>
      </c>
      <c r="V1235" t="s">
        <v>173</v>
      </c>
      <c r="W1235" t="s">
        <v>174</v>
      </c>
      <c r="X1235" t="s">
        <v>1731</v>
      </c>
      <c r="Y1235" t="s">
        <v>1732</v>
      </c>
      <c r="Z1235" t="s">
        <v>1733</v>
      </c>
    </row>
    <row r="1236" spans="1:26" ht="16" x14ac:dyDescent="0.35">
      <c r="A1236" t="s">
        <v>945</v>
      </c>
      <c r="B1236" t="s">
        <v>946</v>
      </c>
      <c r="C1236" t="s">
        <v>13080</v>
      </c>
      <c r="D1236" t="s">
        <v>13088</v>
      </c>
      <c r="E1236" t="s">
        <v>13227</v>
      </c>
      <c r="F1236" t="s">
        <v>13306</v>
      </c>
      <c r="H1236" s="2">
        <v>21999</v>
      </c>
      <c r="I1236" s="2">
        <v>29999</v>
      </c>
      <c r="J1236" s="1">
        <v>0.27</v>
      </c>
      <c r="K1236" s="10" t="str" cm="1">
        <f t="array" ref="K12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36">
        <v>4.2</v>
      </c>
      <c r="M1236" s="8">
        <v>32840</v>
      </c>
      <c r="N1236" s="8">
        <f>Table1[[#This Row],[rating]]*LOG10(Table1[[#This Row],[rating_count]]+1)</f>
        <v>18.968948765776688</v>
      </c>
      <c r="O1236" s="4" t="str">
        <f>IF(Table1[[#This Row],[discount_percentage]] &gt;= 0.5, "Yes", "No")</f>
        <v>No</v>
      </c>
      <c r="P1236" s="4" t="str" cm="1">
        <f t="array" ref="P1236">_xlfn.IFS(
  Table1[[#This Row],[discounted_price]] &lt; 200, "&lt;₹200",
  Table1[[#This Row],[discounted_price]] &lt;= 500, "₹200–₹500",
  Table1[[#This Row],[discounted_price]] &gt; 500, "&gt;₹500"
)</f>
        <v>&gt;₹500</v>
      </c>
      <c r="Q1236" s="9">
        <f>Table1[[#This Row],[actual_price]]*Table1[[#This Row],[rating_count]]</f>
        <v>985167160</v>
      </c>
      <c r="R1236" s="9" t="str">
        <f>IF(
    OR(TRIM(Table1[[#This Row],[total_potential_revenue]])="-", TRIM(Table1[[#This Row],[total_potential_revenue]])=""),
    "NOT OK",
    IF(
        ISNUMBER(VALUE(SUBSTITUTE(Table1[[#This Row],[total_potential_revenue]], ",", ""))),
        "OK",
        "NOT OK"
    )
)</f>
        <v>OK</v>
      </c>
      <c r="S1236" t="s">
        <v>947</v>
      </c>
      <c r="T1236" t="s">
        <v>171</v>
      </c>
      <c r="U1236" t="s">
        <v>172</v>
      </c>
      <c r="V1236" t="s">
        <v>173</v>
      </c>
      <c r="W1236" t="s">
        <v>174</v>
      </c>
      <c r="X1236" t="s">
        <v>948</v>
      </c>
      <c r="Y1236" t="s">
        <v>949</v>
      </c>
      <c r="Z1236" t="s">
        <v>950</v>
      </c>
    </row>
    <row r="1237" spans="1:26" ht="16" x14ac:dyDescent="0.35">
      <c r="A1237" t="s">
        <v>4874</v>
      </c>
      <c r="B1237" t="s">
        <v>4875</v>
      </c>
      <c r="C1237" t="s">
        <v>13076</v>
      </c>
      <c r="D1237" t="s">
        <v>13083</v>
      </c>
      <c r="E1237" t="s">
        <v>13129</v>
      </c>
      <c r="F1237" t="s">
        <v>13249</v>
      </c>
      <c r="H1237">
        <v>263</v>
      </c>
      <c r="I1237" s="2">
        <v>699</v>
      </c>
      <c r="J1237" s="1">
        <v>0.62</v>
      </c>
      <c r="K1237" s="10" t="str" cm="1">
        <f t="array" ref="K12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37">
        <v>3.5</v>
      </c>
      <c r="M1237" s="8">
        <v>690</v>
      </c>
      <c r="N1237" s="8">
        <f>Table1[[#This Row],[rating]]*LOG10(Table1[[#This Row],[rating_count]]+1)</f>
        <v>9.9381731658096939</v>
      </c>
      <c r="O1237" s="4" t="str">
        <f>IF(Table1[[#This Row],[discount_percentage]] &gt;= 0.5, "Yes", "No")</f>
        <v>Yes</v>
      </c>
      <c r="P1237" s="4" t="str" cm="1">
        <f t="array" ref="P1237">_xlfn.IFS(
  Table1[[#This Row],[discounted_price]] &lt; 200, "&lt;₹200",
  Table1[[#This Row],[discounted_price]] &lt;= 500, "₹200–₹500",
  Table1[[#This Row],[discounted_price]] &gt; 500, "&gt;₹500"
)</f>
        <v>₹200–₹500</v>
      </c>
      <c r="Q1237" s="9">
        <f>Table1[[#This Row],[actual_price]]*Table1[[#This Row],[rating_count]]</f>
        <v>482310</v>
      </c>
      <c r="R1237" s="9" t="str">
        <f>IF(
    OR(TRIM(Table1[[#This Row],[total_potential_revenue]])="-", TRIM(Table1[[#This Row],[total_potential_revenue]])=""),
    "NOT OK",
    IF(
        ISNUMBER(VALUE(SUBSTITUTE(Table1[[#This Row],[total_potential_revenue]], ",", ""))),
        "OK",
        "NOT OK"
    )
)</f>
        <v>OK</v>
      </c>
      <c r="S1237" t="s">
        <v>4877</v>
      </c>
      <c r="T1237" t="s">
        <v>4878</v>
      </c>
      <c r="U1237" t="s">
        <v>4879</v>
      </c>
      <c r="V1237" t="s">
        <v>4880</v>
      </c>
      <c r="W1237" t="s">
        <v>4881</v>
      </c>
      <c r="X1237" t="s">
        <v>4882</v>
      </c>
      <c r="Y1237" t="s">
        <v>4883</v>
      </c>
      <c r="Z1237" t="s">
        <v>4884</v>
      </c>
    </row>
    <row r="1238" spans="1:26" ht="16" x14ac:dyDescent="0.35">
      <c r="A1238" t="s">
        <v>2506</v>
      </c>
      <c r="B1238" t="s">
        <v>2507</v>
      </c>
      <c r="C1238" t="s">
        <v>13080</v>
      </c>
      <c r="D1238" t="s">
        <v>13088</v>
      </c>
      <c r="E1238" t="s">
        <v>13227</v>
      </c>
      <c r="F1238" t="s">
        <v>13306</v>
      </c>
      <c r="H1238" s="2">
        <v>18999</v>
      </c>
      <c r="I1238" s="2">
        <v>35000</v>
      </c>
      <c r="J1238" s="1">
        <v>0.46</v>
      </c>
      <c r="K1238" s="10" t="str" cm="1">
        <f t="array" ref="K12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38">
        <v>4</v>
      </c>
      <c r="M1238" s="8">
        <v>1001</v>
      </c>
      <c r="N1238" s="8">
        <f>Table1[[#This Row],[rating]]*LOG10(Table1[[#This Row],[rating_count]]+1)</f>
        <v>12.003470886124907</v>
      </c>
      <c r="O1238" s="4" t="str">
        <f>IF(Table1[[#This Row],[discount_percentage]] &gt;= 0.5, "Yes", "No")</f>
        <v>No</v>
      </c>
      <c r="P1238" s="4" t="str" cm="1">
        <f t="array" ref="P1238">_xlfn.IFS(
  Table1[[#This Row],[discounted_price]] &lt; 200, "&lt;₹200",
  Table1[[#This Row],[discounted_price]] &lt;= 500, "₹200–₹500",
  Table1[[#This Row],[discounted_price]] &gt; 500, "&gt;₹500"
)</f>
        <v>&gt;₹500</v>
      </c>
      <c r="Q1238" s="9">
        <f>Table1[[#This Row],[actual_price]]*Table1[[#This Row],[rating_count]]</f>
        <v>35035000</v>
      </c>
      <c r="R1238" s="9" t="str">
        <f>IF(
    OR(TRIM(Table1[[#This Row],[total_potential_revenue]])="-", TRIM(Table1[[#This Row],[total_potential_revenue]])=""),
    "NOT OK",
    IF(
        ISNUMBER(VALUE(SUBSTITUTE(Table1[[#This Row],[total_potential_revenue]], ",", ""))),
        "OK",
        "NOT OK"
    )
)</f>
        <v>OK</v>
      </c>
      <c r="S1238" t="s">
        <v>2508</v>
      </c>
      <c r="T1238" t="s">
        <v>2509</v>
      </c>
      <c r="U1238" t="s">
        <v>2510</v>
      </c>
      <c r="V1238" t="s">
        <v>2511</v>
      </c>
      <c r="W1238" t="s">
        <v>2512</v>
      </c>
      <c r="X1238" t="s">
        <v>2513</v>
      </c>
      <c r="Y1238" t="s">
        <v>2514</v>
      </c>
      <c r="Z1238" t="s">
        <v>2515</v>
      </c>
    </row>
    <row r="1239" spans="1:26" ht="16" x14ac:dyDescent="0.35">
      <c r="A1239" t="s">
        <v>4461</v>
      </c>
      <c r="B1239" t="s">
        <v>4462</v>
      </c>
      <c r="C1239" t="s">
        <v>13080</v>
      </c>
      <c r="D1239" t="s">
        <v>13185</v>
      </c>
      <c r="E1239" t="s">
        <v>13291</v>
      </c>
      <c r="F1239" t="s">
        <v>13324</v>
      </c>
      <c r="H1239" s="2">
        <v>3799</v>
      </c>
      <c r="I1239" s="2">
        <v>5299</v>
      </c>
      <c r="J1239" s="1">
        <v>0.28000000000000003</v>
      </c>
      <c r="K1239" s="10" t="str" cm="1">
        <f t="array" ref="K12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39">
        <v>3.5</v>
      </c>
      <c r="M1239" s="8">
        <v>1641</v>
      </c>
      <c r="N1239" s="8">
        <f>Table1[[#This Row],[rating]]*LOG10(Table1[[#This Row],[rating_count]]+1)</f>
        <v>11.253806034741977</v>
      </c>
      <c r="O1239" s="4" t="str">
        <f>IF(Table1[[#This Row],[discount_percentage]] &gt;= 0.5, "Yes", "No")</f>
        <v>No</v>
      </c>
      <c r="P1239" s="4" t="str" cm="1">
        <f t="array" ref="P1239">_xlfn.IFS(
  Table1[[#This Row],[discounted_price]] &lt; 200, "&lt;₹200",
  Table1[[#This Row],[discounted_price]] &lt;= 500, "₹200–₹500",
  Table1[[#This Row],[discounted_price]] &gt; 500, "&gt;₹500"
)</f>
        <v>&gt;₹500</v>
      </c>
      <c r="Q1239" s="9">
        <f>Table1[[#This Row],[actual_price]]*Table1[[#This Row],[rating_count]]</f>
        <v>8695659</v>
      </c>
      <c r="R1239" s="9" t="str">
        <f>IF(
    OR(TRIM(Table1[[#This Row],[total_potential_revenue]])="-", TRIM(Table1[[#This Row],[total_potential_revenue]])=""),
    "NOT OK",
    IF(
        ISNUMBER(VALUE(SUBSTITUTE(Table1[[#This Row],[total_potential_revenue]], ",", ""))),
        "OK",
        "NOT OK"
    )
)</f>
        <v>OK</v>
      </c>
      <c r="S1239" t="s">
        <v>4463</v>
      </c>
      <c r="T1239" t="s">
        <v>4464</v>
      </c>
      <c r="U1239" t="s">
        <v>4465</v>
      </c>
      <c r="V1239" t="s">
        <v>4466</v>
      </c>
      <c r="W1239" t="s">
        <v>4467</v>
      </c>
      <c r="X1239" t="s">
        <v>4468</v>
      </c>
      <c r="Y1239" t="s">
        <v>4469</v>
      </c>
      <c r="Z1239" t="s">
        <v>4470</v>
      </c>
    </row>
    <row r="1240" spans="1:26" ht="16" x14ac:dyDescent="0.35">
      <c r="A1240" t="s">
        <v>11536</v>
      </c>
      <c r="B1240" t="s">
        <v>11537</v>
      </c>
      <c r="C1240" t="s">
        <v>13093</v>
      </c>
      <c r="D1240" t="s">
        <v>13094</v>
      </c>
      <c r="E1240" t="s">
        <v>13113</v>
      </c>
      <c r="F1240" t="s">
        <v>13114</v>
      </c>
      <c r="H1240" s="2">
        <v>5395</v>
      </c>
      <c r="I1240" s="2">
        <v>19990</v>
      </c>
      <c r="J1240" s="1">
        <v>0.73</v>
      </c>
      <c r="K1240" s="10" t="str" cm="1">
        <f t="array" ref="K12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40">
        <v>4.4000000000000004</v>
      </c>
      <c r="M1240" s="8">
        <v>535</v>
      </c>
      <c r="N1240" s="8">
        <f>Table1[[#This Row],[rating]]*LOG10(Table1[[#This Row],[rating_count]]+1)</f>
        <v>12.008325074648189</v>
      </c>
      <c r="O1240" s="4" t="str">
        <f>IF(Table1[[#This Row],[discount_percentage]] &gt;= 0.5, "Yes", "No")</f>
        <v>Yes</v>
      </c>
      <c r="P1240" s="4" t="str" cm="1">
        <f t="array" ref="P1240">_xlfn.IFS(
  Table1[[#This Row],[discounted_price]] &lt; 200, "&lt;₹200",
  Table1[[#This Row],[discounted_price]] &lt;= 500, "₹200–₹500",
  Table1[[#This Row],[discounted_price]] &gt; 500, "&gt;₹500"
)</f>
        <v>&gt;₹500</v>
      </c>
      <c r="Q1240" s="9">
        <f>Table1[[#This Row],[actual_price]]*Table1[[#This Row],[rating_count]]</f>
        <v>10694650</v>
      </c>
      <c r="R1240" s="9" t="str">
        <f>IF(
    OR(TRIM(Table1[[#This Row],[total_potential_revenue]])="-", TRIM(Table1[[#This Row],[total_potential_revenue]])=""),
    "NOT OK",
    IF(
        ISNUMBER(VALUE(SUBSTITUTE(Table1[[#This Row],[total_potential_revenue]], ",", ""))),
        "OK",
        "NOT OK"
    )
)</f>
        <v>OK</v>
      </c>
      <c r="S1240" t="s">
        <v>11538</v>
      </c>
      <c r="T1240" t="s">
        <v>11539</v>
      </c>
      <c r="U1240" t="s">
        <v>11540</v>
      </c>
      <c r="V1240" t="s">
        <v>11541</v>
      </c>
      <c r="W1240" t="s">
        <v>11542</v>
      </c>
      <c r="X1240" t="s">
        <v>11543</v>
      </c>
      <c r="Y1240" t="s">
        <v>11544</v>
      </c>
      <c r="Z1240" t="s">
        <v>11545</v>
      </c>
    </row>
    <row r="1241" spans="1:26" ht="16" x14ac:dyDescent="0.35">
      <c r="A1241" t="s">
        <v>11927</v>
      </c>
      <c r="B1241" t="s">
        <v>11928</v>
      </c>
      <c r="C1241" t="s">
        <v>13093</v>
      </c>
      <c r="D1241" t="s">
        <v>13094</v>
      </c>
      <c r="E1241" t="s">
        <v>13095</v>
      </c>
      <c r="F1241" t="s">
        <v>13174</v>
      </c>
      <c r="H1241">
        <v>161</v>
      </c>
      <c r="I1241" s="2">
        <v>300</v>
      </c>
      <c r="J1241" s="1">
        <v>0.46</v>
      </c>
      <c r="K1241" s="10" t="str" cm="1">
        <f t="array" ref="K12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41">
        <v>2.6</v>
      </c>
      <c r="M1241" s="8">
        <v>24</v>
      </c>
      <c r="N1241" s="8">
        <f>Table1[[#This Row],[rating]]*LOG10(Table1[[#This Row],[rating_count]]+1)</f>
        <v>3.634644022547298</v>
      </c>
      <c r="O1241" s="4" t="str">
        <f>IF(Table1[[#This Row],[discount_percentage]] &gt;= 0.5, "Yes", "No")</f>
        <v>No</v>
      </c>
      <c r="P1241" s="4" t="str" cm="1">
        <f t="array" ref="P1241">_xlfn.IFS(
  Table1[[#This Row],[discounted_price]] &lt; 200, "&lt;₹200",
  Table1[[#This Row],[discounted_price]] &lt;= 500, "₹200–₹500",
  Table1[[#This Row],[discounted_price]] &gt; 500, "&gt;₹500"
)</f>
        <v>&lt;₹200</v>
      </c>
      <c r="Q1241" s="9">
        <f>Table1[[#This Row],[actual_price]]*Table1[[#This Row],[rating_count]]</f>
        <v>7200</v>
      </c>
      <c r="R1241" s="9" t="str">
        <f>IF(
    OR(TRIM(Table1[[#This Row],[total_potential_revenue]])="-", TRIM(Table1[[#This Row],[total_potential_revenue]])=""),
    "NOT OK",
    IF(
        ISNUMBER(VALUE(SUBSTITUTE(Table1[[#This Row],[total_potential_revenue]], ",", ""))),
        "OK",
        "NOT OK"
    )
)</f>
        <v>OK</v>
      </c>
      <c r="S1241" t="s">
        <v>11929</v>
      </c>
      <c r="T1241" t="s">
        <v>11930</v>
      </c>
      <c r="U1241" t="s">
        <v>11931</v>
      </c>
      <c r="V1241" t="s">
        <v>11932</v>
      </c>
      <c r="W1241" t="s">
        <v>11933</v>
      </c>
      <c r="X1241" t="s">
        <v>11934</v>
      </c>
      <c r="Y1241" t="s">
        <v>11935</v>
      </c>
      <c r="Z1241" t="s">
        <v>11936</v>
      </c>
    </row>
    <row r="1242" spans="1:26" ht="16" x14ac:dyDescent="0.35">
      <c r="A1242" t="s">
        <v>10730</v>
      </c>
      <c r="B1242" t="s">
        <v>10731</v>
      </c>
      <c r="C1242" t="s">
        <v>13093</v>
      </c>
      <c r="D1242" t="s">
        <v>13116</v>
      </c>
      <c r="E1242" t="s">
        <v>13117</v>
      </c>
      <c r="F1242" t="s">
        <v>13119</v>
      </c>
      <c r="H1242" s="2">
        <v>2439</v>
      </c>
      <c r="I1242" s="2">
        <v>2545</v>
      </c>
      <c r="J1242" s="1">
        <v>0.04</v>
      </c>
      <c r="K1242" s="10" t="str" cm="1">
        <f t="array" ref="K12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242">
        <v>4.0999999999999996</v>
      </c>
      <c r="M1242" s="8">
        <v>25</v>
      </c>
      <c r="N1242" s="8">
        <f>Table1[[#This Row],[rating]]*LOG10(Table1[[#This Row],[rating_count]]+1)</f>
        <v>5.8013907266803528</v>
      </c>
      <c r="O1242" s="4" t="str">
        <f>IF(Table1[[#This Row],[discount_percentage]] &gt;= 0.5, "Yes", "No")</f>
        <v>No</v>
      </c>
      <c r="P1242" s="4" t="str" cm="1">
        <f t="array" ref="P1242">_xlfn.IFS(
  Table1[[#This Row],[discounted_price]] &lt; 200, "&lt;₹200",
  Table1[[#This Row],[discounted_price]] &lt;= 500, "₹200–₹500",
  Table1[[#This Row],[discounted_price]] &gt; 500, "&gt;₹500"
)</f>
        <v>&gt;₹500</v>
      </c>
      <c r="Q1242" s="9">
        <f>Table1[[#This Row],[actual_price]]*Table1[[#This Row],[rating_count]]</f>
        <v>63625</v>
      </c>
      <c r="R1242" s="9" t="str">
        <f>IF(
    OR(TRIM(Table1[[#This Row],[total_potential_revenue]])="-", TRIM(Table1[[#This Row],[total_potential_revenue]])=""),
    "NOT OK",
    IF(
        ISNUMBER(VALUE(SUBSTITUTE(Table1[[#This Row],[total_potential_revenue]], ",", ""))),
        "OK",
        "NOT OK"
    )
)</f>
        <v>OK</v>
      </c>
      <c r="S1242" t="s">
        <v>10732</v>
      </c>
      <c r="T1242" t="s">
        <v>10733</v>
      </c>
      <c r="U1242" t="s">
        <v>10734</v>
      </c>
      <c r="V1242" t="s">
        <v>10735</v>
      </c>
      <c r="W1242" t="s">
        <v>10736</v>
      </c>
      <c r="X1242" t="s">
        <v>10737</v>
      </c>
      <c r="Y1242" t="s">
        <v>10738</v>
      </c>
      <c r="Z1242" t="s">
        <v>10739</v>
      </c>
    </row>
    <row r="1243" spans="1:26" ht="16" x14ac:dyDescent="0.35">
      <c r="A1243" t="s">
        <v>4551</v>
      </c>
      <c r="B1243" t="s">
        <v>4552</v>
      </c>
      <c r="C1243" t="s">
        <v>13080</v>
      </c>
      <c r="D1243" t="s">
        <v>13300</v>
      </c>
      <c r="E1243" t="s">
        <v>13301</v>
      </c>
      <c r="H1243">
        <v>899</v>
      </c>
      <c r="I1243" s="2">
        <v>3499</v>
      </c>
      <c r="J1243" s="1">
        <v>0.74</v>
      </c>
      <c r="K1243" s="10" t="str" cm="1">
        <f t="array" ref="K12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43">
        <v>3</v>
      </c>
      <c r="M1243" s="8">
        <v>681</v>
      </c>
      <c r="N1243" s="8">
        <f>Table1[[#This Row],[rating]]*LOG10(Table1[[#This Row],[rating_count]]+1)</f>
        <v>8.5013531239694373</v>
      </c>
      <c r="O1243" s="4" t="str">
        <f>IF(Table1[[#This Row],[discount_percentage]] &gt;= 0.5, "Yes", "No")</f>
        <v>Yes</v>
      </c>
      <c r="P1243" s="4" t="str" cm="1">
        <f t="array" ref="P1243">_xlfn.IFS(
  Table1[[#This Row],[discounted_price]] &lt; 200, "&lt;₹200",
  Table1[[#This Row],[discounted_price]] &lt;= 500, "₹200–₹500",
  Table1[[#This Row],[discounted_price]] &gt; 500, "&gt;₹500"
)</f>
        <v>&gt;₹500</v>
      </c>
      <c r="Q1243" s="9">
        <f>Table1[[#This Row],[actual_price]]*Table1[[#This Row],[rating_count]]</f>
        <v>2382819</v>
      </c>
      <c r="R1243" s="9" t="str">
        <f>IF(
    OR(TRIM(Table1[[#This Row],[total_potential_revenue]])="-", TRIM(Table1[[#This Row],[total_potential_revenue]])=""),
    "NOT OK",
    IF(
        ISNUMBER(VALUE(SUBSTITUTE(Table1[[#This Row],[total_potential_revenue]], ",", ""))),
        "OK",
        "NOT OK"
    )
)</f>
        <v>OK</v>
      </c>
      <c r="S1243" t="s">
        <v>4553</v>
      </c>
      <c r="T1243" t="s">
        <v>4554</v>
      </c>
      <c r="U1243" t="s">
        <v>4555</v>
      </c>
      <c r="V1243" t="s">
        <v>4556</v>
      </c>
      <c r="W1243" t="s">
        <v>4557</v>
      </c>
      <c r="X1243" t="s">
        <v>4558</v>
      </c>
      <c r="Y1243" t="s">
        <v>4559</v>
      </c>
      <c r="Z1243" t="s">
        <v>4560</v>
      </c>
    </row>
    <row r="1244" spans="1:26" ht="16" x14ac:dyDescent="0.35">
      <c r="A1244" t="s">
        <v>10499</v>
      </c>
      <c r="B1244" t="s">
        <v>10500</v>
      </c>
      <c r="C1244" t="s">
        <v>13093</v>
      </c>
      <c r="D1244" t="s">
        <v>13094</v>
      </c>
      <c r="E1244" t="s">
        <v>13103</v>
      </c>
      <c r="F1244" t="s">
        <v>13104</v>
      </c>
      <c r="G1244" t="s">
        <v>13105</v>
      </c>
      <c r="H1244" s="2">
        <v>1049</v>
      </c>
      <c r="I1244" s="2">
        <v>1950</v>
      </c>
      <c r="J1244" s="1">
        <v>0.46</v>
      </c>
      <c r="K1244" s="10" t="str" cm="1">
        <f t="array" ref="K12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44">
        <v>3.8</v>
      </c>
      <c r="M1244" s="8">
        <v>250</v>
      </c>
      <c r="N1244" s="8">
        <f>Table1[[#This Row],[rating]]*LOG10(Table1[[#This Row],[rating_count]]+1)</f>
        <v>9.1187601416279431</v>
      </c>
      <c r="O1244" s="4" t="str">
        <f>IF(Table1[[#This Row],[discount_percentage]] &gt;= 0.5, "Yes", "No")</f>
        <v>No</v>
      </c>
      <c r="P1244" s="4" t="str" cm="1">
        <f t="array" ref="P1244">_xlfn.IFS(
  Table1[[#This Row],[discounted_price]] &lt; 200, "&lt;₹200",
  Table1[[#This Row],[discounted_price]] &lt;= 500, "₹200–₹500",
  Table1[[#This Row],[discounted_price]] &gt; 500, "&gt;₹500"
)</f>
        <v>&gt;₹500</v>
      </c>
      <c r="Q1244" s="9">
        <f>Table1[[#This Row],[actual_price]]*Table1[[#This Row],[rating_count]]</f>
        <v>487500</v>
      </c>
      <c r="R1244" s="9" t="str">
        <f>IF(
    OR(TRIM(Table1[[#This Row],[total_potential_revenue]])="-", TRIM(Table1[[#This Row],[total_potential_revenue]])=""),
    "NOT OK",
    IF(
        ISNUMBER(VALUE(SUBSTITUTE(Table1[[#This Row],[total_potential_revenue]], ",", ""))),
        "OK",
        "NOT OK"
    )
)</f>
        <v>OK</v>
      </c>
      <c r="S1244" t="s">
        <v>10501</v>
      </c>
      <c r="T1244" t="s">
        <v>10502</v>
      </c>
      <c r="U1244" t="s">
        <v>10503</v>
      </c>
      <c r="V1244" t="s">
        <v>10504</v>
      </c>
      <c r="W1244" t="s">
        <v>10505</v>
      </c>
      <c r="X1244" t="s">
        <v>10506</v>
      </c>
      <c r="Y1244" t="s">
        <v>10507</v>
      </c>
      <c r="Z1244" t="s">
        <v>10508</v>
      </c>
    </row>
    <row r="1245" spans="1:26" ht="16" x14ac:dyDescent="0.35">
      <c r="A1245" t="s">
        <v>11556</v>
      </c>
      <c r="B1245" t="s">
        <v>11557</v>
      </c>
      <c r="C1245" t="s">
        <v>13093</v>
      </c>
      <c r="D1245" t="s">
        <v>13094</v>
      </c>
      <c r="E1245" t="s">
        <v>13103</v>
      </c>
      <c r="F1245" t="s">
        <v>13104</v>
      </c>
      <c r="G1245" t="s">
        <v>13105</v>
      </c>
      <c r="H1245">
        <v>660</v>
      </c>
      <c r="I1245" s="2">
        <v>1100</v>
      </c>
      <c r="J1245" s="1">
        <v>0.4</v>
      </c>
      <c r="K1245" s="10" t="str" cm="1">
        <f t="array" ref="K12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245">
        <v>3.6</v>
      </c>
      <c r="M1245" s="8">
        <v>91</v>
      </c>
      <c r="N1245" s="8">
        <f>Table1[[#This Row],[rating]]*LOG10(Table1[[#This Row],[rating_count]]+1)</f>
        <v>7.0696361784439992</v>
      </c>
      <c r="O1245" s="4" t="str">
        <f>IF(Table1[[#This Row],[discount_percentage]] &gt;= 0.5, "Yes", "No")</f>
        <v>No</v>
      </c>
      <c r="P1245" s="4" t="str" cm="1">
        <f t="array" ref="P1245">_xlfn.IFS(
  Table1[[#This Row],[discounted_price]] &lt; 200, "&lt;₹200",
  Table1[[#This Row],[discounted_price]] &lt;= 500, "₹200–₹500",
  Table1[[#This Row],[discounted_price]] &gt; 500, "&gt;₹500"
)</f>
        <v>&gt;₹500</v>
      </c>
      <c r="Q1245" s="9">
        <f>Table1[[#This Row],[actual_price]]*Table1[[#This Row],[rating_count]]</f>
        <v>100100</v>
      </c>
      <c r="R1245" s="9" t="str">
        <f>IF(
    OR(TRIM(Table1[[#This Row],[total_potential_revenue]])="-", TRIM(Table1[[#This Row],[total_potential_revenue]])=""),
    "NOT OK",
    IF(
        ISNUMBER(VALUE(SUBSTITUTE(Table1[[#This Row],[total_potential_revenue]], ",", ""))),
        "OK",
        "NOT OK"
    )
)</f>
        <v>OK</v>
      </c>
      <c r="S1245" t="s">
        <v>11558</v>
      </c>
      <c r="T1245" t="s">
        <v>11559</v>
      </c>
      <c r="U1245" t="s">
        <v>11560</v>
      </c>
      <c r="V1245" t="s">
        <v>11561</v>
      </c>
      <c r="W1245" t="s">
        <v>11562</v>
      </c>
      <c r="X1245" t="s">
        <v>11563</v>
      </c>
      <c r="Y1245" t="s">
        <v>11564</v>
      </c>
      <c r="Z1245" t="s">
        <v>11565</v>
      </c>
    </row>
    <row r="1246" spans="1:26" ht="16" x14ac:dyDescent="0.35">
      <c r="A1246" t="s">
        <v>662</v>
      </c>
      <c r="B1246" t="s">
        <v>663</v>
      </c>
      <c r="C1246" t="s">
        <v>13076</v>
      </c>
      <c r="D1246" t="s">
        <v>13083</v>
      </c>
      <c r="E1246" t="s">
        <v>13101</v>
      </c>
      <c r="F1246" t="s">
        <v>13090</v>
      </c>
      <c r="G1246" t="s">
        <v>13102</v>
      </c>
      <c r="H1246">
        <v>349</v>
      </c>
      <c r="I1246" s="2">
        <v>899</v>
      </c>
      <c r="J1246" s="1">
        <v>0.61</v>
      </c>
      <c r="K1246" s="10" t="str" cm="1">
        <f t="array" ref="K12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46">
        <v>4.5</v>
      </c>
      <c r="M1246" s="8">
        <v>149</v>
      </c>
      <c r="N1246" s="8">
        <f>Table1[[#This Row],[rating]]*LOG10(Table1[[#This Row],[rating_count]]+1)</f>
        <v>9.7924106657505661</v>
      </c>
      <c r="O1246" s="4" t="str">
        <f>IF(Table1[[#This Row],[discount_percentage]] &gt;= 0.5, "Yes", "No")</f>
        <v>Yes</v>
      </c>
      <c r="P1246" s="4" t="str" cm="1">
        <f t="array" ref="P1246">_xlfn.IFS(
  Table1[[#This Row],[discounted_price]] &lt; 200, "&lt;₹200",
  Table1[[#This Row],[discounted_price]] &lt;= 500, "₹200–₹500",
  Table1[[#This Row],[discounted_price]] &gt; 500, "&gt;₹500"
)</f>
        <v>₹200–₹500</v>
      </c>
      <c r="Q1246" s="9">
        <f>Table1[[#This Row],[actual_price]]*Table1[[#This Row],[rating_count]]</f>
        <v>133951</v>
      </c>
      <c r="R1246" s="9" t="str">
        <f>IF(
    OR(TRIM(Table1[[#This Row],[total_potential_revenue]])="-", TRIM(Table1[[#This Row],[total_potential_revenue]])=""),
    "NOT OK",
    IF(
        ISNUMBER(VALUE(SUBSTITUTE(Table1[[#This Row],[total_potential_revenue]], ",", ""))),
        "OK",
        "NOT OK"
    )
)</f>
        <v>OK</v>
      </c>
      <c r="S1246" t="s">
        <v>664</v>
      </c>
      <c r="T1246" t="s">
        <v>665</v>
      </c>
      <c r="U1246" t="s">
        <v>666</v>
      </c>
      <c r="V1246" t="s">
        <v>667</v>
      </c>
      <c r="W1246" t="s">
        <v>668</v>
      </c>
      <c r="X1246" t="s">
        <v>669</v>
      </c>
      <c r="Y1246" t="s">
        <v>670</v>
      </c>
      <c r="Z1246" t="s">
        <v>671</v>
      </c>
    </row>
    <row r="1247" spans="1:26" ht="16" x14ac:dyDescent="0.35">
      <c r="A1247" t="s">
        <v>12894</v>
      </c>
      <c r="B1247" t="s">
        <v>12895</v>
      </c>
      <c r="C1247" t="s">
        <v>13093</v>
      </c>
      <c r="D1247" t="s">
        <v>13094</v>
      </c>
      <c r="E1247" t="s">
        <v>13095</v>
      </c>
      <c r="F1247" t="s">
        <v>13100</v>
      </c>
      <c r="H1247">
        <v>426</v>
      </c>
      <c r="I1247" s="2">
        <v>999</v>
      </c>
      <c r="J1247" s="1">
        <v>0.56999999999999995</v>
      </c>
      <c r="K1247" s="10" t="str" cm="1">
        <f t="array" ref="K12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47">
        <v>4.0999999999999996</v>
      </c>
      <c r="M1247" s="8">
        <v>222</v>
      </c>
      <c r="N1247" s="8">
        <f>Table1[[#This Row],[rating]]*LOG10(Table1[[#This Row],[rating_count]]+1)</f>
        <v>9.6280499384974583</v>
      </c>
      <c r="O1247" s="4" t="str">
        <f>IF(Table1[[#This Row],[discount_percentage]] &gt;= 0.5, "Yes", "No")</f>
        <v>Yes</v>
      </c>
      <c r="P1247" s="4" t="str" cm="1">
        <f t="array" ref="P1247">_xlfn.IFS(
  Table1[[#This Row],[discounted_price]] &lt; 200, "&lt;₹200",
  Table1[[#This Row],[discounted_price]] &lt;= 500, "₹200–₹500",
  Table1[[#This Row],[discounted_price]] &gt; 500, "&gt;₹500"
)</f>
        <v>₹200–₹500</v>
      </c>
      <c r="Q1247" s="9">
        <f>Table1[[#This Row],[actual_price]]*Table1[[#This Row],[rating_count]]</f>
        <v>221778</v>
      </c>
      <c r="R1247" s="9" t="str">
        <f>IF(
    OR(TRIM(Table1[[#This Row],[total_potential_revenue]])="-", TRIM(Table1[[#This Row],[total_potential_revenue]])=""),
    "NOT OK",
    IF(
        ISNUMBER(VALUE(SUBSTITUTE(Table1[[#This Row],[total_potential_revenue]], ",", ""))),
        "OK",
        "NOT OK"
    )
)</f>
        <v>OK</v>
      </c>
      <c r="S1247" t="s">
        <v>12896</v>
      </c>
      <c r="T1247" t="s">
        <v>12897</v>
      </c>
      <c r="U1247" t="s">
        <v>12898</v>
      </c>
      <c r="V1247" t="s">
        <v>12899</v>
      </c>
      <c r="W1247" t="s">
        <v>12900</v>
      </c>
      <c r="X1247" t="s">
        <v>12901</v>
      </c>
      <c r="Y1247" t="s">
        <v>12902</v>
      </c>
      <c r="Z1247" t="s">
        <v>12903</v>
      </c>
    </row>
    <row r="1248" spans="1:26" ht="16" x14ac:dyDescent="0.35">
      <c r="A1248" t="s">
        <v>4283</v>
      </c>
      <c r="B1248" t="s">
        <v>4284</v>
      </c>
      <c r="C1248" t="s">
        <v>13080</v>
      </c>
      <c r="D1248" t="s">
        <v>13185</v>
      </c>
      <c r="E1248" t="s">
        <v>13186</v>
      </c>
      <c r="F1248" t="s">
        <v>13331</v>
      </c>
      <c r="G1248" t="s">
        <v>13287</v>
      </c>
      <c r="H1248">
        <v>299</v>
      </c>
      <c r="I1248" s="2">
        <v>1199</v>
      </c>
      <c r="J1248" s="1">
        <v>0.75</v>
      </c>
      <c r="K1248" s="10" t="str" cm="1">
        <f t="array" ref="K12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48">
        <v>4.5</v>
      </c>
      <c r="M1248" s="8">
        <v>596</v>
      </c>
      <c r="N1248" s="8">
        <f>Table1[[#This Row],[rating]]*LOG10(Table1[[#This Row],[rating_count]]+1)</f>
        <v>12.49188449008216</v>
      </c>
      <c r="O1248" s="4" t="str">
        <f>IF(Table1[[#This Row],[discount_percentage]] &gt;= 0.5, "Yes", "No")</f>
        <v>Yes</v>
      </c>
      <c r="P1248" s="4" t="str" cm="1">
        <f t="array" ref="P1248">_xlfn.IFS(
  Table1[[#This Row],[discounted_price]] &lt; 200, "&lt;₹200",
  Table1[[#This Row],[discounted_price]] &lt;= 500, "₹200–₹500",
  Table1[[#This Row],[discounted_price]] &gt; 500, "&gt;₹500"
)</f>
        <v>₹200–₹500</v>
      </c>
      <c r="Q1248" s="9">
        <f>Table1[[#This Row],[actual_price]]*Table1[[#This Row],[rating_count]]</f>
        <v>714604</v>
      </c>
      <c r="R1248" s="9" t="str">
        <f>IF(
    OR(TRIM(Table1[[#This Row],[total_potential_revenue]])="-", TRIM(Table1[[#This Row],[total_potential_revenue]])=""),
    "NOT OK",
    IF(
        ISNUMBER(VALUE(SUBSTITUTE(Table1[[#This Row],[total_potential_revenue]], ",", ""))),
        "OK",
        "NOT OK"
    )
)</f>
        <v>OK</v>
      </c>
      <c r="S1248" t="s">
        <v>4285</v>
      </c>
      <c r="T1248" t="s">
        <v>4286</v>
      </c>
      <c r="U1248" t="s">
        <v>4287</v>
      </c>
      <c r="V1248" t="s">
        <v>4288</v>
      </c>
      <c r="W1248" t="s">
        <v>4289</v>
      </c>
      <c r="X1248" t="s">
        <v>4290</v>
      </c>
      <c r="Y1248" t="s">
        <v>4291</v>
      </c>
      <c r="Z1248" t="s">
        <v>4292</v>
      </c>
    </row>
    <row r="1249" spans="1:26" ht="16" x14ac:dyDescent="0.35">
      <c r="A1249" t="s">
        <v>2726</v>
      </c>
      <c r="B1249" t="s">
        <v>2727</v>
      </c>
      <c r="C1249" t="s">
        <v>13080</v>
      </c>
      <c r="D1249" t="s">
        <v>13088</v>
      </c>
      <c r="E1249" t="s">
        <v>13227</v>
      </c>
      <c r="F1249" t="s">
        <v>13306</v>
      </c>
      <c r="H1249" s="2">
        <v>16999</v>
      </c>
      <c r="I1249" s="2">
        <v>25999</v>
      </c>
      <c r="J1249" s="1">
        <v>0.35</v>
      </c>
      <c r="K1249" s="10" t="str" cm="1">
        <f t="array" ref="K12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249">
        <v>4.2</v>
      </c>
      <c r="M1249" s="8">
        <v>32840</v>
      </c>
      <c r="N1249" s="8">
        <f>Table1[[#This Row],[rating]]*LOG10(Table1[[#This Row],[rating_count]]+1)</f>
        <v>18.968948765776688</v>
      </c>
      <c r="O1249" s="4" t="str">
        <f>IF(Table1[[#This Row],[discount_percentage]] &gt;= 0.5, "Yes", "No")</f>
        <v>No</v>
      </c>
      <c r="P1249" s="4" t="str" cm="1">
        <f t="array" ref="P1249">_xlfn.IFS(
  Table1[[#This Row],[discounted_price]] &lt; 200, "&lt;₹200",
  Table1[[#This Row],[discounted_price]] &lt;= 500, "₹200–₹500",
  Table1[[#This Row],[discounted_price]] &gt; 500, "&gt;₹500"
)</f>
        <v>&gt;₹500</v>
      </c>
      <c r="Q1249" s="9">
        <f>Table1[[#This Row],[actual_price]]*Table1[[#This Row],[rating_count]]</f>
        <v>853807160</v>
      </c>
      <c r="R1249" s="9" t="str">
        <f>IF(
    OR(TRIM(Table1[[#This Row],[total_potential_revenue]])="-", TRIM(Table1[[#This Row],[total_potential_revenue]])=""),
    "NOT OK",
    IF(
        ISNUMBER(VALUE(SUBSTITUTE(Table1[[#This Row],[total_potential_revenue]], ",", ""))),
        "OK",
        "NOT OK"
    )
)</f>
        <v>OK</v>
      </c>
      <c r="S1249" t="s">
        <v>2728</v>
      </c>
      <c r="T1249" t="s">
        <v>171</v>
      </c>
      <c r="U1249" t="s">
        <v>172</v>
      </c>
      <c r="V1249" t="s">
        <v>173</v>
      </c>
      <c r="W1249" t="s">
        <v>174</v>
      </c>
      <c r="X1249" t="s">
        <v>175</v>
      </c>
      <c r="Y1249" t="s">
        <v>2729</v>
      </c>
      <c r="Z1249" t="s">
        <v>2730</v>
      </c>
    </row>
    <row r="1250" spans="1:26" ht="16" x14ac:dyDescent="0.35">
      <c r="A1250" t="s">
        <v>1626</v>
      </c>
      <c r="B1250" t="s">
        <v>1627</v>
      </c>
      <c r="C1250" t="s">
        <v>13076</v>
      </c>
      <c r="D1250" t="s">
        <v>13083</v>
      </c>
      <c r="E1250" t="s">
        <v>13101</v>
      </c>
      <c r="F1250" t="s">
        <v>13090</v>
      </c>
      <c r="G1250" t="s">
        <v>13102</v>
      </c>
      <c r="H1250">
        <v>949</v>
      </c>
      <c r="I1250" s="2">
        <v>1999</v>
      </c>
      <c r="J1250" s="1">
        <v>0.53</v>
      </c>
      <c r="K1250" s="10" t="str" cm="1">
        <f t="array" ref="K12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50">
        <v>4.4000000000000004</v>
      </c>
      <c r="M1250" s="8">
        <v>13552</v>
      </c>
      <c r="N1250" s="8">
        <f>Table1[[#This Row],[rating]]*LOG10(Table1[[#This Row],[rating_count]]+1)</f>
        <v>18.180955928640998</v>
      </c>
      <c r="O1250" s="4" t="str">
        <f>IF(Table1[[#This Row],[discount_percentage]] &gt;= 0.5, "Yes", "No")</f>
        <v>Yes</v>
      </c>
      <c r="P1250" s="4" t="str" cm="1">
        <f t="array" ref="P1250">_xlfn.IFS(
  Table1[[#This Row],[discounted_price]] &lt; 200, "&lt;₹200",
  Table1[[#This Row],[discounted_price]] &lt;= 500, "₹200–₹500",
  Table1[[#This Row],[discounted_price]] &gt; 500, "&gt;₹500"
)</f>
        <v>&gt;₹500</v>
      </c>
      <c r="Q1250" s="9">
        <f>Table1[[#This Row],[actual_price]]*Table1[[#This Row],[rating_count]]</f>
        <v>27090448</v>
      </c>
      <c r="R1250" s="9" t="str">
        <f>IF(
    OR(TRIM(Table1[[#This Row],[total_potential_revenue]])="-", TRIM(Table1[[#This Row],[total_potential_revenue]])=""),
    "NOT OK",
    IF(
        ISNUMBER(VALUE(SUBSTITUTE(Table1[[#This Row],[total_potential_revenue]], ",", ""))),
        "OK",
        "NOT OK"
    )
)</f>
        <v>OK</v>
      </c>
      <c r="S1250" t="s">
        <v>1628</v>
      </c>
      <c r="T1250" t="s">
        <v>359</v>
      </c>
      <c r="U1250" t="s">
        <v>360</v>
      </c>
      <c r="V1250" t="s">
        <v>361</v>
      </c>
      <c r="W1250" t="s">
        <v>362</v>
      </c>
      <c r="X1250" t="s">
        <v>363</v>
      </c>
      <c r="Y1250" t="s">
        <v>1629</v>
      </c>
      <c r="Z1250" t="s">
        <v>1630</v>
      </c>
    </row>
    <row r="1251" spans="1:26" ht="16" x14ac:dyDescent="0.35">
      <c r="A1251" t="s">
        <v>1651</v>
      </c>
      <c r="B1251" t="s">
        <v>1652</v>
      </c>
      <c r="C1251" t="s">
        <v>13076</v>
      </c>
      <c r="D1251" t="s">
        <v>13083</v>
      </c>
      <c r="E1251" t="s">
        <v>13101</v>
      </c>
      <c r="F1251" t="s">
        <v>13090</v>
      </c>
      <c r="G1251" t="s">
        <v>13102</v>
      </c>
      <c r="H1251">
        <v>949</v>
      </c>
      <c r="I1251" s="2">
        <v>1999</v>
      </c>
      <c r="J1251" s="1">
        <v>0.53</v>
      </c>
      <c r="K1251" s="10" t="str" cm="1">
        <f t="array" ref="K12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51">
        <v>4.4000000000000004</v>
      </c>
      <c r="M1251" s="8">
        <v>13552</v>
      </c>
      <c r="N1251" s="8">
        <f>Table1[[#This Row],[rating]]*LOG10(Table1[[#This Row],[rating_count]]+1)</f>
        <v>18.180955928640998</v>
      </c>
      <c r="O1251" s="4" t="str">
        <f>IF(Table1[[#This Row],[discount_percentage]] &gt;= 0.5, "Yes", "No")</f>
        <v>Yes</v>
      </c>
      <c r="P1251" s="4" t="str" cm="1">
        <f t="array" ref="P1251">_xlfn.IFS(
  Table1[[#This Row],[discounted_price]] &lt; 200, "&lt;₹200",
  Table1[[#This Row],[discounted_price]] &lt;= 500, "₹200–₹500",
  Table1[[#This Row],[discounted_price]] &gt; 500, "&gt;₹500"
)</f>
        <v>&gt;₹500</v>
      </c>
      <c r="Q1251" s="9">
        <f>Table1[[#This Row],[actual_price]]*Table1[[#This Row],[rating_count]]</f>
        <v>27090448</v>
      </c>
      <c r="R1251" s="9" t="str">
        <f>IF(
    OR(TRIM(Table1[[#This Row],[total_potential_revenue]])="-", TRIM(Table1[[#This Row],[total_potential_revenue]])=""),
    "NOT OK",
    IF(
        ISNUMBER(VALUE(SUBSTITUTE(Table1[[#This Row],[total_potential_revenue]], ",", ""))),
        "OK",
        "NOT OK"
    )
)</f>
        <v>OK</v>
      </c>
      <c r="S1251" t="s">
        <v>1653</v>
      </c>
      <c r="T1251" t="s">
        <v>359</v>
      </c>
      <c r="U1251" t="s">
        <v>360</v>
      </c>
      <c r="V1251" t="s">
        <v>361</v>
      </c>
      <c r="W1251" t="s">
        <v>362</v>
      </c>
      <c r="X1251" t="s">
        <v>363</v>
      </c>
      <c r="Y1251" t="s">
        <v>1654</v>
      </c>
      <c r="Z1251" t="s">
        <v>1655</v>
      </c>
    </row>
    <row r="1252" spans="1:26" ht="16" x14ac:dyDescent="0.35">
      <c r="A1252" t="s">
        <v>1878</v>
      </c>
      <c r="B1252" t="s">
        <v>1879</v>
      </c>
      <c r="C1252" t="s">
        <v>13076</v>
      </c>
      <c r="D1252" t="s">
        <v>13083</v>
      </c>
      <c r="E1252" t="s">
        <v>13101</v>
      </c>
      <c r="F1252" t="s">
        <v>13090</v>
      </c>
      <c r="G1252" t="s">
        <v>13102</v>
      </c>
      <c r="H1252">
        <v>799</v>
      </c>
      <c r="I1252" s="2">
        <v>1999</v>
      </c>
      <c r="J1252" s="1">
        <v>0.6</v>
      </c>
      <c r="K1252" s="10" t="str" cm="1">
        <f t="array" ref="K12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52">
        <v>4.2</v>
      </c>
      <c r="M1252" s="8">
        <v>8583</v>
      </c>
      <c r="N1252" s="8">
        <f>Table1[[#This Row],[rating]]*LOG10(Table1[[#This Row],[rating_count]]+1)</f>
        <v>16.52149677762316</v>
      </c>
      <c r="O1252" s="4" t="str">
        <f>IF(Table1[[#This Row],[discount_percentage]] &gt;= 0.5, "Yes", "No")</f>
        <v>Yes</v>
      </c>
      <c r="P1252" s="4" t="str" cm="1">
        <f t="array" ref="P1252">_xlfn.IFS(
  Table1[[#This Row],[discounted_price]] &lt; 200, "&lt;₹200",
  Table1[[#This Row],[discounted_price]] &lt;= 500, "₹200–₹500",
  Table1[[#This Row],[discounted_price]] &gt; 500, "&gt;₹500"
)</f>
        <v>&gt;₹500</v>
      </c>
      <c r="Q1252" s="9">
        <f>Table1[[#This Row],[actual_price]]*Table1[[#This Row],[rating_count]]</f>
        <v>17157417</v>
      </c>
      <c r="R1252" s="9" t="str">
        <f>IF(
    OR(TRIM(Table1[[#This Row],[total_potential_revenue]])="-", TRIM(Table1[[#This Row],[total_potential_revenue]])=""),
    "NOT OK",
    IF(
        ISNUMBER(VALUE(SUBSTITUTE(Table1[[#This Row],[total_potential_revenue]], ",", ""))),
        "OK",
        "NOT OK"
    )
)</f>
        <v>OK</v>
      </c>
      <c r="S1252" t="s">
        <v>1880</v>
      </c>
      <c r="T1252" t="s">
        <v>1881</v>
      </c>
      <c r="U1252" t="s">
        <v>1882</v>
      </c>
      <c r="V1252" t="s">
        <v>1883</v>
      </c>
      <c r="W1252" t="s">
        <v>1884</v>
      </c>
      <c r="X1252" t="s">
        <v>1885</v>
      </c>
      <c r="Y1252" t="s">
        <v>1886</v>
      </c>
      <c r="Z1252" t="s">
        <v>1887</v>
      </c>
    </row>
    <row r="1253" spans="1:26" ht="16" x14ac:dyDescent="0.35">
      <c r="A1253" t="s">
        <v>2906</v>
      </c>
      <c r="B1253" t="s">
        <v>2907</v>
      </c>
      <c r="C1253" t="s">
        <v>13080</v>
      </c>
      <c r="D1253" t="s">
        <v>13088</v>
      </c>
      <c r="E1253" t="s">
        <v>13239</v>
      </c>
      <c r="F1253" t="s">
        <v>13240</v>
      </c>
      <c r="H1253" s="2">
        <v>1299</v>
      </c>
      <c r="I1253" s="2">
        <v>2499</v>
      </c>
      <c r="J1253" s="1">
        <v>0.48</v>
      </c>
      <c r="K1253" s="10" t="str" cm="1">
        <f t="array" ref="K125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53">
        <v>4.3</v>
      </c>
      <c r="M1253" s="8">
        <v>301</v>
      </c>
      <c r="N1253" s="8">
        <f>Table1[[#This Row],[rating]]*LOG10(Table1[[#This Row],[rating_count]]+1)</f>
        <v>10.664029854715746</v>
      </c>
      <c r="O1253" s="4" t="str">
        <f>IF(Table1[[#This Row],[discount_percentage]] &gt;= 0.5, "Yes", "No")</f>
        <v>No</v>
      </c>
      <c r="P1253" s="4" t="str" cm="1">
        <f t="array" ref="P1253">_xlfn.IFS(
  Table1[[#This Row],[discounted_price]] &lt; 200, "&lt;₹200",
  Table1[[#This Row],[discounted_price]] &lt;= 500, "₹200–₹500",
  Table1[[#This Row],[discounted_price]] &gt; 500, "&gt;₹500"
)</f>
        <v>&gt;₹500</v>
      </c>
      <c r="Q1253" s="9">
        <f>Table1[[#This Row],[actual_price]]*Table1[[#This Row],[rating_count]]</f>
        <v>752199</v>
      </c>
      <c r="R1253" s="9" t="str">
        <f>IF(
    OR(TRIM(Table1[[#This Row],[total_potential_revenue]])="-", TRIM(Table1[[#This Row],[total_potential_revenue]])=""),
    "NOT OK",
    IF(
        ISNUMBER(VALUE(SUBSTITUTE(Table1[[#This Row],[total_potential_revenue]], ",", ""))),
        "OK",
        "NOT OK"
    )
)</f>
        <v>OK</v>
      </c>
      <c r="S1253" t="s">
        <v>2908</v>
      </c>
      <c r="T1253" t="s">
        <v>2909</v>
      </c>
      <c r="U1253" t="s">
        <v>2910</v>
      </c>
      <c r="V1253" t="s">
        <v>2911</v>
      </c>
      <c r="W1253" t="s">
        <v>2912</v>
      </c>
      <c r="X1253" t="s">
        <v>2913</v>
      </c>
      <c r="Y1253" t="s">
        <v>2914</v>
      </c>
      <c r="Z1253" t="s">
        <v>2915</v>
      </c>
    </row>
    <row r="1254" spans="1:26" ht="16" x14ac:dyDescent="0.35">
      <c r="A1254" t="s">
        <v>8873</v>
      </c>
      <c r="B1254" t="s">
        <v>8874</v>
      </c>
      <c r="C1254" t="s">
        <v>13093</v>
      </c>
      <c r="D1254" t="s">
        <v>13094</v>
      </c>
      <c r="E1254" t="s">
        <v>13095</v>
      </c>
      <c r="F1254" t="s">
        <v>13335</v>
      </c>
      <c r="G1254" t="s">
        <v>13336</v>
      </c>
      <c r="H1254" s="2">
        <v>3599</v>
      </c>
      <c r="I1254" s="2">
        <v>7950</v>
      </c>
      <c r="J1254" s="1">
        <v>0.55000000000000004</v>
      </c>
      <c r="K1254" s="10" t="str" cm="1">
        <f t="array" ref="K125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54">
        <v>4.2</v>
      </c>
      <c r="M1254" s="8">
        <v>136</v>
      </c>
      <c r="N1254" s="8">
        <f>Table1[[#This Row],[rating]]*LOG10(Table1[[#This Row],[rating_count]]+1)</f>
        <v>8.9742263820569086</v>
      </c>
      <c r="O1254" s="4" t="str">
        <f>IF(Table1[[#This Row],[discount_percentage]] &gt;= 0.5, "Yes", "No")</f>
        <v>Yes</v>
      </c>
      <c r="P1254" s="4" t="str" cm="1">
        <f t="array" ref="P1254">_xlfn.IFS(
  Table1[[#This Row],[discounted_price]] &lt; 200, "&lt;₹200",
  Table1[[#This Row],[discounted_price]] &lt;= 500, "₹200–₹500",
  Table1[[#This Row],[discounted_price]] &gt; 500, "&gt;₹500"
)</f>
        <v>&gt;₹500</v>
      </c>
      <c r="Q1254" s="9">
        <f>Table1[[#This Row],[actual_price]]*Table1[[#This Row],[rating_count]]</f>
        <v>1081200</v>
      </c>
      <c r="R1254" s="9" t="str">
        <f>IF(
    OR(TRIM(Table1[[#This Row],[total_potential_revenue]])="-", TRIM(Table1[[#This Row],[total_potential_revenue]])=""),
    "NOT OK",
    IF(
        ISNUMBER(VALUE(SUBSTITUTE(Table1[[#This Row],[total_potential_revenue]], ",", ""))),
        "OK",
        "NOT OK"
    )
)</f>
        <v>OK</v>
      </c>
      <c r="S1254" t="s">
        <v>8876</v>
      </c>
      <c r="T1254" t="s">
        <v>8877</v>
      </c>
      <c r="U1254" t="s">
        <v>8878</v>
      </c>
      <c r="V1254" t="s">
        <v>8879</v>
      </c>
      <c r="W1254" t="s">
        <v>8880</v>
      </c>
      <c r="X1254" t="s">
        <v>8881</v>
      </c>
      <c r="Y1254" t="s">
        <v>8882</v>
      </c>
      <c r="Z1254" t="s">
        <v>8883</v>
      </c>
    </row>
    <row r="1255" spans="1:26" ht="16" x14ac:dyDescent="0.35">
      <c r="A1255" t="s">
        <v>2696</v>
      </c>
      <c r="B1255" t="s">
        <v>2697</v>
      </c>
      <c r="C1255" t="s">
        <v>13080</v>
      </c>
      <c r="D1255" t="s">
        <v>13088</v>
      </c>
      <c r="E1255" t="s">
        <v>13089</v>
      </c>
      <c r="F1255" t="s">
        <v>13237</v>
      </c>
      <c r="G1255" t="s">
        <v>13238</v>
      </c>
      <c r="H1255">
        <v>893</v>
      </c>
      <c r="I1255" s="2">
        <v>1052</v>
      </c>
      <c r="J1255" s="1">
        <v>0.15</v>
      </c>
      <c r="K1255" s="10" t="str" cm="1">
        <f t="array" ref="K125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255">
        <v>4.3</v>
      </c>
      <c r="M1255" s="8">
        <v>106</v>
      </c>
      <c r="N1255" s="8">
        <f>Table1[[#This Row],[rating]]*LOG10(Table1[[#This Row],[rating_count]]+1)</f>
        <v>8.7263502440464009</v>
      </c>
      <c r="O1255" s="4" t="str">
        <f>IF(Table1[[#This Row],[discount_percentage]] &gt;= 0.5, "Yes", "No")</f>
        <v>No</v>
      </c>
      <c r="P1255" s="4" t="str" cm="1">
        <f t="array" ref="P1255">_xlfn.IFS(
  Table1[[#This Row],[discounted_price]] &lt; 200, "&lt;₹200",
  Table1[[#This Row],[discounted_price]] &lt;= 500, "₹200–₹500",
  Table1[[#This Row],[discounted_price]] &gt; 500, "&gt;₹500"
)</f>
        <v>&gt;₹500</v>
      </c>
      <c r="Q1255" s="9">
        <f>Table1[[#This Row],[actual_price]]*Table1[[#This Row],[rating_count]]</f>
        <v>111512</v>
      </c>
      <c r="R1255" s="9" t="str">
        <f>IF(
    OR(TRIM(Table1[[#This Row],[total_potential_revenue]])="-", TRIM(Table1[[#This Row],[total_potential_revenue]])=""),
    "NOT OK",
    IF(
        ISNUMBER(VALUE(SUBSTITUTE(Table1[[#This Row],[total_potential_revenue]], ",", ""))),
        "OK",
        "NOT OK"
    )
)</f>
        <v>OK</v>
      </c>
      <c r="S1255" t="s">
        <v>2698</v>
      </c>
      <c r="T1255" t="s">
        <v>2699</v>
      </c>
      <c r="U1255" t="s">
        <v>2700</v>
      </c>
      <c r="V1255" t="s">
        <v>2701</v>
      </c>
      <c r="W1255" t="s">
        <v>2702</v>
      </c>
      <c r="X1255" t="s">
        <v>2703</v>
      </c>
      <c r="Y1255" t="s">
        <v>2704</v>
      </c>
      <c r="Z1255" t="s">
        <v>2705</v>
      </c>
    </row>
    <row r="1256" spans="1:26" ht="16" x14ac:dyDescent="0.35">
      <c r="A1256" t="s">
        <v>11566</v>
      </c>
      <c r="B1256" t="s">
        <v>11567</v>
      </c>
      <c r="C1256" t="s">
        <v>13093</v>
      </c>
      <c r="D1256" t="s">
        <v>13094</v>
      </c>
      <c r="E1256" t="s">
        <v>13095</v>
      </c>
      <c r="F1256" t="s">
        <v>13265</v>
      </c>
      <c r="H1256">
        <v>419</v>
      </c>
      <c r="I1256" s="2">
        <v>999</v>
      </c>
      <c r="J1256" s="1">
        <v>0.57999999999999996</v>
      </c>
      <c r="K1256" s="10" t="str" cm="1">
        <f t="array" ref="K125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56">
        <v>4.4000000000000004</v>
      </c>
      <c r="M1256" s="8">
        <v>227</v>
      </c>
      <c r="N1256" s="8">
        <f>Table1[[#This Row],[rating]]*LOG10(Table1[[#This Row],[rating_count]]+1)</f>
        <v>10.374913326801998</v>
      </c>
      <c r="O1256" s="4" t="str">
        <f>IF(Table1[[#This Row],[discount_percentage]] &gt;= 0.5, "Yes", "No")</f>
        <v>Yes</v>
      </c>
      <c r="P1256" s="4" t="str" cm="1">
        <f t="array" ref="P1256">_xlfn.IFS(
  Table1[[#This Row],[discounted_price]] &lt; 200, "&lt;₹200",
  Table1[[#This Row],[discounted_price]] &lt;= 500, "₹200–₹500",
  Table1[[#This Row],[discounted_price]] &gt; 500, "&gt;₹500"
)</f>
        <v>₹200–₹500</v>
      </c>
      <c r="Q1256" s="9">
        <f>Table1[[#This Row],[actual_price]]*Table1[[#This Row],[rating_count]]</f>
        <v>226773</v>
      </c>
      <c r="R1256" s="9" t="str">
        <f>IF(
    OR(TRIM(Table1[[#This Row],[total_potential_revenue]])="-", TRIM(Table1[[#This Row],[total_potential_revenue]])=""),
    "NOT OK",
    IF(
        ISNUMBER(VALUE(SUBSTITUTE(Table1[[#This Row],[total_potential_revenue]], ",", ""))),
        "OK",
        "NOT OK"
    )
)</f>
        <v>OK</v>
      </c>
      <c r="S1256" t="s">
        <v>11568</v>
      </c>
      <c r="T1256" t="s">
        <v>11569</v>
      </c>
      <c r="U1256" t="s">
        <v>11570</v>
      </c>
      <c r="V1256" t="s">
        <v>11571</v>
      </c>
      <c r="W1256" t="s">
        <v>11572</v>
      </c>
      <c r="X1256" t="s">
        <v>11573</v>
      </c>
      <c r="Y1256" t="s">
        <v>11574</v>
      </c>
      <c r="Z1256" t="s">
        <v>11575</v>
      </c>
    </row>
    <row r="1257" spans="1:26" ht="16" x14ac:dyDescent="0.35">
      <c r="A1257" t="s">
        <v>4293</v>
      </c>
      <c r="B1257" t="s">
        <v>4294</v>
      </c>
      <c r="C1257" t="s">
        <v>13080</v>
      </c>
      <c r="D1257" t="s">
        <v>13185</v>
      </c>
      <c r="E1257" t="s">
        <v>13186</v>
      </c>
      <c r="F1257" t="s">
        <v>13334</v>
      </c>
      <c r="H1257">
        <v>79</v>
      </c>
      <c r="I1257" s="2">
        <v>499</v>
      </c>
      <c r="J1257" s="1">
        <v>0.84</v>
      </c>
      <c r="K1257" s="10" t="str" cm="1">
        <f t="array" ref="K125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257">
        <v>4.2</v>
      </c>
      <c r="M1257" s="8">
        <v>1949</v>
      </c>
      <c r="N1257" s="8">
        <f>Table1[[#This Row],[rating]]*LOG10(Table1[[#This Row],[rating_count]]+1)</f>
        <v>13.818145367722575</v>
      </c>
      <c r="O1257" s="4" t="str">
        <f>IF(Table1[[#This Row],[discount_percentage]] &gt;= 0.5, "Yes", "No")</f>
        <v>Yes</v>
      </c>
      <c r="P1257" s="4" t="str" cm="1">
        <f t="array" ref="P1257">_xlfn.IFS(
  Table1[[#This Row],[discounted_price]] &lt; 200, "&lt;₹200",
  Table1[[#This Row],[discounted_price]] &lt;= 500, "₹200–₹500",
  Table1[[#This Row],[discounted_price]] &gt; 500, "&gt;₹500"
)</f>
        <v>&lt;₹200</v>
      </c>
      <c r="Q1257" s="9">
        <f>Table1[[#This Row],[actual_price]]*Table1[[#This Row],[rating_count]]</f>
        <v>972551</v>
      </c>
      <c r="R1257" s="9" t="str">
        <f>IF(
    OR(TRIM(Table1[[#This Row],[total_potential_revenue]])="-", TRIM(Table1[[#This Row],[total_potential_revenue]])=""),
    "NOT OK",
    IF(
        ISNUMBER(VALUE(SUBSTITUTE(Table1[[#This Row],[total_potential_revenue]], ",", ""))),
        "OK",
        "NOT OK"
    )
)</f>
        <v>OK</v>
      </c>
      <c r="S1257" t="s">
        <v>4295</v>
      </c>
      <c r="T1257" t="s">
        <v>4043</v>
      </c>
      <c r="U1257" t="s">
        <v>4044</v>
      </c>
      <c r="V1257" t="s">
        <v>4045</v>
      </c>
      <c r="W1257" t="s">
        <v>4046</v>
      </c>
      <c r="X1257" t="s">
        <v>4047</v>
      </c>
      <c r="Y1257" t="s">
        <v>4296</v>
      </c>
      <c r="Z1257" t="s">
        <v>4297</v>
      </c>
    </row>
    <row r="1258" spans="1:26" ht="16" x14ac:dyDescent="0.35">
      <c r="A1258" t="s">
        <v>11134</v>
      </c>
      <c r="B1258" t="s">
        <v>11135</v>
      </c>
      <c r="C1258" t="s">
        <v>13093</v>
      </c>
      <c r="D1258" t="s">
        <v>13094</v>
      </c>
      <c r="E1258" t="s">
        <v>13095</v>
      </c>
      <c r="F1258" t="s">
        <v>13224</v>
      </c>
      <c r="H1258" s="2">
        <v>1349</v>
      </c>
      <c r="I1258" s="2">
        <v>2999</v>
      </c>
      <c r="J1258" s="1">
        <v>0.55000000000000004</v>
      </c>
      <c r="K1258" s="10" t="str" cm="1">
        <f t="array" ref="K125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58">
        <v>3.8</v>
      </c>
      <c r="M1258" s="8">
        <v>441</v>
      </c>
      <c r="N1258" s="8">
        <f>Table1[[#This Row],[rating]]*LOG10(Table1[[#This Row],[rating_count]]+1)</f>
        <v>10.052604623526548</v>
      </c>
      <c r="O1258" s="4" t="str">
        <f>IF(Table1[[#This Row],[discount_percentage]] &gt;= 0.5, "Yes", "No")</f>
        <v>Yes</v>
      </c>
      <c r="P1258" s="4" t="str" cm="1">
        <f t="array" ref="P1258">_xlfn.IFS(
  Table1[[#This Row],[discounted_price]] &lt; 200, "&lt;₹200",
  Table1[[#This Row],[discounted_price]] &lt;= 500, "₹200–₹500",
  Table1[[#This Row],[discounted_price]] &gt; 500, "&gt;₹500"
)</f>
        <v>&gt;₹500</v>
      </c>
      <c r="Q1258" s="9">
        <f>Table1[[#This Row],[actual_price]]*Table1[[#This Row],[rating_count]]</f>
        <v>1322559</v>
      </c>
      <c r="R1258" s="9" t="str">
        <f>IF(
    OR(TRIM(Table1[[#This Row],[total_potential_revenue]])="-", TRIM(Table1[[#This Row],[total_potential_revenue]])=""),
    "NOT OK",
    IF(
        ISNUMBER(VALUE(SUBSTITUTE(Table1[[#This Row],[total_potential_revenue]], ",", ""))),
        "OK",
        "NOT OK"
    )
)</f>
        <v>OK</v>
      </c>
      <c r="S1258" t="s">
        <v>11136</v>
      </c>
      <c r="T1258" t="s">
        <v>11137</v>
      </c>
      <c r="U1258" t="s">
        <v>11138</v>
      </c>
      <c r="V1258" t="s">
        <v>11139</v>
      </c>
      <c r="W1258" t="s">
        <v>11140</v>
      </c>
      <c r="X1258" t="s">
        <v>11141</v>
      </c>
      <c r="Y1258" t="s">
        <v>11142</v>
      </c>
      <c r="Z1258" t="s">
        <v>11143</v>
      </c>
    </row>
    <row r="1259" spans="1:26" ht="16" x14ac:dyDescent="0.35">
      <c r="A1259" t="s">
        <v>2477</v>
      </c>
      <c r="B1259" t="s">
        <v>2478</v>
      </c>
      <c r="C1259" t="s">
        <v>13076</v>
      </c>
      <c r="D1259" t="s">
        <v>13083</v>
      </c>
      <c r="E1259" t="s">
        <v>13101</v>
      </c>
      <c r="F1259" t="s">
        <v>13090</v>
      </c>
      <c r="G1259" t="s">
        <v>13102</v>
      </c>
      <c r="H1259">
        <v>199</v>
      </c>
      <c r="I1259" s="2">
        <v>999</v>
      </c>
      <c r="J1259" s="1">
        <v>0.8</v>
      </c>
      <c r="K1259" s="10" t="str" cm="1">
        <f t="array" ref="K125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59">
        <v>3</v>
      </c>
      <c r="N1259" s="8">
        <f>Table1[[#This Row],[rating]]*LOG10(Table1[[#This Row],[rating_count]]+1)</f>
        <v>0</v>
      </c>
      <c r="O1259" s="4" t="str">
        <f>IF(Table1[[#This Row],[discount_percentage]] &gt;= 0.5, "Yes", "No")</f>
        <v>Yes</v>
      </c>
      <c r="P1259" s="4" t="str" cm="1">
        <f t="array" ref="P1259">_xlfn.IFS(
  Table1[[#This Row],[discounted_price]] &lt; 200, "&lt;₹200",
  Table1[[#This Row],[discounted_price]] &lt;= 500, "₹200–₹500",
  Table1[[#This Row],[discounted_price]] &gt; 500, "&gt;₹500"
)</f>
        <v>&lt;₹200</v>
      </c>
      <c r="Q1259" s="9">
        <f>Table1[[#This Row],[actual_price]]*Table1[[#This Row],[rating_count]]</f>
        <v>0</v>
      </c>
      <c r="R1259" s="9" t="str">
        <f>IF(
    OR(TRIM(Table1[[#This Row],[total_potential_revenue]])="-", TRIM(Table1[[#This Row],[total_potential_revenue]])=""),
    "NOT OK",
    IF(
        ISNUMBER(VALUE(SUBSTITUTE(Table1[[#This Row],[total_potential_revenue]], ",", ""))),
        "OK",
        "NOT OK"
    )
)</f>
        <v>OK</v>
      </c>
      <c r="S1259" t="s">
        <v>2479</v>
      </c>
      <c r="T1259" t="s">
        <v>2480</v>
      </c>
      <c r="U1259" t="s">
        <v>2481</v>
      </c>
      <c r="V1259" t="s">
        <v>2482</v>
      </c>
      <c r="W1259" t="s">
        <v>2483</v>
      </c>
      <c r="X1259" t="s">
        <v>2484</v>
      </c>
      <c r="Y1259" t="s">
        <v>2485</v>
      </c>
      <c r="Z1259" t="s">
        <v>2486</v>
      </c>
    </row>
    <row r="1260" spans="1:26" ht="16" x14ac:dyDescent="0.35">
      <c r="A1260" t="s">
        <v>12824</v>
      </c>
      <c r="B1260" t="s">
        <v>12825</v>
      </c>
      <c r="C1260" t="s">
        <v>13093</v>
      </c>
      <c r="D1260" t="s">
        <v>13116</v>
      </c>
      <c r="E1260" t="s">
        <v>13225</v>
      </c>
      <c r="H1260">
        <v>499</v>
      </c>
      <c r="I1260" s="2">
        <v>799</v>
      </c>
      <c r="J1260" s="1">
        <v>0.38</v>
      </c>
      <c r="K1260" s="10" t="str" cm="1">
        <f t="array" ref="K126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260">
        <v>3.6</v>
      </c>
      <c r="M1260" s="8">
        <v>212</v>
      </c>
      <c r="N1260" s="8">
        <f>Table1[[#This Row],[rating]]*LOG10(Table1[[#This Row],[rating_count]]+1)</f>
        <v>8.3821665723794556</v>
      </c>
      <c r="O1260" s="4" t="str">
        <f>IF(Table1[[#This Row],[discount_percentage]] &gt;= 0.5, "Yes", "No")</f>
        <v>No</v>
      </c>
      <c r="P1260" s="4" t="str" cm="1">
        <f t="array" ref="P1260">_xlfn.IFS(
  Table1[[#This Row],[discounted_price]] &lt; 200, "&lt;₹200",
  Table1[[#This Row],[discounted_price]] &lt;= 500, "₹200–₹500",
  Table1[[#This Row],[discounted_price]] &gt; 500, "&gt;₹500"
)</f>
        <v>₹200–₹500</v>
      </c>
      <c r="Q1260" s="9">
        <f>Table1[[#This Row],[actual_price]]*Table1[[#This Row],[rating_count]]</f>
        <v>169388</v>
      </c>
      <c r="R1260" s="9" t="str">
        <f>IF(
    OR(TRIM(Table1[[#This Row],[total_potential_revenue]])="-", TRIM(Table1[[#This Row],[total_potential_revenue]])=""),
    "NOT OK",
    IF(
        ISNUMBER(VALUE(SUBSTITUTE(Table1[[#This Row],[total_potential_revenue]], ",", ""))),
        "OK",
        "NOT OK"
    )
)</f>
        <v>OK</v>
      </c>
      <c r="S1260" t="s">
        <v>12826</v>
      </c>
      <c r="T1260" t="s">
        <v>12827</v>
      </c>
      <c r="U1260" t="s">
        <v>12828</v>
      </c>
      <c r="V1260" t="s">
        <v>12829</v>
      </c>
      <c r="W1260" t="s">
        <v>12830</v>
      </c>
      <c r="X1260" t="s">
        <v>12831</v>
      </c>
      <c r="Y1260" t="s">
        <v>12832</v>
      </c>
      <c r="Z1260" t="s">
        <v>12833</v>
      </c>
    </row>
    <row r="1261" spans="1:26" ht="16" x14ac:dyDescent="0.35">
      <c r="A1261" t="s">
        <v>1501</v>
      </c>
      <c r="B1261" t="s">
        <v>1502</v>
      </c>
      <c r="C1261" t="s">
        <v>13080</v>
      </c>
      <c r="D1261" t="s">
        <v>13088</v>
      </c>
      <c r="E1261" t="s">
        <v>13227</v>
      </c>
      <c r="F1261" t="s">
        <v>13306</v>
      </c>
      <c r="H1261" s="2">
        <v>12499</v>
      </c>
      <c r="I1261" s="2">
        <v>22990</v>
      </c>
      <c r="J1261" s="1">
        <v>0.46</v>
      </c>
      <c r="K1261" s="10" t="str" cm="1">
        <f t="array" ref="K126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61">
        <v>4.3</v>
      </c>
      <c r="M1261" s="8">
        <v>1611</v>
      </c>
      <c r="N1261" s="8">
        <f>Table1[[#This Row],[rating]]*LOG10(Table1[[#This Row],[rating_count]]+1)</f>
        <v>13.791669661117007</v>
      </c>
      <c r="O1261" s="4" t="str">
        <f>IF(Table1[[#This Row],[discount_percentage]] &gt;= 0.5, "Yes", "No")</f>
        <v>No</v>
      </c>
      <c r="P1261" s="4" t="str" cm="1">
        <f t="array" ref="P1261">_xlfn.IFS(
  Table1[[#This Row],[discounted_price]] &lt; 200, "&lt;₹200",
  Table1[[#This Row],[discounted_price]] &lt;= 500, "₹200–₹500",
  Table1[[#This Row],[discounted_price]] &gt; 500, "&gt;₹500"
)</f>
        <v>&gt;₹500</v>
      </c>
      <c r="Q1261" s="9">
        <f>Table1[[#This Row],[actual_price]]*Table1[[#This Row],[rating_count]]</f>
        <v>37036890</v>
      </c>
      <c r="R1261" s="9" t="str">
        <f>IF(
    OR(TRIM(Table1[[#This Row],[total_potential_revenue]])="-", TRIM(Table1[[#This Row],[total_potential_revenue]])=""),
    "NOT OK",
    IF(
        ISNUMBER(VALUE(SUBSTITUTE(Table1[[#This Row],[total_potential_revenue]], ",", ""))),
        "OK",
        "NOT OK"
    )
)</f>
        <v>OK</v>
      </c>
      <c r="S1261" t="s">
        <v>1503</v>
      </c>
      <c r="T1261" t="s">
        <v>1504</v>
      </c>
      <c r="U1261" t="s">
        <v>1505</v>
      </c>
      <c r="V1261" t="s">
        <v>1506</v>
      </c>
      <c r="W1261" t="s">
        <v>1507</v>
      </c>
      <c r="X1261" t="s">
        <v>1508</v>
      </c>
      <c r="Y1261" t="s">
        <v>1509</v>
      </c>
      <c r="Z1261" t="s">
        <v>1510</v>
      </c>
    </row>
    <row r="1262" spans="1:26" ht="16" x14ac:dyDescent="0.35">
      <c r="A1262" t="s">
        <v>2377</v>
      </c>
      <c r="B1262" t="s">
        <v>2378</v>
      </c>
      <c r="C1262" t="s">
        <v>13080</v>
      </c>
      <c r="D1262" t="s">
        <v>13088</v>
      </c>
      <c r="E1262" t="s">
        <v>13227</v>
      </c>
      <c r="F1262" t="s">
        <v>13306</v>
      </c>
      <c r="H1262" s="2">
        <v>35999</v>
      </c>
      <c r="I1262" s="2">
        <v>49990</v>
      </c>
      <c r="J1262" s="1">
        <v>0.28000000000000003</v>
      </c>
      <c r="K1262" s="10" t="str" cm="1">
        <f t="array" ref="K126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62">
        <v>4.3</v>
      </c>
      <c r="M1262" s="8">
        <v>1611</v>
      </c>
      <c r="N1262" s="8">
        <f>Table1[[#This Row],[rating]]*LOG10(Table1[[#This Row],[rating_count]]+1)</f>
        <v>13.791669661117007</v>
      </c>
      <c r="O1262" s="4" t="str">
        <f>IF(Table1[[#This Row],[discount_percentage]] &gt;= 0.5, "Yes", "No")</f>
        <v>No</v>
      </c>
      <c r="P1262" s="4" t="str" cm="1">
        <f t="array" ref="P1262">_xlfn.IFS(
  Table1[[#This Row],[discounted_price]] &lt; 200, "&lt;₹200",
  Table1[[#This Row],[discounted_price]] &lt;= 500, "₹200–₹500",
  Table1[[#This Row],[discounted_price]] &gt; 500, "&gt;₹500"
)</f>
        <v>&gt;₹500</v>
      </c>
      <c r="Q1262" s="9">
        <f>Table1[[#This Row],[actual_price]]*Table1[[#This Row],[rating_count]]</f>
        <v>80533890</v>
      </c>
      <c r="R1262" s="9" t="str">
        <f>IF(
    OR(TRIM(Table1[[#This Row],[total_potential_revenue]])="-", TRIM(Table1[[#This Row],[total_potential_revenue]])=""),
    "NOT OK",
    IF(
        ISNUMBER(VALUE(SUBSTITUTE(Table1[[#This Row],[total_potential_revenue]], ",", ""))),
        "OK",
        "NOT OK"
    )
)</f>
        <v>OK</v>
      </c>
      <c r="S1262" t="s">
        <v>2379</v>
      </c>
      <c r="T1262" t="s">
        <v>1504</v>
      </c>
      <c r="U1262" t="s">
        <v>1505</v>
      </c>
      <c r="V1262" t="s">
        <v>1506</v>
      </c>
      <c r="W1262" t="s">
        <v>1507</v>
      </c>
      <c r="X1262" t="s">
        <v>1508</v>
      </c>
      <c r="Y1262" t="s">
        <v>2380</v>
      </c>
      <c r="Z1262" t="s">
        <v>2381</v>
      </c>
    </row>
    <row r="1263" spans="1:26" ht="16" x14ac:dyDescent="0.35">
      <c r="A1263" t="s">
        <v>4804</v>
      </c>
      <c r="B1263" t="s">
        <v>4805</v>
      </c>
      <c r="C1263" t="s">
        <v>13080</v>
      </c>
      <c r="D1263" t="s">
        <v>13185</v>
      </c>
      <c r="E1263" t="s">
        <v>13186</v>
      </c>
      <c r="F1263" t="s">
        <v>13327</v>
      </c>
      <c r="H1263" s="2">
        <v>2599</v>
      </c>
      <c r="I1263" s="2">
        <v>6999</v>
      </c>
      <c r="J1263" s="1">
        <v>0.63</v>
      </c>
      <c r="K1263" s="10" t="str" cm="1">
        <f t="array" ref="K126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63">
        <v>4.5</v>
      </c>
      <c r="M1263" s="8">
        <v>1526</v>
      </c>
      <c r="N1263" s="8">
        <f>Table1[[#This Row],[rating]]*LOG10(Table1[[#This Row],[rating_count]]+1)</f>
        <v>14.327275666753897</v>
      </c>
      <c r="O1263" s="4" t="str">
        <f>IF(Table1[[#This Row],[discount_percentage]] &gt;= 0.5, "Yes", "No")</f>
        <v>Yes</v>
      </c>
      <c r="P1263" s="4" t="str" cm="1">
        <f t="array" ref="P1263">_xlfn.IFS(
  Table1[[#This Row],[discounted_price]] &lt; 200, "&lt;₹200",
  Table1[[#This Row],[discounted_price]] &lt;= 500, "₹200–₹500",
  Table1[[#This Row],[discounted_price]] &gt; 500, "&gt;₹500"
)</f>
        <v>&gt;₹500</v>
      </c>
      <c r="Q1263" s="9">
        <f>Table1[[#This Row],[actual_price]]*Table1[[#This Row],[rating_count]]</f>
        <v>10680474</v>
      </c>
      <c r="R1263" s="9" t="str">
        <f>IF(
    OR(TRIM(Table1[[#This Row],[total_potential_revenue]])="-", TRIM(Table1[[#This Row],[total_potential_revenue]])=""),
    "NOT OK",
    IF(
        ISNUMBER(VALUE(SUBSTITUTE(Table1[[#This Row],[total_potential_revenue]], ",", ""))),
        "OK",
        "NOT OK"
    )
)</f>
        <v>OK</v>
      </c>
      <c r="S1263" t="s">
        <v>4806</v>
      </c>
      <c r="T1263" t="s">
        <v>4807</v>
      </c>
      <c r="U1263" t="s">
        <v>4808</v>
      </c>
      <c r="V1263" t="s">
        <v>4809</v>
      </c>
      <c r="W1263" t="s">
        <v>4810</v>
      </c>
      <c r="X1263" t="s">
        <v>4811</v>
      </c>
      <c r="Y1263" t="s">
        <v>4812</v>
      </c>
      <c r="Z1263" t="s">
        <v>4813</v>
      </c>
    </row>
    <row r="1264" spans="1:26" ht="16" x14ac:dyDescent="0.35">
      <c r="A1264" t="s">
        <v>4701</v>
      </c>
      <c r="B1264" t="s">
        <v>4702</v>
      </c>
      <c r="C1264" t="s">
        <v>13080</v>
      </c>
      <c r="D1264" t="s">
        <v>13185</v>
      </c>
      <c r="E1264" t="s">
        <v>13186</v>
      </c>
      <c r="F1264" t="s">
        <v>13279</v>
      </c>
      <c r="G1264" t="s">
        <v>13280</v>
      </c>
      <c r="H1264" s="2">
        <v>1799</v>
      </c>
      <c r="I1264" s="2">
        <v>3999</v>
      </c>
      <c r="J1264" s="1">
        <v>0.55000000000000004</v>
      </c>
      <c r="K1264" s="10" t="str" cm="1">
        <f t="array" ref="K126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64">
        <v>4.5999999999999996</v>
      </c>
      <c r="M1264" s="8">
        <v>245</v>
      </c>
      <c r="N1264" s="8">
        <f>Table1[[#This Row],[rating]]*LOG10(Table1[[#This Row],[rating_count]]+1)</f>
        <v>10.998301492675544</v>
      </c>
      <c r="O1264" s="4" t="str">
        <f>IF(Table1[[#This Row],[discount_percentage]] &gt;= 0.5, "Yes", "No")</f>
        <v>Yes</v>
      </c>
      <c r="P1264" s="4" t="str" cm="1">
        <f t="array" ref="P1264">_xlfn.IFS(
  Table1[[#This Row],[discounted_price]] &lt; 200, "&lt;₹200",
  Table1[[#This Row],[discounted_price]] &lt;= 500, "₹200–₹500",
  Table1[[#This Row],[discounted_price]] &gt; 500, "&gt;₹500"
)</f>
        <v>&gt;₹500</v>
      </c>
      <c r="Q1264" s="9">
        <f>Table1[[#This Row],[actual_price]]*Table1[[#This Row],[rating_count]]</f>
        <v>979755</v>
      </c>
      <c r="R1264" s="9" t="str">
        <f>IF(
    OR(TRIM(Table1[[#This Row],[total_potential_revenue]])="-", TRIM(Table1[[#This Row],[total_potential_revenue]])=""),
    "NOT OK",
    IF(
        ISNUMBER(VALUE(SUBSTITUTE(Table1[[#This Row],[total_potential_revenue]], ",", ""))),
        "OK",
        "NOT OK"
    )
)</f>
        <v>OK</v>
      </c>
      <c r="S1264" t="s">
        <v>4703</v>
      </c>
      <c r="T1264" t="s">
        <v>4704</v>
      </c>
      <c r="U1264" t="s">
        <v>4705</v>
      </c>
      <c r="V1264" t="s">
        <v>4706</v>
      </c>
      <c r="W1264" t="s">
        <v>4707</v>
      </c>
      <c r="X1264" t="s">
        <v>4708</v>
      </c>
      <c r="Y1264" t="s">
        <v>4709</v>
      </c>
      <c r="Z1264" t="s">
        <v>4710</v>
      </c>
    </row>
    <row r="1265" spans="1:26" ht="16" x14ac:dyDescent="0.35">
      <c r="A1265" t="s">
        <v>10539</v>
      </c>
      <c r="B1265" t="s">
        <v>10540</v>
      </c>
      <c r="C1265" t="s">
        <v>13093</v>
      </c>
      <c r="D1265" t="s">
        <v>13116</v>
      </c>
      <c r="E1265" t="s">
        <v>13117</v>
      </c>
      <c r="F1265" t="s">
        <v>13119</v>
      </c>
      <c r="H1265" s="2">
        <v>1529</v>
      </c>
      <c r="I1265" s="2">
        <v>2999</v>
      </c>
      <c r="J1265" s="1">
        <v>0.49</v>
      </c>
      <c r="K1265" s="10" t="str" cm="1">
        <f t="array" ref="K126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65">
        <v>3.3</v>
      </c>
      <c r="M1265" s="8">
        <v>29</v>
      </c>
      <c r="N1265" s="8">
        <f>Table1[[#This Row],[rating]]*LOG10(Table1[[#This Row],[rating_count]]+1)</f>
        <v>4.8745001405748853</v>
      </c>
      <c r="O1265" s="4" t="str">
        <f>IF(Table1[[#This Row],[discount_percentage]] &gt;= 0.5, "Yes", "No")</f>
        <v>No</v>
      </c>
      <c r="P1265" s="4" t="str" cm="1">
        <f t="array" ref="P1265">_xlfn.IFS(
  Table1[[#This Row],[discounted_price]] &lt; 200, "&lt;₹200",
  Table1[[#This Row],[discounted_price]] &lt;= 500, "₹200–₹500",
  Table1[[#This Row],[discounted_price]] &gt; 500, "&gt;₹500"
)</f>
        <v>&gt;₹500</v>
      </c>
      <c r="Q1265" s="9">
        <f>Table1[[#This Row],[actual_price]]*Table1[[#This Row],[rating_count]]</f>
        <v>86971</v>
      </c>
      <c r="R1265" s="9" t="str">
        <f>IF(
    OR(TRIM(Table1[[#This Row],[total_potential_revenue]])="-", TRIM(Table1[[#This Row],[total_potential_revenue]])=""),
    "NOT OK",
    IF(
        ISNUMBER(VALUE(SUBSTITUTE(Table1[[#This Row],[total_potential_revenue]], ",", ""))),
        "OK",
        "NOT OK"
    )
)</f>
        <v>OK</v>
      </c>
      <c r="S1265" t="s">
        <v>10541</v>
      </c>
      <c r="T1265" t="s">
        <v>10542</v>
      </c>
      <c r="U1265" t="s">
        <v>10543</v>
      </c>
      <c r="V1265" t="s">
        <v>10544</v>
      </c>
      <c r="W1265" t="s">
        <v>10545</v>
      </c>
      <c r="X1265" t="s">
        <v>10546</v>
      </c>
      <c r="Y1265" t="s">
        <v>10547</v>
      </c>
      <c r="Z1265" t="s">
        <v>10548</v>
      </c>
    </row>
    <row r="1266" spans="1:26" ht="16" x14ac:dyDescent="0.35">
      <c r="A1266" t="s">
        <v>12934</v>
      </c>
      <c r="B1266" t="s">
        <v>12935</v>
      </c>
      <c r="C1266" t="s">
        <v>13093</v>
      </c>
      <c r="D1266" t="s">
        <v>13094</v>
      </c>
      <c r="E1266" t="s">
        <v>13095</v>
      </c>
      <c r="F1266" t="s">
        <v>13224</v>
      </c>
      <c r="H1266">
        <v>498</v>
      </c>
      <c r="I1266" s="2">
        <v>1200</v>
      </c>
      <c r="J1266" s="1">
        <v>0.59</v>
      </c>
      <c r="K1266" s="10" t="str" cm="1">
        <f t="array" ref="K126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66">
        <v>3.2</v>
      </c>
      <c r="M1266" s="8">
        <v>113</v>
      </c>
      <c r="N1266" s="8">
        <f>Table1[[#This Row],[rating]]*LOG10(Table1[[#This Row],[rating_count]]+1)</f>
        <v>6.5820955242767134</v>
      </c>
      <c r="O1266" s="4" t="str">
        <f>IF(Table1[[#This Row],[discount_percentage]] &gt;= 0.5, "Yes", "No")</f>
        <v>Yes</v>
      </c>
      <c r="P1266" s="4" t="str" cm="1">
        <f t="array" ref="P1266">_xlfn.IFS(
  Table1[[#This Row],[discounted_price]] &lt; 200, "&lt;₹200",
  Table1[[#This Row],[discounted_price]] &lt;= 500, "₹200–₹500",
  Table1[[#This Row],[discounted_price]] &gt; 500, "&gt;₹500"
)</f>
        <v>₹200–₹500</v>
      </c>
      <c r="Q1266" s="9">
        <f>Table1[[#This Row],[actual_price]]*Table1[[#This Row],[rating_count]]</f>
        <v>135600</v>
      </c>
      <c r="R1266" s="9" t="str">
        <f>IF(
    OR(TRIM(Table1[[#This Row],[total_potential_revenue]])="-", TRIM(Table1[[#This Row],[total_potential_revenue]])=""),
    "NOT OK",
    IF(
        ISNUMBER(VALUE(SUBSTITUTE(Table1[[#This Row],[total_potential_revenue]], ",", ""))),
        "OK",
        "NOT OK"
    )
)</f>
        <v>OK</v>
      </c>
      <c r="S1266" t="s">
        <v>12936</v>
      </c>
      <c r="T1266" t="s">
        <v>12937</v>
      </c>
      <c r="U1266" t="s">
        <v>12938</v>
      </c>
      <c r="V1266" t="s">
        <v>12939</v>
      </c>
      <c r="W1266" t="s">
        <v>12940</v>
      </c>
      <c r="X1266" t="s">
        <v>12941</v>
      </c>
      <c r="Y1266" t="s">
        <v>12942</v>
      </c>
      <c r="Z1266" t="s">
        <v>12943</v>
      </c>
    </row>
    <row r="1267" spans="1:26" ht="16" x14ac:dyDescent="0.35">
      <c r="A1267" t="s">
        <v>5356</v>
      </c>
      <c r="B1267" t="s">
        <v>5357</v>
      </c>
      <c r="C1267" t="s">
        <v>13076</v>
      </c>
      <c r="D1267" t="s">
        <v>13083</v>
      </c>
      <c r="E1267" t="s">
        <v>13084</v>
      </c>
      <c r="F1267" t="s">
        <v>13156</v>
      </c>
      <c r="G1267" t="s">
        <v>13286</v>
      </c>
      <c r="H1267">
        <v>129</v>
      </c>
      <c r="I1267" s="2">
        <v>999</v>
      </c>
      <c r="J1267" s="1">
        <v>0.87</v>
      </c>
      <c r="K1267" s="10" t="str" cm="1">
        <f t="array" ref="K126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267">
        <v>4.2</v>
      </c>
      <c r="M1267" s="8">
        <v>491</v>
      </c>
      <c r="N1267" s="8">
        <f>Table1[[#This Row],[rating]]*LOG10(Table1[[#This Row],[rating_count]]+1)</f>
        <v>11.306253431622913</v>
      </c>
      <c r="O1267" s="4" t="str">
        <f>IF(Table1[[#This Row],[discount_percentage]] &gt;= 0.5, "Yes", "No")</f>
        <v>Yes</v>
      </c>
      <c r="P1267" s="4" t="str" cm="1">
        <f t="array" ref="P1267">_xlfn.IFS(
  Table1[[#This Row],[discounted_price]] &lt; 200, "&lt;₹200",
  Table1[[#This Row],[discounted_price]] &lt;= 500, "₹200–₹500",
  Table1[[#This Row],[discounted_price]] &gt; 500, "&gt;₹500"
)</f>
        <v>&lt;₹200</v>
      </c>
      <c r="Q1267" s="9">
        <f>Table1[[#This Row],[actual_price]]*Table1[[#This Row],[rating_count]]</f>
        <v>490509</v>
      </c>
      <c r="R1267" s="9" t="str">
        <f>IF(
    OR(TRIM(Table1[[#This Row],[total_potential_revenue]])="-", TRIM(Table1[[#This Row],[total_potential_revenue]])=""),
    "NOT OK",
    IF(
        ISNUMBER(VALUE(SUBSTITUTE(Table1[[#This Row],[total_potential_revenue]], ",", ""))),
        "OK",
        "NOT OK"
    )
)</f>
        <v>OK</v>
      </c>
      <c r="S1267" t="s">
        <v>5359</v>
      </c>
      <c r="T1267" t="s">
        <v>5360</v>
      </c>
      <c r="U1267" t="s">
        <v>5361</v>
      </c>
      <c r="V1267" t="s">
        <v>5362</v>
      </c>
      <c r="W1267" t="s">
        <v>5363</v>
      </c>
      <c r="X1267" t="s">
        <v>5364</v>
      </c>
      <c r="Y1267" t="s">
        <v>5365</v>
      </c>
      <c r="Z1267" t="s">
        <v>5366</v>
      </c>
    </row>
    <row r="1268" spans="1:26" ht="16" x14ac:dyDescent="0.35">
      <c r="A1268" t="s">
        <v>9982</v>
      </c>
      <c r="B1268" t="s">
        <v>9983</v>
      </c>
      <c r="C1268" t="s">
        <v>13093</v>
      </c>
      <c r="D1268" t="s">
        <v>13116</v>
      </c>
      <c r="E1268" t="s">
        <v>13122</v>
      </c>
      <c r="F1268" t="s">
        <v>13192</v>
      </c>
      <c r="H1268" s="2">
        <v>2699</v>
      </c>
      <c r="I1268" s="2">
        <v>4700</v>
      </c>
      <c r="J1268" s="1">
        <v>0.43</v>
      </c>
      <c r="K1268" s="10" t="str" cm="1">
        <f t="array" ref="K126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68">
        <v>4.2</v>
      </c>
      <c r="M1268" s="8">
        <v>1296</v>
      </c>
      <c r="N1268" s="8">
        <f>Table1[[#This Row],[rating]]*LOG10(Table1[[#This Row],[rating_count]]+1)</f>
        <v>13.074347899553137</v>
      </c>
      <c r="O1268" s="4" t="str">
        <f>IF(Table1[[#This Row],[discount_percentage]] &gt;= 0.5, "Yes", "No")</f>
        <v>No</v>
      </c>
      <c r="P1268" s="4" t="str" cm="1">
        <f t="array" ref="P1268">_xlfn.IFS(
  Table1[[#This Row],[discounted_price]] &lt; 200, "&lt;₹200",
  Table1[[#This Row],[discounted_price]] &lt;= 500, "₹200–₹500",
  Table1[[#This Row],[discounted_price]] &gt; 500, "&gt;₹500"
)</f>
        <v>&gt;₹500</v>
      </c>
      <c r="Q1268" s="9">
        <f>Table1[[#This Row],[actual_price]]*Table1[[#This Row],[rating_count]]</f>
        <v>6091200</v>
      </c>
      <c r="R1268" s="9" t="str">
        <f>IF(
    OR(TRIM(Table1[[#This Row],[total_potential_revenue]])="-", TRIM(Table1[[#This Row],[total_potential_revenue]])=""),
    "NOT OK",
    IF(
        ISNUMBER(VALUE(SUBSTITUTE(Table1[[#This Row],[total_potential_revenue]], ",", ""))),
        "OK",
        "NOT OK"
    )
)</f>
        <v>OK</v>
      </c>
      <c r="S1268" t="s">
        <v>9984</v>
      </c>
      <c r="T1268" t="s">
        <v>9985</v>
      </c>
      <c r="U1268" t="s">
        <v>9986</v>
      </c>
      <c r="V1268" t="s">
        <v>9987</v>
      </c>
      <c r="W1268" t="s">
        <v>9988</v>
      </c>
      <c r="X1268" t="s">
        <v>9989</v>
      </c>
      <c r="Y1268" t="s">
        <v>9990</v>
      </c>
      <c r="Z1268" t="s">
        <v>9991</v>
      </c>
    </row>
    <row r="1269" spans="1:26" ht="16" x14ac:dyDescent="0.35">
      <c r="A1269" t="s">
        <v>11686</v>
      </c>
      <c r="B1269" t="s">
        <v>11687</v>
      </c>
      <c r="C1269" t="s">
        <v>13093</v>
      </c>
      <c r="D1269" t="s">
        <v>13094</v>
      </c>
      <c r="E1269" t="s">
        <v>13095</v>
      </c>
      <c r="F1269" t="s">
        <v>13100</v>
      </c>
      <c r="H1269">
        <v>799</v>
      </c>
      <c r="I1269" s="2">
        <v>1699</v>
      </c>
      <c r="J1269" s="1">
        <v>0.53</v>
      </c>
      <c r="K1269" s="10" t="str" cm="1">
        <f t="array" ref="K126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69">
        <v>4</v>
      </c>
      <c r="M1269" s="8">
        <v>97</v>
      </c>
      <c r="N1269" s="8">
        <f>Table1[[#This Row],[rating]]*LOG10(Table1[[#This Row],[rating_count]]+1)</f>
        <v>7.9649043027699795</v>
      </c>
      <c r="O1269" s="4" t="str">
        <f>IF(Table1[[#This Row],[discount_percentage]] &gt;= 0.5, "Yes", "No")</f>
        <v>Yes</v>
      </c>
      <c r="P1269" s="4" t="str" cm="1">
        <f t="array" ref="P1269">_xlfn.IFS(
  Table1[[#This Row],[discounted_price]] &lt; 200, "&lt;₹200",
  Table1[[#This Row],[discounted_price]] &lt;= 500, "₹200–₹500",
  Table1[[#This Row],[discounted_price]] &gt; 500, "&gt;₹500"
)</f>
        <v>&gt;₹500</v>
      </c>
      <c r="Q1269" s="9">
        <f>Table1[[#This Row],[actual_price]]*Table1[[#This Row],[rating_count]]</f>
        <v>164803</v>
      </c>
      <c r="R1269" s="9" t="str">
        <f>IF(
    OR(TRIM(Table1[[#This Row],[total_potential_revenue]])="-", TRIM(Table1[[#This Row],[total_potential_revenue]])=""),
    "NOT OK",
    IF(
        ISNUMBER(VALUE(SUBSTITUTE(Table1[[#This Row],[total_potential_revenue]], ",", ""))),
        "OK",
        "NOT OK"
    )
)</f>
        <v>OK</v>
      </c>
      <c r="S1269" t="s">
        <v>11688</v>
      </c>
      <c r="T1269" t="s">
        <v>11689</v>
      </c>
      <c r="U1269" t="s">
        <v>11690</v>
      </c>
      <c r="V1269" t="s">
        <v>11691</v>
      </c>
      <c r="W1269" t="s">
        <v>11692</v>
      </c>
      <c r="X1269" t="s">
        <v>11693</v>
      </c>
      <c r="Y1269" t="s">
        <v>11694</v>
      </c>
      <c r="Z1269" t="s">
        <v>11695</v>
      </c>
    </row>
    <row r="1270" spans="1:26" ht="16" x14ac:dyDescent="0.35">
      <c r="A1270" t="s">
        <v>985</v>
      </c>
      <c r="B1270" t="s">
        <v>986</v>
      </c>
      <c r="C1270" t="s">
        <v>13080</v>
      </c>
      <c r="D1270" t="s">
        <v>13088</v>
      </c>
      <c r="E1270" t="s">
        <v>13227</v>
      </c>
      <c r="F1270" t="s">
        <v>13306</v>
      </c>
      <c r="H1270" s="2">
        <v>37999</v>
      </c>
      <c r="I1270" s="2">
        <v>65000</v>
      </c>
      <c r="J1270" s="1">
        <v>0.42</v>
      </c>
      <c r="K1270" s="10" t="str" cm="1">
        <f t="array" ref="K127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70">
        <v>4.3</v>
      </c>
      <c r="M1270" s="8">
        <v>3587</v>
      </c>
      <c r="N1270" s="8">
        <f>Table1[[#This Row],[rating]]*LOG10(Table1[[#This Row],[rating_count]]+1)</f>
        <v>15.285865467799834</v>
      </c>
      <c r="O1270" s="4" t="str">
        <f>IF(Table1[[#This Row],[discount_percentage]] &gt;= 0.5, "Yes", "No")</f>
        <v>No</v>
      </c>
      <c r="P1270" s="4" t="str" cm="1">
        <f t="array" ref="P1270">_xlfn.IFS(
  Table1[[#This Row],[discounted_price]] &lt; 200, "&lt;₹200",
  Table1[[#This Row],[discounted_price]] &lt;= 500, "₹200–₹500",
  Table1[[#This Row],[discounted_price]] &gt; 500, "&gt;₹500"
)</f>
        <v>&gt;₹500</v>
      </c>
      <c r="Q1270" s="9">
        <f>Table1[[#This Row],[actual_price]]*Table1[[#This Row],[rating_count]]</f>
        <v>233155000</v>
      </c>
      <c r="R1270" s="9" t="str">
        <f>IF(
    OR(TRIM(Table1[[#This Row],[total_potential_revenue]])="-", TRIM(Table1[[#This Row],[total_potential_revenue]])=""),
    "NOT OK",
    IF(
        ISNUMBER(VALUE(SUBSTITUTE(Table1[[#This Row],[total_potential_revenue]], ",", ""))),
        "OK",
        "NOT OK"
    )
)</f>
        <v>OK</v>
      </c>
      <c r="S1270" t="s">
        <v>987</v>
      </c>
      <c r="T1270" t="s">
        <v>988</v>
      </c>
      <c r="U1270" t="s">
        <v>989</v>
      </c>
      <c r="V1270" t="s">
        <v>990</v>
      </c>
      <c r="W1270" t="s">
        <v>991</v>
      </c>
      <c r="X1270" t="s">
        <v>992</v>
      </c>
      <c r="Y1270" t="s">
        <v>993</v>
      </c>
      <c r="Z1270" t="s">
        <v>994</v>
      </c>
    </row>
    <row r="1271" spans="1:26" ht="16" x14ac:dyDescent="0.35">
      <c r="A1271" t="s">
        <v>631</v>
      </c>
      <c r="B1271" t="s">
        <v>632</v>
      </c>
      <c r="C1271" t="s">
        <v>13080</v>
      </c>
      <c r="D1271" t="s">
        <v>13088</v>
      </c>
      <c r="E1271" t="s">
        <v>13227</v>
      </c>
      <c r="F1271" t="s">
        <v>13228</v>
      </c>
      <c r="H1271" s="2">
        <v>7999</v>
      </c>
      <c r="I1271" s="2">
        <v>14990</v>
      </c>
      <c r="J1271" s="1">
        <v>0.47</v>
      </c>
      <c r="K1271" s="10" t="str" cm="1">
        <f t="array" ref="K127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71">
        <v>4.3</v>
      </c>
      <c r="M1271" s="8">
        <v>457</v>
      </c>
      <c r="N1271" s="8">
        <f>Table1[[#This Row],[rating]]*LOG10(Table1[[#This Row],[rating_count]]+1)</f>
        <v>11.441721555416636</v>
      </c>
      <c r="O1271" s="4" t="str">
        <f>IF(Table1[[#This Row],[discount_percentage]] &gt;= 0.5, "Yes", "No")</f>
        <v>No</v>
      </c>
      <c r="P1271" s="4" t="str" cm="1">
        <f t="array" ref="P1271">_xlfn.IFS(
  Table1[[#This Row],[discounted_price]] &lt; 200, "&lt;₹200",
  Table1[[#This Row],[discounted_price]] &lt;= 500, "₹200–₹500",
  Table1[[#This Row],[discounted_price]] &gt; 500, "&gt;₹500"
)</f>
        <v>&gt;₹500</v>
      </c>
      <c r="Q1271" s="9">
        <f>Table1[[#This Row],[actual_price]]*Table1[[#This Row],[rating_count]]</f>
        <v>6850430</v>
      </c>
      <c r="R1271" s="9" t="str">
        <f>IF(
    OR(TRIM(Table1[[#This Row],[total_potential_revenue]])="-", TRIM(Table1[[#This Row],[total_potential_revenue]])=""),
    "NOT OK",
    IF(
        ISNUMBER(VALUE(SUBSTITUTE(Table1[[#This Row],[total_potential_revenue]], ",", ""))),
        "OK",
        "NOT OK"
    )
)</f>
        <v>OK</v>
      </c>
      <c r="S1271" t="s">
        <v>633</v>
      </c>
      <c r="T1271" t="s">
        <v>634</v>
      </c>
      <c r="U1271" t="s">
        <v>635</v>
      </c>
      <c r="V1271" t="s">
        <v>636</v>
      </c>
      <c r="W1271" t="s">
        <v>637</v>
      </c>
      <c r="X1271" t="s">
        <v>638</v>
      </c>
      <c r="Y1271" t="s">
        <v>639</v>
      </c>
      <c r="Z1271" t="s">
        <v>640</v>
      </c>
    </row>
    <row r="1272" spans="1:26" ht="16" x14ac:dyDescent="0.35">
      <c r="A1272" t="s">
        <v>1352</v>
      </c>
      <c r="B1272" t="s">
        <v>1353</v>
      </c>
      <c r="C1272" t="s">
        <v>13080</v>
      </c>
      <c r="D1272" t="s">
        <v>13088</v>
      </c>
      <c r="E1272" t="s">
        <v>13227</v>
      </c>
      <c r="F1272" t="s">
        <v>13306</v>
      </c>
      <c r="H1272" s="2">
        <v>29990</v>
      </c>
      <c r="I1272" s="2">
        <v>65000</v>
      </c>
      <c r="J1272" s="1">
        <v>0.54</v>
      </c>
      <c r="K1272" s="10" t="str" cm="1">
        <f t="array" ref="K127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72">
        <v>4.0999999999999996</v>
      </c>
      <c r="M1272" s="8">
        <v>211</v>
      </c>
      <c r="N1272" s="8">
        <f>Table1[[#This Row],[rating]]*LOG10(Table1[[#This Row],[rating_count]]+1)</f>
        <v>9.5379770298078785</v>
      </c>
      <c r="O1272" s="4" t="str">
        <f>IF(Table1[[#This Row],[discount_percentage]] &gt;= 0.5, "Yes", "No")</f>
        <v>Yes</v>
      </c>
      <c r="P1272" s="4" t="str" cm="1">
        <f t="array" ref="P1272">_xlfn.IFS(
  Table1[[#This Row],[discounted_price]] &lt; 200, "&lt;₹200",
  Table1[[#This Row],[discounted_price]] &lt;= 500, "₹200–₹500",
  Table1[[#This Row],[discounted_price]] &gt; 500, "&gt;₹500"
)</f>
        <v>&gt;₹500</v>
      </c>
      <c r="Q1272" s="9">
        <f>Table1[[#This Row],[actual_price]]*Table1[[#This Row],[rating_count]]</f>
        <v>13715000</v>
      </c>
      <c r="R1272" s="9" t="str">
        <f>IF(
    OR(TRIM(Table1[[#This Row],[total_potential_revenue]])="-", TRIM(Table1[[#This Row],[total_potential_revenue]])=""),
    "NOT OK",
    IF(
        ISNUMBER(VALUE(SUBSTITUTE(Table1[[#This Row],[total_potential_revenue]], ",", ""))),
        "OK",
        "NOT OK"
    )
)</f>
        <v>OK</v>
      </c>
      <c r="S1272" t="s">
        <v>1354</v>
      </c>
      <c r="T1272" t="s">
        <v>1355</v>
      </c>
      <c r="U1272" t="s">
        <v>1356</v>
      </c>
      <c r="V1272" t="s">
        <v>1357</v>
      </c>
      <c r="W1272" t="s">
        <v>1358</v>
      </c>
      <c r="X1272" t="s">
        <v>1359</v>
      </c>
      <c r="Y1272" t="s">
        <v>1360</v>
      </c>
      <c r="Z1272" t="s">
        <v>1361</v>
      </c>
    </row>
    <row r="1273" spans="1:26" ht="16" x14ac:dyDescent="0.35">
      <c r="A1273" t="s">
        <v>4077</v>
      </c>
      <c r="B1273" t="s">
        <v>4078</v>
      </c>
      <c r="C1273" t="s">
        <v>13080</v>
      </c>
      <c r="D1273" t="s">
        <v>13185</v>
      </c>
      <c r="E1273" t="s">
        <v>13291</v>
      </c>
      <c r="F1273" t="s">
        <v>13292</v>
      </c>
      <c r="H1273" s="2">
        <v>13999</v>
      </c>
      <c r="I1273" s="2">
        <v>15999</v>
      </c>
      <c r="J1273" s="1">
        <v>0.13</v>
      </c>
      <c r="K1273" s="10" t="str" cm="1">
        <f t="array" ref="K127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273">
        <v>3.9</v>
      </c>
      <c r="M1273" s="8">
        <v>2180</v>
      </c>
      <c r="N1273" s="8">
        <f>Table1[[#This Row],[rating]]*LOG10(Table1[[#This Row],[rating_count]]+1)</f>
        <v>13.020757095756931</v>
      </c>
      <c r="O1273" s="4" t="str">
        <f>IF(Table1[[#This Row],[discount_percentage]] &gt;= 0.5, "Yes", "No")</f>
        <v>No</v>
      </c>
      <c r="P1273" s="4" t="str" cm="1">
        <f t="array" ref="P1273">_xlfn.IFS(
  Table1[[#This Row],[discounted_price]] &lt; 200, "&lt;₹200",
  Table1[[#This Row],[discounted_price]] &lt;= 500, "₹200–₹500",
  Table1[[#This Row],[discounted_price]] &gt; 500, "&gt;₹500"
)</f>
        <v>&gt;₹500</v>
      </c>
      <c r="Q1273" s="9">
        <f>Table1[[#This Row],[actual_price]]*Table1[[#This Row],[rating_count]]</f>
        <v>34877820</v>
      </c>
      <c r="R1273" s="9" t="str">
        <f>IF(
    OR(TRIM(Table1[[#This Row],[total_potential_revenue]])="-", TRIM(Table1[[#This Row],[total_potential_revenue]])=""),
    "NOT OK",
    IF(
        ISNUMBER(VALUE(SUBSTITUTE(Table1[[#This Row],[total_potential_revenue]], ",", ""))),
        "OK",
        "NOT OK"
    )
)</f>
        <v>OK</v>
      </c>
      <c r="S1273" t="s">
        <v>4079</v>
      </c>
      <c r="T1273" t="s">
        <v>4080</v>
      </c>
      <c r="U1273" t="s">
        <v>4081</v>
      </c>
      <c r="V1273" t="s">
        <v>4082</v>
      </c>
      <c r="W1273" t="s">
        <v>4083</v>
      </c>
      <c r="X1273" t="s">
        <v>4084</v>
      </c>
      <c r="Y1273" t="s">
        <v>4085</v>
      </c>
      <c r="Z1273" t="s">
        <v>4086</v>
      </c>
    </row>
    <row r="1274" spans="1:26" ht="16" x14ac:dyDescent="0.35">
      <c r="A1274" t="s">
        <v>4298</v>
      </c>
      <c r="B1274" t="s">
        <v>4299</v>
      </c>
      <c r="C1274" t="s">
        <v>13080</v>
      </c>
      <c r="D1274" t="s">
        <v>13185</v>
      </c>
      <c r="E1274" t="s">
        <v>13291</v>
      </c>
      <c r="F1274" t="s">
        <v>13292</v>
      </c>
      <c r="H1274" s="2">
        <v>13999</v>
      </c>
      <c r="I1274" s="2">
        <v>15999</v>
      </c>
      <c r="J1274" s="1">
        <v>0.13</v>
      </c>
      <c r="K1274" s="10" t="str" cm="1">
        <f t="array" ref="K127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11-20%</v>
      </c>
      <c r="L1274">
        <v>3.9</v>
      </c>
      <c r="M1274" s="8">
        <v>2180</v>
      </c>
      <c r="N1274" s="8">
        <f>Table1[[#This Row],[rating]]*LOG10(Table1[[#This Row],[rating_count]]+1)</f>
        <v>13.020757095756931</v>
      </c>
      <c r="O1274" s="4" t="str">
        <f>IF(Table1[[#This Row],[discount_percentage]] &gt;= 0.5, "Yes", "No")</f>
        <v>No</v>
      </c>
      <c r="P1274" s="4" t="str" cm="1">
        <f t="array" ref="P1274">_xlfn.IFS(
  Table1[[#This Row],[discounted_price]] &lt; 200, "&lt;₹200",
  Table1[[#This Row],[discounted_price]] &lt;= 500, "₹200–₹500",
  Table1[[#This Row],[discounted_price]] &gt; 500, "&gt;₹500"
)</f>
        <v>&gt;₹500</v>
      </c>
      <c r="Q1274" s="9">
        <f>Table1[[#This Row],[actual_price]]*Table1[[#This Row],[rating_count]]</f>
        <v>34877820</v>
      </c>
      <c r="R1274" s="9" t="str">
        <f>IF(
    OR(TRIM(Table1[[#This Row],[total_potential_revenue]])="-", TRIM(Table1[[#This Row],[total_potential_revenue]])=""),
    "NOT OK",
    IF(
        ISNUMBER(VALUE(SUBSTITUTE(Table1[[#This Row],[total_potential_revenue]], ",", ""))),
        "OK",
        "NOT OK"
    )
)</f>
        <v>OK</v>
      </c>
      <c r="S1274" t="s">
        <v>4079</v>
      </c>
      <c r="T1274" t="s">
        <v>4300</v>
      </c>
      <c r="U1274" t="s">
        <v>4301</v>
      </c>
      <c r="V1274" t="s">
        <v>4302</v>
      </c>
      <c r="W1274" t="s">
        <v>4303</v>
      </c>
      <c r="X1274" t="s">
        <v>4304</v>
      </c>
      <c r="Y1274" t="s">
        <v>4305</v>
      </c>
      <c r="Z1274" t="s">
        <v>4306</v>
      </c>
    </row>
    <row r="1275" spans="1:26" ht="16" x14ac:dyDescent="0.35">
      <c r="A1275" t="s">
        <v>12864</v>
      </c>
      <c r="B1275" t="s">
        <v>12865</v>
      </c>
      <c r="C1275" t="s">
        <v>13093</v>
      </c>
      <c r="D1275" t="s">
        <v>13094</v>
      </c>
      <c r="E1275" t="s">
        <v>13113</v>
      </c>
      <c r="F1275" t="s">
        <v>13128</v>
      </c>
      <c r="H1275">
        <v>199</v>
      </c>
      <c r="I1275" s="2">
        <v>699</v>
      </c>
      <c r="J1275" s="1">
        <v>0.72</v>
      </c>
      <c r="K1275" s="10" t="str" cm="1">
        <f t="array" ref="K127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75">
        <v>2.9</v>
      </c>
      <c r="M1275" s="8">
        <v>159</v>
      </c>
      <c r="N1275" s="8">
        <f>Table1[[#This Row],[rating]]*LOG10(Table1[[#This Row],[rating_count]]+1)</f>
        <v>6.3919479497021809</v>
      </c>
      <c r="O1275" s="4" t="str">
        <f>IF(Table1[[#This Row],[discount_percentage]] &gt;= 0.5, "Yes", "No")</f>
        <v>Yes</v>
      </c>
      <c r="P1275" s="4" t="str" cm="1">
        <f t="array" ref="P1275">_xlfn.IFS(
  Table1[[#This Row],[discounted_price]] &lt; 200, "&lt;₹200",
  Table1[[#This Row],[discounted_price]] &lt;= 500, "₹200–₹500",
  Table1[[#This Row],[discounted_price]] &gt; 500, "&gt;₹500"
)</f>
        <v>&lt;₹200</v>
      </c>
      <c r="Q1275" s="9">
        <f>Table1[[#This Row],[actual_price]]*Table1[[#This Row],[rating_count]]</f>
        <v>111141</v>
      </c>
      <c r="R1275" s="9" t="str">
        <f>IF(
    OR(TRIM(Table1[[#This Row],[total_potential_revenue]])="-", TRIM(Table1[[#This Row],[total_potential_revenue]])=""),
    "NOT OK",
    IF(
        ISNUMBER(VALUE(SUBSTITUTE(Table1[[#This Row],[total_potential_revenue]], ",", ""))),
        "OK",
        "NOT OK"
    )
)</f>
        <v>OK</v>
      </c>
      <c r="S1275" t="s">
        <v>12866</v>
      </c>
      <c r="T1275" t="s">
        <v>12867</v>
      </c>
      <c r="U1275" t="s">
        <v>12868</v>
      </c>
      <c r="V1275" t="s">
        <v>12869</v>
      </c>
      <c r="W1275" t="s">
        <v>12870</v>
      </c>
      <c r="X1275" t="s">
        <v>12871</v>
      </c>
      <c r="Y1275" t="s">
        <v>12872</v>
      </c>
      <c r="Z1275" t="s">
        <v>12873</v>
      </c>
    </row>
    <row r="1276" spans="1:26" ht="16" x14ac:dyDescent="0.35">
      <c r="A1276" t="s">
        <v>2570</v>
      </c>
      <c r="B1276" t="s">
        <v>2571</v>
      </c>
      <c r="C1276" t="s">
        <v>13080</v>
      </c>
      <c r="D1276" t="s">
        <v>13088</v>
      </c>
      <c r="E1276" t="s">
        <v>13089</v>
      </c>
      <c r="F1276" t="s">
        <v>13090</v>
      </c>
      <c r="G1276" t="s">
        <v>13139</v>
      </c>
      <c r="H1276">
        <v>599</v>
      </c>
      <c r="I1276" s="2">
        <v>1999</v>
      </c>
      <c r="J1276" s="1">
        <v>0.7</v>
      </c>
      <c r="K1276" s="10" t="str" cm="1">
        <f t="array" ref="K127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76">
        <v>4.2</v>
      </c>
      <c r="M1276" s="8">
        <v>47</v>
      </c>
      <c r="N1276" s="8">
        <f>Table1[[#This Row],[rating]]*LOG10(Table1[[#This Row],[rating_count]]+1)</f>
        <v>7.0612131969774667</v>
      </c>
      <c r="O1276" s="4" t="str">
        <f>IF(Table1[[#This Row],[discount_percentage]] &gt;= 0.5, "Yes", "No")</f>
        <v>Yes</v>
      </c>
      <c r="P1276" s="4" t="str" cm="1">
        <f t="array" ref="P1276">_xlfn.IFS(
  Table1[[#This Row],[discounted_price]] &lt; 200, "&lt;₹200",
  Table1[[#This Row],[discounted_price]] &lt;= 500, "₹200–₹500",
  Table1[[#This Row],[discounted_price]] &gt; 500, "&gt;₹500"
)</f>
        <v>&gt;₹500</v>
      </c>
      <c r="Q1276" s="9">
        <f>Table1[[#This Row],[actual_price]]*Table1[[#This Row],[rating_count]]</f>
        <v>93953</v>
      </c>
      <c r="R1276" s="9" t="str">
        <f>IF(
    OR(TRIM(Table1[[#This Row],[total_potential_revenue]])="-", TRIM(Table1[[#This Row],[total_potential_revenue]])=""),
    "NOT OK",
    IF(
        ISNUMBER(VALUE(SUBSTITUTE(Table1[[#This Row],[total_potential_revenue]], ",", ""))),
        "OK",
        "NOT OK"
    )
)</f>
        <v>OK</v>
      </c>
      <c r="S1276" t="s">
        <v>2572</v>
      </c>
      <c r="T1276" t="s">
        <v>2573</v>
      </c>
      <c r="U1276" t="s">
        <v>2574</v>
      </c>
      <c r="V1276" t="s">
        <v>2575</v>
      </c>
      <c r="W1276" t="s">
        <v>2576</v>
      </c>
      <c r="X1276" t="s">
        <v>2577</v>
      </c>
      <c r="Y1276" t="s">
        <v>2578</v>
      </c>
      <c r="Z1276" t="s">
        <v>2579</v>
      </c>
    </row>
    <row r="1277" spans="1:26" ht="16" x14ac:dyDescent="0.35">
      <c r="A1277" t="s">
        <v>6091</v>
      </c>
      <c r="B1277" t="s">
        <v>6092</v>
      </c>
      <c r="C1277" t="s">
        <v>13076</v>
      </c>
      <c r="D1277" t="s">
        <v>13083</v>
      </c>
      <c r="E1277" t="s">
        <v>13084</v>
      </c>
      <c r="F1277" t="s">
        <v>13247</v>
      </c>
      <c r="H1277">
        <v>289</v>
      </c>
      <c r="I1277" s="2">
        <v>999</v>
      </c>
      <c r="J1277" s="1">
        <v>0.71</v>
      </c>
      <c r="K1277" s="10" t="str" cm="1">
        <f t="array" ref="K127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77">
        <v>4.0999999999999996</v>
      </c>
      <c r="M1277" s="8">
        <v>401</v>
      </c>
      <c r="N1277" s="8">
        <f>Table1[[#This Row],[rating]]*LOG10(Table1[[#This Row],[rating_count]]+1)</f>
        <v>10.677326817646325</v>
      </c>
      <c r="O1277" s="4" t="str">
        <f>IF(Table1[[#This Row],[discount_percentage]] &gt;= 0.5, "Yes", "No")</f>
        <v>Yes</v>
      </c>
      <c r="P1277" s="4" t="str" cm="1">
        <f t="array" ref="P1277">_xlfn.IFS(
  Table1[[#This Row],[discounted_price]] &lt; 200, "&lt;₹200",
  Table1[[#This Row],[discounted_price]] &lt;= 500, "₹200–₹500",
  Table1[[#This Row],[discounted_price]] &gt; 500, "&gt;₹500"
)</f>
        <v>₹200–₹500</v>
      </c>
      <c r="Q1277" s="9">
        <f>Table1[[#This Row],[actual_price]]*Table1[[#This Row],[rating_count]]</f>
        <v>400599</v>
      </c>
      <c r="R1277" s="9" t="str">
        <f>IF(
    OR(TRIM(Table1[[#This Row],[total_potential_revenue]])="-", TRIM(Table1[[#This Row],[total_potential_revenue]])=""),
    "NOT OK",
    IF(
        ISNUMBER(VALUE(SUBSTITUTE(Table1[[#This Row],[total_potential_revenue]], ",", ""))),
        "OK",
        "NOT OK"
    )
)</f>
        <v>OK</v>
      </c>
      <c r="S1277" t="s">
        <v>6093</v>
      </c>
      <c r="T1277" t="s">
        <v>6094</v>
      </c>
      <c r="U1277" t="s">
        <v>6095</v>
      </c>
      <c r="V1277" t="s">
        <v>6096</v>
      </c>
      <c r="W1277" t="s">
        <v>6097</v>
      </c>
      <c r="X1277" t="s">
        <v>6098</v>
      </c>
      <c r="Y1277" t="s">
        <v>6099</v>
      </c>
      <c r="Z1277" t="s">
        <v>6100</v>
      </c>
    </row>
    <row r="1278" spans="1:26" ht="16" x14ac:dyDescent="0.35">
      <c r="A1278" t="s">
        <v>3018</v>
      </c>
      <c r="B1278" t="s">
        <v>3019</v>
      </c>
      <c r="C1278" t="s">
        <v>13080</v>
      </c>
      <c r="D1278" t="s">
        <v>13185</v>
      </c>
      <c r="E1278" t="s">
        <v>13291</v>
      </c>
      <c r="F1278" t="s">
        <v>13292</v>
      </c>
      <c r="H1278" s="2">
        <v>6499</v>
      </c>
      <c r="I1278" s="2">
        <v>8999</v>
      </c>
      <c r="J1278" s="1">
        <v>0.28000000000000003</v>
      </c>
      <c r="K1278" s="10" t="str" cm="1">
        <f t="array" ref="K127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78">
        <v>4</v>
      </c>
      <c r="M1278" s="8">
        <v>7807</v>
      </c>
      <c r="N1278" s="8">
        <f>Table1[[#This Row],[rating]]*LOG10(Table1[[#This Row],[rating_count]]+1)</f>
        <v>15.570159218634542</v>
      </c>
      <c r="O1278" s="4" t="str">
        <f>IF(Table1[[#This Row],[discount_percentage]] &gt;= 0.5, "Yes", "No")</f>
        <v>No</v>
      </c>
      <c r="P1278" s="4" t="str" cm="1">
        <f t="array" ref="P1278">_xlfn.IFS(
  Table1[[#This Row],[discounted_price]] &lt; 200, "&lt;₹200",
  Table1[[#This Row],[discounted_price]] &lt;= 500, "₹200–₹500",
  Table1[[#This Row],[discounted_price]] &gt; 500, "&gt;₹500"
)</f>
        <v>&gt;₹500</v>
      </c>
      <c r="Q1278" s="9">
        <f>Table1[[#This Row],[actual_price]]*Table1[[#This Row],[rating_count]]</f>
        <v>70255193</v>
      </c>
      <c r="R1278" s="9" t="str">
        <f>IF(
    OR(TRIM(Table1[[#This Row],[total_potential_revenue]])="-", TRIM(Table1[[#This Row],[total_potential_revenue]])=""),
    "NOT OK",
    IF(
        ISNUMBER(VALUE(SUBSTITUTE(Table1[[#This Row],[total_potential_revenue]], ",", ""))),
        "OK",
        "NOT OK"
    )
)</f>
        <v>OK</v>
      </c>
      <c r="S1278" t="s">
        <v>2991</v>
      </c>
      <c r="T1278" t="s">
        <v>2992</v>
      </c>
      <c r="U1278" t="s">
        <v>2993</v>
      </c>
      <c r="V1278" t="s">
        <v>2994</v>
      </c>
      <c r="W1278" t="s">
        <v>2995</v>
      </c>
      <c r="X1278" t="s">
        <v>2996</v>
      </c>
      <c r="Y1278" t="s">
        <v>3020</v>
      </c>
      <c r="Z1278" t="s">
        <v>3021</v>
      </c>
    </row>
    <row r="1279" spans="1:26" ht="16" x14ac:dyDescent="0.35">
      <c r="A1279" t="s">
        <v>2988</v>
      </c>
      <c r="B1279" t="s">
        <v>2989</v>
      </c>
      <c r="C1279" t="s">
        <v>13080</v>
      </c>
      <c r="D1279" t="s">
        <v>13185</v>
      </c>
      <c r="E1279" t="s">
        <v>13291</v>
      </c>
      <c r="F1279" t="s">
        <v>13292</v>
      </c>
      <c r="H1279" s="2">
        <v>6499</v>
      </c>
      <c r="I1279" s="2">
        <v>8999</v>
      </c>
      <c r="J1279" s="1">
        <v>0.28000000000000003</v>
      </c>
      <c r="K1279" s="10" t="str" cm="1">
        <f t="array" ref="K127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79">
        <v>4</v>
      </c>
      <c r="M1279" s="8">
        <v>7807</v>
      </c>
      <c r="N1279" s="8">
        <f>Table1[[#This Row],[rating]]*LOG10(Table1[[#This Row],[rating_count]]+1)</f>
        <v>15.570159218634542</v>
      </c>
      <c r="O1279" s="4" t="str">
        <f>IF(Table1[[#This Row],[discount_percentage]] &gt;= 0.5, "Yes", "No")</f>
        <v>No</v>
      </c>
      <c r="P1279" s="4" t="str" cm="1">
        <f t="array" ref="P1279">_xlfn.IFS(
  Table1[[#This Row],[discounted_price]] &lt; 200, "&lt;₹200",
  Table1[[#This Row],[discounted_price]] &lt;= 500, "₹200–₹500",
  Table1[[#This Row],[discounted_price]] &gt; 500, "&gt;₹500"
)</f>
        <v>&gt;₹500</v>
      </c>
      <c r="Q1279" s="9">
        <f>Table1[[#This Row],[actual_price]]*Table1[[#This Row],[rating_count]]</f>
        <v>70255193</v>
      </c>
      <c r="R1279" s="9" t="str">
        <f>IF(
    OR(TRIM(Table1[[#This Row],[total_potential_revenue]])="-", TRIM(Table1[[#This Row],[total_potential_revenue]])=""),
    "NOT OK",
    IF(
        ISNUMBER(VALUE(SUBSTITUTE(Table1[[#This Row],[total_potential_revenue]], ",", ""))),
        "OK",
        "NOT OK"
    )
)</f>
        <v>OK</v>
      </c>
      <c r="S1279" t="s">
        <v>2991</v>
      </c>
      <c r="T1279" t="s">
        <v>2992</v>
      </c>
      <c r="U1279" t="s">
        <v>2993</v>
      </c>
      <c r="V1279" t="s">
        <v>2994</v>
      </c>
      <c r="W1279" t="s">
        <v>2995</v>
      </c>
      <c r="X1279" t="s">
        <v>2996</v>
      </c>
      <c r="Y1279" t="s">
        <v>2997</v>
      </c>
      <c r="Z1279" t="s">
        <v>2998</v>
      </c>
    </row>
    <row r="1280" spans="1:26" ht="16" x14ac:dyDescent="0.35">
      <c r="A1280" t="s">
        <v>3014</v>
      </c>
      <c r="B1280" t="s">
        <v>3015</v>
      </c>
      <c r="C1280" t="s">
        <v>13080</v>
      </c>
      <c r="D1280" t="s">
        <v>13185</v>
      </c>
      <c r="E1280" t="s">
        <v>13291</v>
      </c>
      <c r="F1280" t="s">
        <v>13292</v>
      </c>
      <c r="H1280" s="2">
        <v>6499</v>
      </c>
      <c r="I1280" s="2">
        <v>8999</v>
      </c>
      <c r="J1280" s="1">
        <v>0.28000000000000003</v>
      </c>
      <c r="K1280" s="10" t="str" cm="1">
        <f t="array" ref="K128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80">
        <v>4</v>
      </c>
      <c r="M1280" s="8">
        <v>7807</v>
      </c>
      <c r="N1280" s="8">
        <f>Table1[[#This Row],[rating]]*LOG10(Table1[[#This Row],[rating_count]]+1)</f>
        <v>15.570159218634542</v>
      </c>
      <c r="O1280" s="4" t="str">
        <f>IF(Table1[[#This Row],[discount_percentage]] &gt;= 0.5, "Yes", "No")</f>
        <v>No</v>
      </c>
      <c r="P1280" s="4" t="str" cm="1">
        <f t="array" ref="P1280">_xlfn.IFS(
  Table1[[#This Row],[discounted_price]] &lt; 200, "&lt;₹200",
  Table1[[#This Row],[discounted_price]] &lt;= 500, "₹200–₹500",
  Table1[[#This Row],[discounted_price]] &gt; 500, "&gt;₹500"
)</f>
        <v>&gt;₹500</v>
      </c>
      <c r="Q1280" s="9">
        <f>Table1[[#This Row],[actual_price]]*Table1[[#This Row],[rating_count]]</f>
        <v>70255193</v>
      </c>
      <c r="R1280" s="9" t="str">
        <f>IF(
    OR(TRIM(Table1[[#This Row],[total_potential_revenue]])="-", TRIM(Table1[[#This Row],[total_potential_revenue]])=""),
    "NOT OK",
    IF(
        ISNUMBER(VALUE(SUBSTITUTE(Table1[[#This Row],[total_potential_revenue]], ",", ""))),
        "OK",
        "NOT OK"
    )
)</f>
        <v>OK</v>
      </c>
      <c r="S1280" t="s">
        <v>2991</v>
      </c>
      <c r="T1280" t="s">
        <v>2992</v>
      </c>
      <c r="U1280" t="s">
        <v>2993</v>
      </c>
      <c r="V1280" t="s">
        <v>2994</v>
      </c>
      <c r="W1280" t="s">
        <v>2995</v>
      </c>
      <c r="X1280" t="s">
        <v>2996</v>
      </c>
      <c r="Y1280" t="s">
        <v>3016</v>
      </c>
      <c r="Z1280" t="s">
        <v>3017</v>
      </c>
    </row>
    <row r="1281" spans="1:26" ht="16" x14ac:dyDescent="0.35">
      <c r="A1281" t="s">
        <v>4501</v>
      </c>
      <c r="B1281" t="s">
        <v>4502</v>
      </c>
      <c r="C1281" t="s">
        <v>13080</v>
      </c>
      <c r="D1281" t="s">
        <v>13300</v>
      </c>
      <c r="E1281" t="s">
        <v>13301</v>
      </c>
      <c r="H1281">
        <v>281</v>
      </c>
      <c r="I1281" s="2">
        <v>1999</v>
      </c>
      <c r="J1281" s="1">
        <v>0.86</v>
      </c>
      <c r="K1281" s="10" t="str" cm="1">
        <f t="array" ref="K128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281">
        <v>2.8</v>
      </c>
      <c r="M1281" s="8">
        <v>87</v>
      </c>
      <c r="N1281" s="8">
        <f>Table1[[#This Row],[rating]]*LOG10(Table1[[#This Row],[rating_count]]+1)</f>
        <v>5.4445514820204721</v>
      </c>
      <c r="O1281" s="4" t="str">
        <f>IF(Table1[[#This Row],[discount_percentage]] &gt;= 0.5, "Yes", "No")</f>
        <v>Yes</v>
      </c>
      <c r="P1281" s="4" t="str" cm="1">
        <f t="array" ref="P1281">_xlfn.IFS(
  Table1[[#This Row],[discounted_price]] &lt; 200, "&lt;₹200",
  Table1[[#This Row],[discounted_price]] &lt;= 500, "₹200–₹500",
  Table1[[#This Row],[discounted_price]] &gt; 500, "&gt;₹500"
)</f>
        <v>₹200–₹500</v>
      </c>
      <c r="Q1281" s="9">
        <f>Table1[[#This Row],[actual_price]]*Table1[[#This Row],[rating_count]]</f>
        <v>173913</v>
      </c>
      <c r="R1281" s="9" t="str">
        <f>IF(
    OR(TRIM(Table1[[#This Row],[total_potential_revenue]])="-", TRIM(Table1[[#This Row],[total_potential_revenue]])=""),
    "NOT OK",
    IF(
        ISNUMBER(VALUE(SUBSTITUTE(Table1[[#This Row],[total_potential_revenue]], ",", ""))),
        "OK",
        "NOT OK"
    )
)</f>
        <v>OK</v>
      </c>
      <c r="S1281" t="s">
        <v>4503</v>
      </c>
      <c r="T1281" t="s">
        <v>4504</v>
      </c>
      <c r="U1281" t="s">
        <v>4505</v>
      </c>
      <c r="V1281" t="s">
        <v>4506</v>
      </c>
      <c r="W1281" t="s">
        <v>4507</v>
      </c>
      <c r="X1281" t="s">
        <v>4508</v>
      </c>
      <c r="Y1281" t="s">
        <v>4509</v>
      </c>
      <c r="Z1281" t="s">
        <v>4510</v>
      </c>
    </row>
    <row r="1282" spans="1:26" ht="16" x14ac:dyDescent="0.35">
      <c r="A1282" t="s">
        <v>4609</v>
      </c>
      <c r="B1282" t="s">
        <v>4610</v>
      </c>
      <c r="C1282" t="s">
        <v>13080</v>
      </c>
      <c r="D1282" t="s">
        <v>13185</v>
      </c>
      <c r="E1282" t="s">
        <v>13186</v>
      </c>
      <c r="F1282" t="s">
        <v>13334</v>
      </c>
      <c r="G1282" t="s">
        <v>13370</v>
      </c>
      <c r="H1282">
        <v>99</v>
      </c>
      <c r="I1282" s="2">
        <v>999</v>
      </c>
      <c r="J1282" s="1">
        <v>0.9</v>
      </c>
      <c r="K1282" s="10" t="str" cm="1">
        <f t="array" ref="K128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282">
        <v>4.4000000000000004</v>
      </c>
      <c r="M1282" s="8">
        <v>305</v>
      </c>
      <c r="N1282" s="8">
        <f>Table1[[#This Row],[rating]]*LOG10(Table1[[#This Row],[rating_count]]+1)</f>
        <v>10.937174276518954</v>
      </c>
      <c r="O1282" s="4" t="str">
        <f>IF(Table1[[#This Row],[discount_percentage]] &gt;= 0.5, "Yes", "No")</f>
        <v>Yes</v>
      </c>
      <c r="P1282" s="4" t="str" cm="1">
        <f t="array" ref="P1282">_xlfn.IFS(
  Table1[[#This Row],[discounted_price]] &lt; 200, "&lt;₹200",
  Table1[[#This Row],[discounted_price]] &lt;= 500, "₹200–₹500",
  Table1[[#This Row],[discounted_price]] &gt; 500, "&gt;₹500"
)</f>
        <v>&lt;₹200</v>
      </c>
      <c r="Q1282" s="9">
        <f>Table1[[#This Row],[actual_price]]*Table1[[#This Row],[rating_count]]</f>
        <v>304695</v>
      </c>
      <c r="R1282" s="9" t="str">
        <f>IF(
    OR(TRIM(Table1[[#This Row],[total_potential_revenue]])="-", TRIM(Table1[[#This Row],[total_potential_revenue]])=""),
    "NOT OK",
    IF(
        ISNUMBER(VALUE(SUBSTITUTE(Table1[[#This Row],[total_potential_revenue]], ",", ""))),
        "OK",
        "NOT OK"
    )
)</f>
        <v>OK</v>
      </c>
      <c r="S1282" t="s">
        <v>4612</v>
      </c>
      <c r="T1282" t="s">
        <v>4613</v>
      </c>
      <c r="U1282" t="s">
        <v>4614</v>
      </c>
      <c r="V1282" t="s">
        <v>4615</v>
      </c>
      <c r="W1282" t="s">
        <v>4616</v>
      </c>
      <c r="X1282" t="s">
        <v>4617</v>
      </c>
      <c r="Y1282" t="s">
        <v>4618</v>
      </c>
      <c r="Z1282" t="s">
        <v>4619</v>
      </c>
    </row>
    <row r="1283" spans="1:26" ht="16" x14ac:dyDescent="0.35">
      <c r="A1283" t="s">
        <v>12422</v>
      </c>
      <c r="B1283" t="s">
        <v>12423</v>
      </c>
      <c r="C1283" t="s">
        <v>13093</v>
      </c>
      <c r="D1283" t="s">
        <v>13094</v>
      </c>
      <c r="E1283" t="s">
        <v>13103</v>
      </c>
      <c r="F1283" t="s">
        <v>13363</v>
      </c>
      <c r="H1283" s="2">
        <v>4899</v>
      </c>
      <c r="I1283" s="2">
        <v>8999</v>
      </c>
      <c r="J1283" s="1">
        <v>0.46</v>
      </c>
      <c r="K1283" s="10" t="str" cm="1">
        <f t="array" ref="K128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83">
        <v>4.0999999999999996</v>
      </c>
      <c r="M1283" s="8">
        <v>297</v>
      </c>
      <c r="N1283" s="8">
        <f>Table1[[#This Row],[rating]]*LOG10(Table1[[#This Row],[rating_count]]+1)</f>
        <v>10.144286682712647</v>
      </c>
      <c r="O1283" s="4" t="str">
        <f>IF(Table1[[#This Row],[discount_percentage]] &gt;= 0.5, "Yes", "No")</f>
        <v>No</v>
      </c>
      <c r="P1283" s="4" t="str" cm="1">
        <f t="array" ref="P1283">_xlfn.IFS(
  Table1[[#This Row],[discounted_price]] &lt; 200, "&lt;₹200",
  Table1[[#This Row],[discounted_price]] &lt;= 500, "₹200–₹500",
  Table1[[#This Row],[discounted_price]] &gt; 500, "&gt;₹500"
)</f>
        <v>&gt;₹500</v>
      </c>
      <c r="Q1283" s="9">
        <f>Table1[[#This Row],[actual_price]]*Table1[[#This Row],[rating_count]]</f>
        <v>2672703</v>
      </c>
      <c r="R1283" s="9" t="str">
        <f>IF(
    OR(TRIM(Table1[[#This Row],[total_potential_revenue]])="-", TRIM(Table1[[#This Row],[total_potential_revenue]])=""),
    "NOT OK",
    IF(
        ISNUMBER(VALUE(SUBSTITUTE(Table1[[#This Row],[total_potential_revenue]], ",", ""))),
        "OK",
        "NOT OK"
    )
)</f>
        <v>OK</v>
      </c>
      <c r="S1283" t="s">
        <v>12424</v>
      </c>
      <c r="T1283" t="s">
        <v>12425</v>
      </c>
      <c r="U1283" t="s">
        <v>12426</v>
      </c>
      <c r="V1283" t="s">
        <v>12427</v>
      </c>
      <c r="W1283" t="s">
        <v>12428</v>
      </c>
      <c r="X1283" t="s">
        <v>12429</v>
      </c>
      <c r="Y1283" t="s">
        <v>12430</v>
      </c>
      <c r="Z1283" t="s">
        <v>12431</v>
      </c>
    </row>
    <row r="1284" spans="1:26" ht="16" x14ac:dyDescent="0.35">
      <c r="A1284" t="s">
        <v>2256</v>
      </c>
      <c r="B1284" t="s">
        <v>2257</v>
      </c>
      <c r="C1284" t="s">
        <v>13080</v>
      </c>
      <c r="D1284" t="s">
        <v>13088</v>
      </c>
      <c r="E1284" t="s">
        <v>13227</v>
      </c>
      <c r="F1284" t="s">
        <v>13306</v>
      </c>
      <c r="H1284" s="2">
        <v>54990</v>
      </c>
      <c r="I1284" s="2">
        <v>85000</v>
      </c>
      <c r="J1284" s="1">
        <v>0.35</v>
      </c>
      <c r="K1284" s="10" t="str" cm="1">
        <f t="array" ref="K128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284">
        <v>4.3</v>
      </c>
      <c r="M1284" s="8">
        <v>3587</v>
      </c>
      <c r="N1284" s="8">
        <f>Table1[[#This Row],[rating]]*LOG10(Table1[[#This Row],[rating_count]]+1)</f>
        <v>15.285865467799834</v>
      </c>
      <c r="O1284" s="4" t="str">
        <f>IF(Table1[[#This Row],[discount_percentage]] &gt;= 0.5, "Yes", "No")</f>
        <v>No</v>
      </c>
      <c r="P1284" s="4" t="str" cm="1">
        <f t="array" ref="P1284">_xlfn.IFS(
  Table1[[#This Row],[discounted_price]] &lt; 200, "&lt;₹200",
  Table1[[#This Row],[discounted_price]] &lt;= 500, "₹200–₹500",
  Table1[[#This Row],[discounted_price]] &gt; 500, "&gt;₹500"
)</f>
        <v>&gt;₹500</v>
      </c>
      <c r="Q1284" s="9">
        <f>Table1[[#This Row],[actual_price]]*Table1[[#This Row],[rating_count]]</f>
        <v>304895000</v>
      </c>
      <c r="R1284" s="9" t="str">
        <f>IF(
    OR(TRIM(Table1[[#This Row],[total_potential_revenue]])="-", TRIM(Table1[[#This Row],[total_potential_revenue]])=""),
    "NOT OK",
    IF(
        ISNUMBER(VALUE(SUBSTITUTE(Table1[[#This Row],[total_potential_revenue]], ",", ""))),
        "OK",
        "NOT OK"
    )
)</f>
        <v>OK</v>
      </c>
      <c r="S1284" t="s">
        <v>987</v>
      </c>
      <c r="T1284" t="s">
        <v>988</v>
      </c>
      <c r="U1284" t="s">
        <v>989</v>
      </c>
      <c r="V1284" t="s">
        <v>990</v>
      </c>
      <c r="W1284" t="s">
        <v>991</v>
      </c>
      <c r="X1284" t="s">
        <v>992</v>
      </c>
      <c r="Y1284" t="s">
        <v>2258</v>
      </c>
      <c r="Z1284" t="s">
        <v>2259</v>
      </c>
    </row>
    <row r="1285" spans="1:26" ht="16" x14ac:dyDescent="0.35">
      <c r="A1285" t="s">
        <v>2330</v>
      </c>
      <c r="B1285" t="s">
        <v>2331</v>
      </c>
      <c r="C1285" t="s">
        <v>13080</v>
      </c>
      <c r="D1285" t="s">
        <v>13088</v>
      </c>
      <c r="E1285" t="s">
        <v>13227</v>
      </c>
      <c r="F1285" t="s">
        <v>13306</v>
      </c>
      <c r="H1285" s="2">
        <v>18999</v>
      </c>
      <c r="I1285" s="2">
        <v>24990</v>
      </c>
      <c r="J1285" s="1">
        <v>0.24</v>
      </c>
      <c r="K1285" s="10" t="str" cm="1">
        <f t="array" ref="K128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85">
        <v>4.3</v>
      </c>
      <c r="M1285" s="8">
        <v>4702</v>
      </c>
      <c r="N1285" s="8">
        <f>Table1[[#This Row],[rating]]*LOG10(Table1[[#This Row],[rating_count]]+1)</f>
        <v>15.791212408608141</v>
      </c>
      <c r="O1285" s="4" t="str">
        <f>IF(Table1[[#This Row],[discount_percentage]] &gt;= 0.5, "Yes", "No")</f>
        <v>No</v>
      </c>
      <c r="P1285" s="4" t="str" cm="1">
        <f t="array" ref="P1285">_xlfn.IFS(
  Table1[[#This Row],[discounted_price]] &lt; 200, "&lt;₹200",
  Table1[[#This Row],[discounted_price]] &lt;= 500, "₹200–₹500",
  Table1[[#This Row],[discounted_price]] &gt; 500, "&gt;₹500"
)</f>
        <v>&gt;₹500</v>
      </c>
      <c r="Q1285" s="9">
        <f>Table1[[#This Row],[actual_price]]*Table1[[#This Row],[rating_count]]</f>
        <v>117502980</v>
      </c>
      <c r="R1285" s="9" t="str">
        <f>IF(
    OR(TRIM(Table1[[#This Row],[total_potential_revenue]])="-", TRIM(Table1[[#This Row],[total_potential_revenue]])=""),
    "NOT OK",
    IF(
        ISNUMBER(VALUE(SUBSTITUTE(Table1[[#This Row],[total_potential_revenue]], ",", ""))),
        "OK",
        "NOT OK"
    )
)</f>
        <v>OK</v>
      </c>
      <c r="S1285" t="s">
        <v>2332</v>
      </c>
      <c r="T1285" t="s">
        <v>246</v>
      </c>
      <c r="U1285" t="s">
        <v>247</v>
      </c>
      <c r="V1285" t="s">
        <v>248</v>
      </c>
      <c r="W1285" t="s">
        <v>249</v>
      </c>
      <c r="X1285" t="s">
        <v>13024</v>
      </c>
      <c r="Y1285" t="s">
        <v>2333</v>
      </c>
      <c r="Z1285" t="s">
        <v>2334</v>
      </c>
    </row>
    <row r="1286" spans="1:26" ht="16" x14ac:dyDescent="0.35">
      <c r="A1286" t="s">
        <v>10950</v>
      </c>
      <c r="B1286" t="s">
        <v>10951</v>
      </c>
      <c r="C1286" t="s">
        <v>13093</v>
      </c>
      <c r="D1286" t="s">
        <v>13116</v>
      </c>
      <c r="E1286" t="s">
        <v>13122</v>
      </c>
      <c r="F1286" t="s">
        <v>13192</v>
      </c>
      <c r="H1286" s="2">
        <v>3599</v>
      </c>
      <c r="I1286" s="2">
        <v>7290</v>
      </c>
      <c r="J1286" s="1">
        <v>0.51</v>
      </c>
      <c r="K1286" s="10" t="str" cm="1">
        <f t="array" ref="K128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86">
        <v>3.9</v>
      </c>
      <c r="M1286" s="8">
        <v>942</v>
      </c>
      <c r="N1286" s="8">
        <f>Table1[[#This Row],[rating]]*LOG10(Table1[[#This Row],[rating_count]]+1)</f>
        <v>11.600595601675581</v>
      </c>
      <c r="O1286" s="4" t="str">
        <f>IF(Table1[[#This Row],[discount_percentage]] &gt;= 0.5, "Yes", "No")</f>
        <v>Yes</v>
      </c>
      <c r="P1286" s="4" t="str" cm="1">
        <f t="array" ref="P1286">_xlfn.IFS(
  Table1[[#This Row],[discounted_price]] &lt; 200, "&lt;₹200",
  Table1[[#This Row],[discounted_price]] &lt;= 500, "₹200–₹500",
  Table1[[#This Row],[discounted_price]] &gt; 500, "&gt;₹500"
)</f>
        <v>&gt;₹500</v>
      </c>
      <c r="Q1286" s="9">
        <f>Table1[[#This Row],[actual_price]]*Table1[[#This Row],[rating_count]]</f>
        <v>6867180</v>
      </c>
      <c r="R1286" s="9" t="str">
        <f>IF(
    OR(TRIM(Table1[[#This Row],[total_potential_revenue]])="-", TRIM(Table1[[#This Row],[total_potential_revenue]])=""),
    "NOT OK",
    IF(
        ISNUMBER(VALUE(SUBSTITUTE(Table1[[#This Row],[total_potential_revenue]], ",", ""))),
        "OK",
        "NOT OK"
    )
)</f>
        <v>OK</v>
      </c>
      <c r="S1286" t="s">
        <v>10952</v>
      </c>
      <c r="T1286" t="s">
        <v>10953</v>
      </c>
      <c r="U1286" t="s">
        <v>10954</v>
      </c>
      <c r="V1286" t="s">
        <v>10955</v>
      </c>
      <c r="W1286" t="s">
        <v>10956</v>
      </c>
      <c r="X1286" t="s">
        <v>10957</v>
      </c>
      <c r="Y1286" t="s">
        <v>10958</v>
      </c>
      <c r="Z1286" t="s">
        <v>10959</v>
      </c>
    </row>
    <row r="1287" spans="1:26" ht="16" x14ac:dyDescent="0.35">
      <c r="A1287" t="s">
        <v>1754</v>
      </c>
      <c r="B1287" t="s">
        <v>1755</v>
      </c>
      <c r="C1287" t="s">
        <v>13080</v>
      </c>
      <c r="D1287" t="s">
        <v>13088</v>
      </c>
      <c r="E1287" t="s">
        <v>13089</v>
      </c>
      <c r="F1287" t="s">
        <v>13172</v>
      </c>
      <c r="H1287">
        <v>547</v>
      </c>
      <c r="I1287" s="2">
        <v>2999</v>
      </c>
      <c r="J1287" s="1">
        <v>0.82</v>
      </c>
      <c r="K1287" s="10" t="str" cm="1">
        <f t="array" ref="K128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81-90%</v>
      </c>
      <c r="L1287">
        <v>4.3</v>
      </c>
      <c r="M1287" s="8">
        <v>407</v>
      </c>
      <c r="N1287" s="8">
        <f>Table1[[#This Row],[rating]]*LOG10(Table1[[#This Row],[rating_count]]+1)</f>
        <v>11.225838701286484</v>
      </c>
      <c r="O1287" s="4" t="str">
        <f>IF(Table1[[#This Row],[discount_percentage]] &gt;= 0.5, "Yes", "No")</f>
        <v>Yes</v>
      </c>
      <c r="P1287" s="4" t="str" cm="1">
        <f t="array" ref="P1287">_xlfn.IFS(
  Table1[[#This Row],[discounted_price]] &lt; 200, "&lt;₹200",
  Table1[[#This Row],[discounted_price]] &lt;= 500, "₹200–₹500",
  Table1[[#This Row],[discounted_price]] &gt; 500, "&gt;₹500"
)</f>
        <v>&gt;₹500</v>
      </c>
      <c r="Q1287" s="9">
        <f>Table1[[#This Row],[actual_price]]*Table1[[#This Row],[rating_count]]</f>
        <v>1220593</v>
      </c>
      <c r="R1287" s="9" t="str">
        <f>IF(
    OR(TRIM(Table1[[#This Row],[total_potential_revenue]])="-", TRIM(Table1[[#This Row],[total_potential_revenue]])=""),
    "NOT OK",
    IF(
        ISNUMBER(VALUE(SUBSTITUTE(Table1[[#This Row],[total_potential_revenue]], ",", ""))),
        "OK",
        "NOT OK"
    )
)</f>
        <v>OK</v>
      </c>
      <c r="S1287" t="s">
        <v>1756</v>
      </c>
      <c r="T1287" t="s">
        <v>1757</v>
      </c>
      <c r="U1287" t="s">
        <v>1758</v>
      </c>
      <c r="V1287" t="s">
        <v>1759</v>
      </c>
      <c r="W1287" t="s">
        <v>1760</v>
      </c>
      <c r="X1287" t="s">
        <v>1761</v>
      </c>
      <c r="Y1287" t="s">
        <v>1762</v>
      </c>
      <c r="Z1287" t="s">
        <v>1763</v>
      </c>
    </row>
    <row r="1288" spans="1:26" ht="16" x14ac:dyDescent="0.35">
      <c r="A1288" t="s">
        <v>7429</v>
      </c>
      <c r="B1288" t="s">
        <v>7430</v>
      </c>
      <c r="C1288" t="s">
        <v>13076</v>
      </c>
      <c r="D1288" t="s">
        <v>13083</v>
      </c>
      <c r="E1288" t="s">
        <v>13129</v>
      </c>
      <c r="F1288" t="s">
        <v>13249</v>
      </c>
      <c r="H1288">
        <v>499</v>
      </c>
      <c r="I1288" s="2">
        <v>1299</v>
      </c>
      <c r="J1288" s="1">
        <v>0.62</v>
      </c>
      <c r="K1288" s="10" t="str" cm="1">
        <f t="array" ref="K128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88">
        <v>4.5</v>
      </c>
      <c r="M1288" s="8">
        <v>434</v>
      </c>
      <c r="N1288" s="8">
        <f>Table1[[#This Row],[rating]]*LOG10(Table1[[#This Row],[rating_count]]+1)</f>
        <v>11.873201656295869</v>
      </c>
      <c r="O1288" s="4" t="str">
        <f>IF(Table1[[#This Row],[discount_percentage]] &gt;= 0.5, "Yes", "No")</f>
        <v>Yes</v>
      </c>
      <c r="P1288" s="4" t="str" cm="1">
        <f t="array" ref="P1288">_xlfn.IFS(
  Table1[[#This Row],[discounted_price]] &lt; 200, "&lt;₹200",
  Table1[[#This Row],[discounted_price]] &lt;= 500, "₹200–₹500",
  Table1[[#This Row],[discounted_price]] &gt; 500, "&gt;₹500"
)</f>
        <v>₹200–₹500</v>
      </c>
      <c r="Q1288" s="9">
        <f>Table1[[#This Row],[actual_price]]*Table1[[#This Row],[rating_count]]</f>
        <v>563766</v>
      </c>
      <c r="R1288" s="9" t="str">
        <f>IF(
    OR(TRIM(Table1[[#This Row],[total_potential_revenue]])="-", TRIM(Table1[[#This Row],[total_potential_revenue]])=""),
    "NOT OK",
    IF(
        ISNUMBER(VALUE(SUBSTITUTE(Table1[[#This Row],[total_potential_revenue]], ",", ""))),
        "OK",
        "NOT OK"
    )
)</f>
        <v>OK</v>
      </c>
      <c r="S1288" t="s">
        <v>7431</v>
      </c>
      <c r="T1288" t="s">
        <v>7432</v>
      </c>
      <c r="U1288" t="s">
        <v>7433</v>
      </c>
      <c r="V1288" t="s">
        <v>7434</v>
      </c>
      <c r="W1288" t="s">
        <v>7435</v>
      </c>
      <c r="X1288" t="s">
        <v>7436</v>
      </c>
      <c r="Y1288" t="s">
        <v>7437</v>
      </c>
      <c r="Z1288" t="s">
        <v>7438</v>
      </c>
    </row>
    <row r="1289" spans="1:26" ht="16" x14ac:dyDescent="0.35">
      <c r="A1289" t="s">
        <v>11375</v>
      </c>
      <c r="B1289" t="s">
        <v>11376</v>
      </c>
      <c r="C1289" t="s">
        <v>13093</v>
      </c>
      <c r="D1289" t="s">
        <v>13094</v>
      </c>
      <c r="E1289" t="s">
        <v>13113</v>
      </c>
      <c r="F1289" t="s">
        <v>13114</v>
      </c>
      <c r="H1289" s="2">
        <v>8499</v>
      </c>
      <c r="I1289" s="2">
        <v>16490</v>
      </c>
      <c r="J1289" s="1">
        <v>0.48</v>
      </c>
      <c r="K1289" s="10" t="str" cm="1">
        <f t="array" ref="K128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89">
        <v>4.3</v>
      </c>
      <c r="M1289" s="8">
        <v>97</v>
      </c>
      <c r="N1289" s="8">
        <f>Table1[[#This Row],[rating]]*LOG10(Table1[[#This Row],[rating_count]]+1)</f>
        <v>8.5622721254777279</v>
      </c>
      <c r="O1289" s="4" t="str">
        <f>IF(Table1[[#This Row],[discount_percentage]] &gt;= 0.5, "Yes", "No")</f>
        <v>No</v>
      </c>
      <c r="P1289" s="4" t="str" cm="1">
        <f t="array" ref="P1289">_xlfn.IFS(
  Table1[[#This Row],[discounted_price]] &lt; 200, "&lt;₹200",
  Table1[[#This Row],[discounted_price]] &lt;= 500, "₹200–₹500",
  Table1[[#This Row],[discounted_price]] &gt; 500, "&gt;₹500"
)</f>
        <v>&gt;₹500</v>
      </c>
      <c r="Q1289" s="9">
        <f>Table1[[#This Row],[actual_price]]*Table1[[#This Row],[rating_count]]</f>
        <v>1599530</v>
      </c>
      <c r="R1289" s="9" t="str">
        <f>IF(
    OR(TRIM(Table1[[#This Row],[total_potential_revenue]])="-", TRIM(Table1[[#This Row],[total_potential_revenue]])=""),
    "NOT OK",
    IF(
        ISNUMBER(VALUE(SUBSTITUTE(Table1[[#This Row],[total_potential_revenue]], ",", ""))),
        "OK",
        "NOT OK"
    )
)</f>
        <v>OK</v>
      </c>
      <c r="S1289" t="s">
        <v>11377</v>
      </c>
      <c r="T1289" t="s">
        <v>11378</v>
      </c>
      <c r="U1289" t="s">
        <v>11379</v>
      </c>
      <c r="V1289" t="s">
        <v>11380</v>
      </c>
      <c r="W1289" t="s">
        <v>11381</v>
      </c>
      <c r="X1289" t="s">
        <v>11382</v>
      </c>
      <c r="Y1289" t="s">
        <v>11383</v>
      </c>
      <c r="Z1289" t="s">
        <v>11384</v>
      </c>
    </row>
    <row r="1290" spans="1:26" ht="16" x14ac:dyDescent="0.35">
      <c r="A1290" t="s">
        <v>746</v>
      </c>
      <c r="B1290" t="s">
        <v>747</v>
      </c>
      <c r="C1290" t="s">
        <v>13080</v>
      </c>
      <c r="D1290" t="s">
        <v>13088</v>
      </c>
      <c r="E1290" t="s">
        <v>13089</v>
      </c>
      <c r="F1290" t="s">
        <v>13172</v>
      </c>
      <c r="H1290" s="2">
        <v>1434</v>
      </c>
      <c r="I1290" s="2">
        <v>3999</v>
      </c>
      <c r="J1290" s="1">
        <v>0.64</v>
      </c>
      <c r="K1290" s="10" t="str" cm="1">
        <f t="array" ref="K129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290">
        <v>4</v>
      </c>
      <c r="M1290" s="8">
        <v>32</v>
      </c>
      <c r="N1290" s="8">
        <f>Table1[[#This Row],[rating]]*LOG10(Table1[[#This Row],[rating_count]]+1)</f>
        <v>6.0740557595115501</v>
      </c>
      <c r="O1290" s="4" t="str">
        <f>IF(Table1[[#This Row],[discount_percentage]] &gt;= 0.5, "Yes", "No")</f>
        <v>Yes</v>
      </c>
      <c r="P1290" s="4" t="str" cm="1">
        <f t="array" ref="P1290">_xlfn.IFS(
  Table1[[#This Row],[discounted_price]] &lt; 200, "&lt;₹200",
  Table1[[#This Row],[discounted_price]] &lt;= 500, "₹200–₹500",
  Table1[[#This Row],[discounted_price]] &gt; 500, "&gt;₹500"
)</f>
        <v>&gt;₹500</v>
      </c>
      <c r="Q1290" s="9">
        <f>Table1[[#This Row],[actual_price]]*Table1[[#This Row],[rating_count]]</f>
        <v>127968</v>
      </c>
      <c r="R1290" s="9" t="str">
        <f>IF(
    OR(TRIM(Table1[[#This Row],[total_potential_revenue]])="-", TRIM(Table1[[#This Row],[total_potential_revenue]])=""),
    "NOT OK",
    IF(
        ISNUMBER(VALUE(SUBSTITUTE(Table1[[#This Row],[total_potential_revenue]], ",", ""))),
        "OK",
        "NOT OK"
    )
)</f>
        <v>OK</v>
      </c>
      <c r="S1290" t="s">
        <v>748</v>
      </c>
      <c r="T1290" t="s">
        <v>749</v>
      </c>
      <c r="U1290" t="s">
        <v>750</v>
      </c>
      <c r="V1290" t="s">
        <v>751</v>
      </c>
      <c r="W1290" t="s">
        <v>752</v>
      </c>
      <c r="X1290" t="s">
        <v>753</v>
      </c>
      <c r="Y1290" t="s">
        <v>754</v>
      </c>
      <c r="Z1290" t="s">
        <v>755</v>
      </c>
    </row>
    <row r="1291" spans="1:26" ht="16" x14ac:dyDescent="0.35">
      <c r="A1291" t="s">
        <v>4140</v>
      </c>
      <c r="B1291" t="s">
        <v>4141</v>
      </c>
      <c r="C1291" t="s">
        <v>13080</v>
      </c>
      <c r="D1291" t="s">
        <v>13185</v>
      </c>
      <c r="E1291" t="s">
        <v>13291</v>
      </c>
      <c r="F1291" t="s">
        <v>13292</v>
      </c>
      <c r="H1291" s="2">
        <v>12999</v>
      </c>
      <c r="I1291" s="2">
        <v>13499</v>
      </c>
      <c r="J1291" s="1">
        <v>0.04</v>
      </c>
      <c r="K1291" s="10" t="str" cm="1">
        <f t="array" ref="K129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0-10%</v>
      </c>
      <c r="L1291">
        <v>4.0999999999999996</v>
      </c>
      <c r="M1291" s="8">
        <v>56098</v>
      </c>
      <c r="N1291" s="8">
        <f>Table1[[#This Row],[rating]]*LOG10(Table1[[#This Row],[rating_count]]+1)</f>
        <v>19.470715990985447</v>
      </c>
      <c r="O1291" s="4" t="str">
        <f>IF(Table1[[#This Row],[discount_percentage]] &gt;= 0.5, "Yes", "No")</f>
        <v>No</v>
      </c>
      <c r="P1291" s="4" t="str" cm="1">
        <f t="array" ref="P1291">_xlfn.IFS(
  Table1[[#This Row],[discounted_price]] &lt; 200, "&lt;₹200",
  Table1[[#This Row],[discounted_price]] &lt;= 500, "₹200–₹500",
  Table1[[#This Row],[discounted_price]] &gt; 500, "&gt;₹500"
)</f>
        <v>&gt;₹500</v>
      </c>
      <c r="Q1291" s="9">
        <f>Table1[[#This Row],[actual_price]]*Table1[[#This Row],[rating_count]]</f>
        <v>757266902</v>
      </c>
      <c r="R1291" s="9" t="str">
        <f>IF(
    OR(TRIM(Table1[[#This Row],[total_potential_revenue]])="-", TRIM(Table1[[#This Row],[total_potential_revenue]])=""),
    "NOT OK",
    IF(
        ISNUMBER(VALUE(SUBSTITUTE(Table1[[#This Row],[total_potential_revenue]], ",", ""))),
        "OK",
        "NOT OK"
    )
)</f>
        <v>OK</v>
      </c>
      <c r="S1291" t="s">
        <v>4142</v>
      </c>
      <c r="T1291" t="s">
        <v>4143</v>
      </c>
      <c r="U1291" t="s">
        <v>4144</v>
      </c>
      <c r="V1291" t="s">
        <v>4145</v>
      </c>
      <c r="W1291" t="s">
        <v>4146</v>
      </c>
      <c r="X1291" t="s">
        <v>4147</v>
      </c>
      <c r="Y1291" t="s">
        <v>4148</v>
      </c>
      <c r="Z1291" t="s">
        <v>4149</v>
      </c>
    </row>
    <row r="1292" spans="1:26" ht="16" x14ac:dyDescent="0.35">
      <c r="A1292" t="s">
        <v>4239</v>
      </c>
      <c r="B1292" t="s">
        <v>4240</v>
      </c>
      <c r="C1292" t="s">
        <v>13080</v>
      </c>
      <c r="D1292" t="s">
        <v>13300</v>
      </c>
      <c r="E1292" t="s">
        <v>13301</v>
      </c>
      <c r="H1292" s="2">
        <v>4999</v>
      </c>
      <c r="I1292" s="2">
        <v>6999</v>
      </c>
      <c r="J1292" s="1">
        <v>0.28999999999999998</v>
      </c>
      <c r="K1292" s="10" t="str" cm="1">
        <f t="array" ref="K129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292">
        <v>3.8</v>
      </c>
      <c r="M1292" s="8">
        <v>758</v>
      </c>
      <c r="N1292" s="8">
        <f>Table1[[#This Row],[rating]]*LOG10(Table1[[#This Row],[rating_count]]+1)</f>
        <v>10.944918748402824</v>
      </c>
      <c r="O1292" s="4" t="str">
        <f>IF(Table1[[#This Row],[discount_percentage]] &gt;= 0.5, "Yes", "No")</f>
        <v>No</v>
      </c>
      <c r="P1292" s="4" t="str" cm="1">
        <f t="array" ref="P1292">_xlfn.IFS(
  Table1[[#This Row],[discounted_price]] &lt; 200, "&lt;₹200",
  Table1[[#This Row],[discounted_price]] &lt;= 500, "₹200–₹500",
  Table1[[#This Row],[discounted_price]] &gt; 500, "&gt;₹500"
)</f>
        <v>&gt;₹500</v>
      </c>
      <c r="Q1292" s="9">
        <f>Table1[[#This Row],[actual_price]]*Table1[[#This Row],[rating_count]]</f>
        <v>5305242</v>
      </c>
      <c r="R1292" s="9" t="str">
        <f>IF(
    OR(TRIM(Table1[[#This Row],[total_potential_revenue]])="-", TRIM(Table1[[#This Row],[total_potential_revenue]])=""),
    "NOT OK",
    IF(
        ISNUMBER(VALUE(SUBSTITUTE(Table1[[#This Row],[total_potential_revenue]], ",", ""))),
        "OK",
        "NOT OK"
    )
)</f>
        <v>OK</v>
      </c>
      <c r="S1292" t="s">
        <v>4241</v>
      </c>
      <c r="T1292" t="s">
        <v>4242</v>
      </c>
      <c r="U1292" t="s">
        <v>4243</v>
      </c>
      <c r="V1292" t="s">
        <v>4244</v>
      </c>
      <c r="W1292" t="s">
        <v>4245</v>
      </c>
      <c r="X1292" t="s">
        <v>4246</v>
      </c>
      <c r="Y1292" t="s">
        <v>4247</v>
      </c>
      <c r="Z1292" t="s">
        <v>4248</v>
      </c>
    </row>
    <row r="1293" spans="1:26" ht="16" x14ac:dyDescent="0.35">
      <c r="A1293" t="s">
        <v>9953</v>
      </c>
      <c r="B1293" t="s">
        <v>9954</v>
      </c>
      <c r="C1293" t="s">
        <v>13093</v>
      </c>
      <c r="D1293" t="s">
        <v>13116</v>
      </c>
      <c r="E1293" t="s">
        <v>13117</v>
      </c>
      <c r="F1293" t="s">
        <v>13169</v>
      </c>
      <c r="H1293">
        <v>899</v>
      </c>
      <c r="I1293" s="2">
        <v>1990</v>
      </c>
      <c r="J1293" s="1">
        <v>0.55000000000000004</v>
      </c>
      <c r="K1293" s="10" t="str" cm="1">
        <f t="array" ref="K129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93">
        <v>4.0999999999999996</v>
      </c>
      <c r="M1293" s="8">
        <v>185</v>
      </c>
      <c r="N1293" s="8">
        <f>Table1[[#This Row],[rating]]*LOG10(Table1[[#This Row],[rating_count]]+1)</f>
        <v>9.3050030712934575</v>
      </c>
      <c r="O1293" s="4" t="str">
        <f>IF(Table1[[#This Row],[discount_percentage]] &gt;= 0.5, "Yes", "No")</f>
        <v>Yes</v>
      </c>
      <c r="P1293" s="4" t="str" cm="1">
        <f t="array" ref="P1293">_xlfn.IFS(
  Table1[[#This Row],[discounted_price]] &lt; 200, "&lt;₹200",
  Table1[[#This Row],[discounted_price]] &lt;= 500, "₹200–₹500",
  Table1[[#This Row],[discounted_price]] &gt; 500, "&gt;₹500"
)</f>
        <v>&gt;₹500</v>
      </c>
      <c r="Q1293" s="9">
        <f>Table1[[#This Row],[actual_price]]*Table1[[#This Row],[rating_count]]</f>
        <v>368150</v>
      </c>
      <c r="R1293" s="9" t="str">
        <f>IF(
    OR(TRIM(Table1[[#This Row],[total_potential_revenue]])="-", TRIM(Table1[[#This Row],[total_potential_revenue]])=""),
    "NOT OK",
    IF(
        ISNUMBER(VALUE(SUBSTITUTE(Table1[[#This Row],[total_potential_revenue]], ",", ""))),
        "OK",
        "NOT OK"
    )
)</f>
        <v>OK</v>
      </c>
      <c r="S1293" t="s">
        <v>9955</v>
      </c>
      <c r="T1293" t="s">
        <v>9956</v>
      </c>
      <c r="U1293" t="s">
        <v>9957</v>
      </c>
      <c r="V1293" t="s">
        <v>9958</v>
      </c>
      <c r="W1293" t="s">
        <v>9959</v>
      </c>
      <c r="X1293" t="s">
        <v>9960</v>
      </c>
      <c r="Y1293" t="s">
        <v>9961</v>
      </c>
      <c r="Z1293" t="s">
        <v>9962</v>
      </c>
    </row>
    <row r="1294" spans="1:26" ht="16" x14ac:dyDescent="0.35">
      <c r="A1294" t="s">
        <v>3022</v>
      </c>
      <c r="B1294" t="s">
        <v>3023</v>
      </c>
      <c r="C1294" t="s">
        <v>13080</v>
      </c>
      <c r="D1294" t="s">
        <v>13089</v>
      </c>
      <c r="E1294" t="s">
        <v>13258</v>
      </c>
      <c r="F1294" t="s">
        <v>13259</v>
      </c>
      <c r="H1294">
        <v>569</v>
      </c>
      <c r="I1294" s="2">
        <v>1000</v>
      </c>
      <c r="J1294" s="1">
        <v>0.43</v>
      </c>
      <c r="K1294" s="10" t="str" cm="1">
        <f t="array" ref="K129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94">
        <v>4.4000000000000004</v>
      </c>
      <c r="M1294" s="8">
        <v>67259</v>
      </c>
      <c r="N1294" s="8">
        <f>Table1[[#This Row],[rating]]*LOG10(Table1[[#This Row],[rating_count]]+1)</f>
        <v>21.242130197105915</v>
      </c>
      <c r="O1294" s="4" t="str">
        <f>IF(Table1[[#This Row],[discount_percentage]] &gt;= 0.5, "Yes", "No")</f>
        <v>No</v>
      </c>
      <c r="P1294" s="4" t="str" cm="1">
        <f t="array" ref="P1294">_xlfn.IFS(
  Table1[[#This Row],[discounted_price]] &lt; 200, "&lt;₹200",
  Table1[[#This Row],[discounted_price]] &lt;= 500, "₹200–₹500",
  Table1[[#This Row],[discounted_price]] &gt; 500, "&gt;₹500"
)</f>
        <v>&gt;₹500</v>
      </c>
      <c r="Q1294" s="9">
        <f>Table1[[#This Row],[actual_price]]*Table1[[#This Row],[rating_count]]</f>
        <v>67259000</v>
      </c>
      <c r="R1294" s="9" t="str">
        <f>IF(
    OR(TRIM(Table1[[#This Row],[total_potential_revenue]])="-", TRIM(Table1[[#This Row],[total_potential_revenue]])=""),
    "NOT OK",
    IF(
        ISNUMBER(VALUE(SUBSTITUTE(Table1[[#This Row],[total_potential_revenue]], ",", ""))),
        "OK",
        "NOT OK"
    )
)</f>
        <v>OK</v>
      </c>
      <c r="S1294" t="s">
        <v>3025</v>
      </c>
      <c r="T1294" t="s">
        <v>3026</v>
      </c>
      <c r="U1294" t="s">
        <v>3027</v>
      </c>
      <c r="V1294" t="s">
        <v>3028</v>
      </c>
      <c r="W1294" t="s">
        <v>3029</v>
      </c>
      <c r="X1294" t="s">
        <v>3030</v>
      </c>
      <c r="Y1294" t="s">
        <v>3031</v>
      </c>
      <c r="Z1294" t="s">
        <v>3032</v>
      </c>
    </row>
    <row r="1295" spans="1:26" ht="16" x14ac:dyDescent="0.35">
      <c r="A1295" t="s">
        <v>7192</v>
      </c>
      <c r="B1295" t="s">
        <v>7193</v>
      </c>
      <c r="C1295" t="s">
        <v>13076</v>
      </c>
      <c r="D1295" t="s">
        <v>13262</v>
      </c>
      <c r="E1295" t="s">
        <v>13371</v>
      </c>
      <c r="H1295">
        <v>199</v>
      </c>
      <c r="I1295" s="2">
        <v>999</v>
      </c>
      <c r="J1295" s="1">
        <v>0.8</v>
      </c>
      <c r="K1295" s="10" t="str" cm="1">
        <f t="array" ref="K129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295">
        <v>4.2</v>
      </c>
      <c r="M1295" s="8">
        <v>362</v>
      </c>
      <c r="N1295" s="8">
        <f>Table1[[#This Row],[rating]]*LOG10(Table1[[#This Row],[rating_count]]+1)</f>
        <v>10.751607825151673</v>
      </c>
      <c r="O1295" s="4" t="str">
        <f>IF(Table1[[#This Row],[discount_percentage]] &gt;= 0.5, "Yes", "No")</f>
        <v>Yes</v>
      </c>
      <c r="P1295" s="4" t="str" cm="1">
        <f t="array" ref="P1295">_xlfn.IFS(
  Table1[[#This Row],[discounted_price]] &lt; 200, "&lt;₹200",
  Table1[[#This Row],[discounted_price]] &lt;= 500, "₹200–₹500",
  Table1[[#This Row],[discounted_price]] &gt; 500, "&gt;₹500"
)</f>
        <v>&lt;₹200</v>
      </c>
      <c r="Q1295" s="9">
        <f>Table1[[#This Row],[actual_price]]*Table1[[#This Row],[rating_count]]</f>
        <v>361638</v>
      </c>
      <c r="R1295" s="9" t="str">
        <f>IF(
    OR(TRIM(Table1[[#This Row],[total_potential_revenue]])="-", TRIM(Table1[[#This Row],[total_potential_revenue]])=""),
    "NOT OK",
    IF(
        ISNUMBER(VALUE(SUBSTITUTE(Table1[[#This Row],[total_potential_revenue]], ",", ""))),
        "OK",
        "NOT OK"
    )
)</f>
        <v>OK</v>
      </c>
      <c r="S1295" t="s">
        <v>7195</v>
      </c>
      <c r="T1295" t="s">
        <v>7196</v>
      </c>
      <c r="U1295" t="s">
        <v>7197</v>
      </c>
      <c r="V1295" t="s">
        <v>7198</v>
      </c>
      <c r="W1295" t="s">
        <v>7199</v>
      </c>
      <c r="X1295" t="s">
        <v>7200</v>
      </c>
      <c r="Y1295" t="s">
        <v>7201</v>
      </c>
      <c r="Z1295" t="s">
        <v>7202</v>
      </c>
    </row>
    <row r="1296" spans="1:26" ht="16" x14ac:dyDescent="0.35">
      <c r="A1296" t="s">
        <v>3126</v>
      </c>
      <c r="B1296" t="s">
        <v>3127</v>
      </c>
      <c r="C1296" t="s">
        <v>13080</v>
      </c>
      <c r="D1296" t="s">
        <v>13089</v>
      </c>
      <c r="E1296" t="s">
        <v>13258</v>
      </c>
      <c r="F1296" t="s">
        <v>13259</v>
      </c>
      <c r="H1296">
        <v>959</v>
      </c>
      <c r="I1296" s="2">
        <v>1800</v>
      </c>
      <c r="J1296" s="1">
        <v>0.47</v>
      </c>
      <c r="K1296" s="10" t="str" cm="1">
        <f t="array" ref="K129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96">
        <v>4.4000000000000004</v>
      </c>
      <c r="M1296" s="8">
        <v>67259</v>
      </c>
      <c r="N1296" s="8">
        <f>Table1[[#This Row],[rating]]*LOG10(Table1[[#This Row],[rating_count]]+1)</f>
        <v>21.242130197105915</v>
      </c>
      <c r="O1296" s="4" t="str">
        <f>IF(Table1[[#This Row],[discount_percentage]] &gt;= 0.5, "Yes", "No")</f>
        <v>No</v>
      </c>
      <c r="P1296" s="4" t="str" cm="1">
        <f t="array" ref="P1296">_xlfn.IFS(
  Table1[[#This Row],[discounted_price]] &lt; 200, "&lt;₹200",
  Table1[[#This Row],[discounted_price]] &lt;= 500, "₹200–₹500",
  Table1[[#This Row],[discounted_price]] &gt; 500, "&gt;₹500"
)</f>
        <v>&gt;₹500</v>
      </c>
      <c r="Q1296" s="9">
        <f>Table1[[#This Row],[actual_price]]*Table1[[#This Row],[rating_count]]</f>
        <v>121066200</v>
      </c>
      <c r="R1296" s="9" t="str">
        <f>IF(
    OR(TRIM(Table1[[#This Row],[total_potential_revenue]])="-", TRIM(Table1[[#This Row],[total_potential_revenue]])=""),
    "NOT OK",
    IF(
        ISNUMBER(VALUE(SUBSTITUTE(Table1[[#This Row],[total_potential_revenue]], ",", ""))),
        "OK",
        "NOT OK"
    )
)</f>
        <v>OK</v>
      </c>
      <c r="S1296" t="s">
        <v>3025</v>
      </c>
      <c r="T1296" t="s">
        <v>3026</v>
      </c>
      <c r="U1296" t="s">
        <v>3027</v>
      </c>
      <c r="V1296" t="s">
        <v>3028</v>
      </c>
      <c r="W1296" t="s">
        <v>3029</v>
      </c>
      <c r="X1296" t="s">
        <v>3030</v>
      </c>
      <c r="Y1296" t="s">
        <v>3128</v>
      </c>
      <c r="Z1296" t="s">
        <v>3129</v>
      </c>
    </row>
    <row r="1297" spans="1:26" ht="16" x14ac:dyDescent="0.35">
      <c r="A1297" t="s">
        <v>4203</v>
      </c>
      <c r="B1297" t="s">
        <v>4204</v>
      </c>
      <c r="C1297" t="s">
        <v>13080</v>
      </c>
      <c r="D1297" t="s">
        <v>13089</v>
      </c>
      <c r="E1297" t="s">
        <v>13258</v>
      </c>
      <c r="F1297" t="s">
        <v>13259</v>
      </c>
      <c r="H1297" s="2">
        <v>1989</v>
      </c>
      <c r="I1297" s="2">
        <v>3500</v>
      </c>
      <c r="J1297" s="1">
        <v>0.43</v>
      </c>
      <c r="K1297" s="10" t="str" cm="1">
        <f t="array" ref="K129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297">
        <v>4.4000000000000004</v>
      </c>
      <c r="M1297" s="8">
        <v>67260</v>
      </c>
      <c r="N1297" s="8">
        <f>Table1[[#This Row],[rating]]*LOG10(Table1[[#This Row],[rating_count]]+1)</f>
        <v>21.242158607476348</v>
      </c>
      <c r="O1297" s="4" t="str">
        <f>IF(Table1[[#This Row],[discount_percentage]] &gt;= 0.5, "Yes", "No")</f>
        <v>No</v>
      </c>
      <c r="P1297" s="4" t="str" cm="1">
        <f t="array" ref="P1297">_xlfn.IFS(
  Table1[[#This Row],[discounted_price]] &lt; 200, "&lt;₹200",
  Table1[[#This Row],[discounted_price]] &lt;= 500, "₹200–₹500",
  Table1[[#This Row],[discounted_price]] &gt; 500, "&gt;₹500"
)</f>
        <v>&gt;₹500</v>
      </c>
      <c r="Q1297" s="9">
        <f>Table1[[#This Row],[actual_price]]*Table1[[#This Row],[rating_count]]</f>
        <v>235410000</v>
      </c>
      <c r="R1297" s="9" t="str">
        <f>IF(
    OR(TRIM(Table1[[#This Row],[total_potential_revenue]])="-", TRIM(Table1[[#This Row],[total_potential_revenue]])=""),
    "NOT OK",
    IF(
        ISNUMBER(VALUE(SUBSTITUTE(Table1[[#This Row],[total_potential_revenue]], ",", ""))),
        "OK",
        "NOT OK"
    )
)</f>
        <v>OK</v>
      </c>
      <c r="S1297" t="s">
        <v>4205</v>
      </c>
      <c r="T1297" t="s">
        <v>3026</v>
      </c>
      <c r="U1297" t="s">
        <v>3027</v>
      </c>
      <c r="V1297" t="s">
        <v>3028</v>
      </c>
      <c r="W1297" t="s">
        <v>3029</v>
      </c>
      <c r="X1297" t="s">
        <v>3030</v>
      </c>
      <c r="Y1297" t="s">
        <v>4206</v>
      </c>
      <c r="Z1297" t="s">
        <v>4207</v>
      </c>
    </row>
    <row r="1298" spans="1:26" ht="16" x14ac:dyDescent="0.35">
      <c r="A1298" t="s">
        <v>12643</v>
      </c>
      <c r="B1298" t="s">
        <v>12644</v>
      </c>
      <c r="C1298" t="s">
        <v>13093</v>
      </c>
      <c r="D1298" t="s">
        <v>13094</v>
      </c>
      <c r="E1298" t="s">
        <v>13095</v>
      </c>
      <c r="F1298" t="s">
        <v>13142</v>
      </c>
      <c r="H1298" s="2">
        <v>1199</v>
      </c>
      <c r="I1298" s="2">
        <v>2990</v>
      </c>
      <c r="J1298" s="1">
        <v>0.6</v>
      </c>
      <c r="K1298" s="10" t="str" cm="1">
        <f t="array" ref="K129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298">
        <v>3.8</v>
      </c>
      <c r="M1298" s="8">
        <v>133</v>
      </c>
      <c r="N1298" s="8">
        <f>Table1[[#This Row],[rating]]*LOG10(Table1[[#This Row],[rating_count]]+1)</f>
        <v>8.0829982337862685</v>
      </c>
      <c r="O1298" s="4" t="str">
        <f>IF(Table1[[#This Row],[discount_percentage]] &gt;= 0.5, "Yes", "No")</f>
        <v>Yes</v>
      </c>
      <c r="P1298" s="4" t="str" cm="1">
        <f t="array" ref="P1298">_xlfn.IFS(
  Table1[[#This Row],[discounted_price]] &lt; 200, "&lt;₹200",
  Table1[[#This Row],[discounted_price]] &lt;= 500, "₹200–₹500",
  Table1[[#This Row],[discounted_price]] &gt; 500, "&gt;₹500"
)</f>
        <v>&gt;₹500</v>
      </c>
      <c r="Q1298" s="9">
        <f>Table1[[#This Row],[actual_price]]*Table1[[#This Row],[rating_count]]</f>
        <v>397670</v>
      </c>
      <c r="R1298" s="9" t="str">
        <f>IF(
    OR(TRIM(Table1[[#This Row],[total_potential_revenue]])="-", TRIM(Table1[[#This Row],[total_potential_revenue]])=""),
    "NOT OK",
    IF(
        ISNUMBER(VALUE(SUBSTITUTE(Table1[[#This Row],[total_potential_revenue]], ",", ""))),
        "OK",
        "NOT OK"
    )
)</f>
        <v>OK</v>
      </c>
      <c r="S1298" t="s">
        <v>12645</v>
      </c>
      <c r="T1298" t="s">
        <v>12646</v>
      </c>
      <c r="U1298" t="s">
        <v>12647</v>
      </c>
      <c r="V1298" t="s">
        <v>12648</v>
      </c>
      <c r="W1298" t="s">
        <v>12649</v>
      </c>
      <c r="X1298" t="s">
        <v>12650</v>
      </c>
      <c r="Y1298" t="s">
        <v>12651</v>
      </c>
      <c r="Z1298" t="s">
        <v>12652</v>
      </c>
    </row>
    <row r="1299" spans="1:26" ht="16" x14ac:dyDescent="0.35">
      <c r="A1299" t="s">
        <v>3265</v>
      </c>
      <c r="B1299" t="s">
        <v>2947</v>
      </c>
      <c r="C1299" t="s">
        <v>13080</v>
      </c>
      <c r="D1299" t="s">
        <v>13300</v>
      </c>
      <c r="E1299" t="s">
        <v>13301</v>
      </c>
      <c r="H1299" s="2">
        <v>1799</v>
      </c>
      <c r="I1299" s="2">
        <v>19999</v>
      </c>
      <c r="J1299" s="1">
        <v>0.91</v>
      </c>
      <c r="K1299" s="10" t="str" cm="1">
        <f t="array" ref="K129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91-100%</v>
      </c>
      <c r="L1299">
        <v>4.2</v>
      </c>
      <c r="M1299" s="8">
        <v>13937</v>
      </c>
      <c r="N1299" s="8">
        <f>Table1[[#This Row],[rating]]*LOG10(Table1[[#This Row],[rating_count]]+1)</f>
        <v>17.405641932772294</v>
      </c>
      <c r="O1299" s="4" t="str">
        <f>IF(Table1[[#This Row],[discount_percentage]] &gt;= 0.5, "Yes", "No")</f>
        <v>Yes</v>
      </c>
      <c r="P1299" s="4" t="str" cm="1">
        <f t="array" ref="P1299">_xlfn.IFS(
  Table1[[#This Row],[discounted_price]] &lt; 200, "&lt;₹200",
  Table1[[#This Row],[discounted_price]] &lt;= 500, "₹200–₹500",
  Table1[[#This Row],[discounted_price]] &gt; 500, "&gt;₹500"
)</f>
        <v>&gt;₹500</v>
      </c>
      <c r="Q1299" s="9">
        <f>Table1[[#This Row],[actual_price]]*Table1[[#This Row],[rating_count]]</f>
        <v>278726063</v>
      </c>
      <c r="R1299" s="9" t="str">
        <f>IF(
    OR(TRIM(Table1[[#This Row],[total_potential_revenue]])="-", TRIM(Table1[[#This Row],[total_potential_revenue]])=""),
    "NOT OK",
    IF(
        ISNUMBER(VALUE(SUBSTITUTE(Table1[[#This Row],[total_potential_revenue]], ",", ""))),
        "OK",
        "NOT OK"
    )
)</f>
        <v>OK</v>
      </c>
      <c r="S1299" t="s">
        <v>3266</v>
      </c>
      <c r="T1299" t="s">
        <v>2950</v>
      </c>
      <c r="U1299" t="s">
        <v>2951</v>
      </c>
      <c r="V1299" t="s">
        <v>2952</v>
      </c>
      <c r="W1299" t="s">
        <v>2953</v>
      </c>
      <c r="X1299" t="s">
        <v>2954</v>
      </c>
      <c r="Y1299" t="s">
        <v>3267</v>
      </c>
      <c r="Z1299" t="s">
        <v>3268</v>
      </c>
    </row>
    <row r="1300" spans="1:26" ht="16" x14ac:dyDescent="0.35">
      <c r="A1300" t="s">
        <v>3216</v>
      </c>
      <c r="B1300" t="s">
        <v>2947</v>
      </c>
      <c r="C1300" t="s">
        <v>13080</v>
      </c>
      <c r="D1300" t="s">
        <v>13300</v>
      </c>
      <c r="E1300" t="s">
        <v>13301</v>
      </c>
      <c r="H1300" s="2">
        <v>1799</v>
      </c>
      <c r="I1300" s="2">
        <v>19999</v>
      </c>
      <c r="J1300" s="1">
        <v>0.91</v>
      </c>
      <c r="K1300" s="10" t="str" cm="1">
        <f t="array" ref="K130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91-100%</v>
      </c>
      <c r="L1300">
        <v>4.2</v>
      </c>
      <c r="M1300" s="8">
        <v>13937</v>
      </c>
      <c r="N1300" s="8">
        <f>Table1[[#This Row],[rating]]*LOG10(Table1[[#This Row],[rating_count]]+1)</f>
        <v>17.405641932772294</v>
      </c>
      <c r="O1300" s="4" t="str">
        <f>IF(Table1[[#This Row],[discount_percentage]] &gt;= 0.5, "Yes", "No")</f>
        <v>Yes</v>
      </c>
      <c r="P1300" s="4" t="str" cm="1">
        <f t="array" ref="P1300">_xlfn.IFS(
  Table1[[#This Row],[discounted_price]] &lt; 200, "&lt;₹200",
  Table1[[#This Row],[discounted_price]] &lt;= 500, "₹200–₹500",
  Table1[[#This Row],[discounted_price]] &gt; 500, "&gt;₹500"
)</f>
        <v>&gt;₹500</v>
      </c>
      <c r="Q1300" s="9">
        <f>Table1[[#This Row],[actual_price]]*Table1[[#This Row],[rating_count]]</f>
        <v>278726063</v>
      </c>
      <c r="R1300" s="9" t="str">
        <f>IF(
    OR(TRIM(Table1[[#This Row],[total_potential_revenue]])="-", TRIM(Table1[[#This Row],[total_potential_revenue]])=""),
    "NOT OK",
    IF(
        ISNUMBER(VALUE(SUBSTITUTE(Table1[[#This Row],[total_potential_revenue]], ",", ""))),
        "OK",
        "NOT OK"
    )
)</f>
        <v>OK</v>
      </c>
      <c r="S1300" t="s">
        <v>3217</v>
      </c>
      <c r="T1300" t="s">
        <v>2950</v>
      </c>
      <c r="U1300" t="s">
        <v>2951</v>
      </c>
      <c r="V1300" t="s">
        <v>2952</v>
      </c>
      <c r="W1300" t="s">
        <v>2953</v>
      </c>
      <c r="X1300" t="s">
        <v>2954</v>
      </c>
      <c r="Y1300" t="s">
        <v>3218</v>
      </c>
      <c r="Z1300" t="s">
        <v>3219</v>
      </c>
    </row>
    <row r="1301" spans="1:26" ht="16" x14ac:dyDescent="0.35">
      <c r="A1301" t="s">
        <v>3316</v>
      </c>
      <c r="B1301" t="s">
        <v>2947</v>
      </c>
      <c r="C1301" t="s">
        <v>13080</v>
      </c>
      <c r="D1301" t="s">
        <v>13300</v>
      </c>
      <c r="E1301" t="s">
        <v>13301</v>
      </c>
      <c r="H1301" s="2">
        <v>1799</v>
      </c>
      <c r="I1301" s="2">
        <v>19999</v>
      </c>
      <c r="J1301" s="1">
        <v>0.91</v>
      </c>
      <c r="K1301" s="10" t="str" cm="1">
        <f t="array" ref="K130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91-100%</v>
      </c>
      <c r="L1301">
        <v>4.2</v>
      </c>
      <c r="M1301" s="8">
        <v>13937</v>
      </c>
      <c r="N1301" s="8">
        <f>Table1[[#This Row],[rating]]*LOG10(Table1[[#This Row],[rating_count]]+1)</f>
        <v>17.405641932772294</v>
      </c>
      <c r="O1301" s="4" t="str">
        <f>IF(Table1[[#This Row],[discount_percentage]] &gt;= 0.5, "Yes", "No")</f>
        <v>Yes</v>
      </c>
      <c r="P1301" s="4" t="str" cm="1">
        <f t="array" ref="P1301">_xlfn.IFS(
  Table1[[#This Row],[discounted_price]] &lt; 200, "&lt;₹200",
  Table1[[#This Row],[discounted_price]] &lt;= 500, "₹200–₹500",
  Table1[[#This Row],[discounted_price]] &gt; 500, "&gt;₹500"
)</f>
        <v>&gt;₹500</v>
      </c>
      <c r="Q1301" s="9">
        <f>Table1[[#This Row],[actual_price]]*Table1[[#This Row],[rating_count]]</f>
        <v>278726063</v>
      </c>
      <c r="R1301" s="9" t="str">
        <f>IF(
    OR(TRIM(Table1[[#This Row],[total_potential_revenue]])="-", TRIM(Table1[[#This Row],[total_potential_revenue]])=""),
    "NOT OK",
    IF(
        ISNUMBER(VALUE(SUBSTITUTE(Table1[[#This Row],[total_potential_revenue]], ",", ""))),
        "OK",
        "NOT OK"
    )
)</f>
        <v>OK</v>
      </c>
      <c r="S1301" t="s">
        <v>2949</v>
      </c>
      <c r="T1301" t="s">
        <v>2950</v>
      </c>
      <c r="U1301" t="s">
        <v>2951</v>
      </c>
      <c r="V1301" t="s">
        <v>2952</v>
      </c>
      <c r="W1301" t="s">
        <v>2953</v>
      </c>
      <c r="X1301" t="s">
        <v>2954</v>
      </c>
      <c r="Y1301" t="s">
        <v>3317</v>
      </c>
      <c r="Z1301" t="s">
        <v>3318</v>
      </c>
    </row>
    <row r="1302" spans="1:26" ht="16" x14ac:dyDescent="0.35">
      <c r="A1302" t="s">
        <v>3245</v>
      </c>
      <c r="B1302" t="s">
        <v>2947</v>
      </c>
      <c r="C1302" t="s">
        <v>13080</v>
      </c>
      <c r="D1302" t="s">
        <v>13300</v>
      </c>
      <c r="E1302" t="s">
        <v>13301</v>
      </c>
      <c r="H1302" s="2">
        <v>1799</v>
      </c>
      <c r="I1302" s="2">
        <v>19999</v>
      </c>
      <c r="J1302" s="1">
        <v>0.91</v>
      </c>
      <c r="K1302" s="10" t="str" cm="1">
        <f t="array" ref="K130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91-100%</v>
      </c>
      <c r="L1302">
        <v>4.2</v>
      </c>
      <c r="M1302" s="8">
        <v>13937</v>
      </c>
      <c r="N1302" s="8">
        <f>Table1[[#This Row],[rating]]*LOG10(Table1[[#This Row],[rating_count]]+1)</f>
        <v>17.405641932772294</v>
      </c>
      <c r="O1302" s="4" t="str">
        <f>IF(Table1[[#This Row],[discount_percentage]] &gt;= 0.5, "Yes", "No")</f>
        <v>Yes</v>
      </c>
      <c r="P1302" s="4" t="str" cm="1">
        <f t="array" ref="P1302">_xlfn.IFS(
  Table1[[#This Row],[discounted_price]] &lt; 200, "&lt;₹200",
  Table1[[#This Row],[discounted_price]] &lt;= 500, "₹200–₹500",
  Table1[[#This Row],[discounted_price]] &gt; 500, "&gt;₹500"
)</f>
        <v>&gt;₹500</v>
      </c>
      <c r="Q1302" s="9">
        <f>Table1[[#This Row],[actual_price]]*Table1[[#This Row],[rating_count]]</f>
        <v>278726063</v>
      </c>
      <c r="R1302" s="9" t="str">
        <f>IF(
    OR(TRIM(Table1[[#This Row],[total_potential_revenue]])="-", TRIM(Table1[[#This Row],[total_potential_revenue]])=""),
    "NOT OK",
    IF(
        ISNUMBER(VALUE(SUBSTITUTE(Table1[[#This Row],[total_potential_revenue]], ",", ""))),
        "OK",
        "NOT OK"
    )
)</f>
        <v>OK</v>
      </c>
      <c r="S1302" t="s">
        <v>3217</v>
      </c>
      <c r="T1302" t="s">
        <v>2950</v>
      </c>
      <c r="U1302" t="s">
        <v>2951</v>
      </c>
      <c r="V1302" t="s">
        <v>2952</v>
      </c>
      <c r="W1302" t="s">
        <v>2953</v>
      </c>
      <c r="X1302" t="s">
        <v>2954</v>
      </c>
      <c r="Y1302" t="s">
        <v>3246</v>
      </c>
      <c r="Z1302" t="s">
        <v>3247</v>
      </c>
    </row>
    <row r="1303" spans="1:26" ht="16" x14ac:dyDescent="0.35">
      <c r="A1303" t="s">
        <v>2946</v>
      </c>
      <c r="B1303" t="s">
        <v>2947</v>
      </c>
      <c r="C1303" t="s">
        <v>13080</v>
      </c>
      <c r="D1303" t="s">
        <v>13300</v>
      </c>
      <c r="E1303" t="s">
        <v>13301</v>
      </c>
      <c r="H1303" s="2">
        <v>1799</v>
      </c>
      <c r="I1303" s="2">
        <v>19999</v>
      </c>
      <c r="J1303" s="1">
        <v>0.91</v>
      </c>
      <c r="K1303" s="10" t="str" cm="1">
        <f t="array" ref="K130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91-100%</v>
      </c>
      <c r="L1303">
        <v>4.2</v>
      </c>
      <c r="M1303" s="8">
        <v>13937</v>
      </c>
      <c r="N1303" s="8">
        <f>Table1[[#This Row],[rating]]*LOG10(Table1[[#This Row],[rating_count]]+1)</f>
        <v>17.405641932772294</v>
      </c>
      <c r="O1303" s="4" t="str">
        <f>IF(Table1[[#This Row],[discount_percentage]] &gt;= 0.5, "Yes", "No")</f>
        <v>Yes</v>
      </c>
      <c r="P1303" s="4" t="str" cm="1">
        <f t="array" ref="P1303">_xlfn.IFS(
  Table1[[#This Row],[discounted_price]] &lt; 200, "&lt;₹200",
  Table1[[#This Row],[discounted_price]] &lt;= 500, "₹200–₹500",
  Table1[[#This Row],[discounted_price]] &gt; 500, "&gt;₹500"
)</f>
        <v>&gt;₹500</v>
      </c>
      <c r="Q1303" s="9">
        <f>Table1[[#This Row],[actual_price]]*Table1[[#This Row],[rating_count]]</f>
        <v>278726063</v>
      </c>
      <c r="R1303" s="9" t="str">
        <f>IF(
    OR(TRIM(Table1[[#This Row],[total_potential_revenue]])="-", TRIM(Table1[[#This Row],[total_potential_revenue]])=""),
    "NOT OK",
    IF(
        ISNUMBER(VALUE(SUBSTITUTE(Table1[[#This Row],[total_potential_revenue]], ",", ""))),
        "OK",
        "NOT OK"
    )
)</f>
        <v>OK</v>
      </c>
      <c r="S1303" t="s">
        <v>2949</v>
      </c>
      <c r="T1303" t="s">
        <v>2950</v>
      </c>
      <c r="U1303" t="s">
        <v>2951</v>
      </c>
      <c r="V1303" t="s">
        <v>2952</v>
      </c>
      <c r="W1303" t="s">
        <v>2953</v>
      </c>
      <c r="X1303" t="s">
        <v>2954</v>
      </c>
      <c r="Y1303" t="s">
        <v>2955</v>
      </c>
      <c r="Z1303" t="s">
        <v>2956</v>
      </c>
    </row>
    <row r="1304" spans="1:26" ht="16" x14ac:dyDescent="0.35">
      <c r="A1304" t="s">
        <v>10789</v>
      </c>
      <c r="B1304" t="s">
        <v>10790</v>
      </c>
      <c r="C1304" t="s">
        <v>13093</v>
      </c>
      <c r="D1304" t="s">
        <v>13094</v>
      </c>
      <c r="E1304" t="s">
        <v>13095</v>
      </c>
      <c r="F1304" t="s">
        <v>13100</v>
      </c>
      <c r="H1304">
        <v>669</v>
      </c>
      <c r="I1304" s="2">
        <v>1499</v>
      </c>
      <c r="J1304" s="1">
        <v>0.55000000000000004</v>
      </c>
      <c r="K1304" s="10" t="str" cm="1">
        <f t="array" ref="K130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04">
        <v>2.2999999999999998</v>
      </c>
      <c r="M1304" s="8">
        <v>13</v>
      </c>
      <c r="N1304" s="8">
        <f>Table1[[#This Row],[rating]]*LOG10(Table1[[#This Row],[rating_count]]+1)</f>
        <v>2.636094482059947</v>
      </c>
      <c r="O1304" s="4" t="str">
        <f>IF(Table1[[#This Row],[discount_percentage]] &gt;= 0.5, "Yes", "No")</f>
        <v>Yes</v>
      </c>
      <c r="P1304" s="4" t="str" cm="1">
        <f t="array" ref="P1304">_xlfn.IFS(
  Table1[[#This Row],[discounted_price]] &lt; 200, "&lt;₹200",
  Table1[[#This Row],[discounted_price]] &lt;= 500, "₹200–₹500",
  Table1[[#This Row],[discounted_price]] &gt; 500, "&gt;₹500"
)</f>
        <v>&gt;₹500</v>
      </c>
      <c r="Q1304" s="9">
        <f>Table1[[#This Row],[actual_price]]*Table1[[#This Row],[rating_count]]</f>
        <v>19487</v>
      </c>
      <c r="R1304" s="9" t="str">
        <f>IF(
    OR(TRIM(Table1[[#This Row],[total_potential_revenue]])="-", TRIM(Table1[[#This Row],[total_potential_revenue]])=""),
    "NOT OK",
    IF(
        ISNUMBER(VALUE(SUBSTITUTE(Table1[[#This Row],[total_potential_revenue]], ",", ""))),
        "OK",
        "NOT OK"
    )
)</f>
        <v>OK</v>
      </c>
      <c r="S1304" t="s">
        <v>10791</v>
      </c>
      <c r="T1304" t="s">
        <v>10792</v>
      </c>
      <c r="U1304" t="s">
        <v>10793</v>
      </c>
      <c r="V1304" t="s">
        <v>10794</v>
      </c>
      <c r="W1304" t="s">
        <v>10795</v>
      </c>
      <c r="X1304" t="s">
        <v>10796</v>
      </c>
      <c r="Y1304" t="s">
        <v>10797</v>
      </c>
      <c r="Z1304" t="s">
        <v>10798</v>
      </c>
    </row>
    <row r="1305" spans="1:26" ht="16" x14ac:dyDescent="0.35">
      <c r="A1305" t="s">
        <v>516</v>
      </c>
      <c r="B1305" t="s">
        <v>517</v>
      </c>
      <c r="C1305" t="s">
        <v>13076</v>
      </c>
      <c r="D1305" t="s">
        <v>13083</v>
      </c>
      <c r="E1305" t="s">
        <v>13101</v>
      </c>
      <c r="F1305" t="s">
        <v>13090</v>
      </c>
      <c r="G1305" t="s">
        <v>13102</v>
      </c>
      <c r="H1305">
        <v>199</v>
      </c>
      <c r="I1305" s="2">
        <v>349</v>
      </c>
      <c r="J1305" s="1">
        <v>0.43</v>
      </c>
      <c r="K1305" s="10" t="str" cm="1">
        <f t="array" ref="K130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305">
        <v>4.0999999999999996</v>
      </c>
      <c r="M1305" s="8">
        <v>314</v>
      </c>
      <c r="N1305" s="8">
        <f>Table1[[#This Row],[rating]]*LOG10(Table1[[#This Row],[rating_count]]+1)</f>
        <v>10.24307327053736</v>
      </c>
      <c r="O1305" s="4" t="str">
        <f>IF(Table1[[#This Row],[discount_percentage]] &gt;= 0.5, "Yes", "No")</f>
        <v>No</v>
      </c>
      <c r="P1305" s="4" t="str" cm="1">
        <f t="array" ref="P1305">_xlfn.IFS(
  Table1[[#This Row],[discounted_price]] &lt; 200, "&lt;₹200",
  Table1[[#This Row],[discounted_price]] &lt;= 500, "₹200–₹500",
  Table1[[#This Row],[discounted_price]] &gt; 500, "&gt;₹500"
)</f>
        <v>&lt;₹200</v>
      </c>
      <c r="Q1305" s="9">
        <f>Table1[[#This Row],[actual_price]]*Table1[[#This Row],[rating_count]]</f>
        <v>109586</v>
      </c>
      <c r="R1305" s="9" t="str">
        <f>IF(
    OR(TRIM(Table1[[#This Row],[total_potential_revenue]])="-", TRIM(Table1[[#This Row],[total_potential_revenue]])=""),
    "NOT OK",
    IF(
        ISNUMBER(VALUE(SUBSTITUTE(Table1[[#This Row],[total_potential_revenue]], ",", ""))),
        "OK",
        "NOT OK"
    )
)</f>
        <v>OK</v>
      </c>
      <c r="S1305" t="s">
        <v>518</v>
      </c>
      <c r="T1305" t="s">
        <v>519</v>
      </c>
      <c r="U1305" t="s">
        <v>520</v>
      </c>
      <c r="V1305" t="s">
        <v>521</v>
      </c>
      <c r="W1305" t="s">
        <v>522</v>
      </c>
      <c r="X1305" t="s">
        <v>523</v>
      </c>
      <c r="Y1305" t="s">
        <v>524</v>
      </c>
      <c r="Z1305" t="s">
        <v>525</v>
      </c>
    </row>
    <row r="1306" spans="1:26" ht="16" x14ac:dyDescent="0.35">
      <c r="A1306" t="s">
        <v>7815</v>
      </c>
      <c r="B1306" t="s">
        <v>7816</v>
      </c>
      <c r="C1306" t="s">
        <v>13076</v>
      </c>
      <c r="D1306" t="s">
        <v>13086</v>
      </c>
      <c r="E1306" t="s">
        <v>13226</v>
      </c>
      <c r="H1306">
        <v>499</v>
      </c>
      <c r="I1306" s="2">
        <v>775</v>
      </c>
      <c r="J1306" s="1">
        <v>0.36</v>
      </c>
      <c r="K1306" s="10" t="str" cm="1">
        <f t="array" ref="K130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306">
        <v>4.3</v>
      </c>
      <c r="M1306" s="8">
        <v>74</v>
      </c>
      <c r="N1306" s="8">
        <f>Table1[[#This Row],[rating]]*LOG10(Table1[[#This Row],[rating_count]]+1)</f>
        <v>8.0627634325843101</v>
      </c>
      <c r="O1306" s="4" t="str">
        <f>IF(Table1[[#This Row],[discount_percentage]] &gt;= 0.5, "Yes", "No")</f>
        <v>No</v>
      </c>
      <c r="P1306" s="4" t="str" cm="1">
        <f t="array" ref="P1306">_xlfn.IFS(
  Table1[[#This Row],[discounted_price]] &lt; 200, "&lt;₹200",
  Table1[[#This Row],[discounted_price]] &lt;= 500, "₹200–₹500",
  Table1[[#This Row],[discounted_price]] &gt; 500, "&gt;₹500"
)</f>
        <v>₹200–₹500</v>
      </c>
      <c r="Q1306" s="9">
        <f>Table1[[#This Row],[actual_price]]*Table1[[#This Row],[rating_count]]</f>
        <v>57350</v>
      </c>
      <c r="R1306" s="9" t="str">
        <f>IF(
    OR(TRIM(Table1[[#This Row],[total_potential_revenue]])="-", TRIM(Table1[[#This Row],[total_potential_revenue]])=""),
    "NOT OK",
    IF(
        ISNUMBER(VALUE(SUBSTITUTE(Table1[[#This Row],[total_potential_revenue]], ",", ""))),
        "OK",
        "NOT OK"
    )
)</f>
        <v>OK</v>
      </c>
      <c r="S1306" t="s">
        <v>7817</v>
      </c>
      <c r="T1306" t="s">
        <v>7818</v>
      </c>
      <c r="U1306" t="s">
        <v>7819</v>
      </c>
      <c r="V1306" t="s">
        <v>7820</v>
      </c>
      <c r="W1306" t="s">
        <v>7821</v>
      </c>
      <c r="X1306" t="s">
        <v>7822</v>
      </c>
      <c r="Y1306" t="s">
        <v>7823</v>
      </c>
      <c r="Z1306" t="s">
        <v>7824</v>
      </c>
    </row>
    <row r="1307" spans="1:26" ht="16" x14ac:dyDescent="0.35">
      <c r="A1307" t="s">
        <v>9039</v>
      </c>
      <c r="B1307" t="s">
        <v>9040</v>
      </c>
      <c r="C1307" t="s">
        <v>13093</v>
      </c>
      <c r="D1307" t="s">
        <v>13116</v>
      </c>
      <c r="E1307" t="s">
        <v>13117</v>
      </c>
      <c r="F1307" t="s">
        <v>13119</v>
      </c>
      <c r="H1307" s="2">
        <v>1099</v>
      </c>
      <c r="I1307" s="2">
        <v>2400</v>
      </c>
      <c r="J1307" s="1">
        <v>0.54</v>
      </c>
      <c r="K1307" s="10" t="str" cm="1">
        <f t="array" ref="K130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07">
        <v>3.8</v>
      </c>
      <c r="M1307" s="8">
        <v>4</v>
      </c>
      <c r="N1307" s="8">
        <f>Table1[[#This Row],[rating]]*LOG10(Table1[[#This Row],[rating_count]]+1)</f>
        <v>2.6560860164768716</v>
      </c>
      <c r="O1307" s="4" t="str">
        <f>IF(Table1[[#This Row],[discount_percentage]] &gt;= 0.5, "Yes", "No")</f>
        <v>Yes</v>
      </c>
      <c r="P1307" s="4" t="str" cm="1">
        <f t="array" ref="P1307">_xlfn.IFS(
  Table1[[#This Row],[discounted_price]] &lt; 200, "&lt;₹200",
  Table1[[#This Row],[discounted_price]] &lt;= 500, "₹200–₹500",
  Table1[[#This Row],[discounted_price]] &gt; 500, "&gt;₹500"
)</f>
        <v>&gt;₹500</v>
      </c>
      <c r="Q1307" s="9">
        <f>Table1[[#This Row],[actual_price]]*Table1[[#This Row],[rating_count]]</f>
        <v>9600</v>
      </c>
      <c r="R1307" s="9" t="str">
        <f>IF(
    OR(TRIM(Table1[[#This Row],[total_potential_revenue]])="-", TRIM(Table1[[#This Row],[total_potential_revenue]])=""),
    "NOT OK",
    IF(
        ISNUMBER(VALUE(SUBSTITUTE(Table1[[#This Row],[total_potential_revenue]], ",", ""))),
        "OK",
        "NOT OK"
    )
)</f>
        <v>OK</v>
      </c>
      <c r="S1307" t="s">
        <v>9041</v>
      </c>
      <c r="T1307" t="s">
        <v>9042</v>
      </c>
      <c r="U1307" t="s">
        <v>9043</v>
      </c>
      <c r="V1307" t="s">
        <v>9044</v>
      </c>
      <c r="W1307" t="s">
        <v>9045</v>
      </c>
      <c r="X1307" t="s">
        <v>9046</v>
      </c>
      <c r="Y1307" t="s">
        <v>9047</v>
      </c>
      <c r="Z1307" t="s">
        <v>9048</v>
      </c>
    </row>
    <row r="1308" spans="1:26" ht="16" x14ac:dyDescent="0.35">
      <c r="A1308" t="s">
        <v>4054</v>
      </c>
      <c r="B1308" t="s">
        <v>4055</v>
      </c>
      <c r="C1308" t="s">
        <v>13080</v>
      </c>
      <c r="D1308" t="s">
        <v>13300</v>
      </c>
      <c r="E1308" t="s">
        <v>13301</v>
      </c>
      <c r="H1308" s="2">
        <v>4499</v>
      </c>
      <c r="I1308" s="2">
        <v>7999</v>
      </c>
      <c r="J1308" s="1">
        <v>0.44</v>
      </c>
      <c r="K1308" s="10" t="str" cm="1">
        <f t="array" ref="K130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308">
        <v>3.5</v>
      </c>
      <c r="M1308" s="8">
        <v>37</v>
      </c>
      <c r="N1308" s="8">
        <f>Table1[[#This Row],[rating]]*LOG10(Table1[[#This Row],[rating_count]]+1)</f>
        <v>5.5292425881588354</v>
      </c>
      <c r="O1308" s="4" t="str">
        <f>IF(Table1[[#This Row],[discount_percentage]] &gt;= 0.5, "Yes", "No")</f>
        <v>No</v>
      </c>
      <c r="P1308" s="4" t="str" cm="1">
        <f t="array" ref="P1308">_xlfn.IFS(
  Table1[[#This Row],[discounted_price]] &lt; 200, "&lt;₹200",
  Table1[[#This Row],[discounted_price]] &lt;= 500, "₹200–₹500",
  Table1[[#This Row],[discounted_price]] &gt; 500, "&gt;₹500"
)</f>
        <v>&gt;₹500</v>
      </c>
      <c r="Q1308" s="9">
        <f>Table1[[#This Row],[actual_price]]*Table1[[#This Row],[rating_count]]</f>
        <v>295963</v>
      </c>
      <c r="R1308" s="9" t="str">
        <f>IF(
    OR(TRIM(Table1[[#This Row],[total_potential_revenue]])="-", TRIM(Table1[[#This Row],[total_potential_revenue]])=""),
    "NOT OK",
    IF(
        ISNUMBER(VALUE(SUBSTITUTE(Table1[[#This Row],[total_potential_revenue]], ",", ""))),
        "OK",
        "NOT OK"
    )
)</f>
        <v>OK</v>
      </c>
      <c r="S1308" t="s">
        <v>4056</v>
      </c>
      <c r="T1308" t="s">
        <v>4057</v>
      </c>
      <c r="U1308" t="s">
        <v>4058</v>
      </c>
      <c r="V1308" t="s">
        <v>4059</v>
      </c>
      <c r="W1308" t="s">
        <v>4060</v>
      </c>
      <c r="X1308" t="s">
        <v>4061</v>
      </c>
      <c r="Y1308" t="s">
        <v>4062</v>
      </c>
      <c r="Z1308" t="s">
        <v>4063</v>
      </c>
    </row>
    <row r="1309" spans="1:26" ht="16" x14ac:dyDescent="0.35">
      <c r="A1309" t="s">
        <v>12331</v>
      </c>
      <c r="B1309" t="s">
        <v>12332</v>
      </c>
      <c r="C1309" t="s">
        <v>13093</v>
      </c>
      <c r="D1309" t="s">
        <v>13094</v>
      </c>
      <c r="E1309" t="s">
        <v>13095</v>
      </c>
      <c r="F1309" t="s">
        <v>13181</v>
      </c>
      <c r="H1309">
        <v>499</v>
      </c>
      <c r="I1309" s="2">
        <v>1299</v>
      </c>
      <c r="J1309" s="1">
        <v>0.62</v>
      </c>
      <c r="K1309" s="10" t="str" cm="1">
        <f t="array" ref="K130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309">
        <v>3.9</v>
      </c>
      <c r="M1309" s="8">
        <v>65</v>
      </c>
      <c r="N1309" s="8">
        <f>Table1[[#This Row],[rating]]*LOG10(Table1[[#This Row],[rating_count]]+1)</f>
        <v>7.0962213486132883</v>
      </c>
      <c r="O1309" s="4" t="str">
        <f>IF(Table1[[#This Row],[discount_percentage]] &gt;= 0.5, "Yes", "No")</f>
        <v>Yes</v>
      </c>
      <c r="P1309" s="4" t="str" cm="1">
        <f t="array" ref="P1309">_xlfn.IFS(
  Table1[[#This Row],[discounted_price]] &lt; 200, "&lt;₹200",
  Table1[[#This Row],[discounted_price]] &lt;= 500, "₹200–₹500",
  Table1[[#This Row],[discounted_price]] &gt; 500, "&gt;₹500"
)</f>
        <v>₹200–₹500</v>
      </c>
      <c r="Q1309" s="9">
        <f>Table1[[#This Row],[actual_price]]*Table1[[#This Row],[rating_count]]</f>
        <v>84435</v>
      </c>
      <c r="R1309" s="9" t="str">
        <f>IF(
    OR(TRIM(Table1[[#This Row],[total_potential_revenue]])="-", TRIM(Table1[[#This Row],[total_potential_revenue]])=""),
    "NOT OK",
    IF(
        ISNUMBER(VALUE(SUBSTITUTE(Table1[[#This Row],[total_potential_revenue]], ",", ""))),
        "OK",
        "NOT OK"
    )
)</f>
        <v>OK</v>
      </c>
      <c r="S1309" t="s">
        <v>12333</v>
      </c>
      <c r="T1309" t="s">
        <v>12334</v>
      </c>
      <c r="U1309" t="s">
        <v>12335</v>
      </c>
      <c r="V1309" t="s">
        <v>12336</v>
      </c>
      <c r="W1309" t="s">
        <v>12337</v>
      </c>
      <c r="X1309" t="s">
        <v>12338</v>
      </c>
      <c r="Y1309" t="s">
        <v>12339</v>
      </c>
      <c r="Z1309" t="s">
        <v>12340</v>
      </c>
    </row>
    <row r="1310" spans="1:26" ht="16" x14ac:dyDescent="0.35">
      <c r="A1310" t="s">
        <v>8184</v>
      </c>
      <c r="B1310" t="s">
        <v>8185</v>
      </c>
      <c r="C1310" t="s">
        <v>13076</v>
      </c>
      <c r="D1310" t="s">
        <v>13083</v>
      </c>
      <c r="E1310" t="s">
        <v>13129</v>
      </c>
      <c r="F1310" t="s">
        <v>13249</v>
      </c>
      <c r="H1310">
        <v>398</v>
      </c>
      <c r="I1310" s="2">
        <v>1949</v>
      </c>
      <c r="J1310" s="1">
        <v>0.8</v>
      </c>
      <c r="K1310" s="10" t="str" cm="1">
        <f t="array" ref="K131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10">
        <v>4</v>
      </c>
      <c r="M1310" s="8">
        <v>75</v>
      </c>
      <c r="N1310" s="8">
        <f>Table1[[#This Row],[rating]]*LOG10(Table1[[#This Row],[rating_count]]+1)</f>
        <v>7.5232543691231655</v>
      </c>
      <c r="O1310" s="4" t="str">
        <f>IF(Table1[[#This Row],[discount_percentage]] &gt;= 0.5, "Yes", "No")</f>
        <v>Yes</v>
      </c>
      <c r="P1310" s="4" t="str" cm="1">
        <f t="array" ref="P1310">_xlfn.IFS(
  Table1[[#This Row],[discounted_price]] &lt; 200, "&lt;₹200",
  Table1[[#This Row],[discounted_price]] &lt;= 500, "₹200–₹500",
  Table1[[#This Row],[discounted_price]] &gt; 500, "&gt;₹500"
)</f>
        <v>₹200–₹500</v>
      </c>
      <c r="Q1310" s="9">
        <f>Table1[[#This Row],[actual_price]]*Table1[[#This Row],[rating_count]]</f>
        <v>146175</v>
      </c>
      <c r="R1310" s="9" t="str">
        <f>IF(
    OR(TRIM(Table1[[#This Row],[total_potential_revenue]])="-", TRIM(Table1[[#This Row],[total_potential_revenue]])=""),
    "NOT OK",
    IF(
        ISNUMBER(VALUE(SUBSTITUTE(Table1[[#This Row],[total_potential_revenue]], ",", ""))),
        "OK",
        "NOT OK"
    )
)</f>
        <v>OK</v>
      </c>
      <c r="S1310" t="s">
        <v>8186</v>
      </c>
      <c r="T1310" t="s">
        <v>8187</v>
      </c>
      <c r="U1310" t="s">
        <v>8188</v>
      </c>
      <c r="V1310" t="s">
        <v>8189</v>
      </c>
      <c r="W1310" t="s">
        <v>8190</v>
      </c>
      <c r="X1310" t="s">
        <v>8191</v>
      </c>
      <c r="Y1310" t="s">
        <v>8192</v>
      </c>
      <c r="Z1310" t="s">
        <v>8193</v>
      </c>
    </row>
    <row r="1311" spans="1:26" ht="16" x14ac:dyDescent="0.35">
      <c r="A1311" t="s">
        <v>7419</v>
      </c>
      <c r="B1311" t="s">
        <v>7420</v>
      </c>
      <c r="C1311" t="s">
        <v>13076</v>
      </c>
      <c r="D1311" t="s">
        <v>13083</v>
      </c>
      <c r="E1311" t="s">
        <v>13084</v>
      </c>
      <c r="F1311" t="s">
        <v>13132</v>
      </c>
      <c r="H1311" s="2">
        <v>1149</v>
      </c>
      <c r="I1311" s="2">
        <v>1499</v>
      </c>
      <c r="J1311" s="1">
        <v>0.23</v>
      </c>
      <c r="K1311" s="10" t="str" cm="1">
        <f t="array" ref="K131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311">
        <v>4.0999999999999996</v>
      </c>
      <c r="M1311" s="8">
        <v>10443</v>
      </c>
      <c r="N1311" s="8">
        <f>Table1[[#This Row],[rating]]*LOG10(Table1[[#This Row],[rating_count]]+1)</f>
        <v>16.477354138918717</v>
      </c>
      <c r="O1311" s="4" t="str">
        <f>IF(Table1[[#This Row],[discount_percentage]] &gt;= 0.5, "Yes", "No")</f>
        <v>No</v>
      </c>
      <c r="P1311" s="4" t="str" cm="1">
        <f t="array" ref="P1311">_xlfn.IFS(
  Table1[[#This Row],[discounted_price]] &lt; 200, "&lt;₹200",
  Table1[[#This Row],[discounted_price]] &lt;= 500, "₹200–₹500",
  Table1[[#This Row],[discounted_price]] &gt; 500, "&gt;₹500"
)</f>
        <v>&gt;₹500</v>
      </c>
      <c r="Q1311" s="9">
        <f>Table1[[#This Row],[actual_price]]*Table1[[#This Row],[rating_count]]</f>
        <v>15654057</v>
      </c>
      <c r="R1311" s="9" t="str">
        <f>IF(
    OR(TRIM(Table1[[#This Row],[total_potential_revenue]])="-", TRIM(Table1[[#This Row],[total_potential_revenue]])=""),
    "NOT OK",
    IF(
        ISNUMBER(VALUE(SUBSTITUTE(Table1[[#This Row],[total_potential_revenue]], ",", ""))),
        "OK",
        "NOT OK"
    )
)</f>
        <v>OK</v>
      </c>
      <c r="S1311" t="s">
        <v>7421</v>
      </c>
      <c r="T1311" t="s">
        <v>7422</v>
      </c>
      <c r="U1311" t="s">
        <v>7423</v>
      </c>
      <c r="V1311" t="s">
        <v>7424</v>
      </c>
      <c r="W1311" t="s">
        <v>7425</v>
      </c>
      <c r="X1311" t="s">
        <v>7426</v>
      </c>
      <c r="Y1311" t="s">
        <v>7427</v>
      </c>
      <c r="Z1311" t="s">
        <v>7428</v>
      </c>
    </row>
    <row r="1312" spans="1:26" ht="16" x14ac:dyDescent="0.35">
      <c r="A1312" t="s">
        <v>11447</v>
      </c>
      <c r="B1312" t="s">
        <v>11448</v>
      </c>
      <c r="C1312" t="s">
        <v>13093</v>
      </c>
      <c r="D1312" t="s">
        <v>13094</v>
      </c>
      <c r="E1312" t="s">
        <v>13113</v>
      </c>
      <c r="F1312" t="s">
        <v>13128</v>
      </c>
      <c r="H1312">
        <v>193</v>
      </c>
      <c r="I1312" s="2">
        <v>399</v>
      </c>
      <c r="J1312" s="1">
        <v>0.52</v>
      </c>
      <c r="K1312" s="10" t="str" cm="1">
        <f t="array" ref="K131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12">
        <v>3.6</v>
      </c>
      <c r="M1312" s="8">
        <v>37</v>
      </c>
      <c r="N1312" s="8">
        <f>Table1[[#This Row],[rating]]*LOG10(Table1[[#This Row],[rating_count]]+1)</f>
        <v>5.6872209478205162</v>
      </c>
      <c r="O1312" s="4" t="str">
        <f>IF(Table1[[#This Row],[discount_percentage]] &gt;= 0.5, "Yes", "No")</f>
        <v>Yes</v>
      </c>
      <c r="P1312" s="4" t="str" cm="1">
        <f t="array" ref="P1312">_xlfn.IFS(
  Table1[[#This Row],[discounted_price]] &lt; 200, "&lt;₹200",
  Table1[[#This Row],[discounted_price]] &lt;= 500, "₹200–₹500",
  Table1[[#This Row],[discounted_price]] &gt; 500, "&gt;₹500"
)</f>
        <v>&lt;₹200</v>
      </c>
      <c r="Q1312" s="9">
        <f>Table1[[#This Row],[actual_price]]*Table1[[#This Row],[rating_count]]</f>
        <v>14763</v>
      </c>
      <c r="R1312" s="9" t="str">
        <f>IF(
    OR(TRIM(Table1[[#This Row],[total_potential_revenue]])="-", TRIM(Table1[[#This Row],[total_potential_revenue]])=""),
    "NOT OK",
    IF(
        ISNUMBER(VALUE(SUBSTITUTE(Table1[[#This Row],[total_potential_revenue]], ",", ""))),
        "OK",
        "NOT OK"
    )
)</f>
        <v>OK</v>
      </c>
      <c r="S1312" t="s">
        <v>11449</v>
      </c>
      <c r="T1312" t="s">
        <v>11450</v>
      </c>
      <c r="U1312" t="s">
        <v>11451</v>
      </c>
      <c r="V1312" t="s">
        <v>11452</v>
      </c>
      <c r="W1312" t="s">
        <v>11453</v>
      </c>
      <c r="X1312" t="s">
        <v>11454</v>
      </c>
      <c r="Y1312" t="s">
        <v>11455</v>
      </c>
      <c r="Z1312" t="s">
        <v>11456</v>
      </c>
    </row>
    <row r="1313" spans="1:26" ht="16" x14ac:dyDescent="0.35">
      <c r="A1313" t="s">
        <v>1096</v>
      </c>
      <c r="B1313" t="s">
        <v>1097</v>
      </c>
      <c r="C1313" t="s">
        <v>13080</v>
      </c>
      <c r="D1313" t="s">
        <v>13088</v>
      </c>
      <c r="E1313" t="s">
        <v>13089</v>
      </c>
      <c r="F1313" t="s">
        <v>13172</v>
      </c>
      <c r="H1313" s="2">
        <v>1499</v>
      </c>
      <c r="I1313" s="2">
        <v>3999</v>
      </c>
      <c r="J1313" s="1">
        <v>0.63</v>
      </c>
      <c r="K1313" s="10" t="str" cm="1">
        <f t="array" ref="K131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313">
        <v>3.7</v>
      </c>
      <c r="M1313" s="8">
        <v>37</v>
      </c>
      <c r="N1313" s="8">
        <f>Table1[[#This Row],[rating]]*LOG10(Table1[[#This Row],[rating_count]]+1)</f>
        <v>5.845199307482198</v>
      </c>
      <c r="O1313" s="4" t="str">
        <f>IF(Table1[[#This Row],[discount_percentage]] &gt;= 0.5, "Yes", "No")</f>
        <v>Yes</v>
      </c>
      <c r="P1313" s="4" t="str" cm="1">
        <f t="array" ref="P1313">_xlfn.IFS(
  Table1[[#This Row],[discounted_price]] &lt; 200, "&lt;₹200",
  Table1[[#This Row],[discounted_price]] &lt;= 500, "₹200–₹500",
  Table1[[#This Row],[discounted_price]] &gt; 500, "&gt;₹500"
)</f>
        <v>&gt;₹500</v>
      </c>
      <c r="Q1313" s="9">
        <f>Table1[[#This Row],[actual_price]]*Table1[[#This Row],[rating_count]]</f>
        <v>147963</v>
      </c>
      <c r="R1313" s="9" t="str">
        <f>IF(
    OR(TRIM(Table1[[#This Row],[total_potential_revenue]])="-", TRIM(Table1[[#This Row],[total_potential_revenue]])=""),
    "NOT OK",
    IF(
        ISNUMBER(VALUE(SUBSTITUTE(Table1[[#This Row],[total_potential_revenue]], ",", ""))),
        "OK",
        "NOT OK"
    )
)</f>
        <v>OK</v>
      </c>
      <c r="S1313" t="s">
        <v>1098</v>
      </c>
      <c r="T1313" t="s">
        <v>1099</v>
      </c>
      <c r="U1313" t="s">
        <v>1100</v>
      </c>
      <c r="V1313" t="s">
        <v>1101</v>
      </c>
      <c r="W1313" t="s">
        <v>1102</v>
      </c>
      <c r="X1313" t="s">
        <v>1103</v>
      </c>
      <c r="Y1313" t="s">
        <v>1104</v>
      </c>
      <c r="Z1313" t="s">
        <v>1105</v>
      </c>
    </row>
    <row r="1314" spans="1:26" ht="16" x14ac:dyDescent="0.35">
      <c r="A1314" t="s">
        <v>12532</v>
      </c>
      <c r="B1314" t="s">
        <v>12533</v>
      </c>
      <c r="C1314" t="s">
        <v>13093</v>
      </c>
      <c r="D1314" t="s">
        <v>13094</v>
      </c>
      <c r="E1314" t="s">
        <v>13113</v>
      </c>
      <c r="F1314" t="s">
        <v>13114</v>
      </c>
      <c r="H1314" s="2">
        <v>4999</v>
      </c>
      <c r="I1314" s="2">
        <v>24999</v>
      </c>
      <c r="J1314" s="1">
        <v>0.8</v>
      </c>
      <c r="K1314" s="10" t="str" cm="1">
        <f t="array" ref="K131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14">
        <v>4.5</v>
      </c>
      <c r="M1314" s="8">
        <v>287</v>
      </c>
      <c r="N1314" s="8">
        <f>Table1[[#This Row],[rating]]*LOG10(Table1[[#This Row],[rating_count]]+1)</f>
        <v>11.06726619491654</v>
      </c>
      <c r="O1314" s="4" t="str">
        <f>IF(Table1[[#This Row],[discount_percentage]] &gt;= 0.5, "Yes", "No")</f>
        <v>Yes</v>
      </c>
      <c r="P1314" s="4" t="str" cm="1">
        <f t="array" ref="P1314">_xlfn.IFS(
  Table1[[#This Row],[discounted_price]] &lt; 200, "&lt;₹200",
  Table1[[#This Row],[discounted_price]] &lt;= 500, "₹200–₹500",
  Table1[[#This Row],[discounted_price]] &gt; 500, "&gt;₹500"
)</f>
        <v>&gt;₹500</v>
      </c>
      <c r="Q1314" s="9">
        <f>Table1[[#This Row],[actual_price]]*Table1[[#This Row],[rating_count]]</f>
        <v>7174713</v>
      </c>
      <c r="R1314" s="9" t="str">
        <f>IF(
    OR(TRIM(Table1[[#This Row],[total_potential_revenue]])="-", TRIM(Table1[[#This Row],[total_potential_revenue]])=""),
    "NOT OK",
    IF(
        ISNUMBER(VALUE(SUBSTITUTE(Table1[[#This Row],[total_potential_revenue]], ",", ""))),
        "OK",
        "NOT OK"
    )
)</f>
        <v>OK</v>
      </c>
      <c r="S1314" t="s">
        <v>12534</v>
      </c>
      <c r="T1314" t="s">
        <v>12535</v>
      </c>
      <c r="U1314" t="s">
        <v>12536</v>
      </c>
      <c r="V1314" t="s">
        <v>12537</v>
      </c>
      <c r="W1314" t="s">
        <v>12538</v>
      </c>
      <c r="X1314" t="s">
        <v>12539</v>
      </c>
      <c r="Y1314" t="s">
        <v>12540</v>
      </c>
      <c r="Z1314" t="s">
        <v>12541</v>
      </c>
    </row>
    <row r="1315" spans="1:26" ht="16" x14ac:dyDescent="0.35">
      <c r="A1315" t="s">
        <v>11255</v>
      </c>
      <c r="B1315" t="s">
        <v>11256</v>
      </c>
      <c r="C1315" t="s">
        <v>13093</v>
      </c>
      <c r="D1315" t="s">
        <v>13094</v>
      </c>
      <c r="E1315" t="s">
        <v>13113</v>
      </c>
      <c r="F1315" t="s">
        <v>13114</v>
      </c>
      <c r="H1315" s="2">
        <v>4999</v>
      </c>
      <c r="I1315" s="2">
        <v>24999</v>
      </c>
      <c r="J1315" s="1">
        <v>0.8</v>
      </c>
      <c r="K1315" s="10" t="str" cm="1">
        <f t="array" ref="K131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15">
        <v>4.5999999999999996</v>
      </c>
      <c r="M1315" s="8">
        <v>124</v>
      </c>
      <c r="N1315" s="8">
        <f>Table1[[#This Row],[rating]]*LOG10(Table1[[#This Row],[rating_count]]+1)</f>
        <v>9.6457860598370573</v>
      </c>
      <c r="O1315" s="4" t="str">
        <f>IF(Table1[[#This Row],[discount_percentage]] &gt;= 0.5, "Yes", "No")</f>
        <v>Yes</v>
      </c>
      <c r="P1315" s="4" t="str" cm="1">
        <f t="array" ref="P1315">_xlfn.IFS(
  Table1[[#This Row],[discounted_price]] &lt; 200, "&lt;₹200",
  Table1[[#This Row],[discounted_price]] &lt;= 500, "₹200–₹500",
  Table1[[#This Row],[discounted_price]] &gt; 500, "&gt;₹500"
)</f>
        <v>&gt;₹500</v>
      </c>
      <c r="Q1315" s="9">
        <f>Table1[[#This Row],[actual_price]]*Table1[[#This Row],[rating_count]]</f>
        <v>3099876</v>
      </c>
      <c r="R1315" s="9" t="str">
        <f>IF(
    OR(TRIM(Table1[[#This Row],[total_potential_revenue]])="-", TRIM(Table1[[#This Row],[total_potential_revenue]])=""),
    "NOT OK",
    IF(
        ISNUMBER(VALUE(SUBSTITUTE(Table1[[#This Row],[total_potential_revenue]], ",", ""))),
        "OK",
        "NOT OK"
    )
)</f>
        <v>OK</v>
      </c>
      <c r="S1315" t="s">
        <v>11257</v>
      </c>
      <c r="T1315" t="s">
        <v>11258</v>
      </c>
      <c r="U1315" t="s">
        <v>11259</v>
      </c>
      <c r="V1315" t="s">
        <v>11260</v>
      </c>
      <c r="W1315" t="s">
        <v>11261</v>
      </c>
      <c r="X1315" t="s">
        <v>11262</v>
      </c>
      <c r="Y1315" t="s">
        <v>11263</v>
      </c>
      <c r="Z1315" t="s">
        <v>11264</v>
      </c>
    </row>
    <row r="1316" spans="1:26" ht="16" x14ac:dyDescent="0.35">
      <c r="A1316" t="s">
        <v>12874</v>
      </c>
      <c r="B1316" t="s">
        <v>12875</v>
      </c>
      <c r="C1316" t="s">
        <v>13093</v>
      </c>
      <c r="D1316" t="s">
        <v>13094</v>
      </c>
      <c r="E1316" t="s">
        <v>13095</v>
      </c>
      <c r="F1316" t="s">
        <v>13193</v>
      </c>
      <c r="H1316">
        <v>899</v>
      </c>
      <c r="I1316" s="2">
        <v>1999</v>
      </c>
      <c r="J1316" s="1">
        <v>0.55000000000000004</v>
      </c>
      <c r="K1316" s="10" t="str" cm="1">
        <f t="array" ref="K131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16">
        <v>4.2</v>
      </c>
      <c r="M1316" s="8">
        <v>39</v>
      </c>
      <c r="N1316" s="8">
        <f>Table1[[#This Row],[rating]]*LOG10(Table1[[#This Row],[rating_count]]+1)</f>
        <v>6.728651963577442</v>
      </c>
      <c r="O1316" s="4" t="str">
        <f>IF(Table1[[#This Row],[discount_percentage]] &gt;= 0.5, "Yes", "No")</f>
        <v>Yes</v>
      </c>
      <c r="P1316" s="4" t="str" cm="1">
        <f t="array" ref="P1316">_xlfn.IFS(
  Table1[[#This Row],[discounted_price]] &lt; 200, "&lt;₹200",
  Table1[[#This Row],[discounted_price]] &lt;= 500, "₹200–₹500",
  Table1[[#This Row],[discounted_price]] &gt; 500, "&gt;₹500"
)</f>
        <v>&gt;₹500</v>
      </c>
      <c r="Q1316" s="9">
        <f>Table1[[#This Row],[actual_price]]*Table1[[#This Row],[rating_count]]</f>
        <v>77961</v>
      </c>
      <c r="R1316" s="9" t="str">
        <f>IF(
    OR(TRIM(Table1[[#This Row],[total_potential_revenue]])="-", TRIM(Table1[[#This Row],[total_potential_revenue]])=""),
    "NOT OK",
    IF(
        ISNUMBER(VALUE(SUBSTITUTE(Table1[[#This Row],[total_potential_revenue]], ",", ""))),
        "OK",
        "NOT OK"
    )
)</f>
        <v>OK</v>
      </c>
      <c r="S1316" t="s">
        <v>12876</v>
      </c>
      <c r="T1316" t="s">
        <v>12877</v>
      </c>
      <c r="U1316" t="s">
        <v>12878</v>
      </c>
      <c r="V1316" t="s">
        <v>12879</v>
      </c>
      <c r="W1316" t="s">
        <v>12880</v>
      </c>
      <c r="X1316" t="s">
        <v>12881</v>
      </c>
      <c r="Y1316" t="s">
        <v>12882</v>
      </c>
      <c r="Z1316" t="s">
        <v>12883</v>
      </c>
    </row>
    <row r="1317" spans="1:26" ht="16" x14ac:dyDescent="0.35">
      <c r="A1317" t="s">
        <v>8916</v>
      </c>
      <c r="B1317" t="s">
        <v>8917</v>
      </c>
      <c r="C1317" t="s">
        <v>13093</v>
      </c>
      <c r="D1317" t="s">
        <v>13094</v>
      </c>
      <c r="E1317" t="s">
        <v>13103</v>
      </c>
      <c r="F1317" t="s">
        <v>13104</v>
      </c>
      <c r="G1317" t="s">
        <v>13175</v>
      </c>
      <c r="H1317">
        <v>678</v>
      </c>
      <c r="I1317" s="2">
        <v>1499</v>
      </c>
      <c r="J1317" s="1">
        <v>0.55000000000000004</v>
      </c>
      <c r="K1317" s="10" t="str" cm="1">
        <f t="array" ref="K131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17">
        <v>4.2</v>
      </c>
      <c r="M1317" s="8">
        <v>900</v>
      </c>
      <c r="N1317" s="8">
        <f>Table1[[#This Row],[rating]]*LOG10(Table1[[#This Row],[rating_count]]+1)</f>
        <v>12.409844122112064</v>
      </c>
      <c r="O1317" s="4" t="str">
        <f>IF(Table1[[#This Row],[discount_percentage]] &gt;= 0.5, "Yes", "No")</f>
        <v>Yes</v>
      </c>
      <c r="P1317" s="4" t="str" cm="1">
        <f t="array" ref="P1317">_xlfn.IFS(
  Table1[[#This Row],[discounted_price]] &lt; 200, "&lt;₹200",
  Table1[[#This Row],[discounted_price]] &lt;= 500, "₹200–₹500",
  Table1[[#This Row],[discounted_price]] &gt; 500, "&gt;₹500"
)</f>
        <v>&gt;₹500</v>
      </c>
      <c r="Q1317" s="9">
        <f>Table1[[#This Row],[actual_price]]*Table1[[#This Row],[rating_count]]</f>
        <v>1349100</v>
      </c>
      <c r="R1317" s="9" t="str">
        <f>IF(
    OR(TRIM(Table1[[#This Row],[total_potential_revenue]])="-", TRIM(Table1[[#This Row],[total_potential_revenue]])=""),
    "NOT OK",
    IF(
        ISNUMBER(VALUE(SUBSTITUTE(Table1[[#This Row],[total_potential_revenue]], ",", ""))),
        "OK",
        "NOT OK"
    )
)</f>
        <v>OK</v>
      </c>
      <c r="S1317" t="s">
        <v>8918</v>
      </c>
      <c r="T1317" t="s">
        <v>8919</v>
      </c>
      <c r="U1317" t="s">
        <v>8920</v>
      </c>
      <c r="V1317" t="s">
        <v>8921</v>
      </c>
      <c r="W1317" t="s">
        <v>8922</v>
      </c>
      <c r="X1317" t="s">
        <v>8923</v>
      </c>
      <c r="Y1317" t="s">
        <v>8924</v>
      </c>
      <c r="Z1317" t="s">
        <v>8925</v>
      </c>
    </row>
    <row r="1318" spans="1:26" ht="16" x14ac:dyDescent="0.35">
      <c r="A1318" t="s">
        <v>12604</v>
      </c>
      <c r="B1318" t="s">
        <v>12605</v>
      </c>
      <c r="C1318" t="s">
        <v>13093</v>
      </c>
      <c r="D1318" t="s">
        <v>13094</v>
      </c>
      <c r="E1318" t="s">
        <v>13095</v>
      </c>
      <c r="F1318" t="s">
        <v>13138</v>
      </c>
      <c r="H1318" s="2">
        <v>1601</v>
      </c>
      <c r="I1318" s="2">
        <v>3890</v>
      </c>
      <c r="J1318" s="1">
        <v>0.59</v>
      </c>
      <c r="K1318" s="10" t="str" cm="1">
        <f t="array" ref="K131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18">
        <v>4.2</v>
      </c>
      <c r="M1318" s="8">
        <v>156</v>
      </c>
      <c r="N1318" s="8">
        <f>Table1[[#This Row],[rating]]*LOG10(Table1[[#This Row],[rating_count]]+1)</f>
        <v>9.2227785401187816</v>
      </c>
      <c r="O1318" s="4" t="str">
        <f>IF(Table1[[#This Row],[discount_percentage]] &gt;= 0.5, "Yes", "No")</f>
        <v>Yes</v>
      </c>
      <c r="P1318" s="4" t="str" cm="1">
        <f t="array" ref="P1318">_xlfn.IFS(
  Table1[[#This Row],[discounted_price]] &lt; 200, "&lt;₹200",
  Table1[[#This Row],[discounted_price]] &lt;= 500, "₹200–₹500",
  Table1[[#This Row],[discounted_price]] &gt; 500, "&gt;₹500"
)</f>
        <v>&gt;₹500</v>
      </c>
      <c r="Q1318" s="9">
        <f>Table1[[#This Row],[actual_price]]*Table1[[#This Row],[rating_count]]</f>
        <v>606840</v>
      </c>
      <c r="R1318" s="9" t="str">
        <f>IF(
    OR(TRIM(Table1[[#This Row],[total_potential_revenue]])="-", TRIM(Table1[[#This Row],[total_potential_revenue]])=""),
    "NOT OK",
    IF(
        ISNUMBER(VALUE(SUBSTITUTE(Table1[[#This Row],[total_potential_revenue]], ",", ""))),
        "OK",
        "NOT OK"
    )
)</f>
        <v>OK</v>
      </c>
      <c r="S1318" t="s">
        <v>12606</v>
      </c>
      <c r="T1318" t="s">
        <v>12607</v>
      </c>
      <c r="U1318" t="s">
        <v>12608</v>
      </c>
      <c r="V1318" t="s">
        <v>12609</v>
      </c>
      <c r="W1318" t="s">
        <v>12610</v>
      </c>
      <c r="X1318" t="s">
        <v>12611</v>
      </c>
      <c r="Y1318" t="s">
        <v>12612</v>
      </c>
      <c r="Z1318" t="s">
        <v>12613</v>
      </c>
    </row>
    <row r="1319" spans="1:26" ht="16" x14ac:dyDescent="0.35">
      <c r="A1319" t="s">
        <v>12221</v>
      </c>
      <c r="B1319" t="s">
        <v>12222</v>
      </c>
      <c r="C1319" t="s">
        <v>13093</v>
      </c>
      <c r="D1319" t="s">
        <v>13094</v>
      </c>
      <c r="E1319" t="s">
        <v>13095</v>
      </c>
      <c r="F1319" t="s">
        <v>13181</v>
      </c>
      <c r="H1319">
        <v>649</v>
      </c>
      <c r="I1319" s="2">
        <v>999</v>
      </c>
      <c r="J1319" s="1">
        <v>0.35</v>
      </c>
      <c r="K1319" s="10" t="str" cm="1">
        <f t="array" ref="K131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319">
        <v>3.6</v>
      </c>
      <c r="M1319" s="8">
        <v>4</v>
      </c>
      <c r="N1319" s="8">
        <f>Table1[[#This Row],[rating]]*LOG10(Table1[[#This Row],[rating_count]]+1)</f>
        <v>2.5162920156096678</v>
      </c>
      <c r="O1319" s="4" t="str">
        <f>IF(Table1[[#This Row],[discount_percentage]] &gt;= 0.5, "Yes", "No")</f>
        <v>No</v>
      </c>
      <c r="P1319" s="4" t="str" cm="1">
        <f t="array" ref="P1319">_xlfn.IFS(
  Table1[[#This Row],[discounted_price]] &lt; 200, "&lt;₹200",
  Table1[[#This Row],[discounted_price]] &lt;= 500, "₹200–₹500",
  Table1[[#This Row],[discounted_price]] &gt; 500, "&gt;₹500"
)</f>
        <v>&gt;₹500</v>
      </c>
      <c r="Q1319" s="9">
        <f>Table1[[#This Row],[actual_price]]*Table1[[#This Row],[rating_count]]</f>
        <v>3996</v>
      </c>
      <c r="R1319" s="9" t="str">
        <f>IF(
    OR(TRIM(Table1[[#This Row],[total_potential_revenue]])="-", TRIM(Table1[[#This Row],[total_potential_revenue]])=""),
    "NOT OK",
    IF(
        ISNUMBER(VALUE(SUBSTITUTE(Table1[[#This Row],[total_potential_revenue]], ",", ""))),
        "OK",
        "NOT OK"
    )
)</f>
        <v>OK</v>
      </c>
      <c r="S1319" t="s">
        <v>12223</v>
      </c>
      <c r="T1319" t="s">
        <v>12224</v>
      </c>
      <c r="U1319" t="s">
        <v>12225</v>
      </c>
      <c r="V1319" t="s">
        <v>12226</v>
      </c>
      <c r="W1319" t="s">
        <v>12227</v>
      </c>
      <c r="X1319" t="s">
        <v>12228</v>
      </c>
      <c r="Y1319" t="s">
        <v>12229</v>
      </c>
      <c r="Z1319" t="s">
        <v>12230</v>
      </c>
    </row>
    <row r="1320" spans="1:26" ht="16" x14ac:dyDescent="0.35">
      <c r="A1320" t="s">
        <v>10621</v>
      </c>
      <c r="B1320" t="s">
        <v>10622</v>
      </c>
      <c r="C1320" t="s">
        <v>13093</v>
      </c>
      <c r="D1320" t="s">
        <v>13094</v>
      </c>
      <c r="E1320" t="s">
        <v>13095</v>
      </c>
      <c r="F1320" t="s">
        <v>13100</v>
      </c>
      <c r="H1320">
        <v>499</v>
      </c>
      <c r="I1320" s="2">
        <v>1299</v>
      </c>
      <c r="J1320" s="1">
        <v>0.62</v>
      </c>
      <c r="K1320" s="10" t="str" cm="1">
        <f t="array" ref="K132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320">
        <v>4.7</v>
      </c>
      <c r="M1320" s="8">
        <v>54</v>
      </c>
      <c r="N1320" s="8">
        <f>Table1[[#This Row],[rating]]*LOG10(Table1[[#This Row],[rating_count]]+1)</f>
        <v>8.1797046406229459</v>
      </c>
      <c r="O1320" s="4" t="str">
        <f>IF(Table1[[#This Row],[discount_percentage]] &gt;= 0.5, "Yes", "No")</f>
        <v>Yes</v>
      </c>
      <c r="P1320" s="4" t="str" cm="1">
        <f t="array" ref="P1320">_xlfn.IFS(
  Table1[[#This Row],[discounted_price]] &lt; 200, "&lt;₹200",
  Table1[[#This Row],[discounted_price]] &lt;= 500, "₹200–₹500",
  Table1[[#This Row],[discounted_price]] &gt; 500, "&gt;₹500"
)</f>
        <v>₹200–₹500</v>
      </c>
      <c r="Q1320" s="9">
        <f>Table1[[#This Row],[actual_price]]*Table1[[#This Row],[rating_count]]</f>
        <v>70146</v>
      </c>
      <c r="R1320" s="9" t="str">
        <f>IF(
    OR(TRIM(Table1[[#This Row],[total_potential_revenue]])="-", TRIM(Table1[[#This Row],[total_potential_revenue]])=""),
    "NOT OK",
    IF(
        ISNUMBER(VALUE(SUBSTITUTE(Table1[[#This Row],[total_potential_revenue]], ",", ""))),
        "OK",
        "NOT OK"
    )
)</f>
        <v>OK</v>
      </c>
      <c r="S1320" t="s">
        <v>10623</v>
      </c>
      <c r="T1320" t="s">
        <v>10624</v>
      </c>
      <c r="U1320" t="s">
        <v>10625</v>
      </c>
      <c r="V1320" t="s">
        <v>10626</v>
      </c>
      <c r="W1320" t="s">
        <v>10627</v>
      </c>
      <c r="X1320" t="s">
        <v>10628</v>
      </c>
      <c r="Y1320" t="s">
        <v>10629</v>
      </c>
      <c r="Z1320" t="s">
        <v>10630</v>
      </c>
    </row>
    <row r="1321" spans="1:26" ht="16" x14ac:dyDescent="0.35">
      <c r="A1321" t="s">
        <v>1853</v>
      </c>
      <c r="B1321" t="s">
        <v>1854</v>
      </c>
      <c r="C1321" t="s">
        <v>13080</v>
      </c>
      <c r="D1321" t="s">
        <v>13088</v>
      </c>
      <c r="E1321" t="s">
        <v>13315</v>
      </c>
      <c r="H1321" s="2">
        <v>6490</v>
      </c>
      <c r="I1321" s="2">
        <v>9990</v>
      </c>
      <c r="J1321" s="1">
        <v>0.35</v>
      </c>
      <c r="K1321" s="10" t="str" cm="1">
        <f t="array" ref="K132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321">
        <v>4</v>
      </c>
      <c r="M1321" s="8">
        <v>27</v>
      </c>
      <c r="N1321" s="8">
        <f>Table1[[#This Row],[rating]]*LOG10(Table1[[#This Row],[rating_count]]+1)</f>
        <v>5.7886321253688768</v>
      </c>
      <c r="O1321" s="4" t="str">
        <f>IF(Table1[[#This Row],[discount_percentage]] &gt;= 0.5, "Yes", "No")</f>
        <v>No</v>
      </c>
      <c r="P1321" s="4" t="str" cm="1">
        <f t="array" ref="P1321">_xlfn.IFS(
  Table1[[#This Row],[discounted_price]] &lt; 200, "&lt;₹200",
  Table1[[#This Row],[discounted_price]] &lt;= 500, "₹200–₹500",
  Table1[[#This Row],[discounted_price]] &gt; 500, "&gt;₹500"
)</f>
        <v>&gt;₹500</v>
      </c>
      <c r="Q1321" s="9">
        <f>Table1[[#This Row],[actual_price]]*Table1[[#This Row],[rating_count]]</f>
        <v>269730</v>
      </c>
      <c r="R1321" s="9" t="str">
        <f>IF(
    OR(TRIM(Table1[[#This Row],[total_potential_revenue]])="-", TRIM(Table1[[#This Row],[total_potential_revenue]])=""),
    "NOT OK",
    IF(
        ISNUMBER(VALUE(SUBSTITUTE(Table1[[#This Row],[total_potential_revenue]], ",", ""))),
        "OK",
        "NOT OK"
    )
)</f>
        <v>OK</v>
      </c>
      <c r="S1321" t="s">
        <v>1855</v>
      </c>
      <c r="T1321" t="s">
        <v>1856</v>
      </c>
      <c r="U1321" t="s">
        <v>1857</v>
      </c>
      <c r="V1321" t="s">
        <v>1858</v>
      </c>
      <c r="W1321" t="s">
        <v>1859</v>
      </c>
      <c r="X1321" t="s">
        <v>1860</v>
      </c>
      <c r="Y1321" t="s">
        <v>1861</v>
      </c>
      <c r="Z1321" t="s">
        <v>1862</v>
      </c>
    </row>
    <row r="1322" spans="1:26" ht="16" x14ac:dyDescent="0.35">
      <c r="A1322" t="s">
        <v>10590</v>
      </c>
      <c r="B1322" t="s">
        <v>10591</v>
      </c>
      <c r="C1322" t="s">
        <v>13093</v>
      </c>
      <c r="D1322" t="s">
        <v>13094</v>
      </c>
      <c r="E1322" t="s">
        <v>13095</v>
      </c>
      <c r="F1322" t="s">
        <v>13100</v>
      </c>
      <c r="H1322">
        <v>699</v>
      </c>
      <c r="I1322" s="2">
        <v>1599</v>
      </c>
      <c r="J1322" s="1">
        <v>0.56000000000000005</v>
      </c>
      <c r="K1322" s="10" t="str" cm="1">
        <f t="array" ref="K132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22">
        <v>4.7</v>
      </c>
      <c r="M1322" s="8">
        <v>1729</v>
      </c>
      <c r="N1322" s="8">
        <f>Table1[[#This Row],[rating]]*LOG10(Table1[[#This Row],[rating_count]]+1)</f>
        <v>15.21881668470534</v>
      </c>
      <c r="O1322" s="4" t="str">
        <f>IF(Table1[[#This Row],[discount_percentage]] &gt;= 0.5, "Yes", "No")</f>
        <v>Yes</v>
      </c>
      <c r="P1322" s="4" t="str" cm="1">
        <f t="array" ref="P1322">_xlfn.IFS(
  Table1[[#This Row],[discounted_price]] &lt; 200, "&lt;₹200",
  Table1[[#This Row],[discounted_price]] &lt;= 500, "₹200–₹500",
  Table1[[#This Row],[discounted_price]] &gt; 500, "&gt;₹500"
)</f>
        <v>&gt;₹500</v>
      </c>
      <c r="Q1322" s="9">
        <f>Table1[[#This Row],[actual_price]]*Table1[[#This Row],[rating_count]]</f>
        <v>2764671</v>
      </c>
      <c r="R1322" s="9" t="str">
        <f>IF(
    OR(TRIM(Table1[[#This Row],[total_potential_revenue]])="-", TRIM(Table1[[#This Row],[total_potential_revenue]])=""),
    "NOT OK",
    IF(
        ISNUMBER(VALUE(SUBSTITUTE(Table1[[#This Row],[total_potential_revenue]], ",", ""))),
        "OK",
        "NOT OK"
    )
)</f>
        <v>OK</v>
      </c>
      <c r="S1322" t="s">
        <v>10592</v>
      </c>
      <c r="T1322" t="s">
        <v>10593</v>
      </c>
      <c r="U1322" t="s">
        <v>10594</v>
      </c>
      <c r="V1322" t="s">
        <v>10595</v>
      </c>
      <c r="W1322" t="s">
        <v>10596</v>
      </c>
      <c r="X1322" t="s">
        <v>10597</v>
      </c>
      <c r="Y1322" t="s">
        <v>10598</v>
      </c>
      <c r="Z1322" t="s">
        <v>10599</v>
      </c>
    </row>
    <row r="1323" spans="1:26" ht="16" x14ac:dyDescent="0.35">
      <c r="A1323" t="s">
        <v>11114</v>
      </c>
      <c r="B1323" t="s">
        <v>11115</v>
      </c>
      <c r="C1323" t="s">
        <v>13093</v>
      </c>
      <c r="D1323" t="s">
        <v>13094</v>
      </c>
      <c r="E1323" t="s">
        <v>13095</v>
      </c>
      <c r="F1323" t="s">
        <v>13265</v>
      </c>
      <c r="H1323">
        <v>699</v>
      </c>
      <c r="I1323" s="2">
        <v>1599</v>
      </c>
      <c r="J1323" s="1">
        <v>0.56000000000000005</v>
      </c>
      <c r="K1323" s="10" t="str" cm="1">
        <f t="array" ref="K132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23">
        <v>4.7</v>
      </c>
      <c r="M1323" s="8">
        <v>2300</v>
      </c>
      <c r="N1323" s="8">
        <f>Table1[[#This Row],[rating]]*LOG10(Table1[[#This Row],[rating_count]]+1)</f>
        <v>15.801008107742625</v>
      </c>
      <c r="O1323" s="4" t="str">
        <f>IF(Table1[[#This Row],[discount_percentage]] &gt;= 0.5, "Yes", "No")</f>
        <v>Yes</v>
      </c>
      <c r="P1323" s="4" t="str" cm="1">
        <f t="array" ref="P1323">_xlfn.IFS(
  Table1[[#This Row],[discounted_price]] &lt; 200, "&lt;₹200",
  Table1[[#This Row],[discounted_price]] &lt;= 500, "₹200–₹500",
  Table1[[#This Row],[discounted_price]] &gt; 500, "&gt;₹500"
)</f>
        <v>&gt;₹500</v>
      </c>
      <c r="Q1323" s="9">
        <f>Table1[[#This Row],[actual_price]]*Table1[[#This Row],[rating_count]]</f>
        <v>3677700</v>
      </c>
      <c r="R1323" s="9" t="str">
        <f>IF(
    OR(TRIM(Table1[[#This Row],[total_potential_revenue]])="-", TRIM(Table1[[#This Row],[total_potential_revenue]])=""),
    "NOT OK",
    IF(
        ISNUMBER(VALUE(SUBSTITUTE(Table1[[#This Row],[total_potential_revenue]], ",", ""))),
        "OK",
        "NOT OK"
    )
)</f>
        <v>OK</v>
      </c>
      <c r="S1323" t="s">
        <v>11116</v>
      </c>
      <c r="T1323" t="s">
        <v>11117</v>
      </c>
      <c r="U1323" t="s">
        <v>11118</v>
      </c>
      <c r="V1323" t="s">
        <v>11119</v>
      </c>
      <c r="W1323" t="s">
        <v>11120</v>
      </c>
      <c r="X1323" t="s">
        <v>11121</v>
      </c>
      <c r="Y1323" t="s">
        <v>11122</v>
      </c>
      <c r="Z1323" t="s">
        <v>11123</v>
      </c>
    </row>
    <row r="1324" spans="1:26" ht="16" x14ac:dyDescent="0.35">
      <c r="A1324" t="s">
        <v>9734</v>
      </c>
      <c r="B1324" t="s">
        <v>9735</v>
      </c>
      <c r="C1324" t="s">
        <v>13093</v>
      </c>
      <c r="D1324" t="s">
        <v>13094</v>
      </c>
      <c r="E1324" t="s">
        <v>13095</v>
      </c>
      <c r="F1324" t="s">
        <v>13174</v>
      </c>
      <c r="H1324">
        <v>199</v>
      </c>
      <c r="I1324" s="2">
        <v>499</v>
      </c>
      <c r="J1324" s="1">
        <v>0.6</v>
      </c>
      <c r="K1324" s="10" t="str" cm="1">
        <f t="array" ref="K132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24">
        <v>3.3</v>
      </c>
      <c r="M1324" s="8">
        <v>12</v>
      </c>
      <c r="N1324" s="8">
        <f>Table1[[#This Row],[rating]]*LOG10(Table1[[#This Row],[rating_count]]+1)</f>
        <v>3.6760130626125611</v>
      </c>
      <c r="O1324" s="4" t="str">
        <f>IF(Table1[[#This Row],[discount_percentage]] &gt;= 0.5, "Yes", "No")</f>
        <v>Yes</v>
      </c>
      <c r="P1324" s="4" t="str" cm="1">
        <f t="array" ref="P1324">_xlfn.IFS(
  Table1[[#This Row],[discounted_price]] &lt; 200, "&lt;₹200",
  Table1[[#This Row],[discounted_price]] &lt;= 500, "₹200–₹500",
  Table1[[#This Row],[discounted_price]] &gt; 500, "&gt;₹500"
)</f>
        <v>&lt;₹200</v>
      </c>
      <c r="Q1324" s="9">
        <f>Table1[[#This Row],[actual_price]]*Table1[[#This Row],[rating_count]]</f>
        <v>5988</v>
      </c>
      <c r="R1324" s="9" t="str">
        <f>IF(
    OR(TRIM(Table1[[#This Row],[total_potential_revenue]])="-", TRIM(Table1[[#This Row],[total_potential_revenue]])=""),
    "NOT OK",
    IF(
        ISNUMBER(VALUE(SUBSTITUTE(Table1[[#This Row],[total_potential_revenue]], ",", ""))),
        "OK",
        "NOT OK"
    )
)</f>
        <v>OK</v>
      </c>
      <c r="S1324" t="s">
        <v>9736</v>
      </c>
      <c r="T1324" t="s">
        <v>9737</v>
      </c>
      <c r="U1324" t="s">
        <v>9738</v>
      </c>
      <c r="V1324" t="s">
        <v>9739</v>
      </c>
      <c r="W1324" t="s">
        <v>9740</v>
      </c>
      <c r="X1324" t="s">
        <v>9741</v>
      </c>
      <c r="Y1324" t="s">
        <v>9742</v>
      </c>
      <c r="Z1324" t="s">
        <v>9743</v>
      </c>
    </row>
    <row r="1325" spans="1:26" ht="16" x14ac:dyDescent="0.35">
      <c r="A1325" t="s">
        <v>3130</v>
      </c>
      <c r="B1325" t="s">
        <v>3131</v>
      </c>
      <c r="C1325" t="s">
        <v>13080</v>
      </c>
      <c r="D1325" t="s">
        <v>13185</v>
      </c>
      <c r="E1325" t="s">
        <v>13291</v>
      </c>
      <c r="F1325" t="s">
        <v>13292</v>
      </c>
      <c r="H1325" s="2">
        <v>9499</v>
      </c>
      <c r="I1325" s="2">
        <v>11999</v>
      </c>
      <c r="J1325" s="1">
        <v>0.21</v>
      </c>
      <c r="K1325" s="10" t="str" cm="1">
        <f t="array" ref="K132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325">
        <v>4.2</v>
      </c>
      <c r="M1325" s="8">
        <v>284</v>
      </c>
      <c r="N1325" s="8">
        <f>Table1[[#This Row],[rating]]*LOG10(Table1[[#This Row],[rating_count]]+1)</f>
        <v>10.310348412035744</v>
      </c>
      <c r="O1325" s="4" t="str">
        <f>IF(Table1[[#This Row],[discount_percentage]] &gt;= 0.5, "Yes", "No")</f>
        <v>No</v>
      </c>
      <c r="P1325" s="4" t="str" cm="1">
        <f t="array" ref="P1325">_xlfn.IFS(
  Table1[[#This Row],[discounted_price]] &lt; 200, "&lt;₹200",
  Table1[[#This Row],[discounted_price]] &lt;= 500, "₹200–₹500",
  Table1[[#This Row],[discounted_price]] &gt; 500, "&gt;₹500"
)</f>
        <v>&gt;₹500</v>
      </c>
      <c r="Q1325" s="9">
        <f>Table1[[#This Row],[actual_price]]*Table1[[#This Row],[rating_count]]</f>
        <v>3407716</v>
      </c>
      <c r="R1325" s="9" t="str">
        <f>IF(
    OR(TRIM(Table1[[#This Row],[total_potential_revenue]])="-", TRIM(Table1[[#This Row],[total_potential_revenue]])=""),
    "NOT OK",
    IF(
        ISNUMBER(VALUE(SUBSTITUTE(Table1[[#This Row],[total_potential_revenue]], ",", ""))),
        "OK",
        "NOT OK"
    )
)</f>
        <v>OK</v>
      </c>
      <c r="S1325" t="s">
        <v>3077</v>
      </c>
      <c r="T1325" t="s">
        <v>3078</v>
      </c>
      <c r="U1325" t="s">
        <v>3079</v>
      </c>
      <c r="V1325" t="s">
        <v>3080</v>
      </c>
      <c r="W1325" t="s">
        <v>3081</v>
      </c>
      <c r="X1325" t="s">
        <v>3082</v>
      </c>
      <c r="Y1325" t="s">
        <v>3132</v>
      </c>
      <c r="Z1325" t="s">
        <v>3133</v>
      </c>
    </row>
    <row r="1326" spans="1:26" ht="16" x14ac:dyDescent="0.35">
      <c r="A1326" t="s">
        <v>3075</v>
      </c>
      <c r="B1326" t="s">
        <v>3076</v>
      </c>
      <c r="C1326" t="s">
        <v>13080</v>
      </c>
      <c r="D1326" t="s">
        <v>13185</v>
      </c>
      <c r="E1326" t="s">
        <v>13291</v>
      </c>
      <c r="F1326" t="s">
        <v>13292</v>
      </c>
      <c r="H1326" s="2">
        <v>9499</v>
      </c>
      <c r="I1326" s="2">
        <v>11999</v>
      </c>
      <c r="J1326" s="1">
        <v>0.21</v>
      </c>
      <c r="K1326" s="10" t="str" cm="1">
        <f t="array" ref="K132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326">
        <v>4.2</v>
      </c>
      <c r="M1326" s="8">
        <v>284</v>
      </c>
      <c r="N1326" s="8">
        <f>Table1[[#This Row],[rating]]*LOG10(Table1[[#This Row],[rating_count]]+1)</f>
        <v>10.310348412035744</v>
      </c>
      <c r="O1326" s="4" t="str">
        <f>IF(Table1[[#This Row],[discount_percentage]] &gt;= 0.5, "Yes", "No")</f>
        <v>No</v>
      </c>
      <c r="P1326" s="4" t="str" cm="1">
        <f t="array" ref="P1326">_xlfn.IFS(
  Table1[[#This Row],[discounted_price]] &lt; 200, "&lt;₹200",
  Table1[[#This Row],[discounted_price]] &lt;= 500, "₹200–₹500",
  Table1[[#This Row],[discounted_price]] &gt; 500, "&gt;₹500"
)</f>
        <v>&gt;₹500</v>
      </c>
      <c r="Q1326" s="9">
        <f>Table1[[#This Row],[actual_price]]*Table1[[#This Row],[rating_count]]</f>
        <v>3407716</v>
      </c>
      <c r="R1326" s="9" t="str">
        <f>IF(
    OR(TRIM(Table1[[#This Row],[total_potential_revenue]])="-", TRIM(Table1[[#This Row],[total_potential_revenue]])=""),
    "NOT OK",
    IF(
        ISNUMBER(VALUE(SUBSTITUTE(Table1[[#This Row],[total_potential_revenue]], ",", ""))),
        "OK",
        "NOT OK"
    )
)</f>
        <v>OK</v>
      </c>
      <c r="S1326" t="s">
        <v>3077</v>
      </c>
      <c r="T1326" t="s">
        <v>3078</v>
      </c>
      <c r="U1326" t="s">
        <v>3079</v>
      </c>
      <c r="V1326" t="s">
        <v>3080</v>
      </c>
      <c r="W1326" t="s">
        <v>3081</v>
      </c>
      <c r="X1326" t="s">
        <v>3082</v>
      </c>
      <c r="Y1326" t="s">
        <v>3083</v>
      </c>
      <c r="Z1326" t="s">
        <v>3084</v>
      </c>
    </row>
    <row r="1327" spans="1:26" ht="16" x14ac:dyDescent="0.35">
      <c r="A1327" t="s">
        <v>3933</v>
      </c>
      <c r="B1327" t="s">
        <v>3934</v>
      </c>
      <c r="C1327" t="s">
        <v>13080</v>
      </c>
      <c r="D1327" t="s">
        <v>13185</v>
      </c>
      <c r="E1327" t="s">
        <v>13291</v>
      </c>
      <c r="F1327" t="s">
        <v>13292</v>
      </c>
      <c r="H1327" s="2">
        <v>10499</v>
      </c>
      <c r="I1327" s="2">
        <v>13499</v>
      </c>
      <c r="J1327" s="1">
        <v>0.22</v>
      </c>
      <c r="K1327" s="10" t="str" cm="1">
        <f t="array" ref="K132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327">
        <v>4.2</v>
      </c>
      <c r="M1327" s="8">
        <v>284</v>
      </c>
      <c r="N1327" s="8">
        <f>Table1[[#This Row],[rating]]*LOG10(Table1[[#This Row],[rating_count]]+1)</f>
        <v>10.310348412035744</v>
      </c>
      <c r="O1327" s="4" t="str">
        <f>IF(Table1[[#This Row],[discount_percentage]] &gt;= 0.5, "Yes", "No")</f>
        <v>No</v>
      </c>
      <c r="P1327" s="4" t="str" cm="1">
        <f t="array" ref="P1327">_xlfn.IFS(
  Table1[[#This Row],[discounted_price]] &lt; 200, "&lt;₹200",
  Table1[[#This Row],[discounted_price]] &lt;= 500, "₹200–₹500",
  Table1[[#This Row],[discounted_price]] &gt; 500, "&gt;₹500"
)</f>
        <v>&gt;₹500</v>
      </c>
      <c r="Q1327" s="9">
        <f>Table1[[#This Row],[actual_price]]*Table1[[#This Row],[rating_count]]</f>
        <v>3833716</v>
      </c>
      <c r="R1327" s="9" t="str">
        <f>IF(
    OR(TRIM(Table1[[#This Row],[total_potential_revenue]])="-", TRIM(Table1[[#This Row],[total_potential_revenue]])=""),
    "NOT OK",
    IF(
        ISNUMBER(VALUE(SUBSTITUTE(Table1[[#This Row],[total_potential_revenue]], ",", ""))),
        "OK",
        "NOT OK"
    )
)</f>
        <v>OK</v>
      </c>
      <c r="S1327" t="s">
        <v>3077</v>
      </c>
      <c r="T1327" t="s">
        <v>3078</v>
      </c>
      <c r="U1327" t="s">
        <v>3079</v>
      </c>
      <c r="V1327" t="s">
        <v>3080</v>
      </c>
      <c r="W1327" t="s">
        <v>3081</v>
      </c>
      <c r="X1327" t="s">
        <v>3082</v>
      </c>
      <c r="Y1327" t="s">
        <v>3083</v>
      </c>
      <c r="Z1327" t="s">
        <v>3935</v>
      </c>
    </row>
    <row r="1328" spans="1:26" ht="16" x14ac:dyDescent="0.35">
      <c r="A1328" t="s">
        <v>4521</v>
      </c>
      <c r="B1328" t="s">
        <v>4522</v>
      </c>
      <c r="C1328" t="s">
        <v>13080</v>
      </c>
      <c r="D1328" t="s">
        <v>13300</v>
      </c>
      <c r="E1328" t="s">
        <v>13301</v>
      </c>
      <c r="H1328">
        <v>249</v>
      </c>
      <c r="I1328" s="2">
        <v>999</v>
      </c>
      <c r="J1328" s="1">
        <v>0.75</v>
      </c>
      <c r="K1328" s="10" t="str" cm="1">
        <f t="array" ref="K132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28">
        <v>4.5</v>
      </c>
      <c r="M1328" s="8">
        <v>38</v>
      </c>
      <c r="N1328" s="8">
        <f>Table1[[#This Row],[rating]]*LOG10(Table1[[#This Row],[rating_count]]+1)</f>
        <v>7.1597907316192462</v>
      </c>
      <c r="O1328" s="4" t="str">
        <f>IF(Table1[[#This Row],[discount_percentage]] &gt;= 0.5, "Yes", "No")</f>
        <v>Yes</v>
      </c>
      <c r="P1328" s="4" t="str" cm="1">
        <f t="array" ref="P1328">_xlfn.IFS(
  Table1[[#This Row],[discounted_price]] &lt; 200, "&lt;₹200",
  Table1[[#This Row],[discounted_price]] &lt;= 500, "₹200–₹500",
  Table1[[#This Row],[discounted_price]] &gt; 500, "&gt;₹500"
)</f>
        <v>₹200–₹500</v>
      </c>
      <c r="Q1328" s="9">
        <f>Table1[[#This Row],[actual_price]]*Table1[[#This Row],[rating_count]]</f>
        <v>37962</v>
      </c>
      <c r="R1328" s="9" t="str">
        <f>IF(
    OR(TRIM(Table1[[#This Row],[total_potential_revenue]])="-", TRIM(Table1[[#This Row],[total_potential_revenue]])=""),
    "NOT OK",
    IF(
        ISNUMBER(VALUE(SUBSTITUTE(Table1[[#This Row],[total_potential_revenue]], ",", ""))),
        "OK",
        "NOT OK"
    )
)</f>
        <v>OK</v>
      </c>
      <c r="S1328" t="s">
        <v>4523</v>
      </c>
      <c r="T1328" t="s">
        <v>4524</v>
      </c>
      <c r="U1328" t="s">
        <v>4525</v>
      </c>
      <c r="V1328" t="s">
        <v>4526</v>
      </c>
      <c r="W1328" t="s">
        <v>4527</v>
      </c>
      <c r="X1328" t="s">
        <v>4528</v>
      </c>
      <c r="Y1328" t="s">
        <v>4529</v>
      </c>
      <c r="Z1328" t="s">
        <v>4530</v>
      </c>
    </row>
    <row r="1329" spans="1:26" ht="16" x14ac:dyDescent="0.35">
      <c r="A1329" t="s">
        <v>9932</v>
      </c>
      <c r="B1329" t="s">
        <v>9933</v>
      </c>
      <c r="C1329" t="s">
        <v>13093</v>
      </c>
      <c r="D1329" t="s">
        <v>13116</v>
      </c>
      <c r="E1329" t="s">
        <v>13117</v>
      </c>
      <c r="F1329" t="s">
        <v>13169</v>
      </c>
      <c r="H1329">
        <v>784</v>
      </c>
      <c r="I1329" s="2">
        <v>1599</v>
      </c>
      <c r="J1329" s="1">
        <v>0.51</v>
      </c>
      <c r="K1329" s="10" t="str" cm="1">
        <f t="array" ref="K132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29">
        <v>4.5</v>
      </c>
      <c r="M1329" s="8">
        <v>11</v>
      </c>
      <c r="N1329" s="8">
        <f>Table1[[#This Row],[rating]]*LOG10(Table1[[#This Row],[rating_count]]+1)</f>
        <v>4.8563156072143121</v>
      </c>
      <c r="O1329" s="4" t="str">
        <f>IF(Table1[[#This Row],[discount_percentage]] &gt;= 0.5, "Yes", "No")</f>
        <v>Yes</v>
      </c>
      <c r="P1329" s="4" t="str" cm="1">
        <f t="array" ref="P1329">_xlfn.IFS(
  Table1[[#This Row],[discounted_price]] &lt; 200, "&lt;₹200",
  Table1[[#This Row],[discounted_price]] &lt;= 500, "₹200–₹500",
  Table1[[#This Row],[discounted_price]] &gt; 500, "&gt;₹500"
)</f>
        <v>&gt;₹500</v>
      </c>
      <c r="Q1329" s="9">
        <f>Table1[[#This Row],[actual_price]]*Table1[[#This Row],[rating_count]]</f>
        <v>17589</v>
      </c>
      <c r="R1329" s="9" t="str">
        <f>IF(
    OR(TRIM(Table1[[#This Row],[total_potential_revenue]])="-", TRIM(Table1[[#This Row],[total_potential_revenue]])=""),
    "NOT OK",
    IF(
        ISNUMBER(VALUE(SUBSTITUTE(Table1[[#This Row],[total_potential_revenue]], ",", ""))),
        "OK",
        "NOT OK"
    )
)</f>
        <v>OK</v>
      </c>
      <c r="S1329" t="s">
        <v>9934</v>
      </c>
      <c r="T1329" t="s">
        <v>9935</v>
      </c>
      <c r="U1329" t="s">
        <v>9936</v>
      </c>
      <c r="V1329" t="s">
        <v>9937</v>
      </c>
      <c r="W1329" t="s">
        <v>9938</v>
      </c>
      <c r="X1329" t="s">
        <v>9939</v>
      </c>
      <c r="Y1329" t="s">
        <v>9940</v>
      </c>
      <c r="Z1329" t="s">
        <v>9941</v>
      </c>
    </row>
    <row r="1330" spans="1:26" ht="16" x14ac:dyDescent="0.35">
      <c r="A1330" t="s">
        <v>4229</v>
      </c>
      <c r="B1330" t="s">
        <v>4230</v>
      </c>
      <c r="C1330" t="s">
        <v>13080</v>
      </c>
      <c r="D1330" t="s">
        <v>13300</v>
      </c>
      <c r="E1330" t="s">
        <v>13301</v>
      </c>
      <c r="H1330" s="2">
        <v>1999</v>
      </c>
      <c r="I1330" s="2">
        <v>8499</v>
      </c>
      <c r="J1330" s="1">
        <v>0.76</v>
      </c>
      <c r="K1330" s="10" t="str" cm="1">
        <f t="array" ref="K133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30">
        <v>4.3</v>
      </c>
      <c r="M1330" s="8">
        <v>240</v>
      </c>
      <c r="N1330" s="8">
        <f>Table1[[#This Row],[rating]]*LOG10(Table1[[#This Row],[rating_count]]+1)</f>
        <v>10.242673283071934</v>
      </c>
      <c r="O1330" s="4" t="str">
        <f>IF(Table1[[#This Row],[discount_percentage]] &gt;= 0.5, "Yes", "No")</f>
        <v>Yes</v>
      </c>
      <c r="P1330" s="4" t="str" cm="1">
        <f t="array" ref="P1330">_xlfn.IFS(
  Table1[[#This Row],[discounted_price]] &lt; 200, "&lt;₹200",
  Table1[[#This Row],[discounted_price]] &lt;= 500, "₹200–₹500",
  Table1[[#This Row],[discounted_price]] &gt; 500, "&gt;₹500"
)</f>
        <v>&gt;₹500</v>
      </c>
      <c r="Q1330" s="9">
        <f>Table1[[#This Row],[actual_price]]*Table1[[#This Row],[rating_count]]</f>
        <v>2039760</v>
      </c>
      <c r="R1330" s="9" t="str">
        <f>IF(
    OR(TRIM(Table1[[#This Row],[total_potential_revenue]])="-", TRIM(Table1[[#This Row],[total_potential_revenue]])=""),
    "NOT OK",
    IF(
        ISNUMBER(VALUE(SUBSTITUTE(Table1[[#This Row],[total_potential_revenue]], ",", ""))),
        "OK",
        "NOT OK"
    )
)</f>
        <v>OK</v>
      </c>
      <c r="S1330" t="s">
        <v>4231</v>
      </c>
      <c r="T1330" t="s">
        <v>4232</v>
      </c>
      <c r="U1330" t="s">
        <v>4233</v>
      </c>
      <c r="V1330" t="s">
        <v>4234</v>
      </c>
      <c r="W1330" t="s">
        <v>4235</v>
      </c>
      <c r="X1330" t="s">
        <v>4236</v>
      </c>
      <c r="Y1330" t="s">
        <v>4237</v>
      </c>
      <c r="Z1330" t="s">
        <v>4238</v>
      </c>
    </row>
    <row r="1331" spans="1:26" ht="16" x14ac:dyDescent="0.35">
      <c r="A1331" t="s">
        <v>813</v>
      </c>
      <c r="B1331" t="s">
        <v>814</v>
      </c>
      <c r="C1331" t="s">
        <v>13076</v>
      </c>
      <c r="D1331" t="s">
        <v>13083</v>
      </c>
      <c r="E1331" t="s">
        <v>13101</v>
      </c>
      <c r="F1331" t="s">
        <v>13090</v>
      </c>
      <c r="G1331" t="s">
        <v>13102</v>
      </c>
      <c r="H1331">
        <v>199</v>
      </c>
      <c r="I1331" s="2">
        <v>999</v>
      </c>
      <c r="J1331" s="1">
        <v>0.8</v>
      </c>
      <c r="K1331" s="10" t="str" cm="1">
        <f t="array" ref="K133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31">
        <v>4.5</v>
      </c>
      <c r="M1331" s="8">
        <v>127</v>
      </c>
      <c r="N1331" s="8">
        <f>Table1[[#This Row],[rating]]*LOG10(Table1[[#This Row],[rating_count]]+1)</f>
        <v>9.4824448634154077</v>
      </c>
      <c r="O1331" s="4" t="str">
        <f>IF(Table1[[#This Row],[discount_percentage]] &gt;= 0.5, "Yes", "No")</f>
        <v>Yes</v>
      </c>
      <c r="P1331" s="4" t="str" cm="1">
        <f t="array" ref="P1331">_xlfn.IFS(
  Table1[[#This Row],[discounted_price]] &lt; 200, "&lt;₹200",
  Table1[[#This Row],[discounted_price]] &lt;= 500, "₹200–₹500",
  Table1[[#This Row],[discounted_price]] &gt; 500, "&gt;₹500"
)</f>
        <v>&lt;₹200</v>
      </c>
      <c r="Q1331" s="9">
        <f>Table1[[#This Row],[actual_price]]*Table1[[#This Row],[rating_count]]</f>
        <v>126873</v>
      </c>
      <c r="R1331" s="9" t="str">
        <f>IF(
    OR(TRIM(Table1[[#This Row],[total_potential_revenue]])="-", TRIM(Table1[[#This Row],[total_potential_revenue]])=""),
    "NOT OK",
    IF(
        ISNUMBER(VALUE(SUBSTITUTE(Table1[[#This Row],[total_potential_revenue]], ",", ""))),
        "OK",
        "NOT OK"
    )
)</f>
        <v>OK</v>
      </c>
      <c r="S1331" t="s">
        <v>815</v>
      </c>
      <c r="T1331" t="s">
        <v>816</v>
      </c>
      <c r="U1331" t="s">
        <v>817</v>
      </c>
      <c r="V1331" t="s">
        <v>818</v>
      </c>
      <c r="W1331" t="s">
        <v>819</v>
      </c>
      <c r="X1331" t="s">
        <v>820</v>
      </c>
      <c r="Y1331" t="s">
        <v>821</v>
      </c>
      <c r="Z1331" t="s">
        <v>822</v>
      </c>
    </row>
    <row r="1332" spans="1:26" ht="16" x14ac:dyDescent="0.35">
      <c r="A1332" t="s">
        <v>11285</v>
      </c>
      <c r="B1332" t="s">
        <v>11286</v>
      </c>
      <c r="C1332" t="s">
        <v>13093</v>
      </c>
      <c r="D1332" t="s">
        <v>13116</v>
      </c>
      <c r="E1332" t="s">
        <v>13117</v>
      </c>
      <c r="F1332" t="s">
        <v>13169</v>
      </c>
      <c r="H1332">
        <v>899</v>
      </c>
      <c r="I1332" s="2">
        <v>1599</v>
      </c>
      <c r="J1332" s="1">
        <v>0.44</v>
      </c>
      <c r="K1332" s="10" t="str" cm="1">
        <f t="array" ref="K133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332">
        <v>3.4</v>
      </c>
      <c r="M1332" s="8">
        <v>15</v>
      </c>
      <c r="N1332" s="8">
        <f>Table1[[#This Row],[rating]]*LOG10(Table1[[#This Row],[rating_count]]+1)</f>
        <v>4.094007941030144</v>
      </c>
      <c r="O1332" s="4" t="str">
        <f>IF(Table1[[#This Row],[discount_percentage]] &gt;= 0.5, "Yes", "No")</f>
        <v>No</v>
      </c>
      <c r="P1332" s="4" t="str" cm="1">
        <f t="array" ref="P1332">_xlfn.IFS(
  Table1[[#This Row],[discounted_price]] &lt; 200, "&lt;₹200",
  Table1[[#This Row],[discounted_price]] &lt;= 500, "₹200–₹500",
  Table1[[#This Row],[discounted_price]] &gt; 500, "&gt;₹500"
)</f>
        <v>&gt;₹500</v>
      </c>
      <c r="Q1332" s="9">
        <f>Table1[[#This Row],[actual_price]]*Table1[[#This Row],[rating_count]]</f>
        <v>23985</v>
      </c>
      <c r="R1332" s="9" t="str">
        <f>IF(
    OR(TRIM(Table1[[#This Row],[total_potential_revenue]])="-", TRIM(Table1[[#This Row],[total_potential_revenue]])=""),
    "NOT OK",
    IF(
        ISNUMBER(VALUE(SUBSTITUTE(Table1[[#This Row],[total_potential_revenue]], ",", ""))),
        "OK",
        "NOT OK"
    )
)</f>
        <v>OK</v>
      </c>
      <c r="S1332" t="s">
        <v>11287</v>
      </c>
      <c r="T1332" t="s">
        <v>11288</v>
      </c>
      <c r="U1332" t="s">
        <v>11289</v>
      </c>
      <c r="V1332" t="s">
        <v>11290</v>
      </c>
      <c r="W1332" t="s">
        <v>11291</v>
      </c>
      <c r="X1332" t="s">
        <v>11292</v>
      </c>
      <c r="Y1332" t="s">
        <v>11293</v>
      </c>
      <c r="Z1332" t="s">
        <v>11294</v>
      </c>
    </row>
    <row r="1333" spans="1:26" ht="16" x14ac:dyDescent="0.35">
      <c r="A1333" t="s">
        <v>9559</v>
      </c>
      <c r="B1333" t="s">
        <v>9560</v>
      </c>
      <c r="C1333" t="s">
        <v>13093</v>
      </c>
      <c r="D1333" t="s">
        <v>13094</v>
      </c>
      <c r="E1333" t="s">
        <v>13103</v>
      </c>
      <c r="F1333" t="s">
        <v>13104</v>
      </c>
      <c r="G1333" t="s">
        <v>13175</v>
      </c>
      <c r="H1333">
        <v>469</v>
      </c>
      <c r="I1333" s="2">
        <v>1599</v>
      </c>
      <c r="J1333" s="1">
        <v>0.71</v>
      </c>
      <c r="K1333" s="10" t="str" cm="1">
        <f t="array" ref="K133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33">
        <v>3.7</v>
      </c>
      <c r="M1333" s="8">
        <v>6</v>
      </c>
      <c r="N1333" s="8">
        <f>Table1[[#This Row],[rating]]*LOG10(Table1[[#This Row],[rating_count]]+1)</f>
        <v>3.1268627480527504</v>
      </c>
      <c r="O1333" s="4" t="str">
        <f>IF(Table1[[#This Row],[discount_percentage]] &gt;= 0.5, "Yes", "No")</f>
        <v>Yes</v>
      </c>
      <c r="P1333" s="4" t="str" cm="1">
        <f t="array" ref="P1333">_xlfn.IFS(
  Table1[[#This Row],[discounted_price]] &lt; 200, "&lt;₹200",
  Table1[[#This Row],[discounted_price]] &lt;= 500, "₹200–₹500",
  Table1[[#This Row],[discounted_price]] &gt; 500, "&gt;₹500"
)</f>
        <v>₹200–₹500</v>
      </c>
      <c r="Q1333" s="9">
        <f>Table1[[#This Row],[actual_price]]*Table1[[#This Row],[rating_count]]</f>
        <v>9594</v>
      </c>
      <c r="R1333" s="9" t="str">
        <f>IF(
    OR(TRIM(Table1[[#This Row],[total_potential_revenue]])="-", TRIM(Table1[[#This Row],[total_potential_revenue]])=""),
    "NOT OK",
    IF(
        ISNUMBER(VALUE(SUBSTITUTE(Table1[[#This Row],[total_potential_revenue]], ",", ""))),
        "OK",
        "NOT OK"
    )
)</f>
        <v>OK</v>
      </c>
      <c r="S1333" t="s">
        <v>9561</v>
      </c>
      <c r="T1333" t="s">
        <v>9562</v>
      </c>
      <c r="U1333" t="s">
        <v>9563</v>
      </c>
      <c r="V1333" t="s">
        <v>9564</v>
      </c>
      <c r="W1333" t="s">
        <v>9565</v>
      </c>
      <c r="X1333" t="s">
        <v>9566</v>
      </c>
      <c r="Y1333" t="s">
        <v>9567</v>
      </c>
      <c r="Z1333" t="s">
        <v>9568</v>
      </c>
    </row>
    <row r="1334" spans="1:26" ht="16" x14ac:dyDescent="0.35">
      <c r="A1334" t="s">
        <v>10519</v>
      </c>
      <c r="B1334" t="s">
        <v>10520</v>
      </c>
      <c r="C1334" t="s">
        <v>13093</v>
      </c>
      <c r="D1334" t="s">
        <v>13094</v>
      </c>
      <c r="E1334" t="s">
        <v>13103</v>
      </c>
      <c r="F1334" t="s">
        <v>13104</v>
      </c>
      <c r="G1334" t="s">
        <v>13175</v>
      </c>
      <c r="H1334">
        <v>499</v>
      </c>
      <c r="I1334" s="2">
        <v>999</v>
      </c>
      <c r="J1334" s="1">
        <v>0.5</v>
      </c>
      <c r="K1334" s="10" t="str" cm="1">
        <f t="array" ref="K133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334">
        <v>4.5999999999999996</v>
      </c>
      <c r="M1334" s="8">
        <v>79</v>
      </c>
      <c r="N1334" s="8">
        <f>Table1[[#This Row],[rating]]*LOG10(Table1[[#This Row],[rating_count]]+1)</f>
        <v>8.7542139401629395</v>
      </c>
      <c r="O1334" s="4" t="str">
        <f>IF(Table1[[#This Row],[discount_percentage]] &gt;= 0.5, "Yes", "No")</f>
        <v>Yes</v>
      </c>
      <c r="P1334" s="4" t="str" cm="1">
        <f t="array" ref="P1334">_xlfn.IFS(
  Table1[[#This Row],[discounted_price]] &lt; 200, "&lt;₹200",
  Table1[[#This Row],[discounted_price]] &lt;= 500, "₹200–₹500",
  Table1[[#This Row],[discounted_price]] &gt; 500, "&gt;₹500"
)</f>
        <v>₹200–₹500</v>
      </c>
      <c r="Q1334" s="9">
        <f>Table1[[#This Row],[actual_price]]*Table1[[#This Row],[rating_count]]</f>
        <v>78921</v>
      </c>
      <c r="R1334" s="9" t="str">
        <f>IF(
    OR(TRIM(Table1[[#This Row],[total_potential_revenue]])="-", TRIM(Table1[[#This Row],[total_potential_revenue]])=""),
    "NOT OK",
    IF(
        ISNUMBER(VALUE(SUBSTITUTE(Table1[[#This Row],[total_potential_revenue]], ",", ""))),
        "OK",
        "NOT OK"
    )
)</f>
        <v>OK</v>
      </c>
      <c r="S1334" t="s">
        <v>10521</v>
      </c>
      <c r="T1334" t="s">
        <v>10522</v>
      </c>
      <c r="U1334" t="s">
        <v>10523</v>
      </c>
      <c r="V1334" t="s">
        <v>10524</v>
      </c>
      <c r="W1334" t="s">
        <v>10525</v>
      </c>
      <c r="X1334" t="s">
        <v>10526</v>
      </c>
      <c r="Y1334" t="s">
        <v>10527</v>
      </c>
      <c r="Z1334" t="s">
        <v>10528</v>
      </c>
    </row>
    <row r="1335" spans="1:26" ht="16" x14ac:dyDescent="0.35">
      <c r="A1335" t="s">
        <v>2622</v>
      </c>
      <c r="B1335" t="s">
        <v>2623</v>
      </c>
      <c r="C1335" t="s">
        <v>13080</v>
      </c>
      <c r="D1335" t="s">
        <v>13088</v>
      </c>
      <c r="E1335" t="s">
        <v>13315</v>
      </c>
      <c r="H1335" s="2">
        <v>13990</v>
      </c>
      <c r="I1335" s="2">
        <v>28900</v>
      </c>
      <c r="J1335" s="1">
        <v>0.52</v>
      </c>
      <c r="K1335" s="10" t="str" cm="1">
        <f t="array" ref="K133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35">
        <v>4.5</v>
      </c>
      <c r="M1335" s="8">
        <v>7</v>
      </c>
      <c r="N1335" s="8">
        <f>Table1[[#This Row],[rating]]*LOG10(Table1[[#This Row],[rating_count]]+1)</f>
        <v>4.063904941463746</v>
      </c>
      <c r="O1335" s="4" t="str">
        <f>IF(Table1[[#This Row],[discount_percentage]] &gt;= 0.5, "Yes", "No")</f>
        <v>Yes</v>
      </c>
      <c r="P1335" s="4" t="str" cm="1">
        <f t="array" ref="P1335">_xlfn.IFS(
  Table1[[#This Row],[discounted_price]] &lt; 200, "&lt;₹200",
  Table1[[#This Row],[discounted_price]] &lt;= 500, "₹200–₹500",
  Table1[[#This Row],[discounted_price]] &gt; 500, "&gt;₹500"
)</f>
        <v>&gt;₹500</v>
      </c>
      <c r="Q1335" s="9">
        <f>Table1[[#This Row],[actual_price]]*Table1[[#This Row],[rating_count]]</f>
        <v>202300</v>
      </c>
      <c r="R1335" s="9" t="str">
        <f>IF(
    OR(TRIM(Table1[[#This Row],[total_potential_revenue]])="-", TRIM(Table1[[#This Row],[total_potential_revenue]])=""),
    "NOT OK",
    IF(
        ISNUMBER(VALUE(SUBSTITUTE(Table1[[#This Row],[total_potential_revenue]], ",", ""))),
        "OK",
        "NOT OK"
    )
)</f>
        <v>OK</v>
      </c>
      <c r="S1335" t="s">
        <v>2624</v>
      </c>
      <c r="T1335" t="s">
        <v>2625</v>
      </c>
      <c r="U1335" t="s">
        <v>2626</v>
      </c>
      <c r="V1335" t="s">
        <v>2627</v>
      </c>
      <c r="W1335" t="s">
        <v>2628</v>
      </c>
      <c r="X1335" t="s">
        <v>2629</v>
      </c>
      <c r="Y1335" t="s">
        <v>2630</v>
      </c>
      <c r="Z1335" t="s">
        <v>2631</v>
      </c>
    </row>
    <row r="1336" spans="1:26" ht="16" x14ac:dyDescent="0.35">
      <c r="A1336" t="s">
        <v>11225</v>
      </c>
      <c r="B1336" t="s">
        <v>11226</v>
      </c>
      <c r="C1336" t="s">
        <v>13093</v>
      </c>
      <c r="D1336" t="s">
        <v>13094</v>
      </c>
      <c r="E1336" t="s">
        <v>13095</v>
      </c>
      <c r="F1336" t="s">
        <v>13181</v>
      </c>
      <c r="H1336">
        <v>499</v>
      </c>
      <c r="I1336" s="2">
        <v>2199</v>
      </c>
      <c r="J1336" s="1">
        <v>0.77</v>
      </c>
      <c r="K1336" s="10" t="str" cm="1">
        <f t="array" ref="K133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36">
        <v>2.8</v>
      </c>
      <c r="M1336" s="8">
        <v>109</v>
      </c>
      <c r="N1336" s="8">
        <f>Table1[[#This Row],[rating]]*LOG10(Table1[[#This Row],[rating_count]]+1)</f>
        <v>5.7158995184430292</v>
      </c>
      <c r="O1336" s="4" t="str">
        <f>IF(Table1[[#This Row],[discount_percentage]] &gt;= 0.5, "Yes", "No")</f>
        <v>Yes</v>
      </c>
      <c r="P1336" s="4" t="str" cm="1">
        <f t="array" ref="P1336">_xlfn.IFS(
  Table1[[#This Row],[discounted_price]] &lt; 200, "&lt;₹200",
  Table1[[#This Row],[discounted_price]] &lt;= 500, "₹200–₹500",
  Table1[[#This Row],[discounted_price]] &gt; 500, "&gt;₹500"
)</f>
        <v>₹200–₹500</v>
      </c>
      <c r="Q1336" s="9">
        <f>Table1[[#This Row],[actual_price]]*Table1[[#This Row],[rating_count]]</f>
        <v>239691</v>
      </c>
      <c r="R1336" s="9" t="str">
        <f>IF(
    OR(TRIM(Table1[[#This Row],[total_potential_revenue]])="-", TRIM(Table1[[#This Row],[total_potential_revenue]])=""),
    "NOT OK",
    IF(
        ISNUMBER(VALUE(SUBSTITUTE(Table1[[#This Row],[total_potential_revenue]], ",", ""))),
        "OK",
        "NOT OK"
    )
)</f>
        <v>OK</v>
      </c>
      <c r="S1336" t="s">
        <v>11227</v>
      </c>
      <c r="T1336" t="s">
        <v>11228</v>
      </c>
      <c r="U1336" t="s">
        <v>11229</v>
      </c>
      <c r="V1336" t="s">
        <v>11230</v>
      </c>
      <c r="W1336" t="s">
        <v>11231</v>
      </c>
      <c r="X1336" t="s">
        <v>11232</v>
      </c>
      <c r="Y1336" t="s">
        <v>11233</v>
      </c>
      <c r="Z1336" t="s">
        <v>11234</v>
      </c>
    </row>
    <row r="1337" spans="1:26" ht="16" x14ac:dyDescent="0.35">
      <c r="A1337" t="s">
        <v>12100</v>
      </c>
      <c r="B1337" t="s">
        <v>12101</v>
      </c>
      <c r="C1337" t="s">
        <v>13093</v>
      </c>
      <c r="D1337" t="s">
        <v>13094</v>
      </c>
      <c r="E1337" t="s">
        <v>13113</v>
      </c>
      <c r="F1337" t="s">
        <v>13128</v>
      </c>
      <c r="H1337">
        <v>185</v>
      </c>
      <c r="I1337" s="2">
        <v>599</v>
      </c>
      <c r="J1337" s="1">
        <v>0.69</v>
      </c>
      <c r="K1337" s="10" t="str" cm="1">
        <f t="array" ref="K133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337">
        <v>3.9</v>
      </c>
      <c r="M1337" s="8">
        <v>1306</v>
      </c>
      <c r="N1337" s="8">
        <f>Table1[[#This Row],[rating]]*LOG10(Table1[[#This Row],[rating_count]]+1)</f>
        <v>12.153474791564122</v>
      </c>
      <c r="O1337" s="4" t="str">
        <f>IF(Table1[[#This Row],[discount_percentage]] &gt;= 0.5, "Yes", "No")</f>
        <v>Yes</v>
      </c>
      <c r="P1337" s="4" t="str" cm="1">
        <f t="array" ref="P1337">_xlfn.IFS(
  Table1[[#This Row],[discounted_price]] &lt; 200, "&lt;₹200",
  Table1[[#This Row],[discounted_price]] &lt;= 500, "₹200–₹500",
  Table1[[#This Row],[discounted_price]] &gt; 500, "&gt;₹500"
)</f>
        <v>&lt;₹200</v>
      </c>
      <c r="Q1337" s="9">
        <f>Table1[[#This Row],[actual_price]]*Table1[[#This Row],[rating_count]]</f>
        <v>782294</v>
      </c>
      <c r="R1337" s="9" t="str">
        <f>IF(
    OR(TRIM(Table1[[#This Row],[total_potential_revenue]])="-", TRIM(Table1[[#This Row],[total_potential_revenue]])=""),
    "NOT OK",
    IF(
        ISNUMBER(VALUE(SUBSTITUTE(Table1[[#This Row],[total_potential_revenue]], ",", ""))),
        "OK",
        "NOT OK"
    )
)</f>
        <v>OK</v>
      </c>
      <c r="S1337" t="s">
        <v>12102</v>
      </c>
      <c r="T1337" t="s">
        <v>12103</v>
      </c>
      <c r="U1337" t="s">
        <v>12104</v>
      </c>
      <c r="V1337" t="s">
        <v>12105</v>
      </c>
      <c r="W1337" t="s">
        <v>12106</v>
      </c>
      <c r="X1337" t="s">
        <v>12107</v>
      </c>
      <c r="Y1337" t="s">
        <v>12108</v>
      </c>
      <c r="Z1337" t="s">
        <v>12109</v>
      </c>
    </row>
    <row r="1338" spans="1:26" ht="16" x14ac:dyDescent="0.35">
      <c r="A1338" t="s">
        <v>11806</v>
      </c>
      <c r="B1338" t="s">
        <v>11807</v>
      </c>
      <c r="C1338" t="s">
        <v>13093</v>
      </c>
      <c r="D1338" t="s">
        <v>13116</v>
      </c>
      <c r="E1338" t="s">
        <v>13117</v>
      </c>
      <c r="F1338" t="s">
        <v>13119</v>
      </c>
      <c r="H1338">
        <v>929</v>
      </c>
      <c r="I1338" s="2">
        <v>2199</v>
      </c>
      <c r="J1338" s="1">
        <v>0.57999999999999996</v>
      </c>
      <c r="K1338" s="10" t="str" cm="1">
        <f t="array" ref="K133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38">
        <v>3.7</v>
      </c>
      <c r="M1338" s="8">
        <v>4</v>
      </c>
      <c r="N1338" s="8">
        <f>Table1[[#This Row],[rating]]*LOG10(Table1[[#This Row],[rating_count]]+1)</f>
        <v>2.5861890160432699</v>
      </c>
      <c r="O1338" s="4" t="str">
        <f>IF(Table1[[#This Row],[discount_percentage]] &gt;= 0.5, "Yes", "No")</f>
        <v>Yes</v>
      </c>
      <c r="P1338" s="4" t="str" cm="1">
        <f t="array" ref="P1338">_xlfn.IFS(
  Table1[[#This Row],[discounted_price]] &lt; 200, "&lt;₹200",
  Table1[[#This Row],[discounted_price]] &lt;= 500, "₹200–₹500",
  Table1[[#This Row],[discounted_price]] &gt; 500, "&gt;₹500"
)</f>
        <v>&gt;₹500</v>
      </c>
      <c r="Q1338" s="9">
        <f>Table1[[#This Row],[actual_price]]*Table1[[#This Row],[rating_count]]</f>
        <v>8796</v>
      </c>
      <c r="R1338" s="9" t="str">
        <f>IF(
    OR(TRIM(Table1[[#This Row],[total_potential_revenue]])="-", TRIM(Table1[[#This Row],[total_potential_revenue]])=""),
    "NOT OK",
    IF(
        ISNUMBER(VALUE(SUBSTITUTE(Table1[[#This Row],[total_potential_revenue]], ",", ""))),
        "OK",
        "NOT OK"
    )
)</f>
        <v>OK</v>
      </c>
      <c r="S1338" t="s">
        <v>11808</v>
      </c>
      <c r="T1338" t="s">
        <v>11809</v>
      </c>
      <c r="U1338" t="s">
        <v>11810</v>
      </c>
      <c r="V1338" t="s">
        <v>11811</v>
      </c>
      <c r="W1338" t="s">
        <v>11812</v>
      </c>
      <c r="X1338" t="s">
        <v>11813</v>
      </c>
      <c r="Y1338" t="s">
        <v>11814</v>
      </c>
      <c r="Z1338" t="s">
        <v>11815</v>
      </c>
    </row>
    <row r="1339" spans="1:26" ht="16" x14ac:dyDescent="0.35">
      <c r="A1339" t="s">
        <v>10469</v>
      </c>
      <c r="B1339" t="s">
        <v>10470</v>
      </c>
      <c r="C1339" t="s">
        <v>13093</v>
      </c>
      <c r="D1339" t="s">
        <v>13094</v>
      </c>
      <c r="E1339" t="s">
        <v>13095</v>
      </c>
      <c r="F1339" t="s">
        <v>13181</v>
      </c>
      <c r="H1339">
        <v>499</v>
      </c>
      <c r="I1339" s="2">
        <v>2199</v>
      </c>
      <c r="J1339" s="1">
        <v>0.77</v>
      </c>
      <c r="K1339" s="10" t="str" cm="1">
        <f t="array" ref="K133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39">
        <v>3.7</v>
      </c>
      <c r="M1339" s="8">
        <v>53</v>
      </c>
      <c r="N1339" s="8">
        <f>Table1[[#This Row],[rating]]*LOG10(Table1[[#This Row],[rating_count]]+1)</f>
        <v>6.4098569113449839</v>
      </c>
      <c r="O1339" s="4" t="str">
        <f>IF(Table1[[#This Row],[discount_percentage]] &gt;= 0.5, "Yes", "No")</f>
        <v>Yes</v>
      </c>
      <c r="P1339" s="4" t="str" cm="1">
        <f t="array" ref="P1339">_xlfn.IFS(
  Table1[[#This Row],[discounted_price]] &lt; 200, "&lt;₹200",
  Table1[[#This Row],[discounted_price]] &lt;= 500, "₹200–₹500",
  Table1[[#This Row],[discounted_price]] &gt; 500, "&gt;₹500"
)</f>
        <v>₹200–₹500</v>
      </c>
      <c r="Q1339" s="9">
        <f>Table1[[#This Row],[actual_price]]*Table1[[#This Row],[rating_count]]</f>
        <v>116547</v>
      </c>
      <c r="R1339" s="9" t="str">
        <f>IF(
    OR(TRIM(Table1[[#This Row],[total_potential_revenue]])="-", TRIM(Table1[[#This Row],[total_potential_revenue]])=""),
    "NOT OK",
    IF(
        ISNUMBER(VALUE(SUBSTITUTE(Table1[[#This Row],[total_potential_revenue]], ",", ""))),
        "OK",
        "NOT OK"
    )
)</f>
        <v>OK</v>
      </c>
      <c r="S1339" t="s">
        <v>10471</v>
      </c>
      <c r="T1339" t="s">
        <v>10472</v>
      </c>
      <c r="U1339" t="s">
        <v>10473</v>
      </c>
      <c r="V1339" t="s">
        <v>10474</v>
      </c>
      <c r="W1339" t="s">
        <v>10475</v>
      </c>
      <c r="X1339" t="s">
        <v>10476</v>
      </c>
      <c r="Y1339" t="s">
        <v>10477</v>
      </c>
      <c r="Z1339" t="s">
        <v>10478</v>
      </c>
    </row>
    <row r="1340" spans="1:26" ht="16" x14ac:dyDescent="0.35">
      <c r="A1340" t="s">
        <v>3886</v>
      </c>
      <c r="B1340" t="s">
        <v>3887</v>
      </c>
      <c r="C1340" t="s">
        <v>13080</v>
      </c>
      <c r="D1340" t="s">
        <v>13300</v>
      </c>
      <c r="E1340" t="s">
        <v>13301</v>
      </c>
      <c r="H1340" s="2">
        <v>2999</v>
      </c>
      <c r="I1340" s="2">
        <v>7990</v>
      </c>
      <c r="J1340" s="1">
        <v>0.62</v>
      </c>
      <c r="K1340" s="10" t="str" cm="1">
        <f t="array" ref="K134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340">
        <v>4.0999999999999996</v>
      </c>
      <c r="M1340" s="8">
        <v>154</v>
      </c>
      <c r="N1340" s="8">
        <f>Table1[[#This Row],[rating]]*LOG10(Table1[[#This Row],[rating_count]]+1)</f>
        <v>8.9803599624981931</v>
      </c>
      <c r="O1340" s="4" t="str">
        <f>IF(Table1[[#This Row],[discount_percentage]] &gt;= 0.5, "Yes", "No")</f>
        <v>Yes</v>
      </c>
      <c r="P1340" s="4" t="str" cm="1">
        <f t="array" ref="P1340">_xlfn.IFS(
  Table1[[#This Row],[discounted_price]] &lt; 200, "&lt;₹200",
  Table1[[#This Row],[discounted_price]] &lt;= 500, "₹200–₹500",
  Table1[[#This Row],[discounted_price]] &gt; 500, "&gt;₹500"
)</f>
        <v>&gt;₹500</v>
      </c>
      <c r="Q1340" s="9">
        <f>Table1[[#This Row],[actual_price]]*Table1[[#This Row],[rating_count]]</f>
        <v>1230460</v>
      </c>
      <c r="R1340" s="9" t="str">
        <f>IF(
    OR(TRIM(Table1[[#This Row],[total_potential_revenue]])="-", TRIM(Table1[[#This Row],[total_potential_revenue]])=""),
    "NOT OK",
    IF(
        ISNUMBER(VALUE(SUBSTITUTE(Table1[[#This Row],[total_potential_revenue]], ",", ""))),
        "OK",
        "NOT OK"
    )
)</f>
        <v>OK</v>
      </c>
      <c r="S1340" t="s">
        <v>3888</v>
      </c>
      <c r="T1340" t="s">
        <v>3889</v>
      </c>
      <c r="U1340" t="s">
        <v>3890</v>
      </c>
      <c r="V1340" t="s">
        <v>3891</v>
      </c>
      <c r="W1340" t="s">
        <v>13040</v>
      </c>
      <c r="X1340" t="s">
        <v>3892</v>
      </c>
      <c r="Y1340" t="s">
        <v>3893</v>
      </c>
      <c r="Z1340" t="s">
        <v>3894</v>
      </c>
    </row>
    <row r="1341" spans="1:26" ht="16" x14ac:dyDescent="0.35">
      <c r="A1341" t="s">
        <v>4322</v>
      </c>
      <c r="B1341" t="s">
        <v>4323</v>
      </c>
      <c r="C1341" t="s">
        <v>13080</v>
      </c>
      <c r="D1341" t="s">
        <v>13300</v>
      </c>
      <c r="E1341" t="s">
        <v>13301</v>
      </c>
      <c r="H1341" s="2">
        <v>2499</v>
      </c>
      <c r="I1341" s="2">
        <v>7990</v>
      </c>
      <c r="J1341" s="1">
        <v>0.69</v>
      </c>
      <c r="K1341" s="10" t="str" cm="1">
        <f t="array" ref="K134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61-70%</v>
      </c>
      <c r="L1341">
        <v>4.0999999999999996</v>
      </c>
      <c r="M1341" s="8">
        <v>154</v>
      </c>
      <c r="N1341" s="8">
        <f>Table1[[#This Row],[rating]]*LOG10(Table1[[#This Row],[rating_count]]+1)</f>
        <v>8.9803599624981931</v>
      </c>
      <c r="O1341" s="4" t="str">
        <f>IF(Table1[[#This Row],[discount_percentage]] &gt;= 0.5, "Yes", "No")</f>
        <v>Yes</v>
      </c>
      <c r="P1341" s="4" t="str" cm="1">
        <f t="array" ref="P1341">_xlfn.IFS(
  Table1[[#This Row],[discounted_price]] &lt; 200, "&lt;₹200",
  Table1[[#This Row],[discounted_price]] &lt;= 500, "₹200–₹500",
  Table1[[#This Row],[discounted_price]] &gt; 500, "&gt;₹500"
)</f>
        <v>&gt;₹500</v>
      </c>
      <c r="Q1341" s="9">
        <f>Table1[[#This Row],[actual_price]]*Table1[[#This Row],[rating_count]]</f>
        <v>1230460</v>
      </c>
      <c r="R1341" s="9" t="str">
        <f>IF(
    OR(TRIM(Table1[[#This Row],[total_potential_revenue]])="-", TRIM(Table1[[#This Row],[total_potential_revenue]])=""),
    "NOT OK",
    IF(
        ISNUMBER(VALUE(SUBSTITUTE(Table1[[#This Row],[total_potential_revenue]], ",", ""))),
        "OK",
        "NOT OK"
    )
)</f>
        <v>OK</v>
      </c>
      <c r="S1341" t="s">
        <v>4324</v>
      </c>
      <c r="T1341" t="s">
        <v>3889</v>
      </c>
      <c r="U1341" t="s">
        <v>3890</v>
      </c>
      <c r="V1341" t="s">
        <v>3891</v>
      </c>
      <c r="W1341" t="s">
        <v>13040</v>
      </c>
      <c r="X1341" t="s">
        <v>3892</v>
      </c>
      <c r="Y1341" t="s">
        <v>4325</v>
      </c>
      <c r="Z1341" t="s">
        <v>4326</v>
      </c>
    </row>
    <row r="1342" spans="1:26" ht="16" x14ac:dyDescent="0.35">
      <c r="A1342" t="s">
        <v>4776</v>
      </c>
      <c r="B1342" t="s">
        <v>4777</v>
      </c>
      <c r="C1342" t="s">
        <v>13080</v>
      </c>
      <c r="D1342" t="s">
        <v>13300</v>
      </c>
      <c r="E1342" t="s">
        <v>13301</v>
      </c>
      <c r="H1342" s="2">
        <v>2999</v>
      </c>
      <c r="I1342" s="2">
        <v>11999</v>
      </c>
      <c r="J1342" s="1">
        <v>0.75</v>
      </c>
      <c r="K1342" s="10" t="str" cm="1">
        <f t="array" ref="K134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42">
        <v>4.4000000000000004</v>
      </c>
      <c r="M1342" s="8">
        <v>768</v>
      </c>
      <c r="N1342" s="8">
        <f>Table1[[#This Row],[rating]]*LOG10(Table1[[#This Row],[rating_count]]+1)</f>
        <v>12.698075895126298</v>
      </c>
      <c r="O1342" s="4" t="str">
        <f>IF(Table1[[#This Row],[discount_percentage]] &gt;= 0.5, "Yes", "No")</f>
        <v>Yes</v>
      </c>
      <c r="P1342" s="4" t="str" cm="1">
        <f t="array" ref="P1342">_xlfn.IFS(
  Table1[[#This Row],[discounted_price]] &lt; 200, "&lt;₹200",
  Table1[[#This Row],[discounted_price]] &lt;= 500, "₹200–₹500",
  Table1[[#This Row],[discounted_price]] &gt; 500, "&gt;₹500"
)</f>
        <v>&gt;₹500</v>
      </c>
      <c r="Q1342" s="9">
        <f>Table1[[#This Row],[actual_price]]*Table1[[#This Row],[rating_count]]</f>
        <v>9215232</v>
      </c>
      <c r="R1342" s="9" t="str">
        <f>IF(
    OR(TRIM(Table1[[#This Row],[total_potential_revenue]])="-", TRIM(Table1[[#This Row],[total_potential_revenue]])=""),
    "NOT OK",
    IF(
        ISNUMBER(VALUE(SUBSTITUTE(Table1[[#This Row],[total_potential_revenue]], ",", ""))),
        "OK",
        "NOT OK"
    )
)</f>
        <v>OK</v>
      </c>
      <c r="S1342" t="s">
        <v>4778</v>
      </c>
      <c r="T1342" t="s">
        <v>4779</v>
      </c>
      <c r="U1342" t="s">
        <v>4780</v>
      </c>
      <c r="V1342" t="s">
        <v>4781</v>
      </c>
      <c r="W1342" t="s">
        <v>4782</v>
      </c>
      <c r="X1342" t="s">
        <v>13043</v>
      </c>
      <c r="Y1342" t="s">
        <v>4783</v>
      </c>
      <c r="Z1342" t="s">
        <v>4784</v>
      </c>
    </row>
    <row r="1343" spans="1:26" ht="16" x14ac:dyDescent="0.35">
      <c r="A1343" t="s">
        <v>3476</v>
      </c>
      <c r="B1343" t="s">
        <v>3477</v>
      </c>
      <c r="C1343" t="s">
        <v>13080</v>
      </c>
      <c r="D1343" t="s">
        <v>13300</v>
      </c>
      <c r="E1343" t="s">
        <v>13301</v>
      </c>
      <c r="H1343" s="2">
        <v>3999</v>
      </c>
      <c r="I1343" s="2">
        <v>9999</v>
      </c>
      <c r="J1343" s="1">
        <v>0.6</v>
      </c>
      <c r="K1343" s="10" t="str" cm="1">
        <f t="array" ref="K1343">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43">
        <v>4.4000000000000004</v>
      </c>
      <c r="M1343" s="8">
        <v>73</v>
      </c>
      <c r="N1343" s="8">
        <f>Table1[[#This Row],[rating]]*LOG10(Table1[[#This Row],[rating_count]]+1)</f>
        <v>8.2246195668162958</v>
      </c>
      <c r="O1343" s="4" t="str">
        <f>IF(Table1[[#This Row],[discount_percentage]] &gt;= 0.5, "Yes", "No")</f>
        <v>Yes</v>
      </c>
      <c r="P1343" s="4" t="str" cm="1">
        <f t="array" ref="P1343">_xlfn.IFS(
  Table1[[#This Row],[discounted_price]] &lt; 200, "&lt;₹200",
  Table1[[#This Row],[discounted_price]] &lt;= 500, "₹200–₹500",
  Table1[[#This Row],[discounted_price]] &gt; 500, "&gt;₹500"
)</f>
        <v>&gt;₹500</v>
      </c>
      <c r="Q1343" s="9">
        <f>Table1[[#This Row],[actual_price]]*Table1[[#This Row],[rating_count]]</f>
        <v>729927</v>
      </c>
      <c r="R1343" s="9" t="str">
        <f>IF(
    OR(TRIM(Table1[[#This Row],[total_potential_revenue]])="-", TRIM(Table1[[#This Row],[total_potential_revenue]])=""),
    "NOT OK",
    IF(
        ISNUMBER(VALUE(SUBSTITUTE(Table1[[#This Row],[total_potential_revenue]], ",", ""))),
        "OK",
        "NOT OK"
    )
)</f>
        <v>OK</v>
      </c>
      <c r="S1343" t="s">
        <v>3478</v>
      </c>
      <c r="T1343" t="s">
        <v>3479</v>
      </c>
      <c r="U1343" t="s">
        <v>3480</v>
      </c>
      <c r="V1343" t="s">
        <v>3481</v>
      </c>
      <c r="W1343" t="s">
        <v>3482</v>
      </c>
      <c r="X1343" t="s">
        <v>3483</v>
      </c>
      <c r="Y1343" t="s">
        <v>3484</v>
      </c>
      <c r="Z1343" t="s">
        <v>3485</v>
      </c>
    </row>
    <row r="1344" spans="1:26" ht="16" x14ac:dyDescent="0.35">
      <c r="A1344" t="s">
        <v>1550</v>
      </c>
      <c r="B1344" t="s">
        <v>1551</v>
      </c>
      <c r="C1344" t="s">
        <v>13076</v>
      </c>
      <c r="D1344" t="s">
        <v>13083</v>
      </c>
      <c r="E1344" t="s">
        <v>13101</v>
      </c>
      <c r="F1344" t="s">
        <v>13090</v>
      </c>
      <c r="G1344" t="s">
        <v>13102</v>
      </c>
      <c r="H1344">
        <v>399</v>
      </c>
      <c r="I1344" s="2">
        <v>1999</v>
      </c>
      <c r="J1344" s="1">
        <v>0.8</v>
      </c>
      <c r="K1344" s="10" t="str" cm="1">
        <f t="array" ref="K1344">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44">
        <v>5</v>
      </c>
      <c r="M1344" s="8">
        <v>5</v>
      </c>
      <c r="N1344" s="8">
        <f>Table1[[#This Row],[rating]]*LOG10(Table1[[#This Row],[rating_count]]+1)</f>
        <v>3.8907562519182184</v>
      </c>
      <c r="O1344" s="4" t="str">
        <f>IF(Table1[[#This Row],[discount_percentage]] &gt;= 0.5, "Yes", "No")</f>
        <v>Yes</v>
      </c>
      <c r="P1344" s="4" t="str" cm="1">
        <f t="array" ref="P1344">_xlfn.IFS(
  Table1[[#This Row],[discounted_price]] &lt; 200, "&lt;₹200",
  Table1[[#This Row],[discounted_price]] &lt;= 500, "₹200–₹500",
  Table1[[#This Row],[discounted_price]] &gt; 500, "&gt;₹500"
)</f>
        <v>₹200–₹500</v>
      </c>
      <c r="Q1344" s="9">
        <f>Table1[[#This Row],[actual_price]]*Table1[[#This Row],[rating_count]]</f>
        <v>9995</v>
      </c>
      <c r="R1344" s="9" t="str">
        <f>IF(
    OR(TRIM(Table1[[#This Row],[total_potential_revenue]])="-", TRIM(Table1[[#This Row],[total_potential_revenue]])=""),
    "NOT OK",
    IF(
        ISNUMBER(VALUE(SUBSTITUTE(Table1[[#This Row],[total_potential_revenue]], ",", ""))),
        "OK",
        "NOT OK"
    )
)</f>
        <v>OK</v>
      </c>
      <c r="S1344" t="s">
        <v>1552</v>
      </c>
      <c r="T1344" t="s">
        <v>1553</v>
      </c>
      <c r="U1344" t="s">
        <v>1554</v>
      </c>
      <c r="V1344" t="s">
        <v>1555</v>
      </c>
      <c r="W1344" t="s">
        <v>1556</v>
      </c>
      <c r="X1344" t="s">
        <v>1557</v>
      </c>
      <c r="Y1344" t="s">
        <v>1558</v>
      </c>
      <c r="Z1344" t="s">
        <v>1559</v>
      </c>
    </row>
    <row r="1345" spans="1:26" ht="16" x14ac:dyDescent="0.35">
      <c r="A1345" t="s">
        <v>12251</v>
      </c>
      <c r="B1345" t="s">
        <v>12252</v>
      </c>
      <c r="C1345" t="s">
        <v>13093</v>
      </c>
      <c r="D1345" t="s">
        <v>13116</v>
      </c>
      <c r="E1345" t="s">
        <v>13122</v>
      </c>
      <c r="F1345" t="s">
        <v>13192</v>
      </c>
      <c r="H1345" s="2">
        <v>1499</v>
      </c>
      <c r="I1345" s="2">
        <v>3500</v>
      </c>
      <c r="J1345" s="1">
        <v>0.56999999999999995</v>
      </c>
      <c r="K1345" s="10" t="str" cm="1">
        <f t="array" ref="K1345">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45">
        <v>4.7</v>
      </c>
      <c r="M1345" s="8">
        <v>2591</v>
      </c>
      <c r="N1345" s="8">
        <f>Table1[[#This Row],[rating]]*LOG10(Table1[[#This Row],[rating_count]]+1)</f>
        <v>16.044084486833214</v>
      </c>
      <c r="O1345" s="4" t="str">
        <f>IF(Table1[[#This Row],[discount_percentage]] &gt;= 0.5, "Yes", "No")</f>
        <v>Yes</v>
      </c>
      <c r="P1345" s="4" t="str" cm="1">
        <f t="array" ref="P1345">_xlfn.IFS(
  Table1[[#This Row],[discounted_price]] &lt; 200, "&lt;₹200",
  Table1[[#This Row],[discounted_price]] &lt;= 500, "₹200–₹500",
  Table1[[#This Row],[discounted_price]] &gt; 500, "&gt;₹500"
)</f>
        <v>&gt;₹500</v>
      </c>
      <c r="Q1345" s="9">
        <f>Table1[[#This Row],[actual_price]]*Table1[[#This Row],[rating_count]]</f>
        <v>9068500</v>
      </c>
      <c r="R1345" s="9" t="str">
        <f>IF(
    OR(TRIM(Table1[[#This Row],[total_potential_revenue]])="-", TRIM(Table1[[#This Row],[total_potential_revenue]])=""),
    "NOT OK",
    IF(
        ISNUMBER(VALUE(SUBSTITUTE(Table1[[#This Row],[total_potential_revenue]], ",", ""))),
        "OK",
        "NOT OK"
    )
)</f>
        <v>OK</v>
      </c>
      <c r="S1345" t="s">
        <v>12253</v>
      </c>
      <c r="T1345" t="s">
        <v>12254</v>
      </c>
      <c r="U1345" t="s">
        <v>12255</v>
      </c>
      <c r="V1345" t="s">
        <v>12256</v>
      </c>
      <c r="W1345" t="s">
        <v>12257</v>
      </c>
      <c r="X1345" t="s">
        <v>12258</v>
      </c>
      <c r="Y1345" t="s">
        <v>12259</v>
      </c>
      <c r="Z1345" t="s">
        <v>12260</v>
      </c>
    </row>
    <row r="1346" spans="1:26" ht="16" x14ac:dyDescent="0.35">
      <c r="A1346" t="s">
        <v>12734</v>
      </c>
      <c r="B1346" t="s">
        <v>12735</v>
      </c>
      <c r="C1346" t="s">
        <v>13093</v>
      </c>
      <c r="D1346" t="s">
        <v>13116</v>
      </c>
      <c r="E1346" t="s">
        <v>13117</v>
      </c>
      <c r="F1346" t="s">
        <v>13169</v>
      </c>
      <c r="H1346">
        <v>799</v>
      </c>
      <c r="I1346" s="2">
        <v>1199</v>
      </c>
      <c r="J1346" s="1">
        <v>0.33</v>
      </c>
      <c r="K1346" s="10" t="str" cm="1">
        <f t="array" ref="K1346">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31-40%</v>
      </c>
      <c r="L1346">
        <v>4.4000000000000004</v>
      </c>
      <c r="M1346" s="8">
        <v>17</v>
      </c>
      <c r="N1346" s="8">
        <f>Table1[[#This Row],[rating]]*LOG10(Table1[[#This Row],[rating_count]]+1)</f>
        <v>5.5231990224545466</v>
      </c>
      <c r="O1346" s="4" t="str">
        <f>IF(Table1[[#This Row],[discount_percentage]] &gt;= 0.5, "Yes", "No")</f>
        <v>No</v>
      </c>
      <c r="P1346" s="4" t="str" cm="1">
        <f t="array" ref="P1346">_xlfn.IFS(
  Table1[[#This Row],[discounted_price]] &lt; 200, "&lt;₹200",
  Table1[[#This Row],[discounted_price]] &lt;= 500, "₹200–₹500",
  Table1[[#This Row],[discounted_price]] &gt; 500, "&gt;₹500"
)</f>
        <v>&gt;₹500</v>
      </c>
      <c r="Q1346" s="9">
        <f>Table1[[#This Row],[actual_price]]*Table1[[#This Row],[rating_count]]</f>
        <v>20383</v>
      </c>
      <c r="R1346" s="9" t="str">
        <f>IF(
    OR(TRIM(Table1[[#This Row],[total_potential_revenue]])="-", TRIM(Table1[[#This Row],[total_potential_revenue]])=""),
    "NOT OK",
    IF(
        ISNUMBER(VALUE(SUBSTITUTE(Table1[[#This Row],[total_potential_revenue]], ",", ""))),
        "OK",
        "NOT OK"
    )
)</f>
        <v>OK</v>
      </c>
      <c r="S1346" t="s">
        <v>9142</v>
      </c>
      <c r="T1346" t="s">
        <v>12736</v>
      </c>
      <c r="U1346" t="s">
        <v>12737</v>
      </c>
      <c r="V1346" t="s">
        <v>12738</v>
      </c>
      <c r="W1346" t="s">
        <v>12739</v>
      </c>
      <c r="X1346" t="s">
        <v>12740</v>
      </c>
      <c r="Y1346" t="s">
        <v>9148</v>
      </c>
      <c r="Z1346" t="s">
        <v>12741</v>
      </c>
    </row>
    <row r="1347" spans="1:26" ht="16" x14ac:dyDescent="0.35">
      <c r="A1347" t="s">
        <v>9140</v>
      </c>
      <c r="B1347" t="s">
        <v>9141</v>
      </c>
      <c r="C1347" t="s">
        <v>13093</v>
      </c>
      <c r="D1347" t="s">
        <v>13116</v>
      </c>
      <c r="E1347" t="s">
        <v>13117</v>
      </c>
      <c r="F1347" t="s">
        <v>13119</v>
      </c>
      <c r="H1347">
        <v>799</v>
      </c>
      <c r="I1347" s="2">
        <v>1989</v>
      </c>
      <c r="J1347" s="1">
        <v>0.6</v>
      </c>
      <c r="K1347" s="10" t="str" cm="1">
        <f t="array" ref="K1347">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51-60%</v>
      </c>
      <c r="L1347">
        <v>4.3</v>
      </c>
      <c r="M1347" s="8">
        <v>70</v>
      </c>
      <c r="N1347" s="8">
        <f>Table1[[#This Row],[rating]]*LOG10(Table1[[#This Row],[rating_count]]+1)</f>
        <v>7.9604108994920235</v>
      </c>
      <c r="O1347" s="4" t="str">
        <f>IF(Table1[[#This Row],[discount_percentage]] &gt;= 0.5, "Yes", "No")</f>
        <v>Yes</v>
      </c>
      <c r="P1347" s="4" t="str" cm="1">
        <f t="array" ref="P1347">_xlfn.IFS(
  Table1[[#This Row],[discounted_price]] &lt; 200, "&lt;₹200",
  Table1[[#This Row],[discounted_price]] &lt;= 500, "₹200–₹500",
  Table1[[#This Row],[discounted_price]] &gt; 500, "&gt;₹500"
)</f>
        <v>&gt;₹500</v>
      </c>
      <c r="Q1347" s="9">
        <f>Table1[[#This Row],[actual_price]]*Table1[[#This Row],[rating_count]]</f>
        <v>139230</v>
      </c>
      <c r="R1347" s="9" t="str">
        <f>IF(
    OR(TRIM(Table1[[#This Row],[total_potential_revenue]])="-", TRIM(Table1[[#This Row],[total_potential_revenue]])=""),
    "NOT OK",
    IF(
        ISNUMBER(VALUE(SUBSTITUTE(Table1[[#This Row],[total_potential_revenue]], ",", ""))),
        "OK",
        "NOT OK"
    )
)</f>
        <v>OK</v>
      </c>
      <c r="S1347" t="s">
        <v>9142</v>
      </c>
      <c r="T1347" t="s">
        <v>9143</v>
      </c>
      <c r="U1347" t="s">
        <v>9144</v>
      </c>
      <c r="V1347" t="s">
        <v>9145</v>
      </c>
      <c r="W1347" t="s">
        <v>9146</v>
      </c>
      <c r="X1347" t="s">
        <v>9147</v>
      </c>
      <c r="Y1347" t="s">
        <v>9148</v>
      </c>
      <c r="Z1347" t="s">
        <v>9149</v>
      </c>
    </row>
    <row r="1348" spans="1:26" ht="16" x14ac:dyDescent="0.35">
      <c r="A1348" t="s">
        <v>10295</v>
      </c>
      <c r="B1348" t="s">
        <v>10296</v>
      </c>
      <c r="C1348" t="s">
        <v>13093</v>
      </c>
      <c r="D1348" t="s">
        <v>13094</v>
      </c>
      <c r="E1348" t="s">
        <v>13095</v>
      </c>
      <c r="F1348" t="s">
        <v>13100</v>
      </c>
      <c r="H1348">
        <v>259</v>
      </c>
      <c r="I1348" s="2">
        <v>999</v>
      </c>
      <c r="J1348" s="1">
        <v>0.74</v>
      </c>
      <c r="K1348" s="10" t="str" cm="1">
        <f t="array" ref="K1348">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48">
        <v>4</v>
      </c>
      <c r="M1348" s="8">
        <v>43</v>
      </c>
      <c r="N1348" s="8">
        <f>Table1[[#This Row],[rating]]*LOG10(Table1[[#This Row],[rating_count]]+1)</f>
        <v>6.5738107059447497</v>
      </c>
      <c r="O1348" s="4" t="str">
        <f>IF(Table1[[#This Row],[discount_percentage]] &gt;= 0.5, "Yes", "No")</f>
        <v>Yes</v>
      </c>
      <c r="P1348" s="4" t="str" cm="1">
        <f t="array" ref="P1348">_xlfn.IFS(
  Table1[[#This Row],[discounted_price]] &lt; 200, "&lt;₹200",
  Table1[[#This Row],[discounted_price]] &lt;= 500, "₹200–₹500",
  Table1[[#This Row],[discounted_price]] &gt; 500, "&gt;₹500"
)</f>
        <v>₹200–₹500</v>
      </c>
      <c r="Q1348" s="9">
        <f>Table1[[#This Row],[actual_price]]*Table1[[#This Row],[rating_count]]</f>
        <v>42957</v>
      </c>
      <c r="R1348" s="9" t="str">
        <f>IF(
    OR(TRIM(Table1[[#This Row],[total_potential_revenue]])="-", TRIM(Table1[[#This Row],[total_potential_revenue]])=""),
    "NOT OK",
    IF(
        ISNUMBER(VALUE(SUBSTITUTE(Table1[[#This Row],[total_potential_revenue]], ",", ""))),
        "OK",
        "NOT OK"
    )
)</f>
        <v>OK</v>
      </c>
      <c r="S1348" t="s">
        <v>10297</v>
      </c>
      <c r="T1348" t="s">
        <v>10298</v>
      </c>
      <c r="U1348" t="s">
        <v>10299</v>
      </c>
      <c r="V1348" t="s">
        <v>10300</v>
      </c>
      <c r="W1348" t="s">
        <v>10301</v>
      </c>
      <c r="X1348" t="s">
        <v>10302</v>
      </c>
      <c r="Y1348" t="s">
        <v>10303</v>
      </c>
      <c r="Z1348" t="s">
        <v>10304</v>
      </c>
    </row>
    <row r="1349" spans="1:26" ht="16" x14ac:dyDescent="0.35">
      <c r="A1349" t="s">
        <v>11457</v>
      </c>
      <c r="B1349" t="s">
        <v>11458</v>
      </c>
      <c r="C1349" t="s">
        <v>13093</v>
      </c>
      <c r="D1349" t="s">
        <v>13116</v>
      </c>
      <c r="E1349" t="s">
        <v>13117</v>
      </c>
      <c r="F1349" t="s">
        <v>13169</v>
      </c>
      <c r="H1349" s="2">
        <v>1299</v>
      </c>
      <c r="I1349" s="2">
        <v>2495</v>
      </c>
      <c r="J1349" s="1">
        <v>0.48</v>
      </c>
      <c r="K1349" s="10" t="str" cm="1">
        <f t="array" ref="K1349">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349">
        <v>2</v>
      </c>
      <c r="M1349" s="8">
        <v>2</v>
      </c>
      <c r="N1349" s="8">
        <f>Table1[[#This Row],[rating]]*LOG10(Table1[[#This Row],[rating_count]]+1)</f>
        <v>0.95424250943932487</v>
      </c>
      <c r="O1349" s="4" t="str">
        <f>IF(Table1[[#This Row],[discount_percentage]] &gt;= 0.5, "Yes", "No")</f>
        <v>No</v>
      </c>
      <c r="P1349" s="4" t="str" cm="1">
        <f t="array" ref="P1349">_xlfn.IFS(
  Table1[[#This Row],[discounted_price]] &lt; 200, "&lt;₹200",
  Table1[[#This Row],[discounted_price]] &lt;= 500, "₹200–₹500",
  Table1[[#This Row],[discounted_price]] &gt; 500, "&gt;₹500"
)</f>
        <v>&gt;₹500</v>
      </c>
      <c r="Q1349" s="9">
        <f>Table1[[#This Row],[actual_price]]*Table1[[#This Row],[rating_count]]</f>
        <v>4990</v>
      </c>
      <c r="R1349" s="9" t="str">
        <f>IF(
    OR(TRIM(Table1[[#This Row],[total_potential_revenue]])="-", TRIM(Table1[[#This Row],[total_potential_revenue]])=""),
    "NOT OK",
    IF(
        ISNUMBER(VALUE(SUBSTITUTE(Table1[[#This Row],[total_potential_revenue]], ",", ""))),
        "OK",
        "NOT OK"
    )
)</f>
        <v>OK</v>
      </c>
      <c r="S1349" t="s">
        <v>11459</v>
      </c>
      <c r="T1349" t="s">
        <v>11460</v>
      </c>
      <c r="U1349" t="s">
        <v>11461</v>
      </c>
      <c r="V1349" t="s">
        <v>11462</v>
      </c>
      <c r="W1349" t="s">
        <v>11463</v>
      </c>
      <c r="X1349" t="s">
        <v>11464</v>
      </c>
      <c r="Y1349" t="s">
        <v>11465</v>
      </c>
      <c r="Z1349" t="s">
        <v>11466</v>
      </c>
    </row>
    <row r="1350" spans="1:26" ht="16" x14ac:dyDescent="0.35">
      <c r="A1350" t="s">
        <v>10367</v>
      </c>
      <c r="B1350" t="s">
        <v>10368</v>
      </c>
      <c r="C1350" t="s">
        <v>13093</v>
      </c>
      <c r="D1350" t="s">
        <v>13094</v>
      </c>
      <c r="E1350" t="s">
        <v>13095</v>
      </c>
      <c r="F1350" t="s">
        <v>13100</v>
      </c>
      <c r="H1350">
        <v>279</v>
      </c>
      <c r="I1350" s="2">
        <v>499</v>
      </c>
      <c r="J1350" s="1">
        <v>0.44</v>
      </c>
      <c r="K1350" s="10" t="str" cm="1">
        <f t="array" ref="K1350">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41-50%</v>
      </c>
      <c r="L1350">
        <v>4.8</v>
      </c>
      <c r="M1350" s="8">
        <v>28</v>
      </c>
      <c r="N1350" s="8">
        <f>Table1[[#This Row],[rating]]*LOG10(Table1[[#This Row],[rating_count]]+1)</f>
        <v>7.0195103899149887</v>
      </c>
      <c r="O1350" s="4" t="str">
        <f>IF(Table1[[#This Row],[discount_percentage]] &gt;= 0.5, "Yes", "No")</f>
        <v>No</v>
      </c>
      <c r="P1350" s="4" t="str" cm="1">
        <f t="array" ref="P1350">_xlfn.IFS(
  Table1[[#This Row],[discounted_price]] &lt; 200, "&lt;₹200",
  Table1[[#This Row],[discounted_price]] &lt;= 500, "₹200–₹500",
  Table1[[#This Row],[discounted_price]] &gt; 500, "&gt;₹500"
)</f>
        <v>₹200–₹500</v>
      </c>
      <c r="Q1350" s="9">
        <f>Table1[[#This Row],[actual_price]]*Table1[[#This Row],[rating_count]]</f>
        <v>13972</v>
      </c>
      <c r="R1350" s="9" t="str">
        <f>IF(
    OR(TRIM(Table1[[#This Row],[total_potential_revenue]])="-", TRIM(Table1[[#This Row],[total_potential_revenue]])=""),
    "NOT OK",
    IF(
        ISNUMBER(VALUE(SUBSTITUTE(Table1[[#This Row],[total_potential_revenue]], ",", ""))),
        "OK",
        "NOT OK"
    )
)</f>
        <v>OK</v>
      </c>
      <c r="S1350" t="s">
        <v>10369</v>
      </c>
      <c r="T1350" t="s">
        <v>10370</v>
      </c>
      <c r="U1350" t="s">
        <v>10371</v>
      </c>
      <c r="V1350" t="s">
        <v>10372</v>
      </c>
      <c r="W1350" t="s">
        <v>10373</v>
      </c>
      <c r="X1350" t="s">
        <v>10374</v>
      </c>
      <c r="Y1350" t="s">
        <v>10375</v>
      </c>
      <c r="Z1350" t="s">
        <v>10376</v>
      </c>
    </row>
    <row r="1351" spans="1:26" ht="16" x14ac:dyDescent="0.35">
      <c r="A1351" t="s">
        <v>2861</v>
      </c>
      <c r="B1351" t="s">
        <v>2862</v>
      </c>
      <c r="C1351" t="s">
        <v>13076</v>
      </c>
      <c r="D1351" t="s">
        <v>13083</v>
      </c>
      <c r="E1351" t="s">
        <v>13101</v>
      </c>
      <c r="F1351" t="s">
        <v>13090</v>
      </c>
      <c r="G1351" t="s">
        <v>13102</v>
      </c>
      <c r="H1351">
        <v>249</v>
      </c>
      <c r="I1351" s="2">
        <v>999</v>
      </c>
      <c r="J1351" s="1">
        <v>0.75</v>
      </c>
      <c r="K1351" s="10" t="str" cm="1">
        <f t="array" ref="K1351">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71-80%</v>
      </c>
      <c r="L1351">
        <v>5</v>
      </c>
      <c r="M1351" s="8">
        <v>0</v>
      </c>
      <c r="N1351" s="8">
        <f>Table1[[#This Row],[rating]]*LOG10(Table1[[#This Row],[rating_count]]+1)</f>
        <v>0</v>
      </c>
      <c r="O1351" s="4" t="str">
        <f>IF(Table1[[#This Row],[discount_percentage]] &gt;= 0.5, "Yes", "No")</f>
        <v>Yes</v>
      </c>
      <c r="P1351" s="4" t="str" cm="1">
        <f t="array" ref="P1351">_xlfn.IFS(
  Table1[[#This Row],[discounted_price]] &lt; 200, "&lt;₹200",
  Table1[[#This Row],[discounted_price]] &lt;= 500, "₹200–₹500",
  Table1[[#This Row],[discounted_price]] &gt; 500, "&gt;₹500"
)</f>
        <v>₹200–₹500</v>
      </c>
      <c r="Q1351" s="9">
        <f>Table1[[#This Row],[actual_price]]*Table1[[#This Row],[rating_count]]</f>
        <v>0</v>
      </c>
      <c r="R1351" s="9" t="str">
        <f>IF(
    OR(TRIM(Table1[[#This Row],[total_potential_revenue]])="-", TRIM(Table1[[#This Row],[total_potential_revenue]])=""),
    "NOT OK",
    IF(
        ISNUMBER(VALUE(SUBSTITUTE(Table1[[#This Row],[total_potential_revenue]], ",", ""))),
        "OK",
        "NOT OK"
    )
)</f>
        <v>OK</v>
      </c>
      <c r="S1351" t="s">
        <v>2863</v>
      </c>
      <c r="T1351" t="s">
        <v>2864</v>
      </c>
      <c r="U1351" t="s">
        <v>2865</v>
      </c>
      <c r="V1351" t="s">
        <v>2866</v>
      </c>
      <c r="W1351" t="s">
        <v>2867</v>
      </c>
      <c r="X1351" t="s">
        <v>2868</v>
      </c>
      <c r="Y1351" t="s">
        <v>2869</v>
      </c>
      <c r="Z1351" t="s">
        <v>2870</v>
      </c>
    </row>
    <row r="1352" spans="1:26" ht="16" x14ac:dyDescent="0.35">
      <c r="A1352" t="s">
        <v>9804</v>
      </c>
      <c r="B1352" t="s">
        <v>9805</v>
      </c>
      <c r="C1352" t="s">
        <v>13093</v>
      </c>
      <c r="D1352" t="s">
        <v>13116</v>
      </c>
      <c r="E1352" t="s">
        <v>13122</v>
      </c>
      <c r="F1352" t="s">
        <v>13192</v>
      </c>
      <c r="H1352" s="2">
        <v>1439</v>
      </c>
      <c r="I1352" s="2">
        <v>1999</v>
      </c>
      <c r="J1352" s="1">
        <v>0.28000000000000003</v>
      </c>
      <c r="K1352" s="10" t="str" cm="1">
        <f t="array" ref="K1352">_xlfn.IFS(
  Table1[[#This Row],[discount_percentage]]*100 &lt;= 10, "0-10%",
  Table1[[#This Row],[discount_percentage]]*100 &lt;= 20, "11-20%",
  Table1[[#This Row],[discount_percentage]]*100 &lt;= 30, "21-30%",
  Table1[[#This Row],[discount_percentage]]*100 &lt;= 40, "31-40%",
  Table1[[#This Row],[discount_percentage]]*100 &lt;= 50, "41-50%",
  Table1[[#This Row],[discount_percentage]]*100 &lt;= 60, "51-60%",
  Table1[[#This Row],[discount_percentage]]*100 &lt;= 70, "61-70%",
  Table1[[#This Row],[discount_percentage]]*100 &lt;= 80, "71-80%",
  Table1[[#This Row],[discount_percentage]]*100 &lt;= 90, "81-90%",
  Table1[[#This Row],[discount_percentage]]*100 &lt;= 100, "91-100%",
  Table1[[#This Row],[discount_percentage]]*100 &gt; 100, "Over 100%"
)</f>
        <v>21-30%</v>
      </c>
      <c r="L1352">
        <v>4.8</v>
      </c>
      <c r="M1352" s="8">
        <v>53803</v>
      </c>
      <c r="N1352" s="8">
        <f>Table1[[#This Row],[rating]]*LOG10(Table1[[#This Row],[rating_count]]+1)</f>
        <v>22.70790990728953</v>
      </c>
      <c r="O1352" s="4" t="str">
        <f>IF(Table1[[#This Row],[discount_percentage]] &gt;= 0.5, "Yes", "No")</f>
        <v>No</v>
      </c>
      <c r="P1352" s="4" t="str" cm="1">
        <f t="array" ref="P1352">_xlfn.IFS(
  Table1[[#This Row],[discounted_price]] &lt; 200, "&lt;₹200",
  Table1[[#This Row],[discounted_price]] &lt;= 500, "₹200–₹500",
  Table1[[#This Row],[discounted_price]] &gt; 500, "&gt;₹500"
)</f>
        <v>&gt;₹500</v>
      </c>
      <c r="Q1352" s="9">
        <f>Table1[[#This Row],[actual_price]]*Table1[[#This Row],[rating_count]]</f>
        <v>107552197</v>
      </c>
      <c r="R1352" s="9" t="str">
        <f>IF(
    OR(TRIM(Table1[[#This Row],[total_potential_revenue]])="-", TRIM(Table1[[#This Row],[total_potential_revenue]])=""),
    "NOT OK",
    IF(
        ISNUMBER(VALUE(SUBSTITUTE(Table1[[#This Row],[total_potential_revenue]], ",", ""))),
        "OK",
        "NOT OK"
    )
)</f>
        <v>OK</v>
      </c>
      <c r="S1352" t="s">
        <v>9806</v>
      </c>
      <c r="T1352" t="s">
        <v>9807</v>
      </c>
      <c r="U1352" t="s">
        <v>9808</v>
      </c>
      <c r="V1352" t="s">
        <v>9809</v>
      </c>
      <c r="W1352" t="s">
        <v>9810</v>
      </c>
      <c r="X1352" t="s">
        <v>9811</v>
      </c>
      <c r="Y1352" t="s">
        <v>9812</v>
      </c>
      <c r="Z1352" t="s">
        <v>9813</v>
      </c>
    </row>
  </sheetData>
  <phoneticPr fontId="18" type="noConversion"/>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2C78B-396C-4941-B4B7-F62D9845011D}">
  <dimension ref="A2:Y328"/>
  <sheetViews>
    <sheetView topLeftCell="A7" workbookViewId="0">
      <selection activeCell="C21" sqref="C21"/>
    </sheetView>
  </sheetViews>
  <sheetFormatPr defaultRowHeight="16" x14ac:dyDescent="0.35"/>
  <cols>
    <col min="1" max="1" width="20.61328125" customWidth="1"/>
    <col min="2" max="2" width="29.23046875" customWidth="1"/>
    <col min="4" max="4" width="20.61328125" customWidth="1"/>
    <col min="5" max="5" width="30.15234375" customWidth="1"/>
    <col min="7" max="7" width="20.921875" customWidth="1"/>
    <col min="8" max="8" width="20.4609375" customWidth="1"/>
    <col min="10" max="10" width="229.23046875" customWidth="1"/>
    <col min="11" max="11" width="15.84375" customWidth="1"/>
    <col min="12" max="12" width="3.84375" customWidth="1"/>
    <col min="13" max="13" width="20.61328125" customWidth="1"/>
    <col min="14" max="14" width="25.921875" customWidth="1"/>
    <col min="15" max="15" width="21.69140625" customWidth="1"/>
    <col min="16" max="16" width="14.61328125" customWidth="1"/>
    <col min="17" max="17" width="93.3046875" customWidth="1"/>
    <col min="18" max="18" width="20.61328125" customWidth="1"/>
    <col min="19" max="19" width="25.53515625" customWidth="1"/>
    <col min="20" max="20" width="144.921875" customWidth="1"/>
    <col min="21" max="21" width="20.765625" customWidth="1"/>
    <col min="22" max="22" width="24.3828125" customWidth="1"/>
    <col min="23" max="23" width="3.84375" customWidth="1"/>
    <col min="24" max="24" width="15.53515625" customWidth="1"/>
    <col min="25" max="25" width="20.765625" style="7" customWidth="1"/>
    <col min="26" max="26" width="14.61328125" customWidth="1"/>
    <col min="27" max="34" width="3.4609375" bestFit="1" customWidth="1"/>
    <col min="35" max="36" width="1.61328125" bestFit="1" customWidth="1"/>
    <col min="37" max="37" width="9.53515625" bestFit="1" customWidth="1"/>
    <col min="38" max="40" width="3.4609375" bestFit="1" customWidth="1"/>
    <col min="41" max="41" width="4.3828125" bestFit="1" customWidth="1"/>
    <col min="42" max="51" width="3.4609375" bestFit="1" customWidth="1"/>
    <col min="52" max="53" width="4.3828125" bestFit="1" customWidth="1"/>
    <col min="54" max="61" width="3.4609375" bestFit="1" customWidth="1"/>
    <col min="62" max="62" width="8.07421875" bestFit="1" customWidth="1"/>
    <col min="63" max="65" width="3.4609375" bestFit="1" customWidth="1"/>
    <col min="66" max="66" width="7.15234375" bestFit="1" customWidth="1"/>
    <col min="67" max="69" width="3.4609375" bestFit="1" customWidth="1"/>
    <col min="70" max="71" width="4.3828125" bestFit="1" customWidth="1"/>
    <col min="72" max="73" width="3.4609375" bestFit="1" customWidth="1"/>
    <col min="74" max="74" width="4.3828125" bestFit="1" customWidth="1"/>
    <col min="75" max="76" width="3.4609375" bestFit="1" customWidth="1"/>
    <col min="77" max="77" width="6.23046875" bestFit="1" customWidth="1"/>
    <col min="78" max="78" width="7.15234375" bestFit="1" customWidth="1"/>
    <col min="79" max="79" width="3.4609375" bestFit="1" customWidth="1"/>
    <col min="80" max="82" width="4.3828125" bestFit="1" customWidth="1"/>
    <col min="83" max="90" width="3.4609375" bestFit="1" customWidth="1"/>
    <col min="91" max="91" width="4.3828125" bestFit="1" customWidth="1"/>
    <col min="92" max="92" width="3.4609375" bestFit="1" customWidth="1"/>
    <col min="93" max="95" width="4.3828125" bestFit="1" customWidth="1"/>
    <col min="96" max="96" width="3.4609375" bestFit="1" customWidth="1"/>
    <col min="97" max="97" width="4.3828125" bestFit="1" customWidth="1"/>
    <col min="98" max="101" width="3.4609375" bestFit="1" customWidth="1"/>
    <col min="102" max="102" width="4.3828125" bestFit="1" customWidth="1"/>
    <col min="103" max="110" width="3.4609375" bestFit="1" customWidth="1"/>
    <col min="111" max="111" width="4.3828125" bestFit="1" customWidth="1"/>
    <col min="112" max="112" width="7.15234375" bestFit="1" customWidth="1"/>
    <col min="113" max="132" width="4.3828125" bestFit="1" customWidth="1"/>
    <col min="133" max="133" width="6.23046875" bestFit="1" customWidth="1"/>
    <col min="134" max="135" width="4.3828125" bestFit="1" customWidth="1"/>
    <col min="136" max="136" width="5.3046875" bestFit="1" customWidth="1"/>
    <col min="137" max="146" width="4.3828125" bestFit="1" customWidth="1"/>
    <col min="147" max="147" width="7.15234375" bestFit="1" customWidth="1"/>
    <col min="148" max="148" width="5.3046875" bestFit="1" customWidth="1"/>
    <col min="149" max="154" width="4.3828125" bestFit="1" customWidth="1"/>
    <col min="155" max="155" width="5.3046875" bestFit="1" customWidth="1"/>
    <col min="156" max="163" width="4.3828125" bestFit="1" customWidth="1"/>
    <col min="164" max="164" width="5.3046875" bestFit="1" customWidth="1"/>
    <col min="165" max="186" width="4.3828125" bestFit="1" customWidth="1"/>
    <col min="187" max="187" width="5.3046875" bestFit="1" customWidth="1"/>
    <col min="188" max="192" width="4.3828125" bestFit="1" customWidth="1"/>
    <col min="193" max="193" width="5.3046875" bestFit="1" customWidth="1"/>
    <col min="194" max="207" width="4.3828125" bestFit="1" customWidth="1"/>
    <col min="208" max="208" width="5.3046875" bestFit="1" customWidth="1"/>
    <col min="209" max="229" width="4.3828125" bestFit="1" customWidth="1"/>
    <col min="230" max="230" width="5.3046875" bestFit="1" customWidth="1"/>
    <col min="231" max="246" width="4.3828125" bestFit="1" customWidth="1"/>
    <col min="247" max="247" width="7.15234375" bestFit="1" customWidth="1"/>
    <col min="248" max="251" width="4.3828125" bestFit="1" customWidth="1"/>
    <col min="252" max="253" width="5.3046875" bestFit="1" customWidth="1"/>
    <col min="254" max="263" width="4.3828125" bestFit="1" customWidth="1"/>
    <col min="264" max="264" width="7.15234375" bestFit="1" customWidth="1"/>
    <col min="265" max="266" width="5.3046875" bestFit="1" customWidth="1"/>
    <col min="267" max="267" width="4.3828125" bestFit="1" customWidth="1"/>
    <col min="268" max="268" width="5.3046875" bestFit="1" customWidth="1"/>
    <col min="269" max="277" width="4.3828125" bestFit="1" customWidth="1"/>
    <col min="278" max="278" width="7.15234375" bestFit="1" customWidth="1"/>
    <col min="279" max="294" width="4.3828125" bestFit="1" customWidth="1"/>
    <col min="295" max="295" width="7.15234375" bestFit="1" customWidth="1"/>
    <col min="296" max="296" width="4.3828125" bestFit="1" customWidth="1"/>
    <col min="297" max="297" width="5.3046875" bestFit="1" customWidth="1"/>
    <col min="298" max="298" width="4.3828125" bestFit="1" customWidth="1"/>
    <col min="299" max="299" width="7.15234375" bestFit="1" customWidth="1"/>
    <col min="300" max="312" width="4.3828125" bestFit="1" customWidth="1"/>
    <col min="313" max="313" width="8.07421875" bestFit="1" customWidth="1"/>
    <col min="314" max="325" width="4.3828125" bestFit="1" customWidth="1"/>
    <col min="326" max="326" width="5.3046875" bestFit="1" customWidth="1"/>
    <col min="327" max="337" width="4.3828125" bestFit="1" customWidth="1"/>
    <col min="338" max="339" width="5.3046875" bestFit="1" customWidth="1"/>
    <col min="340" max="345" width="4.3828125" bestFit="1" customWidth="1"/>
    <col min="346" max="347" width="5.3046875" bestFit="1" customWidth="1"/>
    <col min="348" max="352" width="4.3828125" bestFit="1" customWidth="1"/>
    <col min="353" max="455" width="5.3046875" bestFit="1" customWidth="1"/>
    <col min="456" max="456" width="6.23046875" bestFit="1" customWidth="1"/>
    <col min="457" max="461" width="5.3046875" bestFit="1" customWidth="1"/>
    <col min="462" max="462" width="7.15234375" bestFit="1" customWidth="1"/>
    <col min="463" max="463" width="6.15234375" bestFit="1" customWidth="1"/>
    <col min="464" max="464" width="9.921875" bestFit="1" customWidth="1"/>
  </cols>
  <sheetData>
    <row r="2" spans="1:21" x14ac:dyDescent="0.35">
      <c r="A2" t="s">
        <v>13381</v>
      </c>
      <c r="D2" t="s">
        <v>13384</v>
      </c>
      <c r="G2" t="s">
        <v>13386</v>
      </c>
      <c r="J2" t="s">
        <v>13388</v>
      </c>
      <c r="M2" t="s">
        <v>13391</v>
      </c>
      <c r="Q2" t="s">
        <v>13392</v>
      </c>
    </row>
    <row r="3" spans="1:21" x14ac:dyDescent="0.35">
      <c r="A3" s="5" t="s">
        <v>13379</v>
      </c>
      <c r="B3" s="1" t="s">
        <v>13383</v>
      </c>
      <c r="D3" s="5" t="s">
        <v>13379</v>
      </c>
      <c r="E3" t="s">
        <v>13382</v>
      </c>
      <c r="G3" s="5" t="s">
        <v>13379</v>
      </c>
      <c r="H3" t="s">
        <v>13385</v>
      </c>
      <c r="J3" s="5" t="s">
        <v>13379</v>
      </c>
      <c r="K3" t="s">
        <v>13414</v>
      </c>
      <c r="M3" s="5" t="s">
        <v>13379</v>
      </c>
      <c r="N3" s="7" t="s">
        <v>13389</v>
      </c>
      <c r="O3" s="7" t="s">
        <v>13390</v>
      </c>
      <c r="Q3" s="5" t="s">
        <v>13379</v>
      </c>
      <c r="R3" t="s">
        <v>13387</v>
      </c>
      <c r="T3" s="5" t="s">
        <v>13379</v>
      </c>
      <c r="U3" s="11" t="s">
        <v>13420</v>
      </c>
    </row>
    <row r="4" spans="1:21" x14ac:dyDescent="0.35">
      <c r="A4" s="6" t="s">
        <v>13340</v>
      </c>
      <c r="B4" s="1">
        <v>0.42</v>
      </c>
      <c r="D4" s="6" t="s">
        <v>13340</v>
      </c>
      <c r="E4">
        <v>1</v>
      </c>
      <c r="G4" s="6" t="s">
        <v>13340</v>
      </c>
      <c r="H4">
        <v>1</v>
      </c>
      <c r="J4" s="6" t="s">
        <v>1551</v>
      </c>
      <c r="K4">
        <v>5</v>
      </c>
      <c r="M4" s="6" t="s">
        <v>13340</v>
      </c>
      <c r="N4" s="10">
        <v>2339</v>
      </c>
      <c r="O4" s="10">
        <v>4000</v>
      </c>
      <c r="Q4" s="6" t="s">
        <v>456</v>
      </c>
      <c r="R4">
        <v>426973</v>
      </c>
      <c r="T4" s="6" t="s">
        <v>3221</v>
      </c>
      <c r="U4" s="11">
        <v>37.543102600991048</v>
      </c>
    </row>
    <row r="5" spans="1:21" x14ac:dyDescent="0.35">
      <c r="A5" s="6" t="s">
        <v>13076</v>
      </c>
      <c r="B5" s="1">
        <v>0.53224000000000027</v>
      </c>
      <c r="D5" s="6" t="s">
        <v>13076</v>
      </c>
      <c r="E5">
        <v>375</v>
      </c>
      <c r="G5" s="6" t="s">
        <v>13076</v>
      </c>
      <c r="H5">
        <v>375</v>
      </c>
      <c r="J5" s="6" t="s">
        <v>2862</v>
      </c>
      <c r="K5">
        <v>5</v>
      </c>
      <c r="M5" s="6" t="s">
        <v>13076</v>
      </c>
      <c r="N5" s="10">
        <v>947.48895999999991</v>
      </c>
      <c r="O5" s="10">
        <v>1857.7456533333334</v>
      </c>
      <c r="Q5" s="6" t="s">
        <v>128</v>
      </c>
      <c r="R5">
        <v>426973</v>
      </c>
      <c r="T5" s="6" t="s">
        <v>2947</v>
      </c>
      <c r="U5" s="11">
        <v>87.028209663861475</v>
      </c>
    </row>
    <row r="6" spans="1:21" x14ac:dyDescent="0.35">
      <c r="A6" s="6" t="s">
        <v>13080</v>
      </c>
      <c r="B6" s="1">
        <v>0.49906122448979578</v>
      </c>
      <c r="D6" s="6" t="s">
        <v>13080</v>
      </c>
      <c r="E6">
        <v>490</v>
      </c>
      <c r="G6" s="6" t="s">
        <v>13080</v>
      </c>
      <c r="H6">
        <v>490</v>
      </c>
      <c r="J6" s="6" t="s">
        <v>6389</v>
      </c>
      <c r="K6">
        <v>5</v>
      </c>
      <c r="M6" s="6" t="s">
        <v>13080</v>
      </c>
      <c r="N6" s="10">
        <v>6225.8693877551023</v>
      </c>
      <c r="O6" s="10">
        <v>10418.083673469388</v>
      </c>
      <c r="Q6" s="6" t="s">
        <v>617</v>
      </c>
      <c r="R6">
        <v>426973</v>
      </c>
      <c r="T6" s="6" t="s">
        <v>2958</v>
      </c>
      <c r="U6" s="11">
        <v>57.307921551050811</v>
      </c>
    </row>
    <row r="7" spans="1:21" x14ac:dyDescent="0.35">
      <c r="A7" s="6" t="s">
        <v>13253</v>
      </c>
      <c r="B7" s="1">
        <v>0.53</v>
      </c>
      <c r="D7" s="6" t="s">
        <v>13253</v>
      </c>
      <c r="E7">
        <v>1</v>
      </c>
      <c r="G7" s="6" t="s">
        <v>13253</v>
      </c>
      <c r="H7">
        <v>1</v>
      </c>
      <c r="J7" s="6" t="s">
        <v>9805</v>
      </c>
      <c r="K7">
        <v>4.8</v>
      </c>
      <c r="M7" s="6" t="s">
        <v>13253</v>
      </c>
      <c r="N7" s="10">
        <v>899</v>
      </c>
      <c r="O7" s="10">
        <v>1900</v>
      </c>
      <c r="Q7" s="6" t="s">
        <v>3467</v>
      </c>
      <c r="R7">
        <v>363713</v>
      </c>
      <c r="T7" s="6" t="s">
        <v>4165</v>
      </c>
      <c r="U7" s="11">
        <v>38.586189165929554</v>
      </c>
    </row>
    <row r="8" spans="1:21" x14ac:dyDescent="0.35">
      <c r="A8" s="6" t="s">
        <v>13093</v>
      </c>
      <c r="B8" s="1">
        <v>0.40120535714285727</v>
      </c>
      <c r="D8" s="6" t="s">
        <v>13093</v>
      </c>
      <c r="E8">
        <v>448</v>
      </c>
      <c r="G8" s="6" t="s">
        <v>13093</v>
      </c>
      <c r="H8">
        <v>448</v>
      </c>
      <c r="J8" s="6" t="s">
        <v>11356</v>
      </c>
      <c r="K8">
        <v>4.8</v>
      </c>
      <c r="M8" s="6" t="s">
        <v>13093</v>
      </c>
      <c r="N8" s="10">
        <v>2330.6156473214287</v>
      </c>
      <c r="O8" s="10">
        <v>4162.0736607142853</v>
      </c>
      <c r="Q8" s="6" t="s">
        <v>3117</v>
      </c>
      <c r="R8">
        <v>363713</v>
      </c>
      <c r="T8" s="6" t="s">
        <v>3462</v>
      </c>
      <c r="U8" s="11">
        <v>52.628388135787873</v>
      </c>
    </row>
    <row r="9" spans="1:21" x14ac:dyDescent="0.35">
      <c r="A9" s="6" t="s">
        <v>13282</v>
      </c>
      <c r="B9" s="1">
        <v>0.57499999999999996</v>
      </c>
      <c r="D9" s="6" t="s">
        <v>13282</v>
      </c>
      <c r="E9">
        <v>2</v>
      </c>
      <c r="G9" s="6" t="s">
        <v>13282</v>
      </c>
      <c r="H9">
        <v>2</v>
      </c>
      <c r="J9" s="6" t="s">
        <v>10368</v>
      </c>
      <c r="K9">
        <v>4.8</v>
      </c>
      <c r="M9" s="6" t="s">
        <v>13282</v>
      </c>
      <c r="N9" s="10">
        <v>337</v>
      </c>
      <c r="O9" s="10">
        <v>799</v>
      </c>
      <c r="Q9" s="6" t="s">
        <v>4815</v>
      </c>
      <c r="R9">
        <v>363711</v>
      </c>
      <c r="T9" s="6" t="s">
        <v>13380</v>
      </c>
      <c r="U9" s="11">
        <v>273.09381111762076</v>
      </c>
    </row>
    <row r="10" spans="1:21" x14ac:dyDescent="0.35">
      <c r="A10" s="6" t="s">
        <v>13242</v>
      </c>
      <c r="B10" s="1">
        <v>0.45999999999999996</v>
      </c>
      <c r="D10" s="6" t="s">
        <v>13242</v>
      </c>
      <c r="E10">
        <v>2</v>
      </c>
      <c r="G10" s="6" t="s">
        <v>13242</v>
      </c>
      <c r="H10">
        <v>2</v>
      </c>
      <c r="J10" s="6" t="s">
        <v>11115</v>
      </c>
      <c r="K10">
        <v>4.7</v>
      </c>
      <c r="M10" s="6" t="s">
        <v>13242</v>
      </c>
      <c r="N10" s="10">
        <v>638</v>
      </c>
      <c r="O10" s="10">
        <v>1347</v>
      </c>
      <c r="Q10" s="6" t="s">
        <v>3261</v>
      </c>
      <c r="R10">
        <v>313836</v>
      </c>
    </row>
    <row r="11" spans="1:21" x14ac:dyDescent="0.35">
      <c r="A11" s="6" t="s">
        <v>13124</v>
      </c>
      <c r="B11" s="1">
        <v>0.1235483870967742</v>
      </c>
      <c r="D11" s="6" t="s">
        <v>13124</v>
      </c>
      <c r="E11">
        <v>31</v>
      </c>
      <c r="G11" s="6" t="s">
        <v>13124</v>
      </c>
      <c r="H11">
        <v>31</v>
      </c>
      <c r="J11" s="6" t="s">
        <v>10622</v>
      </c>
      <c r="K11">
        <v>4.7</v>
      </c>
      <c r="M11" s="6" t="s">
        <v>13124</v>
      </c>
      <c r="N11" s="10">
        <v>301.58064516129031</v>
      </c>
      <c r="O11" s="10">
        <v>397.19354838709677</v>
      </c>
      <c r="Q11" s="6" t="s">
        <v>3251</v>
      </c>
      <c r="R11">
        <v>313836</v>
      </c>
    </row>
    <row r="12" spans="1:21" x14ac:dyDescent="0.35">
      <c r="A12" s="6" t="s">
        <v>13133</v>
      </c>
      <c r="B12" s="1">
        <v>0</v>
      </c>
      <c r="D12" s="6" t="s">
        <v>13133</v>
      </c>
      <c r="E12">
        <v>1</v>
      </c>
      <c r="G12" s="6" t="s">
        <v>13133</v>
      </c>
      <c r="H12">
        <v>1</v>
      </c>
      <c r="J12" s="6" t="s">
        <v>10591</v>
      </c>
      <c r="K12">
        <v>4.7</v>
      </c>
      <c r="M12" s="6" t="s">
        <v>13133</v>
      </c>
      <c r="N12" s="10">
        <v>150</v>
      </c>
      <c r="O12" s="10">
        <v>150</v>
      </c>
      <c r="Q12" s="6" t="s">
        <v>4674</v>
      </c>
      <c r="R12">
        <v>313832</v>
      </c>
    </row>
    <row r="13" spans="1:21" x14ac:dyDescent="0.35">
      <c r="A13" s="6" t="s">
        <v>13380</v>
      </c>
      <c r="B13" s="1">
        <v>0.46685418208734258</v>
      </c>
      <c r="D13" s="6" t="s">
        <v>13380</v>
      </c>
      <c r="E13">
        <v>1351</v>
      </c>
      <c r="G13" s="6" t="s">
        <v>13380</v>
      </c>
      <c r="H13">
        <v>1351</v>
      </c>
      <c r="J13" s="6" t="s">
        <v>2202</v>
      </c>
      <c r="K13">
        <v>4.7</v>
      </c>
      <c r="M13" s="6" t="s">
        <v>13380</v>
      </c>
      <c r="N13" s="7">
        <v>3304.8017542561065</v>
      </c>
      <c r="O13" s="7">
        <v>5691.1766247224277</v>
      </c>
      <c r="Q13" s="6" t="s">
        <v>3957</v>
      </c>
      <c r="R13">
        <v>313832</v>
      </c>
    </row>
    <row r="14" spans="1:21" x14ac:dyDescent="0.35">
      <c r="J14" s="6" t="s">
        <v>12252</v>
      </c>
      <c r="K14">
        <v>4.7</v>
      </c>
      <c r="Q14" s="6" t="s">
        <v>13380</v>
      </c>
      <c r="R14">
        <v>362739.20000000001</v>
      </c>
    </row>
    <row r="15" spans="1:21" x14ac:dyDescent="0.35">
      <c r="J15" s="6" t="s">
        <v>3856</v>
      </c>
      <c r="K15">
        <v>4.7</v>
      </c>
    </row>
    <row r="16" spans="1:21" x14ac:dyDescent="0.35">
      <c r="A16" t="s">
        <v>13395</v>
      </c>
      <c r="D16" t="s">
        <v>13397</v>
      </c>
      <c r="G16" t="s">
        <v>13401</v>
      </c>
      <c r="J16" s="6" t="s">
        <v>13380</v>
      </c>
      <c r="K16">
        <v>4.8000000000000007</v>
      </c>
      <c r="O16" t="s">
        <v>13415</v>
      </c>
    </row>
    <row r="17" spans="1:19" x14ac:dyDescent="0.35">
      <c r="A17" s="5" t="s">
        <v>13379</v>
      </c>
      <c r="B17" t="s">
        <v>13394</v>
      </c>
      <c r="D17" s="5" t="s">
        <v>13379</v>
      </c>
      <c r="E17" s="15" t="s">
        <v>13396</v>
      </c>
      <c r="G17" s="5" t="s">
        <v>13379</v>
      </c>
      <c r="H17" s="2" t="s">
        <v>13394</v>
      </c>
      <c r="O17" s="5" t="s">
        <v>13379</v>
      </c>
      <c r="P17" s="7" t="s">
        <v>13414</v>
      </c>
      <c r="R17" t="s">
        <v>13418</v>
      </c>
    </row>
    <row r="18" spans="1:19" x14ac:dyDescent="0.35">
      <c r="A18" s="6">
        <v>4.0999999999999996</v>
      </c>
      <c r="B18">
        <v>225</v>
      </c>
      <c r="D18" s="6" t="s">
        <v>13340</v>
      </c>
      <c r="E18" s="12">
        <v>4472000</v>
      </c>
      <c r="G18" s="6" t="s">
        <v>13399</v>
      </c>
      <c r="H18" s="2">
        <v>342</v>
      </c>
      <c r="O18" s="6" t="s">
        <v>13404</v>
      </c>
      <c r="P18" s="7">
        <v>4.2048780487804898</v>
      </c>
      <c r="R18" s="5" t="s">
        <v>13379</v>
      </c>
      <c r="S18" s="1" t="s">
        <v>13417</v>
      </c>
    </row>
    <row r="19" spans="1:19" x14ac:dyDescent="0.35">
      <c r="A19" s="6">
        <v>4.3</v>
      </c>
      <c r="B19">
        <v>209</v>
      </c>
      <c r="D19" s="6" t="s">
        <v>13076</v>
      </c>
      <c r="E19" s="12">
        <v>11628224482.380001</v>
      </c>
      <c r="G19" s="6" t="s">
        <v>13400</v>
      </c>
      <c r="H19" s="2">
        <v>159</v>
      </c>
      <c r="O19" s="6" t="s">
        <v>13405</v>
      </c>
      <c r="P19" s="7">
        <v>4.1365591397849482</v>
      </c>
      <c r="R19" s="6" t="s">
        <v>13076</v>
      </c>
      <c r="S19" s="1">
        <v>0.94</v>
      </c>
    </row>
    <row r="20" spans="1:19" x14ac:dyDescent="0.35">
      <c r="A20" s="6">
        <v>4.2</v>
      </c>
      <c r="B20">
        <v>207</v>
      </c>
      <c r="D20" s="6" t="s">
        <v>13080</v>
      </c>
      <c r="E20" s="12">
        <v>91323918321</v>
      </c>
      <c r="G20" s="6" t="s">
        <v>13398</v>
      </c>
      <c r="H20" s="2">
        <v>850</v>
      </c>
      <c r="O20" s="6" t="s">
        <v>13406</v>
      </c>
      <c r="P20" s="7">
        <v>4.153125000000002</v>
      </c>
      <c r="R20" s="6" t="s">
        <v>13080</v>
      </c>
      <c r="S20" s="1">
        <v>0.91</v>
      </c>
    </row>
    <row r="21" spans="1:19" x14ac:dyDescent="0.35">
      <c r="A21" s="6">
        <v>4</v>
      </c>
      <c r="B21">
        <v>159</v>
      </c>
      <c r="D21" s="6" t="s">
        <v>13253</v>
      </c>
      <c r="E21" s="12">
        <v>6959700</v>
      </c>
      <c r="G21" s="6" t="s">
        <v>13380</v>
      </c>
      <c r="H21" s="2">
        <v>1351</v>
      </c>
      <c r="O21" s="6" t="s">
        <v>13407</v>
      </c>
      <c r="P21" s="7">
        <v>4.0994082840236681</v>
      </c>
      <c r="R21" s="6" t="s">
        <v>13093</v>
      </c>
      <c r="S21" s="1">
        <v>0.9</v>
      </c>
    </row>
    <row r="22" spans="1:19" x14ac:dyDescent="0.35">
      <c r="A22" s="6">
        <v>4.4000000000000004</v>
      </c>
      <c r="B22">
        <v>114</v>
      </c>
      <c r="D22" s="6" t="s">
        <v>13093</v>
      </c>
      <c r="E22" s="12">
        <v>10459722337</v>
      </c>
      <c r="O22" s="6" t="s">
        <v>13408</v>
      </c>
      <c r="P22" s="7">
        <v>4.0907563025210054</v>
      </c>
      <c r="R22" s="6" t="s">
        <v>13124</v>
      </c>
      <c r="S22" s="1">
        <v>0.75</v>
      </c>
    </row>
    <row r="23" spans="1:19" x14ac:dyDescent="0.35">
      <c r="A23" s="6">
        <v>3.9</v>
      </c>
      <c r="B23">
        <v>114</v>
      </c>
      <c r="D23" s="6" t="s">
        <v>13282</v>
      </c>
      <c r="E23" s="12">
        <v>6163434</v>
      </c>
      <c r="O23" s="6" t="s">
        <v>13409</v>
      </c>
      <c r="P23" s="7">
        <v>4.0502164502164515</v>
      </c>
      <c r="R23" s="6" t="s">
        <v>13242</v>
      </c>
      <c r="S23" s="1">
        <v>0.6</v>
      </c>
    </row>
    <row r="24" spans="1:19" x14ac:dyDescent="0.35">
      <c r="A24" s="6">
        <v>3.8</v>
      </c>
      <c r="B24">
        <v>84</v>
      </c>
      <c r="D24" s="6" t="s">
        <v>13242</v>
      </c>
      <c r="E24" s="12">
        <v>151117062</v>
      </c>
      <c r="O24" s="6" t="s">
        <v>13410</v>
      </c>
      <c r="P24" s="7">
        <v>4.1010638297872362</v>
      </c>
      <c r="R24" s="6" t="s">
        <v>13282</v>
      </c>
      <c r="S24" s="1">
        <v>0.57999999999999996</v>
      </c>
    </row>
    <row r="25" spans="1:19" x14ac:dyDescent="0.35">
      <c r="A25" s="6">
        <v>4.5</v>
      </c>
      <c r="B25">
        <v>68</v>
      </c>
      <c r="D25" s="6" t="s">
        <v>13124</v>
      </c>
      <c r="E25" s="12">
        <v>60778817</v>
      </c>
      <c r="O25" s="6" t="s">
        <v>13411</v>
      </c>
      <c r="P25" s="7">
        <v>4.017391304347826</v>
      </c>
      <c r="R25" s="6" t="s">
        <v>13253</v>
      </c>
      <c r="S25" s="1">
        <v>0.53</v>
      </c>
    </row>
    <row r="26" spans="1:19" x14ac:dyDescent="0.35">
      <c r="A26" s="6">
        <v>3.7</v>
      </c>
      <c r="B26">
        <v>41</v>
      </c>
      <c r="D26" s="6" t="s">
        <v>13133</v>
      </c>
      <c r="E26" s="12">
        <v>2380050</v>
      </c>
      <c r="O26" s="6" t="s">
        <v>13412</v>
      </c>
      <c r="P26" s="7">
        <v>3.9400000000000004</v>
      </c>
      <c r="R26" s="6" t="s">
        <v>13340</v>
      </c>
      <c r="S26" s="1">
        <v>0.42</v>
      </c>
    </row>
    <row r="27" spans="1:19" x14ac:dyDescent="0.35">
      <c r="A27" s="6">
        <v>3.6</v>
      </c>
      <c r="B27">
        <v>34</v>
      </c>
      <c r="D27" s="6" t="s">
        <v>13380</v>
      </c>
      <c r="E27" s="12">
        <v>113643736203.38</v>
      </c>
      <c r="O27" s="6" t="s">
        <v>13413</v>
      </c>
      <c r="P27" s="7">
        <v>4.2166666666666659</v>
      </c>
      <c r="R27" s="6" t="s">
        <v>13133</v>
      </c>
      <c r="S27" s="1">
        <v>0</v>
      </c>
    </row>
    <row r="28" spans="1:19" x14ac:dyDescent="0.35">
      <c r="A28" s="6">
        <v>3.5</v>
      </c>
      <c r="B28">
        <v>26</v>
      </c>
      <c r="O28" s="6" t="s">
        <v>13380</v>
      </c>
      <c r="P28" s="7">
        <v>4.0918518518518576</v>
      </c>
      <c r="R28" s="6" t="s">
        <v>13380</v>
      </c>
      <c r="S28" s="1">
        <v>0.94</v>
      </c>
    </row>
    <row r="29" spans="1:19" x14ac:dyDescent="0.35">
      <c r="A29" s="6">
        <v>4.5999999999999996</v>
      </c>
      <c r="B29">
        <v>16</v>
      </c>
    </row>
    <row r="30" spans="1:19" x14ac:dyDescent="0.35">
      <c r="A30" s="6">
        <v>3.3</v>
      </c>
      <c r="B30">
        <v>15</v>
      </c>
    </row>
    <row r="31" spans="1:19" x14ac:dyDescent="0.35">
      <c r="A31" s="6">
        <v>3.4</v>
      </c>
      <c r="B31">
        <v>10</v>
      </c>
    </row>
    <row r="32" spans="1:19" x14ac:dyDescent="0.35">
      <c r="A32" s="6">
        <v>4.7</v>
      </c>
      <c r="B32">
        <v>6</v>
      </c>
    </row>
    <row r="33" spans="1:2" x14ac:dyDescent="0.35">
      <c r="A33" s="6">
        <v>3.1</v>
      </c>
      <c r="B33">
        <v>4</v>
      </c>
    </row>
    <row r="34" spans="1:2" x14ac:dyDescent="0.35">
      <c r="A34" s="6">
        <v>3</v>
      </c>
      <c r="B34">
        <v>4</v>
      </c>
    </row>
    <row r="35" spans="1:2" x14ac:dyDescent="0.35">
      <c r="A35" s="6">
        <v>5</v>
      </c>
      <c r="B35">
        <v>3</v>
      </c>
    </row>
    <row r="36" spans="1:2" x14ac:dyDescent="0.35">
      <c r="A36" s="6">
        <v>4.8</v>
      </c>
      <c r="B36">
        <v>3</v>
      </c>
    </row>
    <row r="37" spans="1:2" x14ac:dyDescent="0.35">
      <c r="A37" s="6">
        <v>3.2</v>
      </c>
      <c r="B37">
        <v>2</v>
      </c>
    </row>
    <row r="38" spans="1:2" x14ac:dyDescent="0.35">
      <c r="A38" s="6">
        <v>2.8</v>
      </c>
      <c r="B38">
        <v>2</v>
      </c>
    </row>
    <row r="39" spans="1:2" x14ac:dyDescent="0.35">
      <c r="A39" s="6">
        <v>2.6</v>
      </c>
      <c r="B39">
        <v>1</v>
      </c>
    </row>
    <row r="40" spans="1:2" x14ac:dyDescent="0.35">
      <c r="A40" s="6">
        <v>2</v>
      </c>
      <c r="B40">
        <v>1</v>
      </c>
    </row>
    <row r="41" spans="1:2" x14ac:dyDescent="0.35">
      <c r="A41" s="6" t="s">
        <v>11156</v>
      </c>
      <c r="B41">
        <v>1</v>
      </c>
    </row>
    <row r="42" spans="1:2" x14ac:dyDescent="0.35">
      <c r="A42" s="6">
        <v>2.9</v>
      </c>
      <c r="B42">
        <v>1</v>
      </c>
    </row>
    <row r="43" spans="1:2" x14ac:dyDescent="0.35">
      <c r="A43" s="6">
        <v>2.2999999999999998</v>
      </c>
      <c r="B43">
        <v>1</v>
      </c>
    </row>
    <row r="44" spans="1:2" x14ac:dyDescent="0.35">
      <c r="A44" s="6" t="s">
        <v>13380</v>
      </c>
      <c r="B44">
        <v>1351</v>
      </c>
    </row>
    <row r="328" spans="18:18" x14ac:dyDescent="0.35">
      <c r="R328" s="6"/>
    </row>
  </sheetData>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CB8C5-4689-4596-9A59-AC29DA4EFA2F}">
  <dimension ref="B2:O665"/>
  <sheetViews>
    <sheetView workbookViewId="0">
      <selection activeCell="N11" sqref="N11"/>
    </sheetView>
  </sheetViews>
  <sheetFormatPr defaultRowHeight="15.5" x14ac:dyDescent="0.35"/>
  <cols>
    <col min="2" max="2" width="12.69140625" customWidth="1"/>
    <col min="3" max="3" width="25.765625" customWidth="1"/>
    <col min="10" max="10" width="229.23046875" customWidth="1"/>
    <col min="11" max="11" width="18.53515625" customWidth="1"/>
  </cols>
  <sheetData>
    <row r="2" spans="2:15" ht="16" x14ac:dyDescent="0.35">
      <c r="B2" s="5" t="s">
        <v>13379</v>
      </c>
      <c r="C2" s="1" t="s">
        <v>13403</v>
      </c>
      <c r="E2" t="s">
        <v>13421</v>
      </c>
      <c r="J2" s="5" t="s">
        <v>13379</v>
      </c>
      <c r="K2" t="s">
        <v>13416</v>
      </c>
      <c r="M2" t="s">
        <v>13422</v>
      </c>
    </row>
    <row r="3" spans="2:15" ht="16" x14ac:dyDescent="0.35">
      <c r="B3" s="6" t="s">
        <v>445</v>
      </c>
      <c r="C3" s="1">
        <v>0.57999999999999996</v>
      </c>
      <c r="E3">
        <f>COUNT(C3:C664)</f>
        <v>662</v>
      </c>
      <c r="F3" s="13" t="str">
        <f ca="1">_xlfn.FORMULATEXT(E3)</f>
        <v>=COUNT(C3:C664)</v>
      </c>
      <c r="G3" s="13"/>
      <c r="J3" s="6" t="s">
        <v>9933</v>
      </c>
      <c r="K3">
        <v>11</v>
      </c>
      <c r="M3">
        <f>COUNT(K1:K309)</f>
        <v>306</v>
      </c>
      <c r="N3" s="13" t="str">
        <f ca="1">_xlfn.FORMULATEXT(M3)</f>
        <v>=COUNT(K1:K309)</v>
      </c>
      <c r="O3" s="13"/>
    </row>
    <row r="4" spans="2:15" ht="16" x14ac:dyDescent="0.35">
      <c r="B4" s="6" t="s">
        <v>4832</v>
      </c>
      <c r="C4" s="1">
        <v>0.56000000000000005</v>
      </c>
      <c r="J4" s="6" t="s">
        <v>11286</v>
      </c>
      <c r="K4">
        <v>15</v>
      </c>
    </row>
    <row r="5" spans="2:15" ht="16" x14ac:dyDescent="0.35">
      <c r="B5" s="6" t="s">
        <v>1671</v>
      </c>
      <c r="C5" s="1">
        <v>0.76</v>
      </c>
      <c r="J5" s="6" t="s">
        <v>4542</v>
      </c>
      <c r="K5">
        <v>412</v>
      </c>
    </row>
    <row r="6" spans="2:15" ht="16" x14ac:dyDescent="0.35">
      <c r="B6" s="6" t="s">
        <v>2128</v>
      </c>
      <c r="C6" s="1">
        <v>0.5</v>
      </c>
      <c r="J6" s="6" t="s">
        <v>12935</v>
      </c>
      <c r="K6">
        <v>113</v>
      </c>
    </row>
    <row r="7" spans="2:15" ht="16" x14ac:dyDescent="0.35">
      <c r="B7" s="6" t="s">
        <v>7295</v>
      </c>
      <c r="C7" s="1">
        <v>0.5</v>
      </c>
      <c r="J7" s="6" t="s">
        <v>2310</v>
      </c>
      <c r="K7">
        <v>103</v>
      </c>
    </row>
    <row r="8" spans="2:15" ht="16" x14ac:dyDescent="0.35">
      <c r="B8" s="6" t="s">
        <v>536</v>
      </c>
      <c r="C8" s="1">
        <v>0.54</v>
      </c>
      <c r="J8" s="6" t="s">
        <v>1587</v>
      </c>
      <c r="K8">
        <v>576</v>
      </c>
    </row>
    <row r="9" spans="2:15" ht="16" x14ac:dyDescent="0.35">
      <c r="B9" s="6" t="s">
        <v>96</v>
      </c>
      <c r="C9" s="1">
        <v>0.5</v>
      </c>
      <c r="J9" s="6" t="s">
        <v>2212</v>
      </c>
      <c r="K9">
        <v>323</v>
      </c>
    </row>
    <row r="10" spans="2:15" ht="16" x14ac:dyDescent="0.35">
      <c r="B10" s="6" t="s">
        <v>4970</v>
      </c>
      <c r="C10" s="1">
        <v>0.59</v>
      </c>
      <c r="J10" s="6" t="s">
        <v>461</v>
      </c>
      <c r="K10">
        <v>493</v>
      </c>
    </row>
    <row r="11" spans="2:15" ht="16" x14ac:dyDescent="0.35">
      <c r="B11" s="6" t="s">
        <v>8327</v>
      </c>
      <c r="C11" s="1">
        <v>0.5</v>
      </c>
      <c r="J11" s="6" t="s">
        <v>1424</v>
      </c>
      <c r="K11">
        <v>254</v>
      </c>
    </row>
    <row r="12" spans="2:15" ht="16" x14ac:dyDescent="0.35">
      <c r="B12" s="6" t="s">
        <v>8346</v>
      </c>
      <c r="C12" s="1">
        <v>0.56000000000000005</v>
      </c>
      <c r="J12" s="6" t="s">
        <v>1388</v>
      </c>
      <c r="K12">
        <v>12</v>
      </c>
    </row>
    <row r="13" spans="2:15" ht="16" x14ac:dyDescent="0.35">
      <c r="B13" s="6" t="s">
        <v>1606</v>
      </c>
      <c r="C13" s="1">
        <v>0.56999999999999995</v>
      </c>
      <c r="J13" s="6" t="s">
        <v>1162</v>
      </c>
      <c r="K13">
        <v>284</v>
      </c>
    </row>
    <row r="14" spans="2:15" ht="16" x14ac:dyDescent="0.35">
      <c r="B14" s="6" t="s">
        <v>1764</v>
      </c>
      <c r="C14" s="1">
        <v>0.63</v>
      </c>
      <c r="J14" s="6" t="s">
        <v>1864</v>
      </c>
      <c r="K14">
        <v>197</v>
      </c>
    </row>
    <row r="15" spans="2:15" ht="16" x14ac:dyDescent="0.35">
      <c r="B15" s="6" t="s">
        <v>2841</v>
      </c>
      <c r="C15" s="1">
        <v>0.56999999999999995</v>
      </c>
      <c r="J15" s="6" t="s">
        <v>2222</v>
      </c>
      <c r="K15">
        <v>185</v>
      </c>
    </row>
    <row r="16" spans="2:15" ht="16" x14ac:dyDescent="0.35">
      <c r="B16" s="6" t="s">
        <v>6338</v>
      </c>
      <c r="C16" s="1">
        <v>0.66</v>
      </c>
      <c r="J16" s="6" t="s">
        <v>2802</v>
      </c>
      <c r="K16">
        <v>227</v>
      </c>
    </row>
    <row r="17" spans="2:11" ht="16" x14ac:dyDescent="0.35">
      <c r="B17" s="6" t="s">
        <v>9345</v>
      </c>
      <c r="C17" s="1">
        <v>0.5</v>
      </c>
      <c r="J17" s="6" t="s">
        <v>2603</v>
      </c>
      <c r="K17">
        <v>214</v>
      </c>
    </row>
    <row r="18" spans="2:11" ht="16" x14ac:dyDescent="0.35">
      <c r="B18" s="6" t="s">
        <v>5221</v>
      </c>
      <c r="C18" s="1">
        <v>0.66</v>
      </c>
      <c r="J18" s="6" t="s">
        <v>2099</v>
      </c>
      <c r="K18">
        <v>431</v>
      </c>
    </row>
    <row r="19" spans="2:11" ht="16" x14ac:dyDescent="0.35">
      <c r="B19" s="6" t="s">
        <v>5273</v>
      </c>
      <c r="C19" s="1">
        <v>0.87</v>
      </c>
      <c r="J19" s="6" t="s">
        <v>632</v>
      </c>
      <c r="K19">
        <v>457</v>
      </c>
    </row>
    <row r="20" spans="2:11" ht="16" x14ac:dyDescent="0.35">
      <c r="B20" s="6" t="s">
        <v>396</v>
      </c>
      <c r="C20" s="1">
        <v>0.7</v>
      </c>
      <c r="J20" s="6" t="s">
        <v>12644</v>
      </c>
      <c r="K20">
        <v>133</v>
      </c>
    </row>
    <row r="21" spans="2:11" ht="16" x14ac:dyDescent="0.35">
      <c r="B21" s="6" t="s">
        <v>302</v>
      </c>
      <c r="C21" s="1">
        <v>0.73</v>
      </c>
      <c r="J21" s="6" t="s">
        <v>9954</v>
      </c>
      <c r="K21">
        <v>185</v>
      </c>
    </row>
    <row r="22" spans="2:11" ht="16" x14ac:dyDescent="0.35">
      <c r="B22" s="6" t="s">
        <v>1873</v>
      </c>
      <c r="C22" s="1">
        <v>0.63</v>
      </c>
      <c r="J22" s="6" t="s">
        <v>11717</v>
      </c>
      <c r="K22">
        <v>557</v>
      </c>
    </row>
    <row r="23" spans="2:11" ht="16" x14ac:dyDescent="0.35">
      <c r="B23" s="6" t="s">
        <v>2936</v>
      </c>
      <c r="C23" s="1">
        <v>0.63</v>
      </c>
      <c r="J23" s="6" t="s">
        <v>12443</v>
      </c>
      <c r="K23">
        <v>168</v>
      </c>
    </row>
    <row r="24" spans="2:11" ht="16" x14ac:dyDescent="0.35">
      <c r="B24" s="6" t="s">
        <v>1302</v>
      </c>
      <c r="C24" s="1">
        <v>0.61</v>
      </c>
      <c r="J24" s="6" t="s">
        <v>8917</v>
      </c>
      <c r="K24">
        <v>900</v>
      </c>
    </row>
    <row r="25" spans="2:11" ht="16" x14ac:dyDescent="0.35">
      <c r="B25" s="6" t="s">
        <v>5753</v>
      </c>
      <c r="C25" s="1">
        <v>0.75</v>
      </c>
      <c r="J25" s="6" t="s">
        <v>12212</v>
      </c>
      <c r="K25">
        <v>290</v>
      </c>
    </row>
    <row r="26" spans="2:11" ht="16" x14ac:dyDescent="0.35">
      <c r="B26" s="6" t="s">
        <v>5004</v>
      </c>
      <c r="C26" s="1">
        <v>0.69</v>
      </c>
      <c r="J26" s="6" t="s">
        <v>12352</v>
      </c>
      <c r="K26">
        <v>55</v>
      </c>
    </row>
    <row r="27" spans="2:11" ht="16" x14ac:dyDescent="0.35">
      <c r="B27" s="6" t="s">
        <v>828</v>
      </c>
      <c r="C27" s="1">
        <v>0.66</v>
      </c>
      <c r="J27" s="6" t="s">
        <v>12694</v>
      </c>
      <c r="K27">
        <v>534</v>
      </c>
    </row>
    <row r="28" spans="2:11" ht="16" x14ac:dyDescent="0.35">
      <c r="B28" s="6" t="s">
        <v>616</v>
      </c>
      <c r="C28" s="1">
        <v>0.78</v>
      </c>
      <c r="J28" s="6" t="s">
        <v>2822</v>
      </c>
      <c r="K28">
        <v>171</v>
      </c>
    </row>
    <row r="29" spans="2:11" ht="16" x14ac:dyDescent="0.35">
      <c r="B29" s="6" t="s">
        <v>12714</v>
      </c>
      <c r="C29" s="1">
        <v>0.5</v>
      </c>
      <c r="J29" s="6" t="s">
        <v>2907</v>
      </c>
      <c r="K29">
        <v>301</v>
      </c>
    </row>
    <row r="30" spans="2:11" ht="16" x14ac:dyDescent="0.35">
      <c r="B30" s="6" t="s">
        <v>1131</v>
      </c>
      <c r="C30" s="1">
        <v>0.53</v>
      </c>
      <c r="J30" s="6" t="s">
        <v>2897</v>
      </c>
      <c r="K30">
        <v>136</v>
      </c>
    </row>
    <row r="31" spans="2:11" ht="16" x14ac:dyDescent="0.35">
      <c r="B31" s="6" t="s">
        <v>2024</v>
      </c>
      <c r="C31" s="1">
        <v>0.54</v>
      </c>
      <c r="J31" s="6" t="s">
        <v>9050</v>
      </c>
      <c r="K31">
        <v>119</v>
      </c>
    </row>
    <row r="32" spans="2:11" ht="16" x14ac:dyDescent="0.35">
      <c r="B32" s="6" t="s">
        <v>2647</v>
      </c>
      <c r="C32" s="1">
        <v>0.63</v>
      </c>
      <c r="J32" s="6" t="s">
        <v>4736</v>
      </c>
      <c r="K32">
        <v>14</v>
      </c>
    </row>
    <row r="33" spans="2:11" ht="16" x14ac:dyDescent="0.35">
      <c r="B33" s="6" t="s">
        <v>6658</v>
      </c>
      <c r="C33" s="1">
        <v>0.7</v>
      </c>
      <c r="J33" s="6" t="s">
        <v>9232</v>
      </c>
      <c r="K33">
        <v>111</v>
      </c>
    </row>
    <row r="34" spans="2:11" ht="16" x14ac:dyDescent="0.35">
      <c r="B34" s="6" t="s">
        <v>9663</v>
      </c>
      <c r="C34" s="1">
        <v>0.62</v>
      </c>
      <c r="J34" s="6" t="s">
        <v>11687</v>
      </c>
      <c r="K34">
        <v>97</v>
      </c>
    </row>
    <row r="35" spans="2:11" ht="16" x14ac:dyDescent="0.35">
      <c r="B35" s="6" t="s">
        <v>8697</v>
      </c>
      <c r="C35" s="1">
        <v>0.55000000000000004</v>
      </c>
      <c r="J35" s="6" t="s">
        <v>11266</v>
      </c>
      <c r="K35">
        <v>618</v>
      </c>
    </row>
    <row r="36" spans="2:11" ht="16" x14ac:dyDescent="0.35">
      <c r="B36" s="6" t="s">
        <v>12593</v>
      </c>
      <c r="C36" s="1">
        <v>0.59</v>
      </c>
      <c r="J36" s="6" t="s">
        <v>6092</v>
      </c>
      <c r="K36">
        <v>401</v>
      </c>
    </row>
    <row r="37" spans="2:11" ht="16" x14ac:dyDescent="0.35">
      <c r="B37" s="6" t="s">
        <v>1171</v>
      </c>
      <c r="C37" s="1">
        <v>0.59</v>
      </c>
      <c r="J37" s="6" t="s">
        <v>6389</v>
      </c>
      <c r="K37">
        <v>23</v>
      </c>
    </row>
    <row r="38" spans="2:11" ht="16" x14ac:dyDescent="0.35">
      <c r="B38" s="6" t="s">
        <v>1141</v>
      </c>
      <c r="C38" s="1">
        <v>0.62</v>
      </c>
      <c r="J38" s="6" t="s">
        <v>2433</v>
      </c>
      <c r="K38">
        <v>51</v>
      </c>
    </row>
    <row r="39" spans="2:11" ht="16" x14ac:dyDescent="0.35">
      <c r="B39" s="6" t="s">
        <v>2289</v>
      </c>
      <c r="C39" s="1">
        <v>0.56999999999999995</v>
      </c>
      <c r="J39" s="6" t="s">
        <v>2478</v>
      </c>
    </row>
    <row r="40" spans="2:11" ht="16" x14ac:dyDescent="0.35">
      <c r="B40" s="6" t="s">
        <v>4004</v>
      </c>
      <c r="C40" s="1">
        <v>0.54</v>
      </c>
      <c r="J40" s="6" t="s">
        <v>2753</v>
      </c>
      <c r="K40">
        <v>265</v>
      </c>
    </row>
    <row r="41" spans="2:11" ht="16" x14ac:dyDescent="0.35">
      <c r="B41" s="6" t="s">
        <v>6302</v>
      </c>
      <c r="C41" s="1">
        <v>0.56000000000000005</v>
      </c>
      <c r="J41" s="6" t="s">
        <v>10681</v>
      </c>
      <c r="K41">
        <v>780</v>
      </c>
    </row>
    <row r="42" spans="2:11" ht="16" x14ac:dyDescent="0.35">
      <c r="B42" s="6" t="s">
        <v>12573</v>
      </c>
      <c r="C42" s="1">
        <v>0.59</v>
      </c>
      <c r="J42" s="6" t="s">
        <v>708</v>
      </c>
      <c r="K42">
        <v>602</v>
      </c>
    </row>
    <row r="43" spans="2:11" ht="16" x14ac:dyDescent="0.35">
      <c r="B43" s="6" t="s">
        <v>4423</v>
      </c>
      <c r="C43" s="1">
        <v>0.53</v>
      </c>
      <c r="J43" s="6" t="s">
        <v>1458</v>
      </c>
      <c r="K43">
        <v>57</v>
      </c>
    </row>
    <row r="44" spans="2:11" ht="16" x14ac:dyDescent="0.35">
      <c r="B44" s="6" t="s">
        <v>652</v>
      </c>
      <c r="C44" s="1">
        <v>0.69</v>
      </c>
      <c r="J44" s="6" t="s">
        <v>1322</v>
      </c>
      <c r="K44">
        <v>919</v>
      </c>
    </row>
    <row r="45" spans="2:11" ht="16" x14ac:dyDescent="0.35">
      <c r="B45" s="6" t="s">
        <v>596</v>
      </c>
      <c r="C45" s="1">
        <v>0.61</v>
      </c>
      <c r="J45" s="6" t="s">
        <v>517</v>
      </c>
      <c r="K45">
        <v>314</v>
      </c>
    </row>
    <row r="46" spans="2:11" ht="16" x14ac:dyDescent="0.35">
      <c r="B46" s="6" t="s">
        <v>5022</v>
      </c>
      <c r="C46" s="1">
        <v>0.54</v>
      </c>
      <c r="J46" s="6" t="s">
        <v>7046</v>
      </c>
      <c r="K46">
        <v>93</v>
      </c>
    </row>
    <row r="47" spans="2:11" ht="16" x14ac:dyDescent="0.35">
      <c r="B47" s="6" t="s">
        <v>6906</v>
      </c>
      <c r="C47" s="1">
        <v>0.64</v>
      </c>
      <c r="J47" s="6" t="s">
        <v>12533</v>
      </c>
      <c r="K47">
        <v>287</v>
      </c>
    </row>
    <row r="48" spans="2:11" ht="16" x14ac:dyDescent="0.35">
      <c r="B48" s="6" t="s">
        <v>2044</v>
      </c>
      <c r="C48" s="1">
        <v>0.55000000000000004</v>
      </c>
      <c r="J48" s="6" t="s">
        <v>11256</v>
      </c>
      <c r="K48">
        <v>124</v>
      </c>
    </row>
    <row r="49" spans="2:11" ht="16" x14ac:dyDescent="0.35">
      <c r="B49" s="6" t="s">
        <v>4960</v>
      </c>
      <c r="C49" s="1">
        <v>0.68</v>
      </c>
      <c r="J49" s="6" t="s">
        <v>2448</v>
      </c>
      <c r="K49">
        <v>708</v>
      </c>
    </row>
    <row r="50" spans="2:11" ht="16" x14ac:dyDescent="0.35">
      <c r="B50" s="6" t="s">
        <v>2580</v>
      </c>
      <c r="C50" s="1">
        <v>0.61</v>
      </c>
      <c r="J50" s="6" t="s">
        <v>1955</v>
      </c>
      <c r="K50">
        <v>425</v>
      </c>
    </row>
    <row r="51" spans="2:11" ht="16" x14ac:dyDescent="0.35">
      <c r="B51" s="6" t="s">
        <v>8604</v>
      </c>
      <c r="C51" s="1">
        <v>0.6</v>
      </c>
      <c r="J51" s="6" t="s">
        <v>11448</v>
      </c>
      <c r="K51">
        <v>37</v>
      </c>
    </row>
    <row r="52" spans="2:11" ht="16" x14ac:dyDescent="0.35">
      <c r="B52" s="6" t="s">
        <v>8453</v>
      </c>
      <c r="C52" s="1">
        <v>0.65</v>
      </c>
      <c r="J52" s="6" t="s">
        <v>9396</v>
      </c>
      <c r="K52">
        <v>787</v>
      </c>
    </row>
    <row r="53" spans="2:11" ht="16" x14ac:dyDescent="0.35">
      <c r="B53" s="6" t="s">
        <v>252</v>
      </c>
      <c r="C53" s="1">
        <v>0.72</v>
      </c>
      <c r="J53" s="6" t="s">
        <v>12995</v>
      </c>
      <c r="K53">
        <v>468</v>
      </c>
    </row>
    <row r="54" spans="2:11" ht="16" x14ac:dyDescent="0.35">
      <c r="B54" s="6" t="s">
        <v>2642</v>
      </c>
      <c r="C54" s="1">
        <v>0.62</v>
      </c>
      <c r="J54" s="6" t="s">
        <v>11084</v>
      </c>
      <c r="K54">
        <v>959</v>
      </c>
    </row>
    <row r="55" spans="2:11" ht="16" x14ac:dyDescent="0.35">
      <c r="B55" s="6" t="s">
        <v>8730</v>
      </c>
      <c r="C55" s="1">
        <v>0.53</v>
      </c>
      <c r="J55" s="6" t="s">
        <v>12503</v>
      </c>
      <c r="K55">
        <v>777</v>
      </c>
    </row>
    <row r="56" spans="2:11" ht="16" x14ac:dyDescent="0.35">
      <c r="B56" s="6" t="s">
        <v>12773</v>
      </c>
      <c r="C56" s="1">
        <v>0.5</v>
      </c>
      <c r="J56" s="6" t="s">
        <v>1467</v>
      </c>
      <c r="K56">
        <v>577</v>
      </c>
    </row>
    <row r="57" spans="2:11" ht="16" x14ac:dyDescent="0.35">
      <c r="B57" s="6" t="s">
        <v>9070</v>
      </c>
      <c r="C57" s="1">
        <v>0.5</v>
      </c>
      <c r="J57" s="6" t="s">
        <v>2090</v>
      </c>
      <c r="K57">
        <v>474</v>
      </c>
    </row>
    <row r="58" spans="2:11" ht="16" x14ac:dyDescent="0.35">
      <c r="B58" s="6" t="s">
        <v>5892</v>
      </c>
      <c r="C58" s="1">
        <v>0.59</v>
      </c>
      <c r="J58" s="6" t="s">
        <v>2732</v>
      </c>
      <c r="K58">
        <v>390</v>
      </c>
    </row>
    <row r="59" spans="2:11" ht="16" x14ac:dyDescent="0.35">
      <c r="B59" s="6" t="s">
        <v>526</v>
      </c>
      <c r="C59" s="1">
        <v>0.54</v>
      </c>
      <c r="J59" s="6" t="s">
        <v>7153</v>
      </c>
      <c r="K59">
        <v>676</v>
      </c>
    </row>
    <row r="60" spans="2:11" ht="16" x14ac:dyDescent="0.35">
      <c r="B60" s="6" t="s">
        <v>8197</v>
      </c>
      <c r="C60" s="1">
        <v>0.5</v>
      </c>
      <c r="J60" s="6" t="s">
        <v>5091</v>
      </c>
      <c r="K60">
        <v>206</v>
      </c>
    </row>
    <row r="61" spans="2:11" ht="16" x14ac:dyDescent="0.35">
      <c r="B61" s="6" t="s">
        <v>8666</v>
      </c>
      <c r="C61" s="1">
        <v>0.5</v>
      </c>
      <c r="J61" s="6" t="s">
        <v>1940</v>
      </c>
      <c r="K61">
        <v>356</v>
      </c>
    </row>
    <row r="62" spans="2:11" ht="16" x14ac:dyDescent="0.35">
      <c r="B62" s="6" t="s">
        <v>2526</v>
      </c>
      <c r="C62" s="1">
        <v>0.5</v>
      </c>
      <c r="J62" s="6" t="s">
        <v>4323</v>
      </c>
      <c r="K62">
        <v>154</v>
      </c>
    </row>
    <row r="63" spans="2:11" ht="16" x14ac:dyDescent="0.35">
      <c r="B63" s="6" t="s">
        <v>1928</v>
      </c>
      <c r="C63" s="1">
        <v>0.65</v>
      </c>
      <c r="J63" s="6" t="s">
        <v>3887</v>
      </c>
      <c r="K63">
        <v>154</v>
      </c>
    </row>
    <row r="64" spans="2:11" ht="16" x14ac:dyDescent="0.35">
      <c r="B64" s="6" t="s">
        <v>12462</v>
      </c>
      <c r="C64" s="1">
        <v>0.5</v>
      </c>
      <c r="J64" s="6" t="s">
        <v>10901</v>
      </c>
      <c r="K64">
        <v>461</v>
      </c>
    </row>
    <row r="65" spans="2:11" ht="16" x14ac:dyDescent="0.35">
      <c r="B65" s="6" t="s">
        <v>491</v>
      </c>
      <c r="C65" s="1">
        <v>0.64</v>
      </c>
      <c r="J65" s="6" t="s">
        <v>11837</v>
      </c>
      <c r="K65">
        <v>79</v>
      </c>
    </row>
    <row r="66" spans="2:11" ht="16" x14ac:dyDescent="0.35">
      <c r="B66" s="6" t="s">
        <v>2014</v>
      </c>
      <c r="C66" s="1">
        <v>0.88</v>
      </c>
      <c r="J66" s="6" t="s">
        <v>6711</v>
      </c>
      <c r="K66">
        <v>388</v>
      </c>
    </row>
    <row r="67" spans="2:11" ht="16" x14ac:dyDescent="0.35">
      <c r="B67" s="6" t="s">
        <v>1257</v>
      </c>
      <c r="C67" s="1">
        <v>0.5</v>
      </c>
      <c r="J67" s="6" t="s">
        <v>9101</v>
      </c>
      <c r="K67">
        <v>604</v>
      </c>
    </row>
    <row r="68" spans="2:11" ht="16" x14ac:dyDescent="0.35">
      <c r="B68" s="6" t="s">
        <v>4814</v>
      </c>
      <c r="C68" s="1">
        <v>0.63</v>
      </c>
      <c r="J68" s="6" t="s">
        <v>9560</v>
      </c>
      <c r="K68">
        <v>6</v>
      </c>
    </row>
    <row r="69" spans="2:11" ht="16" x14ac:dyDescent="0.35">
      <c r="B69" s="6" t="s">
        <v>471</v>
      </c>
      <c r="C69" s="1">
        <v>0.5</v>
      </c>
      <c r="J69" s="6" t="s">
        <v>7816</v>
      </c>
      <c r="K69">
        <v>74</v>
      </c>
    </row>
    <row r="70" spans="2:11" ht="16" x14ac:dyDescent="0.35">
      <c r="B70" s="6" t="s">
        <v>6545</v>
      </c>
      <c r="C70" s="1">
        <v>0.51</v>
      </c>
      <c r="J70" s="6" t="s">
        <v>1755</v>
      </c>
      <c r="K70">
        <v>407</v>
      </c>
    </row>
    <row r="71" spans="2:11" ht="16" x14ac:dyDescent="0.35">
      <c r="B71" s="6" t="s">
        <v>3149</v>
      </c>
      <c r="C71" s="1">
        <v>0.65</v>
      </c>
      <c r="J71" s="6" t="s">
        <v>12000</v>
      </c>
      <c r="K71">
        <v>57</v>
      </c>
    </row>
    <row r="72" spans="2:11" ht="16" x14ac:dyDescent="0.35">
      <c r="B72" s="6" t="s">
        <v>6005</v>
      </c>
      <c r="C72" s="1">
        <v>0.57999999999999996</v>
      </c>
      <c r="J72" s="6" t="s">
        <v>11176</v>
      </c>
      <c r="K72">
        <v>313</v>
      </c>
    </row>
    <row r="73" spans="2:11" ht="16" x14ac:dyDescent="0.35">
      <c r="B73" s="6" t="s">
        <v>2147</v>
      </c>
      <c r="C73" s="1">
        <v>0.6</v>
      </c>
      <c r="J73" s="6" t="s">
        <v>673</v>
      </c>
      <c r="K73">
        <v>210</v>
      </c>
    </row>
    <row r="74" spans="2:11" ht="16" x14ac:dyDescent="0.35">
      <c r="B74" s="6" t="s">
        <v>2407</v>
      </c>
      <c r="C74" s="1">
        <v>0.6</v>
      </c>
      <c r="J74" s="6" t="s">
        <v>11527</v>
      </c>
      <c r="K74">
        <v>314</v>
      </c>
    </row>
    <row r="75" spans="2:11" ht="16" x14ac:dyDescent="0.35">
      <c r="B75" s="6" t="s">
        <v>2345</v>
      </c>
      <c r="C75" s="1">
        <v>0.59</v>
      </c>
      <c r="J75" s="6" t="s">
        <v>7953</v>
      </c>
      <c r="K75">
        <v>419</v>
      </c>
    </row>
    <row r="76" spans="2:11" ht="16" x14ac:dyDescent="0.35">
      <c r="B76" s="6" t="s">
        <v>5367</v>
      </c>
      <c r="C76" s="1">
        <v>0.67</v>
      </c>
      <c r="J76" s="6" t="s">
        <v>1785</v>
      </c>
      <c r="K76">
        <v>839</v>
      </c>
    </row>
    <row r="77" spans="2:11" ht="16" x14ac:dyDescent="0.35">
      <c r="B77" s="6" t="s">
        <v>5032</v>
      </c>
      <c r="C77" s="1">
        <v>0.6</v>
      </c>
      <c r="J77" s="6" t="s">
        <v>1032</v>
      </c>
      <c r="K77">
        <v>505</v>
      </c>
    </row>
    <row r="78" spans="2:11" ht="16" x14ac:dyDescent="0.35">
      <c r="B78" s="6" t="s">
        <v>292</v>
      </c>
      <c r="C78" s="1">
        <v>0.7</v>
      </c>
      <c r="J78" s="6" t="s">
        <v>2192</v>
      </c>
      <c r="K78">
        <v>295</v>
      </c>
    </row>
    <row r="79" spans="2:11" ht="16" x14ac:dyDescent="0.35">
      <c r="B79" s="6" t="s">
        <v>122</v>
      </c>
      <c r="C79" s="1">
        <v>0.63</v>
      </c>
      <c r="J79" s="6" t="s">
        <v>12705</v>
      </c>
      <c r="K79">
        <v>898</v>
      </c>
    </row>
    <row r="80" spans="2:11" ht="16" x14ac:dyDescent="0.35">
      <c r="B80" s="6" t="s">
        <v>8494</v>
      </c>
      <c r="C80" s="1">
        <v>0.66</v>
      </c>
      <c r="J80" s="6" t="s">
        <v>9530</v>
      </c>
      <c r="K80">
        <v>237</v>
      </c>
    </row>
    <row r="81" spans="2:11" ht="16" x14ac:dyDescent="0.35">
      <c r="B81" s="6" t="s">
        <v>2231</v>
      </c>
      <c r="C81" s="1">
        <v>0.63</v>
      </c>
      <c r="J81" s="6" t="s">
        <v>9468</v>
      </c>
      <c r="K81">
        <v>95</v>
      </c>
    </row>
    <row r="82" spans="2:11" ht="16" x14ac:dyDescent="0.35">
      <c r="B82" s="6" t="s">
        <v>5493</v>
      </c>
      <c r="C82" s="1">
        <v>0.54</v>
      </c>
      <c r="J82" s="6" t="s">
        <v>11276</v>
      </c>
      <c r="K82">
        <v>63</v>
      </c>
    </row>
    <row r="83" spans="2:11" ht="16" x14ac:dyDescent="0.35">
      <c r="B83" s="6" t="s">
        <v>566</v>
      </c>
      <c r="C83" s="1">
        <v>0.78</v>
      </c>
      <c r="J83" s="6" t="s">
        <v>976</v>
      </c>
      <c r="K83">
        <v>766</v>
      </c>
    </row>
    <row r="84" spans="2:11" ht="16" x14ac:dyDescent="0.35">
      <c r="B84" s="6" t="s">
        <v>12402</v>
      </c>
      <c r="C84" s="1">
        <v>0.54</v>
      </c>
      <c r="J84" s="6" t="s">
        <v>1889</v>
      </c>
      <c r="K84">
        <v>928</v>
      </c>
    </row>
    <row r="85" spans="2:11" ht="16" x14ac:dyDescent="0.35">
      <c r="B85" s="6" t="s">
        <v>10829</v>
      </c>
      <c r="C85" s="1">
        <v>0.53</v>
      </c>
      <c r="J85" s="6" t="s">
        <v>11478</v>
      </c>
      <c r="K85">
        <v>638</v>
      </c>
    </row>
    <row r="86" spans="2:11" ht="16" x14ac:dyDescent="0.35">
      <c r="B86" s="6" t="s">
        <v>2274</v>
      </c>
      <c r="C86" s="1">
        <v>0.63</v>
      </c>
      <c r="J86" s="6" t="s">
        <v>10941</v>
      </c>
      <c r="K86">
        <v>328</v>
      </c>
    </row>
    <row r="87" spans="2:11" ht="16" x14ac:dyDescent="0.35">
      <c r="B87" s="6" t="s">
        <v>2536</v>
      </c>
      <c r="C87" s="1">
        <v>0.59</v>
      </c>
      <c r="J87" s="6" t="s">
        <v>2356</v>
      </c>
      <c r="K87">
        <v>897</v>
      </c>
    </row>
    <row r="88" spans="2:11" ht="16" x14ac:dyDescent="0.35">
      <c r="B88" s="6" t="s">
        <v>1631</v>
      </c>
      <c r="C88" s="1">
        <v>0.57999999999999996</v>
      </c>
      <c r="J88" s="6" t="s">
        <v>2383</v>
      </c>
      <c r="K88">
        <v>513</v>
      </c>
    </row>
    <row r="89" spans="2:11" ht="16" x14ac:dyDescent="0.35">
      <c r="B89" s="6" t="s">
        <v>1681</v>
      </c>
      <c r="C89" s="1">
        <v>0.65</v>
      </c>
      <c r="J89" s="6" t="s">
        <v>7630</v>
      </c>
      <c r="K89">
        <v>485</v>
      </c>
    </row>
    <row r="90" spans="2:11" ht="16" x14ac:dyDescent="0.35">
      <c r="B90" s="6" t="s">
        <v>7559</v>
      </c>
      <c r="C90" s="1">
        <v>0.55000000000000004</v>
      </c>
      <c r="J90" s="6" t="s">
        <v>7540</v>
      </c>
      <c r="K90">
        <v>357</v>
      </c>
    </row>
    <row r="91" spans="2:11" ht="16" x14ac:dyDescent="0.35">
      <c r="B91" s="6" t="s">
        <v>3693</v>
      </c>
      <c r="C91" s="1">
        <v>0.77</v>
      </c>
      <c r="J91" s="6" t="s">
        <v>1705</v>
      </c>
      <c r="K91">
        <v>491</v>
      </c>
    </row>
    <row r="92" spans="2:11" ht="16" x14ac:dyDescent="0.35">
      <c r="B92" s="6" t="s">
        <v>6502</v>
      </c>
      <c r="C92" s="1">
        <v>0.76</v>
      </c>
      <c r="J92" s="6" t="s">
        <v>387</v>
      </c>
      <c r="K92">
        <v>462</v>
      </c>
    </row>
    <row r="93" spans="2:11" ht="16" x14ac:dyDescent="0.35">
      <c r="B93" s="6" t="s">
        <v>935</v>
      </c>
      <c r="C93" s="1">
        <v>0.67</v>
      </c>
      <c r="J93" s="6" t="s">
        <v>1343</v>
      </c>
      <c r="K93">
        <v>387</v>
      </c>
    </row>
    <row r="94" spans="2:11" ht="16" x14ac:dyDescent="0.35">
      <c r="B94" s="6" t="s">
        <v>2279</v>
      </c>
      <c r="C94" s="1">
        <v>0.61</v>
      </c>
      <c r="J94" s="6" t="s">
        <v>283</v>
      </c>
      <c r="K94">
        <v>184</v>
      </c>
    </row>
    <row r="95" spans="2:11" ht="16" x14ac:dyDescent="0.35">
      <c r="B95" s="6" t="s">
        <v>2299</v>
      </c>
      <c r="C95" s="1">
        <v>0.7</v>
      </c>
      <c r="J95" s="6" t="s">
        <v>204</v>
      </c>
      <c r="K95">
        <v>815</v>
      </c>
    </row>
    <row r="96" spans="2:11" ht="16" x14ac:dyDescent="0.35">
      <c r="B96" s="6" t="s">
        <v>11856</v>
      </c>
      <c r="C96" s="1">
        <v>0.6</v>
      </c>
      <c r="J96" s="6" t="s">
        <v>6471</v>
      </c>
      <c r="K96">
        <v>241</v>
      </c>
    </row>
    <row r="97" spans="2:11" ht="16" x14ac:dyDescent="0.35">
      <c r="B97" s="6" t="s">
        <v>9028</v>
      </c>
      <c r="C97" s="1">
        <v>0.62</v>
      </c>
      <c r="J97" s="6" t="s">
        <v>1052</v>
      </c>
      <c r="K97">
        <v>590</v>
      </c>
    </row>
    <row r="98" spans="2:11" ht="16" x14ac:dyDescent="0.35">
      <c r="B98" s="6" t="s">
        <v>3116</v>
      </c>
      <c r="C98" s="1">
        <v>0.65</v>
      </c>
      <c r="J98" s="6" t="s">
        <v>1492</v>
      </c>
      <c r="K98">
        <v>343</v>
      </c>
    </row>
    <row r="99" spans="2:11" ht="16" x14ac:dyDescent="0.35">
      <c r="B99" s="6" t="s">
        <v>3466</v>
      </c>
      <c r="C99" s="1">
        <v>0.62</v>
      </c>
      <c r="J99" s="6" t="s">
        <v>2168</v>
      </c>
      <c r="K99">
        <v>197</v>
      </c>
    </row>
    <row r="100" spans="2:11" ht="16" x14ac:dyDescent="0.35">
      <c r="B100" s="6" t="s">
        <v>788</v>
      </c>
      <c r="C100" s="1">
        <v>0.75</v>
      </c>
      <c r="J100" s="6" t="s">
        <v>12322</v>
      </c>
      <c r="K100">
        <v>212</v>
      </c>
    </row>
    <row r="101" spans="2:11" ht="16" x14ac:dyDescent="0.35">
      <c r="B101" s="6" t="s">
        <v>5441</v>
      </c>
      <c r="C101" s="1">
        <v>0.5</v>
      </c>
      <c r="J101" s="6" t="s">
        <v>4359</v>
      </c>
      <c r="K101">
        <v>104</v>
      </c>
    </row>
    <row r="102" spans="2:11" ht="16" x14ac:dyDescent="0.35">
      <c r="B102" s="6" t="s">
        <v>3493</v>
      </c>
      <c r="C102" s="1">
        <v>0.8</v>
      </c>
      <c r="J102" s="6" t="s">
        <v>10540</v>
      </c>
      <c r="K102">
        <v>29</v>
      </c>
    </row>
    <row r="103" spans="2:11" ht="16" x14ac:dyDescent="0.35">
      <c r="B103" s="6" t="s">
        <v>8686</v>
      </c>
      <c r="C103" s="1">
        <v>0.5</v>
      </c>
      <c r="J103" s="6" t="s">
        <v>10931</v>
      </c>
      <c r="K103">
        <v>743</v>
      </c>
    </row>
    <row r="104" spans="2:11" ht="16" x14ac:dyDescent="0.35">
      <c r="B104" s="6" t="s">
        <v>4765</v>
      </c>
      <c r="C104" s="1">
        <v>0.82</v>
      </c>
      <c r="J104" s="6" t="s">
        <v>11155</v>
      </c>
      <c r="K104">
        <v>992</v>
      </c>
    </row>
    <row r="105" spans="2:11" ht="16" x14ac:dyDescent="0.35">
      <c r="B105" s="6" t="s">
        <v>9221</v>
      </c>
      <c r="C105" s="1">
        <v>0.65</v>
      </c>
      <c r="J105" s="6" t="s">
        <v>5325</v>
      </c>
      <c r="K105">
        <v>644</v>
      </c>
    </row>
    <row r="106" spans="2:11" ht="16" x14ac:dyDescent="0.35">
      <c r="B106" s="6" t="s">
        <v>10670</v>
      </c>
      <c r="C106" s="1">
        <v>0.62</v>
      </c>
      <c r="J106" s="6" t="s">
        <v>6159</v>
      </c>
      <c r="K106">
        <v>989</v>
      </c>
    </row>
    <row r="107" spans="2:11" ht="16" x14ac:dyDescent="0.35">
      <c r="B107" s="6" t="s">
        <v>7264</v>
      </c>
      <c r="C107" s="1">
        <v>0.65</v>
      </c>
      <c r="J107" s="6" t="s">
        <v>2783</v>
      </c>
      <c r="K107">
        <v>151</v>
      </c>
    </row>
    <row r="108" spans="2:11" ht="16" x14ac:dyDescent="0.35">
      <c r="B108" s="6" t="s">
        <v>12301</v>
      </c>
      <c r="C108" s="1">
        <v>0.53</v>
      </c>
      <c r="J108" s="6" t="s">
        <v>10125</v>
      </c>
      <c r="K108">
        <v>290</v>
      </c>
    </row>
    <row r="109" spans="2:11" ht="16" x14ac:dyDescent="0.35">
      <c r="B109" s="6" t="s">
        <v>12291</v>
      </c>
      <c r="C109" s="1">
        <v>0.5</v>
      </c>
      <c r="J109" s="6" t="s">
        <v>3477</v>
      </c>
      <c r="K109">
        <v>73</v>
      </c>
    </row>
    <row r="110" spans="2:11" ht="16" x14ac:dyDescent="0.35">
      <c r="B110" s="6" t="s">
        <v>6833</v>
      </c>
      <c r="C110" s="1">
        <v>0.55000000000000004</v>
      </c>
      <c r="J110" s="6" t="s">
        <v>4777</v>
      </c>
      <c r="K110">
        <v>768</v>
      </c>
    </row>
    <row r="111" spans="2:11" ht="16" x14ac:dyDescent="0.35">
      <c r="B111" s="6" t="s">
        <v>12954</v>
      </c>
      <c r="C111" s="1">
        <v>0.59</v>
      </c>
      <c r="J111" s="6" t="s">
        <v>747</v>
      </c>
      <c r="K111">
        <v>105</v>
      </c>
    </row>
    <row r="112" spans="2:11" ht="16" x14ac:dyDescent="0.35">
      <c r="B112" s="6" t="s">
        <v>971</v>
      </c>
      <c r="C112" s="1">
        <v>0.65</v>
      </c>
      <c r="J112" s="6" t="s">
        <v>12272</v>
      </c>
      <c r="K112">
        <v>260</v>
      </c>
    </row>
    <row r="113" spans="2:11" ht="16" x14ac:dyDescent="0.35">
      <c r="B113" s="6" t="s">
        <v>823</v>
      </c>
      <c r="C113" s="1">
        <v>0.68</v>
      </c>
      <c r="J113" s="6" t="s">
        <v>11033</v>
      </c>
      <c r="K113">
        <v>63</v>
      </c>
    </row>
    <row r="114" spans="2:11" ht="16" x14ac:dyDescent="0.35">
      <c r="B114" s="6" t="s">
        <v>1949</v>
      </c>
      <c r="C114" s="1">
        <v>0.68</v>
      </c>
      <c r="J114" s="6" t="s">
        <v>9417</v>
      </c>
      <c r="K114">
        <v>629</v>
      </c>
    </row>
    <row r="115" spans="2:11" ht="16" x14ac:dyDescent="0.35">
      <c r="B115" s="6" t="s">
        <v>5284</v>
      </c>
      <c r="C115" s="1">
        <v>0.64</v>
      </c>
      <c r="J115" s="6" t="s">
        <v>6616</v>
      </c>
      <c r="K115">
        <v>255</v>
      </c>
    </row>
    <row r="116" spans="2:11" ht="16" x14ac:dyDescent="0.35">
      <c r="B116" s="6" t="s">
        <v>951</v>
      </c>
      <c r="C116" s="1">
        <v>0.65</v>
      </c>
      <c r="J116" s="6" t="s">
        <v>12564</v>
      </c>
      <c r="K116">
        <v>827</v>
      </c>
    </row>
    <row r="117" spans="2:11" ht="16" x14ac:dyDescent="0.35">
      <c r="B117" s="6" t="s">
        <v>1486</v>
      </c>
      <c r="C117" s="1">
        <v>0.69</v>
      </c>
      <c r="J117" s="6" t="s">
        <v>11667</v>
      </c>
      <c r="K117">
        <v>611</v>
      </c>
    </row>
    <row r="118" spans="2:11" ht="16" x14ac:dyDescent="0.35">
      <c r="B118" s="6" t="s">
        <v>5304</v>
      </c>
      <c r="C118" s="1">
        <v>0.56000000000000005</v>
      </c>
      <c r="J118" s="6" t="s">
        <v>11928</v>
      </c>
      <c r="K118">
        <v>24</v>
      </c>
    </row>
    <row r="119" spans="2:11" ht="16" x14ac:dyDescent="0.35">
      <c r="B119" s="6" t="s">
        <v>4939</v>
      </c>
      <c r="C119" s="1">
        <v>0.5</v>
      </c>
      <c r="J119" s="6" t="s">
        <v>10731</v>
      </c>
      <c r="K119">
        <v>25</v>
      </c>
    </row>
    <row r="120" spans="2:11" ht="16" x14ac:dyDescent="0.35">
      <c r="B120" s="6" t="s">
        <v>415</v>
      </c>
      <c r="C120" s="1">
        <v>0.64</v>
      </c>
      <c r="J120" s="6" t="s">
        <v>11487</v>
      </c>
      <c r="K120">
        <v>397</v>
      </c>
    </row>
    <row r="121" spans="2:11" ht="16" x14ac:dyDescent="0.35">
      <c r="B121" s="6" t="s">
        <v>16</v>
      </c>
      <c r="C121" s="1">
        <v>0.64</v>
      </c>
      <c r="J121" s="6" t="s">
        <v>10652</v>
      </c>
      <c r="K121">
        <v>646</v>
      </c>
    </row>
    <row r="122" spans="2:11" ht="16" x14ac:dyDescent="0.35">
      <c r="B122" s="6" t="s">
        <v>127</v>
      </c>
      <c r="C122" s="1">
        <v>0.69</v>
      </c>
      <c r="J122" s="6" t="s">
        <v>11627</v>
      </c>
      <c r="K122">
        <v>561</v>
      </c>
    </row>
    <row r="123" spans="2:11" ht="16" x14ac:dyDescent="0.35">
      <c r="B123" s="6" t="s">
        <v>5078</v>
      </c>
      <c r="C123" s="1">
        <v>0.65</v>
      </c>
      <c r="J123" s="6" t="s">
        <v>10440</v>
      </c>
      <c r="K123">
        <v>322</v>
      </c>
    </row>
    <row r="124" spans="2:11" ht="16" x14ac:dyDescent="0.35">
      <c r="B124" s="6" t="s">
        <v>8132</v>
      </c>
      <c r="C124" s="1">
        <v>0.51</v>
      </c>
      <c r="J124" s="6" t="s">
        <v>11196</v>
      </c>
      <c r="K124">
        <v>303</v>
      </c>
    </row>
    <row r="125" spans="2:11" ht="16" x14ac:dyDescent="0.35">
      <c r="B125" s="6" t="s">
        <v>5581</v>
      </c>
      <c r="C125" s="1">
        <v>0.56999999999999995</v>
      </c>
      <c r="J125" s="6" t="s">
        <v>8185</v>
      </c>
      <c r="K125">
        <v>75</v>
      </c>
    </row>
    <row r="126" spans="2:11" ht="16" x14ac:dyDescent="0.35">
      <c r="B126" s="6" t="s">
        <v>7985</v>
      </c>
      <c r="C126" s="1">
        <v>0.76</v>
      </c>
      <c r="J126" s="6" t="s">
        <v>11707</v>
      </c>
      <c r="K126">
        <v>386</v>
      </c>
    </row>
    <row r="127" spans="2:11" ht="16" x14ac:dyDescent="0.35">
      <c r="B127" s="6" t="s">
        <v>5388</v>
      </c>
      <c r="C127" s="1">
        <v>0.8</v>
      </c>
      <c r="J127" s="6" t="s">
        <v>12835</v>
      </c>
      <c r="K127">
        <v>24</v>
      </c>
    </row>
    <row r="128" spans="2:11" ht="16" x14ac:dyDescent="0.35">
      <c r="B128" s="6" t="s">
        <v>756</v>
      </c>
      <c r="C128" s="1">
        <v>0.64</v>
      </c>
      <c r="J128" s="6" t="s">
        <v>9834</v>
      </c>
      <c r="K128">
        <v>444</v>
      </c>
    </row>
    <row r="129" spans="2:11" ht="16" x14ac:dyDescent="0.35">
      <c r="B129" s="6" t="s">
        <v>6460</v>
      </c>
      <c r="C129" s="1">
        <v>0.73</v>
      </c>
      <c r="J129" s="6" t="s">
        <v>10951</v>
      </c>
      <c r="K129">
        <v>942</v>
      </c>
    </row>
    <row r="130" spans="2:11" ht="16" x14ac:dyDescent="0.35">
      <c r="B130" s="6" t="s">
        <v>5164</v>
      </c>
      <c r="C130" s="1">
        <v>0.8</v>
      </c>
      <c r="J130" s="6" t="s">
        <v>9993</v>
      </c>
      <c r="K130">
        <v>19</v>
      </c>
    </row>
    <row r="131" spans="2:11" ht="16" x14ac:dyDescent="0.35">
      <c r="B131" s="6" t="s">
        <v>3725</v>
      </c>
      <c r="C131" s="1">
        <v>0.81</v>
      </c>
      <c r="J131" s="6" t="s">
        <v>10195</v>
      </c>
      <c r="K131">
        <v>49</v>
      </c>
    </row>
    <row r="132" spans="2:11" ht="16" x14ac:dyDescent="0.35">
      <c r="B132" s="6" t="s">
        <v>6669</v>
      </c>
      <c r="C132" s="1">
        <v>0.64</v>
      </c>
      <c r="J132" s="6" t="s">
        <v>7864</v>
      </c>
      <c r="K132">
        <v>427</v>
      </c>
    </row>
    <row r="133" spans="2:11" ht="16" x14ac:dyDescent="0.35">
      <c r="B133" s="6" t="s">
        <v>8572</v>
      </c>
      <c r="C133" s="1">
        <v>0.54</v>
      </c>
      <c r="J133" s="6" t="s">
        <v>8388</v>
      </c>
      <c r="K133">
        <v>408</v>
      </c>
    </row>
    <row r="134" spans="2:11" ht="16" x14ac:dyDescent="0.35">
      <c r="B134" s="6" t="s">
        <v>7753</v>
      </c>
      <c r="C134" s="1">
        <v>0.56000000000000005</v>
      </c>
      <c r="J134" s="6" t="s">
        <v>10982</v>
      </c>
      <c r="K134">
        <v>925</v>
      </c>
    </row>
    <row r="135" spans="2:11" ht="16" x14ac:dyDescent="0.35">
      <c r="B135" s="6" t="s">
        <v>7873</v>
      </c>
      <c r="C135" s="1">
        <v>0.73</v>
      </c>
      <c r="J135" s="6" t="s">
        <v>12605</v>
      </c>
      <c r="K135">
        <v>156</v>
      </c>
    </row>
    <row r="136" spans="2:11" ht="16" x14ac:dyDescent="0.35">
      <c r="B136" s="6" t="s">
        <v>2034</v>
      </c>
      <c r="C136" s="1">
        <v>0.73</v>
      </c>
      <c r="J136" s="6" t="s">
        <v>12634</v>
      </c>
      <c r="K136">
        <v>710</v>
      </c>
    </row>
    <row r="137" spans="2:11" ht="16" x14ac:dyDescent="0.35">
      <c r="B137" s="6" t="s">
        <v>3273</v>
      </c>
      <c r="C137" s="1">
        <v>0.72</v>
      </c>
      <c r="J137" s="6" t="s">
        <v>11206</v>
      </c>
      <c r="K137">
        <v>562</v>
      </c>
    </row>
    <row r="138" spans="2:11" ht="16" x14ac:dyDescent="0.35">
      <c r="B138" s="6" t="s">
        <v>5472</v>
      </c>
      <c r="C138" s="1">
        <v>0.8</v>
      </c>
      <c r="J138" s="6" t="s">
        <v>9519</v>
      </c>
      <c r="K138">
        <v>478</v>
      </c>
    </row>
    <row r="139" spans="2:11" ht="16" x14ac:dyDescent="0.35">
      <c r="B139" s="6" t="s">
        <v>4922</v>
      </c>
      <c r="C139" s="1">
        <v>0.69</v>
      </c>
      <c r="J139" s="6" t="s">
        <v>11063</v>
      </c>
      <c r="K139">
        <v>185</v>
      </c>
    </row>
    <row r="140" spans="2:11" ht="16" x14ac:dyDescent="0.35">
      <c r="B140" s="6" t="s">
        <v>12009</v>
      </c>
      <c r="C140" s="1">
        <v>0.51</v>
      </c>
      <c r="J140" s="6" t="s">
        <v>12855</v>
      </c>
      <c r="K140">
        <v>451</v>
      </c>
    </row>
    <row r="141" spans="2:11" ht="16" x14ac:dyDescent="0.35">
      <c r="B141" s="6" t="s">
        <v>3982</v>
      </c>
      <c r="C141" s="1">
        <v>0.82</v>
      </c>
      <c r="J141" s="6" t="s">
        <v>11186</v>
      </c>
      <c r="K141">
        <v>166</v>
      </c>
    </row>
    <row r="142" spans="2:11" ht="16" x14ac:dyDescent="0.35">
      <c r="B142" s="6" t="s">
        <v>4745</v>
      </c>
      <c r="C142" s="1">
        <v>0.56999999999999995</v>
      </c>
      <c r="J142" s="6" t="s">
        <v>11497</v>
      </c>
      <c r="K142">
        <v>326</v>
      </c>
    </row>
    <row r="143" spans="2:11" ht="16" x14ac:dyDescent="0.35">
      <c r="B143" s="6" t="s">
        <v>8853</v>
      </c>
      <c r="C143" s="1">
        <v>0.56000000000000005</v>
      </c>
      <c r="J143" s="6" t="s">
        <v>11597</v>
      </c>
      <c r="K143">
        <v>687</v>
      </c>
    </row>
    <row r="144" spans="2:11" ht="16" x14ac:dyDescent="0.35">
      <c r="B144" s="6" t="s">
        <v>8519</v>
      </c>
      <c r="C144" s="1">
        <v>0.7</v>
      </c>
      <c r="J144" s="6" t="s">
        <v>10671</v>
      </c>
      <c r="K144">
        <v>252</v>
      </c>
    </row>
    <row r="145" spans="2:11" ht="16" x14ac:dyDescent="0.35">
      <c r="B145" s="6" t="s">
        <v>5090</v>
      </c>
      <c r="C145" s="1">
        <v>0.69</v>
      </c>
      <c r="J145" s="6" t="s">
        <v>9815</v>
      </c>
      <c r="K145">
        <v>546</v>
      </c>
    </row>
    <row r="146" spans="2:11" ht="16" x14ac:dyDescent="0.35">
      <c r="B146" s="6" t="s">
        <v>8217</v>
      </c>
      <c r="C146" s="1">
        <v>0.57999999999999996</v>
      </c>
      <c r="J146" s="6" t="s">
        <v>12865</v>
      </c>
      <c r="K146">
        <v>159</v>
      </c>
    </row>
    <row r="147" spans="2:11" ht="16" x14ac:dyDescent="0.35">
      <c r="B147" s="6" t="s">
        <v>2550</v>
      </c>
      <c r="C147" s="1">
        <v>0.59</v>
      </c>
      <c r="J147" s="6" t="s">
        <v>4439</v>
      </c>
      <c r="K147">
        <v>119</v>
      </c>
    </row>
    <row r="148" spans="2:11" ht="16" x14ac:dyDescent="0.35">
      <c r="B148" s="6" t="s">
        <v>8038</v>
      </c>
      <c r="C148" s="1">
        <v>0.59</v>
      </c>
      <c r="J148" s="6" t="s">
        <v>2742</v>
      </c>
      <c r="K148">
        <v>621</v>
      </c>
    </row>
    <row r="149" spans="2:11" ht="16" x14ac:dyDescent="0.35">
      <c r="B149" s="6" t="s">
        <v>7172</v>
      </c>
      <c r="C149" s="1">
        <v>0.6</v>
      </c>
      <c r="J149" s="6" t="s">
        <v>11989</v>
      </c>
      <c r="K149">
        <v>832</v>
      </c>
    </row>
    <row r="150" spans="2:11" ht="16" x14ac:dyDescent="0.35">
      <c r="B150" s="6" t="s">
        <v>3715</v>
      </c>
      <c r="C150" s="1">
        <v>0.6</v>
      </c>
      <c r="J150" s="6" t="s">
        <v>10357</v>
      </c>
      <c r="K150">
        <v>550</v>
      </c>
    </row>
    <row r="151" spans="2:11" ht="16" x14ac:dyDescent="0.35">
      <c r="B151" s="6" t="s">
        <v>5187</v>
      </c>
      <c r="C151" s="1">
        <v>0.62</v>
      </c>
      <c r="J151" s="6" t="s">
        <v>1662</v>
      </c>
      <c r="K151">
        <v>350</v>
      </c>
    </row>
    <row r="152" spans="2:11" ht="16" x14ac:dyDescent="0.35">
      <c r="B152" s="6" t="s">
        <v>11215</v>
      </c>
      <c r="C152" s="1">
        <v>0.63</v>
      </c>
      <c r="J152" s="6" t="s">
        <v>1899</v>
      </c>
      <c r="K152">
        <v>110</v>
      </c>
    </row>
    <row r="153" spans="2:11" ht="16" x14ac:dyDescent="0.35">
      <c r="B153" s="6" t="s">
        <v>12633</v>
      </c>
      <c r="C153" s="1">
        <v>0.59</v>
      </c>
      <c r="J153" s="6" t="s">
        <v>11969</v>
      </c>
      <c r="K153">
        <v>144</v>
      </c>
    </row>
    <row r="154" spans="2:11" ht="16" x14ac:dyDescent="0.35">
      <c r="B154" s="6" t="s">
        <v>10234</v>
      </c>
      <c r="C154" s="1">
        <v>0.55000000000000004</v>
      </c>
      <c r="J154" s="6" t="s">
        <v>10062</v>
      </c>
      <c r="K154">
        <v>305</v>
      </c>
    </row>
    <row r="155" spans="2:11" ht="16" x14ac:dyDescent="0.35">
      <c r="B155" s="6" t="s">
        <v>4910</v>
      </c>
      <c r="C155" s="1">
        <v>0.63</v>
      </c>
      <c r="J155" s="6" t="s">
        <v>11135</v>
      </c>
      <c r="K155">
        <v>441</v>
      </c>
    </row>
    <row r="156" spans="2:11" ht="16" x14ac:dyDescent="0.35">
      <c r="B156" s="6" t="s">
        <v>7884</v>
      </c>
      <c r="C156" s="1">
        <v>0.57999999999999996</v>
      </c>
      <c r="J156" s="6" t="s">
        <v>12615</v>
      </c>
      <c r="K156">
        <v>490</v>
      </c>
    </row>
    <row r="157" spans="2:11" ht="16" x14ac:dyDescent="0.35">
      <c r="B157" s="6" t="s">
        <v>4994</v>
      </c>
      <c r="C157" s="1">
        <v>0.67</v>
      </c>
      <c r="J157" s="6" t="s">
        <v>9694</v>
      </c>
      <c r="K157">
        <v>441</v>
      </c>
    </row>
    <row r="158" spans="2:11" ht="16" x14ac:dyDescent="0.35">
      <c r="B158" s="6" t="s">
        <v>5540</v>
      </c>
      <c r="C158" s="1">
        <v>0.56000000000000005</v>
      </c>
      <c r="J158" s="6" t="s">
        <v>11959</v>
      </c>
      <c r="K158">
        <v>340</v>
      </c>
    </row>
    <row r="159" spans="2:11" ht="16" x14ac:dyDescent="0.35">
      <c r="B159" s="6" t="s">
        <v>2075</v>
      </c>
      <c r="C159" s="1">
        <v>0.75</v>
      </c>
      <c r="J159" s="6" t="s">
        <v>11458</v>
      </c>
      <c r="K159">
        <v>2</v>
      </c>
    </row>
    <row r="160" spans="2:11" ht="16" x14ac:dyDescent="0.35">
      <c r="B160" s="6" t="s">
        <v>2821</v>
      </c>
      <c r="C160" s="1">
        <v>0.5</v>
      </c>
      <c r="J160" s="6" t="s">
        <v>12875</v>
      </c>
      <c r="K160">
        <v>39</v>
      </c>
    </row>
    <row r="161" spans="2:11" ht="16" x14ac:dyDescent="0.35">
      <c r="B161" s="6" t="s">
        <v>1413</v>
      </c>
      <c r="C161" s="1">
        <v>0.57999999999999996</v>
      </c>
      <c r="J161" s="6" t="s">
        <v>10003</v>
      </c>
      <c r="K161">
        <v>97</v>
      </c>
    </row>
    <row r="162" spans="2:11" ht="16" x14ac:dyDescent="0.35">
      <c r="B162" s="6" t="s">
        <v>2246</v>
      </c>
      <c r="C162" s="1">
        <v>0.76</v>
      </c>
      <c r="J162" s="6" t="s">
        <v>10581</v>
      </c>
      <c r="K162">
        <v>7</v>
      </c>
    </row>
    <row r="163" spans="2:11" ht="16" x14ac:dyDescent="0.35">
      <c r="B163" s="6" t="s">
        <v>8418</v>
      </c>
      <c r="C163" s="1">
        <v>0.75</v>
      </c>
      <c r="J163" s="6" t="s">
        <v>7265</v>
      </c>
      <c r="K163">
        <v>21</v>
      </c>
    </row>
    <row r="164" spans="2:11" ht="16" x14ac:dyDescent="0.35">
      <c r="B164" s="6" t="s">
        <v>10641</v>
      </c>
      <c r="C164" s="1">
        <v>0.5</v>
      </c>
      <c r="J164" s="6" t="s">
        <v>12895</v>
      </c>
      <c r="K164">
        <v>222</v>
      </c>
    </row>
    <row r="165" spans="2:11" ht="16" x14ac:dyDescent="0.35">
      <c r="B165" s="6" t="s">
        <v>6187</v>
      </c>
      <c r="C165" s="1">
        <v>0.55000000000000004</v>
      </c>
      <c r="J165" s="6" t="s">
        <v>12111</v>
      </c>
      <c r="K165">
        <v>8</v>
      </c>
    </row>
    <row r="166" spans="2:11" ht="16" x14ac:dyDescent="0.35">
      <c r="B166" s="6" t="s">
        <v>8529</v>
      </c>
      <c r="C166" s="1">
        <v>0.5</v>
      </c>
      <c r="J166" s="6" t="s">
        <v>2367</v>
      </c>
      <c r="K166">
        <v>282</v>
      </c>
    </row>
    <row r="167" spans="2:11" ht="16" x14ac:dyDescent="0.35">
      <c r="B167" s="6" t="s">
        <v>3105</v>
      </c>
      <c r="C167" s="1">
        <v>0.73</v>
      </c>
      <c r="J167" s="6" t="s">
        <v>11396</v>
      </c>
      <c r="K167">
        <v>330</v>
      </c>
    </row>
    <row r="168" spans="2:11" ht="16" x14ac:dyDescent="0.35">
      <c r="B168" s="6" t="s">
        <v>9824</v>
      </c>
      <c r="C168" s="1">
        <v>0.62</v>
      </c>
      <c r="J168" s="6" t="s">
        <v>4284</v>
      </c>
      <c r="K168">
        <v>596</v>
      </c>
    </row>
    <row r="169" spans="2:11" ht="16" x14ac:dyDescent="0.35">
      <c r="B169" s="6" t="s">
        <v>6679</v>
      </c>
      <c r="C169" s="1">
        <v>0.56999999999999995</v>
      </c>
      <c r="J169" s="6" t="s">
        <v>12624</v>
      </c>
      <c r="K169">
        <v>82</v>
      </c>
    </row>
    <row r="170" spans="2:11" ht="16" x14ac:dyDescent="0.35">
      <c r="B170" s="6" t="s">
        <v>7524</v>
      </c>
      <c r="C170" s="1">
        <v>0.64</v>
      </c>
      <c r="J170" s="6" t="s">
        <v>4610</v>
      </c>
      <c r="K170">
        <v>305</v>
      </c>
    </row>
    <row r="171" spans="2:11" ht="16" x14ac:dyDescent="0.35">
      <c r="B171" s="6" t="s">
        <v>4899</v>
      </c>
      <c r="C171" s="1">
        <v>0.77</v>
      </c>
      <c r="J171" s="6" t="s">
        <v>814</v>
      </c>
      <c r="K171">
        <v>127</v>
      </c>
    </row>
    <row r="172" spans="2:11" ht="16" x14ac:dyDescent="0.35">
      <c r="B172" s="6" t="s">
        <v>435</v>
      </c>
      <c r="C172" s="1">
        <v>0.67</v>
      </c>
      <c r="J172" s="6" t="s">
        <v>7193</v>
      </c>
      <c r="K172">
        <v>362</v>
      </c>
    </row>
    <row r="173" spans="2:11" ht="16" x14ac:dyDescent="0.35">
      <c r="B173" s="6" t="s">
        <v>356</v>
      </c>
      <c r="C173" s="1">
        <v>0.53</v>
      </c>
      <c r="J173" s="6" t="s">
        <v>2336</v>
      </c>
      <c r="K173">
        <v>85</v>
      </c>
    </row>
    <row r="174" spans="2:11" ht="16" x14ac:dyDescent="0.35">
      <c r="B174" s="6" t="s">
        <v>12161</v>
      </c>
      <c r="C174" s="1">
        <v>0.53</v>
      </c>
      <c r="J174" s="6" t="s">
        <v>848</v>
      </c>
      <c r="K174">
        <v>425</v>
      </c>
    </row>
    <row r="175" spans="2:11" ht="16" x14ac:dyDescent="0.35">
      <c r="B175" s="6" t="s">
        <v>8142</v>
      </c>
      <c r="C175" s="1">
        <v>0.69</v>
      </c>
      <c r="J175" s="6" t="s">
        <v>7514</v>
      </c>
      <c r="K175">
        <v>817</v>
      </c>
    </row>
    <row r="176" spans="2:11" ht="16" x14ac:dyDescent="0.35">
      <c r="B176" s="6" t="s">
        <v>7386</v>
      </c>
      <c r="C176" s="1">
        <v>0.78</v>
      </c>
      <c r="J176" s="6" t="s">
        <v>12825</v>
      </c>
      <c r="K176">
        <v>212</v>
      </c>
    </row>
    <row r="177" spans="2:11" ht="16" x14ac:dyDescent="0.35">
      <c r="B177" s="6" t="s">
        <v>11526</v>
      </c>
      <c r="C177" s="1">
        <v>0.5</v>
      </c>
      <c r="J177" s="6" t="s">
        <v>2633</v>
      </c>
      <c r="K177">
        <v>41</v>
      </c>
    </row>
    <row r="178" spans="2:11" ht="16" x14ac:dyDescent="0.35">
      <c r="B178" s="6" t="s">
        <v>1372</v>
      </c>
      <c r="C178" s="1">
        <v>0.62</v>
      </c>
      <c r="J178" s="6" t="s">
        <v>8484</v>
      </c>
      <c r="K178">
        <v>323</v>
      </c>
    </row>
    <row r="179" spans="2:11" ht="16" x14ac:dyDescent="0.35">
      <c r="B179" s="6" t="s">
        <v>6112</v>
      </c>
      <c r="C179" s="1">
        <v>0.7</v>
      </c>
      <c r="J179" s="6" t="s">
        <v>2468</v>
      </c>
      <c r="K179">
        <v>523</v>
      </c>
    </row>
    <row r="180" spans="2:11" ht="16" x14ac:dyDescent="0.35">
      <c r="B180" s="6" t="s">
        <v>6198</v>
      </c>
      <c r="C180" s="1">
        <v>0.55000000000000004</v>
      </c>
      <c r="J180" s="6" t="s">
        <v>12955</v>
      </c>
      <c r="K180">
        <v>550</v>
      </c>
    </row>
    <row r="181" spans="2:11" ht="16" x14ac:dyDescent="0.35">
      <c r="B181" s="6" t="s">
        <v>6595</v>
      </c>
      <c r="C181" s="1">
        <v>0.55000000000000004</v>
      </c>
      <c r="J181" s="6" t="s">
        <v>12553</v>
      </c>
      <c r="K181">
        <v>388</v>
      </c>
    </row>
    <row r="182" spans="2:11" ht="16" x14ac:dyDescent="0.35">
      <c r="B182" s="6" t="s">
        <v>7722</v>
      </c>
      <c r="C182" s="1">
        <v>0.55000000000000004</v>
      </c>
      <c r="J182" s="6" t="s">
        <v>9081</v>
      </c>
      <c r="K182">
        <v>291</v>
      </c>
    </row>
    <row r="183" spans="2:11" ht="16" x14ac:dyDescent="0.35">
      <c r="B183" s="6" t="s">
        <v>5994</v>
      </c>
      <c r="C183" s="1">
        <v>0.73</v>
      </c>
      <c r="J183" s="6" t="s">
        <v>9040</v>
      </c>
      <c r="K183">
        <v>4</v>
      </c>
    </row>
    <row r="184" spans="2:11" ht="16" x14ac:dyDescent="0.35">
      <c r="B184" s="6" t="s">
        <v>7066</v>
      </c>
      <c r="C184" s="1">
        <v>0.63</v>
      </c>
      <c r="J184" s="6" t="s">
        <v>12584</v>
      </c>
      <c r="K184">
        <v>229</v>
      </c>
    </row>
    <row r="185" spans="2:11" ht="16" x14ac:dyDescent="0.35">
      <c r="B185" s="6" t="s">
        <v>6721</v>
      </c>
      <c r="C185" s="1">
        <v>0.5</v>
      </c>
      <c r="J185" s="6" t="s">
        <v>9540</v>
      </c>
      <c r="K185">
        <v>124</v>
      </c>
    </row>
    <row r="186" spans="2:11" ht="16" x14ac:dyDescent="0.35">
      <c r="B186" s="6" t="s">
        <v>1774</v>
      </c>
      <c r="C186" s="1">
        <v>0.66</v>
      </c>
      <c r="J186" s="6" t="s">
        <v>11376</v>
      </c>
      <c r="K186">
        <v>97</v>
      </c>
    </row>
    <row r="187" spans="2:11" ht="16" x14ac:dyDescent="0.35">
      <c r="B187" s="6" t="s">
        <v>10819</v>
      </c>
      <c r="C187" s="1">
        <v>0.68</v>
      </c>
      <c r="J187" s="6" t="s">
        <v>2076</v>
      </c>
      <c r="K187">
        <v>466</v>
      </c>
    </row>
    <row r="188" spans="2:11" ht="16" x14ac:dyDescent="0.35">
      <c r="B188" s="6" t="s">
        <v>8884</v>
      </c>
      <c r="C188" s="1">
        <v>0.65</v>
      </c>
      <c r="J188" s="6" t="s">
        <v>1695</v>
      </c>
      <c r="K188">
        <v>490</v>
      </c>
    </row>
    <row r="189" spans="2:11" ht="16" x14ac:dyDescent="0.35">
      <c r="B189" s="6" t="s">
        <v>5550</v>
      </c>
      <c r="C189" s="1">
        <v>0.6</v>
      </c>
      <c r="J189" s="6" t="s">
        <v>2418</v>
      </c>
      <c r="K189">
        <v>23</v>
      </c>
    </row>
    <row r="190" spans="2:11" ht="16" x14ac:dyDescent="0.35">
      <c r="B190" s="6" t="s">
        <v>11477</v>
      </c>
      <c r="C190" s="1">
        <v>0.57999999999999996</v>
      </c>
      <c r="J190" s="6" t="s">
        <v>12332</v>
      </c>
      <c r="K190">
        <v>65</v>
      </c>
    </row>
    <row r="191" spans="2:11" ht="16" x14ac:dyDescent="0.35">
      <c r="B191" s="6" t="s">
        <v>1443</v>
      </c>
      <c r="C191" s="1">
        <v>0.66</v>
      </c>
      <c r="J191" s="6" t="s">
        <v>11807</v>
      </c>
      <c r="K191">
        <v>4</v>
      </c>
    </row>
    <row r="192" spans="2:11" ht="16" x14ac:dyDescent="0.35">
      <c r="B192" s="6" t="s">
        <v>2143</v>
      </c>
      <c r="C192" s="1">
        <v>0.66</v>
      </c>
      <c r="J192" s="6" t="s">
        <v>1278</v>
      </c>
      <c r="K192">
        <v>285</v>
      </c>
    </row>
    <row r="193" spans="2:11" ht="16" x14ac:dyDescent="0.35">
      <c r="B193" s="6" t="s">
        <v>1476</v>
      </c>
      <c r="C193" s="1">
        <v>0.75</v>
      </c>
      <c r="J193" s="6" t="s">
        <v>2668</v>
      </c>
      <c r="K193">
        <v>87</v>
      </c>
    </row>
    <row r="194" spans="2:11" ht="16" x14ac:dyDescent="0.35">
      <c r="B194" s="6" t="s">
        <v>6604</v>
      </c>
      <c r="C194" s="1">
        <v>0.5</v>
      </c>
      <c r="J194" s="6" t="s">
        <v>2793</v>
      </c>
      <c r="K194">
        <v>200</v>
      </c>
    </row>
    <row r="195" spans="2:11" ht="16" x14ac:dyDescent="0.35">
      <c r="B195" s="6" t="s">
        <v>1212</v>
      </c>
      <c r="C195" s="1">
        <v>0.54</v>
      </c>
      <c r="J195" s="6" t="s">
        <v>11125</v>
      </c>
      <c r="K195">
        <v>203</v>
      </c>
    </row>
    <row r="196" spans="2:11" ht="16" x14ac:dyDescent="0.35">
      <c r="B196" s="6" t="s">
        <v>927</v>
      </c>
      <c r="C196" s="1">
        <v>0.53</v>
      </c>
      <c r="J196" s="6" t="s">
        <v>11296</v>
      </c>
      <c r="K196">
        <v>9</v>
      </c>
    </row>
    <row r="197" spans="2:11" ht="16" x14ac:dyDescent="0.35">
      <c r="B197" s="6" t="s">
        <v>1312</v>
      </c>
      <c r="C197" s="1">
        <v>0.52</v>
      </c>
      <c r="J197" s="6" t="s">
        <v>1203</v>
      </c>
      <c r="K197">
        <v>81</v>
      </c>
    </row>
    <row r="198" spans="2:11" ht="16" x14ac:dyDescent="0.35">
      <c r="B198" s="6" t="s">
        <v>496</v>
      </c>
      <c r="C198" s="1">
        <v>0.62</v>
      </c>
      <c r="J198" s="6" t="s">
        <v>11023</v>
      </c>
      <c r="K198">
        <v>356</v>
      </c>
    </row>
    <row r="199" spans="2:11" ht="16" x14ac:dyDescent="0.35">
      <c r="B199" s="6" t="s">
        <v>8988</v>
      </c>
      <c r="C199" s="1">
        <v>0.5</v>
      </c>
      <c r="J199" s="6" t="s">
        <v>11226</v>
      </c>
      <c r="K199">
        <v>109</v>
      </c>
    </row>
    <row r="200" spans="2:11" ht="16" x14ac:dyDescent="0.35">
      <c r="B200" s="6" t="s">
        <v>10940</v>
      </c>
      <c r="C200" s="1">
        <v>0.57999999999999996</v>
      </c>
      <c r="J200" s="6" t="s">
        <v>4230</v>
      </c>
      <c r="K200">
        <v>240</v>
      </c>
    </row>
    <row r="201" spans="2:11" ht="16" x14ac:dyDescent="0.35">
      <c r="B201" s="6" t="s">
        <v>1964</v>
      </c>
      <c r="C201" s="1">
        <v>0.5</v>
      </c>
      <c r="J201" s="6" t="s">
        <v>11979</v>
      </c>
      <c r="K201">
        <v>727</v>
      </c>
    </row>
    <row r="202" spans="2:11" ht="16" x14ac:dyDescent="0.35">
      <c r="B202" s="6" t="s">
        <v>10346</v>
      </c>
      <c r="C202" s="1">
        <v>0.6</v>
      </c>
      <c r="J202" s="6" t="s">
        <v>12965</v>
      </c>
      <c r="K202">
        <v>2</v>
      </c>
    </row>
    <row r="203" spans="2:11" ht="16" x14ac:dyDescent="0.35">
      <c r="B203" s="6" t="s">
        <v>10113</v>
      </c>
      <c r="C203" s="1">
        <v>0.6</v>
      </c>
      <c r="J203" s="6" t="s">
        <v>11517</v>
      </c>
      <c r="K203">
        <v>617</v>
      </c>
    </row>
    <row r="204" spans="2:11" ht="16" x14ac:dyDescent="0.35">
      <c r="B204" s="6" t="s">
        <v>1888</v>
      </c>
      <c r="C204" s="1">
        <v>0.7</v>
      </c>
      <c r="J204" s="6" t="s">
        <v>2658</v>
      </c>
      <c r="K204">
        <v>163</v>
      </c>
    </row>
    <row r="205" spans="2:11" ht="16" x14ac:dyDescent="0.35">
      <c r="B205" s="6" t="s">
        <v>7962</v>
      </c>
      <c r="C205" s="1">
        <v>0.5</v>
      </c>
      <c r="J205" s="6" t="s">
        <v>4252</v>
      </c>
      <c r="K205">
        <v>828</v>
      </c>
    </row>
    <row r="206" spans="2:11" ht="16" x14ac:dyDescent="0.35">
      <c r="B206" s="6" t="s">
        <v>8387</v>
      </c>
      <c r="C206" s="1">
        <v>0.56999999999999995</v>
      </c>
      <c r="J206" s="6" t="s">
        <v>4055</v>
      </c>
      <c r="K206">
        <v>37</v>
      </c>
    </row>
    <row r="207" spans="2:11" ht="16" x14ac:dyDescent="0.35">
      <c r="B207" s="6" t="s">
        <v>6994</v>
      </c>
      <c r="C207" s="1">
        <v>0.85</v>
      </c>
      <c r="J207" s="6" t="s">
        <v>4522</v>
      </c>
      <c r="K207">
        <v>38</v>
      </c>
    </row>
    <row r="208" spans="2:11" ht="16" x14ac:dyDescent="0.35">
      <c r="B208" s="6" t="s">
        <v>4188</v>
      </c>
      <c r="C208" s="1">
        <v>0.67</v>
      </c>
      <c r="J208" s="6" t="s">
        <v>4240</v>
      </c>
      <c r="K208">
        <v>758</v>
      </c>
    </row>
    <row r="209" spans="2:11" ht="16" x14ac:dyDescent="0.35">
      <c r="B209" s="6" t="s">
        <v>5679</v>
      </c>
      <c r="C209" s="1">
        <v>0.56999999999999995</v>
      </c>
      <c r="J209" s="6" t="s">
        <v>663</v>
      </c>
      <c r="K209">
        <v>149</v>
      </c>
    </row>
    <row r="210" spans="2:11" ht="16" x14ac:dyDescent="0.35">
      <c r="B210" s="6" t="s">
        <v>5503</v>
      </c>
      <c r="C210" s="1">
        <v>0.52</v>
      </c>
      <c r="J210" s="6" t="s">
        <v>10368</v>
      </c>
      <c r="K210">
        <v>28</v>
      </c>
    </row>
    <row r="211" spans="2:11" ht="16" x14ac:dyDescent="0.35">
      <c r="B211" s="6" t="s">
        <v>5452</v>
      </c>
      <c r="C211" s="1">
        <v>0.64</v>
      </c>
      <c r="J211" s="6" t="s">
        <v>11867</v>
      </c>
      <c r="K211">
        <v>588</v>
      </c>
    </row>
    <row r="212" spans="2:11" ht="16" x14ac:dyDescent="0.35">
      <c r="B212" s="6" t="s">
        <v>138</v>
      </c>
      <c r="C212" s="1">
        <v>0.61</v>
      </c>
      <c r="J212" s="6" t="s">
        <v>10790</v>
      </c>
      <c r="K212">
        <v>13</v>
      </c>
    </row>
    <row r="213" spans="2:11" ht="16" x14ac:dyDescent="0.35">
      <c r="B213" s="6" t="s">
        <v>3517</v>
      </c>
      <c r="C213" s="1">
        <v>0.9</v>
      </c>
      <c r="J213" s="6" t="s">
        <v>12804</v>
      </c>
      <c r="K213">
        <v>178</v>
      </c>
    </row>
    <row r="214" spans="2:11" ht="16" x14ac:dyDescent="0.35">
      <c r="B214" s="6" t="s">
        <v>3578</v>
      </c>
      <c r="C214" s="1">
        <v>0.67</v>
      </c>
      <c r="J214" s="6" t="s">
        <v>8927</v>
      </c>
      <c r="K214">
        <v>976</v>
      </c>
    </row>
    <row r="215" spans="2:11" ht="16" x14ac:dyDescent="0.35">
      <c r="B215" s="6" t="s">
        <v>11265</v>
      </c>
      <c r="C215" s="1">
        <v>0.5</v>
      </c>
      <c r="J215" s="6" t="s">
        <v>8874</v>
      </c>
      <c r="K215">
        <v>136</v>
      </c>
    </row>
    <row r="216" spans="2:11" ht="16" x14ac:dyDescent="0.35">
      <c r="B216" s="6" t="s">
        <v>5913</v>
      </c>
      <c r="C216" s="1">
        <v>0.8</v>
      </c>
      <c r="J216" s="6" t="s">
        <v>11827</v>
      </c>
      <c r="K216">
        <v>422</v>
      </c>
    </row>
    <row r="217" spans="2:11" ht="16" x14ac:dyDescent="0.35">
      <c r="B217" s="6" t="s">
        <v>7377</v>
      </c>
      <c r="C217" s="1">
        <v>0.63</v>
      </c>
      <c r="J217" s="6" t="s">
        <v>4712</v>
      </c>
      <c r="K217">
        <v>276</v>
      </c>
    </row>
    <row r="218" spans="2:11" ht="16" x14ac:dyDescent="0.35">
      <c r="B218" s="6" t="s">
        <v>2876</v>
      </c>
      <c r="C218" s="1">
        <v>0.51</v>
      </c>
      <c r="J218" s="6" t="s">
        <v>4512</v>
      </c>
      <c r="K218">
        <v>125</v>
      </c>
    </row>
    <row r="219" spans="2:11" ht="16" x14ac:dyDescent="0.35">
      <c r="B219" s="6" t="s">
        <v>4785</v>
      </c>
      <c r="C219" s="1">
        <v>0.79</v>
      </c>
      <c r="J219" s="6" t="s">
        <v>4646</v>
      </c>
      <c r="K219">
        <v>714</v>
      </c>
    </row>
    <row r="220" spans="2:11" ht="16" x14ac:dyDescent="0.35">
      <c r="B220" s="6" t="s">
        <v>3663</v>
      </c>
      <c r="C220" s="1">
        <v>0.62</v>
      </c>
      <c r="J220" s="6" t="s">
        <v>9884</v>
      </c>
      <c r="K220">
        <v>132</v>
      </c>
    </row>
    <row r="221" spans="2:11" ht="16" x14ac:dyDescent="0.35">
      <c r="B221" s="6" t="s">
        <v>6927</v>
      </c>
      <c r="C221" s="1">
        <v>0.65</v>
      </c>
      <c r="J221" s="6" t="s">
        <v>12735</v>
      </c>
      <c r="K221">
        <v>17</v>
      </c>
    </row>
    <row r="222" spans="2:11" ht="16" x14ac:dyDescent="0.35">
      <c r="B222" s="6" t="s">
        <v>4571</v>
      </c>
      <c r="C222" s="1">
        <v>0.88</v>
      </c>
      <c r="J222" s="6" t="s">
        <v>622</v>
      </c>
      <c r="K222">
        <v>450</v>
      </c>
    </row>
    <row r="223" spans="2:11" ht="16" x14ac:dyDescent="0.35">
      <c r="B223" s="6" t="s">
        <v>2811</v>
      </c>
      <c r="C223" s="1">
        <v>0.6</v>
      </c>
      <c r="J223" s="6" t="s">
        <v>1077</v>
      </c>
      <c r="K223">
        <v>132</v>
      </c>
    </row>
    <row r="224" spans="2:11" ht="16" x14ac:dyDescent="0.35">
      <c r="B224" s="6" t="s">
        <v>10981</v>
      </c>
      <c r="C224" s="1">
        <v>0.55000000000000004</v>
      </c>
      <c r="J224" s="6" t="s">
        <v>7005</v>
      </c>
      <c r="K224">
        <v>352</v>
      </c>
    </row>
    <row r="225" spans="2:11" ht="16" x14ac:dyDescent="0.35">
      <c r="B225" s="6" t="s">
        <v>556</v>
      </c>
      <c r="C225" s="1">
        <v>0.56000000000000005</v>
      </c>
      <c r="J225" s="6" t="s">
        <v>12543</v>
      </c>
      <c r="K225">
        <v>287</v>
      </c>
    </row>
    <row r="226" spans="2:11" ht="16" x14ac:dyDescent="0.35">
      <c r="B226" s="6" t="s">
        <v>57</v>
      </c>
      <c r="C226" s="1">
        <v>0.61</v>
      </c>
      <c r="J226" s="6" t="s">
        <v>2613</v>
      </c>
      <c r="K226">
        <v>184</v>
      </c>
    </row>
    <row r="227" spans="2:11" ht="16" x14ac:dyDescent="0.35">
      <c r="B227" s="6" t="s">
        <v>112</v>
      </c>
      <c r="C227" s="1">
        <v>0.55000000000000004</v>
      </c>
      <c r="J227" s="6" t="s">
        <v>4678</v>
      </c>
      <c r="K227">
        <v>465</v>
      </c>
    </row>
    <row r="228" spans="2:11" ht="16" x14ac:dyDescent="0.35">
      <c r="B228" s="6" t="s">
        <v>5591</v>
      </c>
      <c r="C228" s="1">
        <v>0.5</v>
      </c>
      <c r="J228" s="6" t="s">
        <v>11537</v>
      </c>
      <c r="K228">
        <v>535</v>
      </c>
    </row>
    <row r="229" spans="2:11" ht="16" x14ac:dyDescent="0.35">
      <c r="B229" s="6" t="s">
        <v>6440</v>
      </c>
      <c r="C229" s="1">
        <v>0.85</v>
      </c>
      <c r="J229" s="6" t="s">
        <v>2812</v>
      </c>
      <c r="K229">
        <v>538</v>
      </c>
    </row>
    <row r="230" spans="2:11" ht="16" x14ac:dyDescent="0.35">
      <c r="B230" s="6" t="s">
        <v>11636</v>
      </c>
      <c r="C230" s="1">
        <v>0.62</v>
      </c>
      <c r="J230" s="6" t="s">
        <v>8833</v>
      </c>
      <c r="K230">
        <v>257</v>
      </c>
    </row>
    <row r="231" spans="2:11" ht="16" x14ac:dyDescent="0.35">
      <c r="B231" s="6" t="s">
        <v>907</v>
      </c>
      <c r="C231" s="1">
        <v>0.52</v>
      </c>
      <c r="J231" s="6" t="s">
        <v>12091</v>
      </c>
      <c r="K231">
        <v>693</v>
      </c>
    </row>
    <row r="232" spans="2:11" ht="16" x14ac:dyDescent="0.35">
      <c r="B232" s="6" t="s">
        <v>1843</v>
      </c>
      <c r="C232" s="1">
        <v>0.66</v>
      </c>
      <c r="J232" s="6" t="s">
        <v>2320</v>
      </c>
      <c r="K232">
        <v>224</v>
      </c>
    </row>
    <row r="233" spans="2:11" ht="16" x14ac:dyDescent="0.35">
      <c r="B233" s="6" t="s">
        <v>10971</v>
      </c>
      <c r="C233" s="1">
        <v>0.5</v>
      </c>
      <c r="J233" s="6" t="s">
        <v>2862</v>
      </c>
      <c r="K233">
        <v>0</v>
      </c>
    </row>
    <row r="234" spans="2:11" ht="16" x14ac:dyDescent="0.35">
      <c r="B234" s="6" t="s">
        <v>7608</v>
      </c>
      <c r="C234" s="1">
        <v>0.6</v>
      </c>
      <c r="J234" s="6" t="s">
        <v>1995</v>
      </c>
      <c r="K234">
        <v>246</v>
      </c>
    </row>
    <row r="235" spans="2:11" ht="16" x14ac:dyDescent="0.35">
      <c r="B235" s="6" t="s">
        <v>2270</v>
      </c>
      <c r="C235" s="1">
        <v>0.7</v>
      </c>
      <c r="J235" s="6" t="s">
        <v>1097</v>
      </c>
      <c r="K235">
        <v>37</v>
      </c>
    </row>
    <row r="236" spans="2:11" ht="16" x14ac:dyDescent="0.35">
      <c r="B236" s="6" t="s">
        <v>1540</v>
      </c>
      <c r="C236" s="1">
        <v>0.67</v>
      </c>
      <c r="J236" s="6" t="s">
        <v>8263</v>
      </c>
      <c r="K236">
        <v>691</v>
      </c>
    </row>
    <row r="237" spans="2:11" ht="16" x14ac:dyDescent="0.35">
      <c r="B237" s="6" t="s">
        <v>7805</v>
      </c>
      <c r="C237" s="1">
        <v>0.75</v>
      </c>
      <c r="J237" s="6" t="s">
        <v>7921</v>
      </c>
      <c r="K237">
        <v>670</v>
      </c>
    </row>
    <row r="238" spans="2:11" ht="16" x14ac:dyDescent="0.35">
      <c r="B238" s="6" t="s">
        <v>8473</v>
      </c>
      <c r="C238" s="1">
        <v>0.64</v>
      </c>
      <c r="J238" s="6" t="s">
        <v>9141</v>
      </c>
      <c r="K238">
        <v>70</v>
      </c>
    </row>
    <row r="239" spans="2:11" ht="16" x14ac:dyDescent="0.35">
      <c r="B239" s="6" t="s">
        <v>5314</v>
      </c>
      <c r="C239" s="1">
        <v>0.83</v>
      </c>
      <c r="J239" s="6" t="s">
        <v>10470</v>
      </c>
      <c r="K239">
        <v>53</v>
      </c>
    </row>
    <row r="240" spans="2:11" ht="16" x14ac:dyDescent="0.35">
      <c r="B240" s="6" t="s">
        <v>7132</v>
      </c>
      <c r="C240" s="1">
        <v>0.79</v>
      </c>
      <c r="J240" s="6" t="s">
        <v>2015</v>
      </c>
      <c r="K240">
        <v>910</v>
      </c>
    </row>
    <row r="241" spans="2:11" ht="16" x14ac:dyDescent="0.35">
      <c r="B241" s="6" t="s">
        <v>9304</v>
      </c>
      <c r="C241" s="1">
        <v>0.61</v>
      </c>
      <c r="J241" s="6" t="s">
        <v>9775</v>
      </c>
      <c r="K241">
        <v>610</v>
      </c>
    </row>
    <row r="242" spans="2:11" ht="16" x14ac:dyDescent="0.35">
      <c r="B242" s="6" t="s">
        <v>3528</v>
      </c>
      <c r="C242" s="1">
        <v>0.84</v>
      </c>
      <c r="J242" s="6" t="s">
        <v>11767</v>
      </c>
      <c r="K242">
        <v>157</v>
      </c>
    </row>
    <row r="243" spans="2:11" ht="16" x14ac:dyDescent="0.35">
      <c r="B243" s="6" t="s">
        <v>3085</v>
      </c>
      <c r="C243" s="1">
        <v>0.76</v>
      </c>
      <c r="J243" s="6" t="s">
        <v>12060</v>
      </c>
      <c r="K243">
        <v>590</v>
      </c>
    </row>
    <row r="244" spans="2:11" ht="16" x14ac:dyDescent="0.35">
      <c r="B244" s="6" t="s">
        <v>2004</v>
      </c>
      <c r="C244" s="1">
        <v>0.57999999999999996</v>
      </c>
      <c r="J244" s="6" t="s">
        <v>11938</v>
      </c>
      <c r="K244">
        <v>144</v>
      </c>
    </row>
    <row r="245" spans="2:11" ht="16" x14ac:dyDescent="0.35">
      <c r="B245" s="6" t="s">
        <v>5871</v>
      </c>
      <c r="C245" s="1">
        <v>0.5</v>
      </c>
      <c r="J245" s="6" t="s">
        <v>3934</v>
      </c>
      <c r="K245">
        <v>284</v>
      </c>
    </row>
    <row r="246" spans="2:11" ht="16" x14ac:dyDescent="0.35">
      <c r="B246" s="6" t="s">
        <v>2851</v>
      </c>
      <c r="C246" s="1">
        <v>0.52</v>
      </c>
      <c r="J246" s="6" t="s">
        <v>3076</v>
      </c>
      <c r="K246">
        <v>284</v>
      </c>
    </row>
    <row r="247" spans="2:11" ht="16" x14ac:dyDescent="0.35">
      <c r="B247" s="6" t="s">
        <v>7744</v>
      </c>
      <c r="C247" s="1">
        <v>0.6</v>
      </c>
      <c r="J247" s="6" t="s">
        <v>3131</v>
      </c>
      <c r="K247">
        <v>284</v>
      </c>
    </row>
    <row r="248" spans="2:11" ht="16" x14ac:dyDescent="0.35">
      <c r="B248" s="6" t="s">
        <v>3503</v>
      </c>
      <c r="C248" s="1">
        <v>0.7</v>
      </c>
      <c r="J248" s="6" t="s">
        <v>331</v>
      </c>
      <c r="K248">
        <v>355</v>
      </c>
    </row>
    <row r="249" spans="2:11" ht="16" x14ac:dyDescent="0.35">
      <c r="B249" s="6" t="s">
        <v>5131</v>
      </c>
      <c r="C249" s="1">
        <v>0.75</v>
      </c>
      <c r="J249" s="6" t="s">
        <v>2066</v>
      </c>
      <c r="K249">
        <v>567</v>
      </c>
    </row>
    <row r="250" spans="2:11" ht="16" x14ac:dyDescent="0.35">
      <c r="B250" s="6" t="s">
        <v>7659</v>
      </c>
      <c r="C250" s="1">
        <v>0.74</v>
      </c>
      <c r="J250" s="6" t="s">
        <v>2707</v>
      </c>
      <c r="K250">
        <v>129</v>
      </c>
    </row>
    <row r="251" spans="2:11" ht="16" x14ac:dyDescent="0.35">
      <c r="B251" s="6" t="s">
        <v>2782</v>
      </c>
      <c r="C251" s="1">
        <v>0.63</v>
      </c>
      <c r="J251" s="6" t="s">
        <v>12423</v>
      </c>
      <c r="K251">
        <v>297</v>
      </c>
    </row>
    <row r="252" spans="2:11" ht="16" x14ac:dyDescent="0.35">
      <c r="B252" s="6" t="s">
        <v>2657</v>
      </c>
      <c r="C252" s="1">
        <v>0.78</v>
      </c>
      <c r="J252" s="6" t="s">
        <v>11326</v>
      </c>
      <c r="K252">
        <v>170</v>
      </c>
    </row>
    <row r="253" spans="2:11" ht="16" x14ac:dyDescent="0.35">
      <c r="B253" s="6" t="s">
        <v>10174</v>
      </c>
      <c r="C253" s="1">
        <v>0.76</v>
      </c>
      <c r="J253" s="6" t="s">
        <v>2773</v>
      </c>
      <c r="K253">
        <v>143</v>
      </c>
    </row>
    <row r="254" spans="2:11" ht="16" x14ac:dyDescent="0.35">
      <c r="B254" s="6" t="s">
        <v>1694</v>
      </c>
      <c r="C254" s="1">
        <v>0.75</v>
      </c>
      <c r="J254" s="6" t="s">
        <v>4502</v>
      </c>
      <c r="K254">
        <v>87</v>
      </c>
    </row>
    <row r="255" spans="2:11" ht="16" x14ac:dyDescent="0.35">
      <c r="B255" s="6" t="s">
        <v>10011</v>
      </c>
      <c r="C255" s="1">
        <v>0.51</v>
      </c>
      <c r="J255" s="6" t="s">
        <v>7691</v>
      </c>
      <c r="K255">
        <v>594</v>
      </c>
    </row>
    <row r="256" spans="2:11" ht="16" x14ac:dyDescent="0.35">
      <c r="B256" s="6" t="s">
        <v>7825</v>
      </c>
      <c r="C256" s="1">
        <v>0.68</v>
      </c>
      <c r="J256" s="6" t="s">
        <v>1561</v>
      </c>
      <c r="K256">
        <v>612</v>
      </c>
    </row>
    <row r="257" spans="2:11" ht="16" x14ac:dyDescent="0.35">
      <c r="B257" s="6" t="s">
        <v>2716</v>
      </c>
      <c r="C257" s="1">
        <v>0.66</v>
      </c>
      <c r="J257" s="6" t="s">
        <v>4875</v>
      </c>
      <c r="K257">
        <v>690</v>
      </c>
    </row>
    <row r="258" spans="2:11" ht="16" x14ac:dyDescent="0.35">
      <c r="B258" s="6" t="s">
        <v>10305</v>
      </c>
      <c r="C258" s="1">
        <v>0.57999999999999996</v>
      </c>
      <c r="J258" s="6" t="s">
        <v>769</v>
      </c>
      <c r="K258">
        <v>902</v>
      </c>
    </row>
    <row r="259" spans="2:11" ht="16" x14ac:dyDescent="0.35">
      <c r="B259" s="6" t="s">
        <v>5232</v>
      </c>
      <c r="C259" s="1">
        <v>0.69</v>
      </c>
      <c r="J259" s="6" t="s">
        <v>2005</v>
      </c>
      <c r="K259">
        <v>479</v>
      </c>
    </row>
    <row r="260" spans="2:11" ht="16" x14ac:dyDescent="0.35">
      <c r="B260" s="6" t="s">
        <v>6360</v>
      </c>
      <c r="C260" s="1">
        <v>0.6</v>
      </c>
      <c r="J260" s="6" t="s">
        <v>1597</v>
      </c>
      <c r="K260">
        <v>313</v>
      </c>
    </row>
    <row r="261" spans="2:11" ht="16" x14ac:dyDescent="0.35">
      <c r="B261" s="6" t="s">
        <v>10930</v>
      </c>
      <c r="C261" s="1">
        <v>0.55000000000000004</v>
      </c>
      <c r="J261" s="6" t="s">
        <v>367</v>
      </c>
      <c r="K261">
        <v>576</v>
      </c>
    </row>
    <row r="262" spans="2:11" ht="16" x14ac:dyDescent="0.35">
      <c r="B262" s="6" t="s">
        <v>843</v>
      </c>
      <c r="C262" s="1">
        <v>0.56999999999999995</v>
      </c>
      <c r="J262" s="6" t="s">
        <v>2517</v>
      </c>
      <c r="K262">
        <v>112</v>
      </c>
    </row>
    <row r="263" spans="2:11" ht="16" x14ac:dyDescent="0.35">
      <c r="B263" s="6" t="s">
        <v>47</v>
      </c>
      <c r="C263" s="1">
        <v>0.53</v>
      </c>
      <c r="J263" s="6" t="s">
        <v>6242</v>
      </c>
      <c r="K263">
        <v>903</v>
      </c>
    </row>
    <row r="264" spans="2:11" ht="16" x14ac:dyDescent="0.35">
      <c r="B264" s="6" t="s">
        <v>4561</v>
      </c>
      <c r="C264" s="1">
        <v>0.54</v>
      </c>
      <c r="J264" s="6" t="s">
        <v>5357</v>
      </c>
      <c r="K264">
        <v>491</v>
      </c>
    </row>
    <row r="265" spans="2:11" ht="16" x14ac:dyDescent="0.35">
      <c r="B265" s="6" t="s">
        <v>10509</v>
      </c>
      <c r="C265" s="1">
        <v>0.61</v>
      </c>
      <c r="J265" s="6" t="s">
        <v>10691</v>
      </c>
      <c r="K265">
        <v>74</v>
      </c>
    </row>
    <row r="266" spans="2:11" ht="16" x14ac:dyDescent="0.35">
      <c r="B266" s="6" t="s">
        <v>5430</v>
      </c>
      <c r="C266" s="1">
        <v>0.66</v>
      </c>
      <c r="J266" s="6" t="s">
        <v>7430</v>
      </c>
      <c r="K266">
        <v>434</v>
      </c>
    </row>
    <row r="267" spans="2:11" ht="16" x14ac:dyDescent="0.35">
      <c r="B267" s="6" t="s">
        <v>4214</v>
      </c>
      <c r="C267" s="1">
        <v>0.7</v>
      </c>
      <c r="J267" s="6" t="s">
        <v>737</v>
      </c>
      <c r="K267">
        <v>536</v>
      </c>
    </row>
    <row r="268" spans="2:11" ht="16" x14ac:dyDescent="0.35">
      <c r="B268" s="6" t="s">
        <v>7764</v>
      </c>
      <c r="C268" s="1">
        <v>0.53</v>
      </c>
      <c r="J268" s="6" t="s">
        <v>10612</v>
      </c>
      <c r="K268">
        <v>463</v>
      </c>
    </row>
    <row r="269" spans="2:11" ht="16" x14ac:dyDescent="0.35">
      <c r="B269" s="6" t="s">
        <v>10479</v>
      </c>
      <c r="C269" s="1">
        <v>0.53</v>
      </c>
      <c r="J269" s="6" t="s">
        <v>1551</v>
      </c>
      <c r="K269">
        <v>5</v>
      </c>
    </row>
    <row r="270" spans="2:11" ht="16" x14ac:dyDescent="0.35">
      <c r="B270" s="6" t="s">
        <v>12120</v>
      </c>
      <c r="C270" s="1">
        <v>0.6</v>
      </c>
      <c r="J270" s="6" t="s">
        <v>2892</v>
      </c>
      <c r="K270">
        <v>838</v>
      </c>
    </row>
    <row r="271" spans="2:11" ht="16" x14ac:dyDescent="0.35">
      <c r="B271" s="6" t="s">
        <v>6690</v>
      </c>
      <c r="C271" s="1">
        <v>0.6</v>
      </c>
      <c r="J271" s="6" t="s">
        <v>2763</v>
      </c>
      <c r="K271">
        <v>838</v>
      </c>
    </row>
    <row r="272" spans="2:11" ht="16" x14ac:dyDescent="0.35">
      <c r="B272" s="6" t="s">
        <v>4865</v>
      </c>
      <c r="C272" s="1">
        <v>0.56999999999999995</v>
      </c>
      <c r="J272" s="6" t="s">
        <v>2492</v>
      </c>
      <c r="K272">
        <v>121</v>
      </c>
    </row>
    <row r="273" spans="2:11" ht="16" x14ac:dyDescent="0.35">
      <c r="B273" s="6" t="s">
        <v>10356</v>
      </c>
      <c r="C273" s="1">
        <v>0.64</v>
      </c>
      <c r="J273" s="6" t="s">
        <v>1844</v>
      </c>
      <c r="K273">
        <v>339</v>
      </c>
    </row>
    <row r="274" spans="2:11" ht="16" x14ac:dyDescent="0.35">
      <c r="B274" s="6" t="s">
        <v>12070</v>
      </c>
      <c r="C274" s="1">
        <v>0.5</v>
      </c>
      <c r="J274" s="6" t="s">
        <v>727</v>
      </c>
      <c r="K274">
        <v>398</v>
      </c>
    </row>
    <row r="275" spans="2:11" ht="16" x14ac:dyDescent="0.35">
      <c r="B275" s="6" t="s">
        <v>4009</v>
      </c>
      <c r="C275" s="1">
        <v>0.65</v>
      </c>
      <c r="J275" s="6" t="s">
        <v>1815</v>
      </c>
      <c r="K275">
        <v>64</v>
      </c>
    </row>
    <row r="276" spans="2:11" ht="16" x14ac:dyDescent="0.35">
      <c r="B276" s="6" t="s">
        <v>4021</v>
      </c>
      <c r="C276" s="1">
        <v>0.65</v>
      </c>
      <c r="J276" s="6" t="s">
        <v>12152</v>
      </c>
      <c r="K276">
        <v>63</v>
      </c>
    </row>
    <row r="277" spans="2:11" ht="16" x14ac:dyDescent="0.35">
      <c r="B277" s="6" t="s">
        <v>7481</v>
      </c>
      <c r="C277" s="1">
        <v>0.66</v>
      </c>
      <c r="J277" s="6" t="s">
        <v>2648</v>
      </c>
      <c r="K277">
        <v>25</v>
      </c>
    </row>
    <row r="278" spans="2:11" ht="16" x14ac:dyDescent="0.35">
      <c r="B278" s="6" t="s">
        <v>1191</v>
      </c>
      <c r="C278" s="1">
        <v>0.73</v>
      </c>
      <c r="J278" s="6" t="s">
        <v>10841</v>
      </c>
      <c r="K278">
        <v>638</v>
      </c>
    </row>
    <row r="279" spans="2:11" ht="16" x14ac:dyDescent="0.35">
      <c r="B279" s="6" t="s">
        <v>4434</v>
      </c>
      <c r="C279" s="1">
        <v>0.73</v>
      </c>
      <c r="J279" s="6" t="s">
        <v>12262</v>
      </c>
      <c r="K279">
        <v>532</v>
      </c>
    </row>
    <row r="280" spans="2:11" ht="16" x14ac:dyDescent="0.35">
      <c r="B280" s="6" t="s">
        <v>12974</v>
      </c>
      <c r="C280" s="1">
        <v>0.59</v>
      </c>
      <c r="J280" s="6" t="s">
        <v>1745</v>
      </c>
      <c r="K280">
        <v>789</v>
      </c>
    </row>
    <row r="281" spans="2:11" ht="16" x14ac:dyDescent="0.35">
      <c r="B281" s="6" t="s">
        <v>5816</v>
      </c>
      <c r="C281" s="1">
        <v>0.54</v>
      </c>
      <c r="J281" s="6" t="s">
        <v>4552</v>
      </c>
      <c r="K281">
        <v>681</v>
      </c>
    </row>
    <row r="282" spans="2:11" ht="16" x14ac:dyDescent="0.35">
      <c r="B282" s="6" t="s">
        <v>6555</v>
      </c>
      <c r="C282" s="1">
        <v>0.7</v>
      </c>
      <c r="J282" s="6" t="s">
        <v>11053</v>
      </c>
      <c r="K282">
        <v>296</v>
      </c>
    </row>
    <row r="283" spans="2:11" ht="16" x14ac:dyDescent="0.35">
      <c r="B283" s="6" t="s">
        <v>887</v>
      </c>
      <c r="C283" s="1">
        <v>0.65</v>
      </c>
      <c r="J283" s="6" t="s">
        <v>2571</v>
      </c>
      <c r="K283">
        <v>47</v>
      </c>
    </row>
    <row r="284" spans="2:11" ht="16" x14ac:dyDescent="0.35">
      <c r="B284" s="6" t="s">
        <v>5242</v>
      </c>
      <c r="C284" s="1">
        <v>0.6</v>
      </c>
      <c r="J284" s="6" t="s">
        <v>12905</v>
      </c>
      <c r="K284">
        <v>195</v>
      </c>
    </row>
    <row r="285" spans="2:11" ht="16" x14ac:dyDescent="0.35">
      <c r="B285" s="6" t="s">
        <v>7223</v>
      </c>
      <c r="C285" s="1">
        <v>0.5</v>
      </c>
      <c r="J285" s="6" t="s">
        <v>12222</v>
      </c>
      <c r="K285">
        <v>4</v>
      </c>
    </row>
    <row r="286" spans="2:11" ht="16" x14ac:dyDescent="0.35">
      <c r="B286" s="6" t="s">
        <v>4531</v>
      </c>
      <c r="C286" s="1">
        <v>0.5</v>
      </c>
      <c r="J286" s="6" t="s">
        <v>10155</v>
      </c>
      <c r="K286">
        <v>578</v>
      </c>
    </row>
    <row r="287" spans="2:11" ht="16" x14ac:dyDescent="0.35">
      <c r="B287" s="6" t="s">
        <v>5410</v>
      </c>
      <c r="C287" s="1">
        <v>0.6</v>
      </c>
      <c r="J287" s="6" t="s">
        <v>10520</v>
      </c>
      <c r="K287">
        <v>79</v>
      </c>
    </row>
    <row r="288" spans="2:11" ht="16" x14ac:dyDescent="0.35">
      <c r="B288" s="6" t="s">
        <v>3636</v>
      </c>
      <c r="C288" s="1">
        <v>0.6</v>
      </c>
      <c r="J288" s="6" t="s">
        <v>1353</v>
      </c>
      <c r="K288">
        <v>211</v>
      </c>
    </row>
    <row r="289" spans="2:11" ht="16" x14ac:dyDescent="0.35">
      <c r="B289" s="6" t="s">
        <v>7619</v>
      </c>
      <c r="C289" s="1">
        <v>0.69</v>
      </c>
      <c r="J289" s="6" t="s">
        <v>1107</v>
      </c>
      <c r="K289">
        <v>592</v>
      </c>
    </row>
    <row r="290" spans="2:11" ht="16" x14ac:dyDescent="0.35">
      <c r="B290" s="6" t="s">
        <v>8207</v>
      </c>
      <c r="C290" s="1">
        <v>0.79</v>
      </c>
      <c r="J290" s="6" t="s">
        <v>2623</v>
      </c>
      <c r="K290">
        <v>7</v>
      </c>
    </row>
    <row r="291" spans="2:11" ht="16" x14ac:dyDescent="0.35">
      <c r="B291" s="6" t="s">
        <v>6048</v>
      </c>
      <c r="C291" s="1">
        <v>0.83</v>
      </c>
      <c r="J291" s="6" t="s">
        <v>2109</v>
      </c>
      <c r="K291">
        <v>242</v>
      </c>
    </row>
    <row r="292" spans="2:11" ht="16" x14ac:dyDescent="0.35">
      <c r="B292" s="6" t="s">
        <v>2241</v>
      </c>
      <c r="C292" s="1">
        <v>0.7</v>
      </c>
      <c r="J292" s="6" t="s">
        <v>4702</v>
      </c>
      <c r="K292">
        <v>245</v>
      </c>
    </row>
    <row r="293" spans="2:11" ht="16" x14ac:dyDescent="0.35">
      <c r="B293" s="6" t="s">
        <v>2177</v>
      </c>
      <c r="C293" s="1">
        <v>0.63</v>
      </c>
      <c r="J293" s="6" t="s">
        <v>547</v>
      </c>
      <c r="K293">
        <v>656</v>
      </c>
    </row>
    <row r="294" spans="2:11" ht="16" x14ac:dyDescent="0.35">
      <c r="B294" s="6" t="s">
        <v>2762</v>
      </c>
      <c r="C294" s="1">
        <v>0.61</v>
      </c>
      <c r="J294" s="6" t="s">
        <v>9735</v>
      </c>
      <c r="K294">
        <v>12</v>
      </c>
    </row>
    <row r="295" spans="2:11" ht="16" x14ac:dyDescent="0.35">
      <c r="B295" s="6" t="s">
        <v>6241</v>
      </c>
      <c r="C295" s="1">
        <v>0.8</v>
      </c>
      <c r="J295" s="6" t="s">
        <v>10296</v>
      </c>
      <c r="K295">
        <v>43</v>
      </c>
    </row>
    <row r="296" spans="2:11" ht="16" x14ac:dyDescent="0.35">
      <c r="B296" s="6" t="s">
        <v>2896</v>
      </c>
      <c r="C296" s="1">
        <v>0.61</v>
      </c>
      <c r="J296" s="6" t="s">
        <v>9601</v>
      </c>
      <c r="K296">
        <v>311</v>
      </c>
    </row>
    <row r="297" spans="2:11" ht="16" x14ac:dyDescent="0.35">
      <c r="B297" s="6" t="s">
        <v>1918</v>
      </c>
      <c r="C297" s="1">
        <v>0.83</v>
      </c>
      <c r="J297" s="6" t="s">
        <v>11557</v>
      </c>
      <c r="K297">
        <v>91</v>
      </c>
    </row>
    <row r="298" spans="2:11" ht="16" x14ac:dyDescent="0.35">
      <c r="B298" s="6" t="s">
        <v>1262</v>
      </c>
      <c r="C298" s="1">
        <v>0.64</v>
      </c>
      <c r="J298" s="6" t="s">
        <v>10500</v>
      </c>
      <c r="K298">
        <v>250</v>
      </c>
    </row>
    <row r="299" spans="2:11" ht="16" x14ac:dyDescent="0.35">
      <c r="B299" s="6" t="s">
        <v>1576</v>
      </c>
      <c r="C299" s="1">
        <v>0.64</v>
      </c>
      <c r="J299" s="6" t="s">
        <v>12664</v>
      </c>
      <c r="K299">
        <v>771</v>
      </c>
    </row>
    <row r="300" spans="2:11" ht="16" x14ac:dyDescent="0.35">
      <c r="B300" s="6" t="s">
        <v>2397</v>
      </c>
      <c r="C300" s="1">
        <v>0.53</v>
      </c>
      <c r="J300" s="6" t="s">
        <v>10911</v>
      </c>
      <c r="K300">
        <v>282</v>
      </c>
    </row>
    <row r="301" spans="2:11" ht="16" x14ac:dyDescent="0.35">
      <c r="B301" s="6" t="s">
        <v>320</v>
      </c>
      <c r="C301" s="1">
        <v>0.65</v>
      </c>
      <c r="J301" s="6" t="s">
        <v>12453</v>
      </c>
      <c r="K301">
        <v>101</v>
      </c>
    </row>
    <row r="302" spans="2:11" ht="16" x14ac:dyDescent="0.35">
      <c r="B302" s="6" t="s">
        <v>1362</v>
      </c>
      <c r="C302" s="1">
        <v>0.69</v>
      </c>
      <c r="J302" s="6" t="s">
        <v>1854</v>
      </c>
      <c r="K302">
        <v>27</v>
      </c>
    </row>
    <row r="303" spans="2:11" ht="16" x14ac:dyDescent="0.35">
      <c r="B303" s="6" t="s">
        <v>9992</v>
      </c>
      <c r="C303" s="1">
        <v>0.52</v>
      </c>
      <c r="J303" s="6" t="s">
        <v>8505</v>
      </c>
      <c r="K303">
        <v>418</v>
      </c>
    </row>
    <row r="304" spans="2:11" ht="16" x14ac:dyDescent="0.35">
      <c r="B304" s="6" t="s">
        <v>768</v>
      </c>
      <c r="C304" s="1">
        <v>0.62</v>
      </c>
      <c r="J304" s="6" t="s">
        <v>2086</v>
      </c>
      <c r="K304">
        <v>61</v>
      </c>
    </row>
    <row r="305" spans="2:11" ht="16" x14ac:dyDescent="0.35">
      <c r="B305" s="6" t="s">
        <v>687</v>
      </c>
      <c r="C305" s="1">
        <v>0.77</v>
      </c>
      <c r="J305" s="6" t="s">
        <v>1715</v>
      </c>
      <c r="K305">
        <v>61</v>
      </c>
    </row>
    <row r="306" spans="2:11" ht="16" x14ac:dyDescent="0.35">
      <c r="B306" s="6" t="s">
        <v>1452</v>
      </c>
      <c r="C306" s="1">
        <v>0.7</v>
      </c>
      <c r="J306" s="6" t="s">
        <v>1414</v>
      </c>
      <c r="K306">
        <v>24</v>
      </c>
    </row>
    <row r="307" spans="2:11" ht="16" x14ac:dyDescent="0.35">
      <c r="B307" s="6" t="s">
        <v>1863</v>
      </c>
      <c r="C307" s="1">
        <v>0.61</v>
      </c>
      <c r="J307" s="6" t="s">
        <v>2697</v>
      </c>
      <c r="K307">
        <v>106</v>
      </c>
    </row>
    <row r="308" spans="2:11" ht="16" x14ac:dyDescent="0.35">
      <c r="B308" s="6" t="s">
        <v>1061</v>
      </c>
      <c r="C308" s="1">
        <v>0.65</v>
      </c>
      <c r="J308" s="6" t="s">
        <v>321</v>
      </c>
      <c r="K308">
        <v>974</v>
      </c>
    </row>
    <row r="309" spans="2:11" ht="16" x14ac:dyDescent="0.35">
      <c r="B309" s="6" t="s">
        <v>1423</v>
      </c>
      <c r="C309" s="1">
        <v>0.56000000000000005</v>
      </c>
      <c r="J309" s="6" t="s">
        <v>1363</v>
      </c>
      <c r="K309">
        <v>974</v>
      </c>
    </row>
    <row r="310" spans="2:11" ht="16" x14ac:dyDescent="0.35">
      <c r="B310" s="6" t="s">
        <v>2491</v>
      </c>
      <c r="C310" s="1">
        <v>0.56999999999999995</v>
      </c>
      <c r="J310" s="6" t="s">
        <v>11567</v>
      </c>
      <c r="K310">
        <v>227</v>
      </c>
    </row>
    <row r="311" spans="2:11" ht="16" x14ac:dyDescent="0.35">
      <c r="B311" s="6" t="s">
        <v>3809</v>
      </c>
      <c r="C311" s="1">
        <v>0.5</v>
      </c>
      <c r="J311" s="6" t="s">
        <v>10622</v>
      </c>
      <c r="K311">
        <v>54</v>
      </c>
    </row>
    <row r="312" spans="2:11" ht="16" x14ac:dyDescent="0.35">
      <c r="B312" s="6" t="s">
        <v>8504</v>
      </c>
      <c r="C312" s="1">
        <v>0.6</v>
      </c>
      <c r="J312" s="6" t="s">
        <v>13380</v>
      </c>
      <c r="K312">
        <v>105264</v>
      </c>
    </row>
    <row r="313" spans="2:11" ht="16" x14ac:dyDescent="0.35">
      <c r="B313" s="6" t="s">
        <v>10660</v>
      </c>
      <c r="C313" s="1">
        <v>0.66</v>
      </c>
      <c r="J313" s="6"/>
    </row>
    <row r="314" spans="2:11" ht="16" x14ac:dyDescent="0.35">
      <c r="B314" s="6" t="s">
        <v>7836</v>
      </c>
      <c r="C314" s="1">
        <v>0.5</v>
      </c>
    </row>
    <row r="315" spans="2:11" ht="16" x14ac:dyDescent="0.35">
      <c r="B315" s="6" t="s">
        <v>6137</v>
      </c>
      <c r="C315" s="1">
        <v>0.53</v>
      </c>
    </row>
    <row r="316" spans="2:11" ht="16" x14ac:dyDescent="0.35">
      <c r="B316" s="6" t="s">
        <v>11345</v>
      </c>
      <c r="C316" s="1">
        <v>0.52</v>
      </c>
    </row>
    <row r="317" spans="2:11" ht="16" x14ac:dyDescent="0.35">
      <c r="B317" s="6" t="s">
        <v>8356</v>
      </c>
      <c r="C317" s="1">
        <v>0.7</v>
      </c>
    </row>
    <row r="318" spans="2:11" ht="16" x14ac:dyDescent="0.35">
      <c r="B318" s="6" t="s">
        <v>12151</v>
      </c>
      <c r="C318" s="1">
        <v>0.71</v>
      </c>
    </row>
    <row r="319" spans="2:11" ht="16" x14ac:dyDescent="0.35">
      <c r="B319" s="6" t="s">
        <v>1237</v>
      </c>
      <c r="C319" s="1">
        <v>0.57999999999999996</v>
      </c>
    </row>
    <row r="320" spans="2:11" ht="16" x14ac:dyDescent="0.35">
      <c r="B320" s="6" t="s">
        <v>7910</v>
      </c>
      <c r="C320" s="1">
        <v>0.8</v>
      </c>
    </row>
    <row r="321" spans="2:3" ht="16" x14ac:dyDescent="0.35">
      <c r="B321" s="6" t="s">
        <v>11506</v>
      </c>
      <c r="C321" s="1">
        <v>0.77</v>
      </c>
    </row>
    <row r="322" spans="2:3" ht="16" x14ac:dyDescent="0.35">
      <c r="B322" s="6" t="s">
        <v>4889</v>
      </c>
      <c r="C322" s="1">
        <v>0.65</v>
      </c>
    </row>
    <row r="323" spans="2:3" ht="16" x14ac:dyDescent="0.35">
      <c r="B323" s="6" t="s">
        <v>2447</v>
      </c>
      <c r="C323" s="1">
        <v>0.5</v>
      </c>
    </row>
    <row r="324" spans="2:3" ht="16" x14ac:dyDescent="0.35">
      <c r="B324" s="6" t="s">
        <v>2891</v>
      </c>
      <c r="C324" s="1">
        <v>0.65</v>
      </c>
    </row>
    <row r="325" spans="2:3" ht="16" x14ac:dyDescent="0.35">
      <c r="B325" s="6" t="s">
        <v>10214</v>
      </c>
      <c r="C325" s="1">
        <v>0.6</v>
      </c>
    </row>
    <row r="326" spans="2:3" ht="16" x14ac:dyDescent="0.35">
      <c r="B326" s="6" t="s">
        <v>3451</v>
      </c>
      <c r="C326" s="1">
        <v>0.65</v>
      </c>
    </row>
    <row r="327" spans="2:3" ht="16" x14ac:dyDescent="0.35">
      <c r="B327" s="6" t="s">
        <v>4949</v>
      </c>
      <c r="C327" s="1">
        <v>0.9</v>
      </c>
    </row>
    <row r="328" spans="2:3" ht="16" x14ac:dyDescent="0.35">
      <c r="B328" s="6" t="s">
        <v>11052</v>
      </c>
      <c r="C328" s="1">
        <v>0.61</v>
      </c>
    </row>
    <row r="329" spans="2:3" ht="16" x14ac:dyDescent="0.35">
      <c r="B329" s="6" t="s">
        <v>6803</v>
      </c>
      <c r="C329" s="1">
        <v>0.59</v>
      </c>
    </row>
    <row r="330" spans="2:3" ht="16" x14ac:dyDescent="0.35">
      <c r="B330" s="6" t="s">
        <v>7305</v>
      </c>
      <c r="C330" s="1">
        <v>0.7</v>
      </c>
    </row>
    <row r="331" spans="2:3" ht="16" x14ac:dyDescent="0.35">
      <c r="B331" s="6" t="s">
        <v>8307</v>
      </c>
      <c r="C331" s="1">
        <v>0.55000000000000004</v>
      </c>
    </row>
    <row r="332" spans="2:3" ht="16" x14ac:dyDescent="0.35">
      <c r="B332" s="6" t="s">
        <v>7895</v>
      </c>
      <c r="C332" s="1">
        <v>0.66</v>
      </c>
    </row>
    <row r="333" spans="2:3" ht="16" x14ac:dyDescent="0.35">
      <c r="B333" s="6" t="s">
        <v>1656</v>
      </c>
      <c r="C333" s="1">
        <v>0.66</v>
      </c>
    </row>
    <row r="334" spans="2:3" ht="16" x14ac:dyDescent="0.35">
      <c r="B334" s="6" t="s">
        <v>7367</v>
      </c>
      <c r="C334" s="1">
        <v>0.53</v>
      </c>
    </row>
    <row r="335" spans="2:3" ht="16" x14ac:dyDescent="0.35">
      <c r="B335" s="6" t="s">
        <v>183</v>
      </c>
      <c r="C335" s="1">
        <v>0.6</v>
      </c>
    </row>
    <row r="336" spans="2:3" ht="16" x14ac:dyDescent="0.35">
      <c r="B336" s="6" t="s">
        <v>76</v>
      </c>
      <c r="C336" s="1">
        <v>0.65</v>
      </c>
    </row>
    <row r="337" spans="2:3" ht="16" x14ac:dyDescent="0.35">
      <c r="B337" s="6" t="s">
        <v>7690</v>
      </c>
      <c r="C337" s="1">
        <v>0.9</v>
      </c>
    </row>
    <row r="338" spans="2:3" ht="16" x14ac:dyDescent="0.35">
      <c r="B338" s="6" t="s">
        <v>10870</v>
      </c>
      <c r="C338" s="1">
        <v>0.52</v>
      </c>
    </row>
    <row r="339" spans="2:3" ht="16" x14ac:dyDescent="0.35">
      <c r="B339" s="6" t="s">
        <v>1744</v>
      </c>
      <c r="C339" s="1">
        <v>0.55000000000000004</v>
      </c>
    </row>
    <row r="340" spans="2:3" ht="16" x14ac:dyDescent="0.35">
      <c r="B340" s="6" t="s">
        <v>1586</v>
      </c>
      <c r="C340" s="1">
        <v>0.6</v>
      </c>
    </row>
    <row r="341" spans="2:3" ht="16" x14ac:dyDescent="0.35">
      <c r="B341" s="6" t="s">
        <v>7930</v>
      </c>
      <c r="C341" s="1">
        <v>0.53</v>
      </c>
    </row>
    <row r="342" spans="2:3" ht="16" x14ac:dyDescent="0.35">
      <c r="B342" s="6" t="s">
        <v>2516</v>
      </c>
      <c r="C342" s="1">
        <v>0.75</v>
      </c>
    </row>
    <row r="343" spans="2:3" ht="16" x14ac:dyDescent="0.35">
      <c r="B343" s="6" t="s">
        <v>350</v>
      </c>
      <c r="C343" s="1">
        <v>0.85</v>
      </c>
    </row>
    <row r="344" spans="2:3" ht="16" x14ac:dyDescent="0.35">
      <c r="B344" s="6" t="s">
        <v>66</v>
      </c>
      <c r="C344" s="1">
        <v>0.85</v>
      </c>
    </row>
    <row r="345" spans="2:3" ht="16" x14ac:dyDescent="0.35">
      <c r="B345" s="6" t="s">
        <v>995</v>
      </c>
      <c r="C345" s="1">
        <v>0.88</v>
      </c>
    </row>
    <row r="346" spans="2:3" ht="16" x14ac:dyDescent="0.35">
      <c r="B346" s="6" t="s">
        <v>6326</v>
      </c>
      <c r="C346" s="1">
        <v>0.6</v>
      </c>
    </row>
    <row r="347" spans="2:3" ht="16" x14ac:dyDescent="0.35">
      <c r="B347" s="6" t="s">
        <v>11516</v>
      </c>
      <c r="C347" s="1">
        <v>0.56999999999999995</v>
      </c>
    </row>
    <row r="348" spans="2:3" ht="16" x14ac:dyDescent="0.35">
      <c r="B348" s="6" t="s">
        <v>3343</v>
      </c>
      <c r="C348" s="1">
        <v>0.66</v>
      </c>
    </row>
    <row r="349" spans="2:3" ht="16" x14ac:dyDescent="0.35">
      <c r="B349" s="6" t="s">
        <v>12914</v>
      </c>
      <c r="C349" s="1">
        <v>0.5</v>
      </c>
    </row>
    <row r="350" spans="2:3" ht="16" x14ac:dyDescent="0.35">
      <c r="B350" s="6" t="s">
        <v>1954</v>
      </c>
      <c r="C350" s="1">
        <v>0.67</v>
      </c>
    </row>
    <row r="351" spans="2:3" ht="16" x14ac:dyDescent="0.35">
      <c r="B351" s="6" t="s">
        <v>7162</v>
      </c>
      <c r="C351" s="1">
        <v>0.62</v>
      </c>
    </row>
    <row r="352" spans="2:3" ht="16" x14ac:dyDescent="0.35">
      <c r="B352" s="6" t="s">
        <v>4064</v>
      </c>
      <c r="C352" s="1">
        <v>0.85</v>
      </c>
    </row>
    <row r="353" spans="2:3" ht="16" x14ac:dyDescent="0.35">
      <c r="B353" s="6" t="s">
        <v>3938</v>
      </c>
      <c r="C353" s="1">
        <v>0.75</v>
      </c>
    </row>
    <row r="354" spans="2:3" ht="16" x14ac:dyDescent="0.35">
      <c r="B354" s="6" t="s">
        <v>5201</v>
      </c>
      <c r="C354" s="1">
        <v>0.62</v>
      </c>
    </row>
    <row r="355" spans="2:3" ht="16" x14ac:dyDescent="0.35">
      <c r="B355" s="6" t="s">
        <v>877</v>
      </c>
      <c r="C355" s="1">
        <v>0.69</v>
      </c>
    </row>
    <row r="356" spans="2:3" ht="16" x14ac:dyDescent="0.35">
      <c r="B356" s="6" t="s">
        <v>2632</v>
      </c>
      <c r="C356" s="1">
        <v>0.71</v>
      </c>
    </row>
    <row r="357" spans="2:3" ht="16" x14ac:dyDescent="0.35">
      <c r="B357" s="6" t="s">
        <v>9272</v>
      </c>
      <c r="C357" s="1">
        <v>0.6</v>
      </c>
    </row>
    <row r="358" spans="2:3" ht="16" x14ac:dyDescent="0.35">
      <c r="B358" s="6" t="s">
        <v>4122</v>
      </c>
      <c r="C358" s="1">
        <v>0.74</v>
      </c>
    </row>
    <row r="359" spans="2:3" ht="16" x14ac:dyDescent="0.35">
      <c r="B359" s="6" t="s">
        <v>6081</v>
      </c>
      <c r="C359" s="1">
        <v>0.63</v>
      </c>
    </row>
    <row r="360" spans="2:3" ht="16" x14ac:dyDescent="0.35">
      <c r="B360" s="6" t="s">
        <v>7603</v>
      </c>
      <c r="C360" s="1">
        <v>0.57999999999999996</v>
      </c>
    </row>
    <row r="361" spans="2:3" ht="16" x14ac:dyDescent="0.35">
      <c r="B361" s="6" t="s">
        <v>3431</v>
      </c>
      <c r="C361" s="1">
        <v>0.8</v>
      </c>
    </row>
    <row r="362" spans="2:3" ht="16" x14ac:dyDescent="0.35">
      <c r="B362" s="6" t="s">
        <v>1833</v>
      </c>
      <c r="C362" s="1">
        <v>0.75</v>
      </c>
    </row>
    <row r="363" spans="2:3" ht="16" x14ac:dyDescent="0.35">
      <c r="B363" s="6" t="s">
        <v>12059</v>
      </c>
      <c r="C363" s="1">
        <v>0.54</v>
      </c>
    </row>
    <row r="364" spans="2:3" ht="16" x14ac:dyDescent="0.35">
      <c r="B364" s="6" t="s">
        <v>3775</v>
      </c>
      <c r="C364" s="1">
        <v>0.66</v>
      </c>
    </row>
    <row r="365" spans="2:3" ht="16" x14ac:dyDescent="0.35">
      <c r="B365" s="6" t="s">
        <v>37</v>
      </c>
      <c r="C365" s="1">
        <v>0.9</v>
      </c>
    </row>
    <row r="366" spans="2:3" ht="16" x14ac:dyDescent="0.35">
      <c r="B366" s="6" t="s">
        <v>4338</v>
      </c>
      <c r="C366" s="1">
        <v>0.74</v>
      </c>
    </row>
    <row r="367" spans="2:3" ht="16" x14ac:dyDescent="0.35">
      <c r="B367" s="6" t="s">
        <v>3607</v>
      </c>
      <c r="C367" s="1">
        <v>0.62</v>
      </c>
    </row>
    <row r="368" spans="2:3" ht="16" x14ac:dyDescent="0.35">
      <c r="B368" s="6" t="s">
        <v>3876</v>
      </c>
      <c r="C368" s="1">
        <v>0.52</v>
      </c>
    </row>
    <row r="369" spans="2:3" ht="16" x14ac:dyDescent="0.35">
      <c r="B369" s="6" t="s">
        <v>6148</v>
      </c>
      <c r="C369" s="1">
        <v>0.75</v>
      </c>
    </row>
    <row r="370" spans="2:3" ht="16" x14ac:dyDescent="0.35">
      <c r="B370" s="6" t="s">
        <v>1011</v>
      </c>
      <c r="C370" s="1">
        <v>0.73</v>
      </c>
    </row>
    <row r="371" spans="2:3" ht="16" x14ac:dyDescent="0.35">
      <c r="B371" s="6" t="s">
        <v>778</v>
      </c>
      <c r="C371" s="1">
        <v>0.63</v>
      </c>
    </row>
    <row r="372" spans="2:3" ht="16" x14ac:dyDescent="0.35">
      <c r="B372" s="6" t="s">
        <v>5696</v>
      </c>
      <c r="C372" s="1">
        <v>0.94</v>
      </c>
    </row>
    <row r="373" spans="2:3" ht="16" x14ac:dyDescent="0.35">
      <c r="B373" s="6" t="s">
        <v>6101</v>
      </c>
      <c r="C373" s="1">
        <v>0.64</v>
      </c>
    </row>
    <row r="374" spans="2:3" ht="16" x14ac:dyDescent="0.35">
      <c r="B374" s="6" t="s">
        <v>3786</v>
      </c>
      <c r="C374" s="1">
        <v>0.68</v>
      </c>
    </row>
    <row r="375" spans="2:3" ht="16" x14ac:dyDescent="0.35">
      <c r="B375" s="6" t="s">
        <v>8751</v>
      </c>
      <c r="C375" s="1">
        <v>0.56000000000000005</v>
      </c>
    </row>
    <row r="376" spans="2:3" ht="16" x14ac:dyDescent="0.35">
      <c r="B376" s="6" t="s">
        <v>9120</v>
      </c>
      <c r="C376" s="1">
        <v>0.59</v>
      </c>
    </row>
    <row r="377" spans="2:3" ht="16" x14ac:dyDescent="0.35">
      <c r="B377" s="6" t="s">
        <v>8771</v>
      </c>
      <c r="C377" s="1">
        <v>0.57999999999999996</v>
      </c>
    </row>
    <row r="378" spans="2:3" ht="16" x14ac:dyDescent="0.35">
      <c r="B378" s="6" t="s">
        <v>12019</v>
      </c>
      <c r="C378" s="1">
        <v>0.76</v>
      </c>
    </row>
    <row r="379" spans="2:3" ht="16" x14ac:dyDescent="0.35">
      <c r="B379" s="6" t="s">
        <v>9784</v>
      </c>
      <c r="C379" s="1">
        <v>0.59</v>
      </c>
    </row>
    <row r="380" spans="2:3" ht="16" x14ac:dyDescent="0.35">
      <c r="B380" s="6" t="s">
        <v>2098</v>
      </c>
      <c r="C380" s="1">
        <v>0.56000000000000005</v>
      </c>
    </row>
    <row r="381" spans="2:3" ht="16" x14ac:dyDescent="0.35">
      <c r="B381" s="6" t="s">
        <v>975</v>
      </c>
      <c r="C381" s="1">
        <v>0.7</v>
      </c>
    </row>
    <row r="382" spans="2:3" ht="16" x14ac:dyDescent="0.35">
      <c r="B382" s="6" t="s">
        <v>6430</v>
      </c>
      <c r="C382" s="1">
        <v>0.66</v>
      </c>
    </row>
    <row r="383" spans="2:3" ht="16" x14ac:dyDescent="0.35">
      <c r="B383" s="6" t="s">
        <v>2382</v>
      </c>
      <c r="C383" s="1">
        <v>0.65</v>
      </c>
    </row>
    <row r="384" spans="2:3" ht="16" x14ac:dyDescent="0.35">
      <c r="B384" s="6" t="s">
        <v>6482</v>
      </c>
      <c r="C384" s="1">
        <v>0.56999999999999995</v>
      </c>
    </row>
    <row r="385" spans="2:3" ht="16" x14ac:dyDescent="0.35">
      <c r="B385" s="6" t="s">
        <v>10690</v>
      </c>
      <c r="C385" s="1">
        <v>0.7</v>
      </c>
    </row>
    <row r="386" spans="2:3" ht="16" x14ac:dyDescent="0.35">
      <c r="B386" s="6" t="s">
        <v>2167</v>
      </c>
      <c r="C386" s="1">
        <v>0.83</v>
      </c>
    </row>
    <row r="387" spans="2:3" ht="16" x14ac:dyDescent="0.35">
      <c r="B387" s="6" t="s">
        <v>7784</v>
      </c>
      <c r="C387" s="1">
        <v>0.76</v>
      </c>
    </row>
    <row r="388" spans="2:3" ht="16" x14ac:dyDescent="0.35">
      <c r="B388" s="6" t="s">
        <v>586</v>
      </c>
      <c r="C388" s="1">
        <v>0.86</v>
      </c>
    </row>
    <row r="389" spans="2:3" ht="16" x14ac:dyDescent="0.35">
      <c r="B389" s="6" t="s">
        <v>7254</v>
      </c>
      <c r="C389" s="1">
        <v>0.88</v>
      </c>
    </row>
    <row r="390" spans="2:3" ht="16" x14ac:dyDescent="0.35">
      <c r="B390" s="6" t="s">
        <v>1116</v>
      </c>
      <c r="C390" s="1">
        <v>0.53</v>
      </c>
    </row>
    <row r="391" spans="2:3" ht="16" x14ac:dyDescent="0.35">
      <c r="B391" s="6" t="s">
        <v>2211</v>
      </c>
      <c r="C391" s="1">
        <v>0.56000000000000005</v>
      </c>
    </row>
    <row r="392" spans="2:3" ht="16" x14ac:dyDescent="0.35">
      <c r="B392" s="6" t="s">
        <v>8272</v>
      </c>
      <c r="C392" s="1">
        <v>0.62</v>
      </c>
    </row>
    <row r="393" spans="2:3" ht="16" x14ac:dyDescent="0.35">
      <c r="B393" s="6" t="s">
        <v>4794</v>
      </c>
      <c r="C393" s="1">
        <v>0.72</v>
      </c>
    </row>
    <row r="394" spans="2:3" ht="16" x14ac:dyDescent="0.35">
      <c r="B394" s="6" t="s">
        <v>6524</v>
      </c>
      <c r="C394" s="1">
        <v>0.51</v>
      </c>
    </row>
    <row r="395" spans="2:3" ht="16" x14ac:dyDescent="0.35">
      <c r="B395" s="6" t="s">
        <v>4413</v>
      </c>
      <c r="C395" s="1">
        <v>0.56999999999999995</v>
      </c>
    </row>
    <row r="396" spans="2:3" ht="16" x14ac:dyDescent="0.35">
      <c r="B396" s="6" t="s">
        <v>2191</v>
      </c>
      <c r="C396" s="1">
        <v>0.87</v>
      </c>
    </row>
    <row r="397" spans="2:3" ht="16" x14ac:dyDescent="0.35">
      <c r="B397" s="6" t="s">
        <v>917</v>
      </c>
      <c r="C397" s="1">
        <v>0.77</v>
      </c>
    </row>
    <row r="398" spans="2:3" ht="16" x14ac:dyDescent="0.35">
      <c r="B398" s="6" t="s">
        <v>1784</v>
      </c>
      <c r="C398" s="1">
        <v>0.65</v>
      </c>
    </row>
    <row r="399" spans="2:3" ht="16" x14ac:dyDescent="0.35">
      <c r="B399" s="6" t="s">
        <v>386</v>
      </c>
      <c r="C399" s="1">
        <v>0.51</v>
      </c>
    </row>
    <row r="400" spans="2:3" ht="16" x14ac:dyDescent="0.35">
      <c r="B400" s="6" t="s">
        <v>312</v>
      </c>
      <c r="C400" s="1">
        <v>0.64</v>
      </c>
    </row>
    <row r="401" spans="2:3" ht="16" x14ac:dyDescent="0.35">
      <c r="B401" s="6" t="s">
        <v>707</v>
      </c>
      <c r="C401" s="1">
        <v>0.6</v>
      </c>
    </row>
    <row r="402" spans="2:3" ht="16" x14ac:dyDescent="0.35">
      <c r="B402" s="6" t="s">
        <v>5777</v>
      </c>
      <c r="C402" s="1">
        <v>0.6</v>
      </c>
    </row>
    <row r="403" spans="2:3" ht="16" x14ac:dyDescent="0.35">
      <c r="B403" s="6" t="s">
        <v>7513</v>
      </c>
      <c r="C403" s="1">
        <v>0.65</v>
      </c>
    </row>
    <row r="404" spans="2:3" ht="16" x14ac:dyDescent="0.35">
      <c r="B404" s="6" t="s">
        <v>2309</v>
      </c>
      <c r="C404" s="1">
        <v>0.6</v>
      </c>
    </row>
    <row r="405" spans="2:3" ht="16" x14ac:dyDescent="0.35">
      <c r="B405" s="6" t="s">
        <v>1001</v>
      </c>
      <c r="C405" s="1">
        <v>0.63</v>
      </c>
    </row>
    <row r="406" spans="2:3" ht="16" x14ac:dyDescent="0.35">
      <c r="B406" s="6" t="s">
        <v>12321</v>
      </c>
      <c r="C406" s="1">
        <v>0.56999999999999995</v>
      </c>
    </row>
    <row r="407" spans="2:3" ht="16" x14ac:dyDescent="0.35">
      <c r="B407" s="6" t="s">
        <v>11716</v>
      </c>
      <c r="C407" s="1">
        <v>0.55000000000000004</v>
      </c>
    </row>
    <row r="408" spans="2:3" ht="16" x14ac:dyDescent="0.35">
      <c r="B408" s="6" t="s">
        <v>2118</v>
      </c>
      <c r="C408" s="1">
        <v>0.68</v>
      </c>
    </row>
    <row r="409" spans="2:3" ht="16" x14ac:dyDescent="0.35">
      <c r="B409" s="6" t="s">
        <v>6700</v>
      </c>
      <c r="C409" s="1">
        <v>0.62</v>
      </c>
    </row>
    <row r="410" spans="2:3" ht="16" x14ac:dyDescent="0.35">
      <c r="B410" s="6" t="s">
        <v>6762</v>
      </c>
      <c r="C410" s="1">
        <v>0.67</v>
      </c>
    </row>
    <row r="411" spans="2:3" ht="16" x14ac:dyDescent="0.35">
      <c r="B411" s="6" t="s">
        <v>4348</v>
      </c>
      <c r="C411" s="1">
        <v>0.7</v>
      </c>
    </row>
    <row r="412" spans="2:3" ht="16" x14ac:dyDescent="0.35">
      <c r="B412" s="6" t="s">
        <v>9508</v>
      </c>
      <c r="C412" s="1">
        <v>0.54</v>
      </c>
    </row>
    <row r="413" spans="2:3" ht="16" x14ac:dyDescent="0.35">
      <c r="B413" s="6" t="s">
        <v>1994</v>
      </c>
      <c r="C413" s="1">
        <v>0.56999999999999995</v>
      </c>
    </row>
    <row r="414" spans="2:3" ht="16" x14ac:dyDescent="0.35">
      <c r="B414" s="6" t="s">
        <v>10154</v>
      </c>
      <c r="C414" s="1">
        <v>0.79</v>
      </c>
    </row>
    <row r="415" spans="2:3" ht="16" x14ac:dyDescent="0.35">
      <c r="B415" s="6" t="s">
        <v>2731</v>
      </c>
      <c r="C415" s="1">
        <v>0.63</v>
      </c>
    </row>
    <row r="416" spans="2:3" ht="16" x14ac:dyDescent="0.35">
      <c r="B416" s="6" t="s">
        <v>2600</v>
      </c>
      <c r="C416" s="1">
        <v>0.5</v>
      </c>
    </row>
    <row r="417" spans="2:3" ht="16" x14ac:dyDescent="0.35">
      <c r="B417" s="6" t="s">
        <v>2612</v>
      </c>
      <c r="C417" s="1">
        <v>0.59</v>
      </c>
    </row>
    <row r="418" spans="2:3" ht="16" x14ac:dyDescent="0.35">
      <c r="B418" s="6" t="s">
        <v>12542</v>
      </c>
      <c r="C418" s="1">
        <v>0.51</v>
      </c>
    </row>
    <row r="419" spans="2:3" ht="16" x14ac:dyDescent="0.35">
      <c r="B419" s="6" t="s">
        <v>2392</v>
      </c>
      <c r="C419" s="1">
        <v>0.52</v>
      </c>
    </row>
    <row r="420" spans="2:3" ht="16" x14ac:dyDescent="0.35">
      <c r="B420" s="6" t="s">
        <v>3971</v>
      </c>
      <c r="C420" s="1">
        <v>0.81</v>
      </c>
    </row>
    <row r="421" spans="2:3" ht="16" x14ac:dyDescent="0.35">
      <c r="B421" s="6" t="s">
        <v>11195</v>
      </c>
      <c r="C421" s="1">
        <v>0.56999999999999995</v>
      </c>
    </row>
    <row r="422" spans="2:3" ht="16" x14ac:dyDescent="0.35">
      <c r="B422" s="6" t="s">
        <v>8936</v>
      </c>
      <c r="C422" s="1">
        <v>0.61</v>
      </c>
    </row>
    <row r="423" spans="2:3" ht="16" x14ac:dyDescent="0.35">
      <c r="B423" s="6" t="s">
        <v>12131</v>
      </c>
      <c r="C423" s="1">
        <v>0.86</v>
      </c>
    </row>
    <row r="424" spans="2:3" ht="16" x14ac:dyDescent="0.35">
      <c r="B424" s="6" t="s">
        <v>1491</v>
      </c>
      <c r="C424" s="1">
        <v>0.83</v>
      </c>
    </row>
    <row r="425" spans="2:3" ht="16" x14ac:dyDescent="0.35">
      <c r="B425" s="6" t="s">
        <v>9539</v>
      </c>
      <c r="C425" s="1">
        <v>0.56999999999999995</v>
      </c>
    </row>
    <row r="426" spans="2:3" ht="16" x14ac:dyDescent="0.35">
      <c r="B426" s="6" t="s">
        <v>3865</v>
      </c>
      <c r="C426" s="1">
        <v>0.65</v>
      </c>
    </row>
    <row r="427" spans="2:3" ht="16" x14ac:dyDescent="0.35">
      <c r="B427" s="6" t="s">
        <v>148</v>
      </c>
      <c r="C427" s="1">
        <v>0.6</v>
      </c>
    </row>
    <row r="428" spans="2:3" ht="16" x14ac:dyDescent="0.35">
      <c r="B428" s="6" t="s">
        <v>8832</v>
      </c>
      <c r="C428" s="1">
        <v>0.8</v>
      </c>
    </row>
    <row r="429" spans="2:3" ht="16" x14ac:dyDescent="0.35">
      <c r="B429" s="6" t="s">
        <v>10397</v>
      </c>
      <c r="C429" s="1">
        <v>0.53</v>
      </c>
    </row>
    <row r="430" spans="2:3" ht="16" x14ac:dyDescent="0.35">
      <c r="B430" s="6" t="s">
        <v>2157</v>
      </c>
      <c r="C430" s="1">
        <v>0.5</v>
      </c>
    </row>
    <row r="431" spans="2:3" ht="16" x14ac:dyDescent="0.35">
      <c r="B431" s="6" t="s">
        <v>460</v>
      </c>
      <c r="C431" s="1">
        <v>0.6</v>
      </c>
    </row>
    <row r="432" spans="2:3" ht="16" x14ac:dyDescent="0.35">
      <c r="B432" s="6" t="s">
        <v>1596</v>
      </c>
      <c r="C432" s="1">
        <v>0.59</v>
      </c>
    </row>
    <row r="433" spans="2:3" ht="16" x14ac:dyDescent="0.35">
      <c r="B433" s="6" t="s">
        <v>11988</v>
      </c>
      <c r="C433" s="1">
        <v>0.55000000000000004</v>
      </c>
    </row>
    <row r="434" spans="2:3" ht="16" x14ac:dyDescent="0.35">
      <c r="B434" s="6" t="s">
        <v>1560</v>
      </c>
      <c r="C434" s="1">
        <v>0.6</v>
      </c>
    </row>
    <row r="435" spans="2:3" ht="16" x14ac:dyDescent="0.35">
      <c r="B435" s="6" t="s">
        <v>8822</v>
      </c>
      <c r="C435" s="1">
        <v>0.5</v>
      </c>
    </row>
    <row r="436" spans="2:3" ht="16" x14ac:dyDescent="0.35">
      <c r="B436" s="6" t="s">
        <v>2417</v>
      </c>
      <c r="C436" s="1">
        <v>0.6</v>
      </c>
    </row>
    <row r="437" spans="2:3" ht="16" x14ac:dyDescent="0.35">
      <c r="B437" s="6" t="s">
        <v>9080</v>
      </c>
      <c r="C437" s="1">
        <v>0.55000000000000004</v>
      </c>
    </row>
    <row r="438" spans="2:3" ht="16" x14ac:dyDescent="0.35">
      <c r="B438" s="6" t="s">
        <v>11836</v>
      </c>
      <c r="C438" s="1">
        <v>0.5</v>
      </c>
    </row>
    <row r="439" spans="2:3" ht="16" x14ac:dyDescent="0.35">
      <c r="B439" s="6" t="s">
        <v>7794</v>
      </c>
      <c r="C439" s="1">
        <v>0.78</v>
      </c>
    </row>
    <row r="440" spans="2:3" ht="16" x14ac:dyDescent="0.35">
      <c r="B440" s="6" t="s">
        <v>2602</v>
      </c>
      <c r="C440" s="1">
        <v>0.5</v>
      </c>
    </row>
    <row r="441" spans="2:3" ht="16" x14ac:dyDescent="0.35">
      <c r="B441" s="6" t="s">
        <v>11766</v>
      </c>
      <c r="C441" s="1">
        <v>0.51</v>
      </c>
    </row>
    <row r="442" spans="2:3" ht="16" x14ac:dyDescent="0.35">
      <c r="B442" s="6" t="s">
        <v>3421</v>
      </c>
      <c r="C442" s="1">
        <v>0.71</v>
      </c>
    </row>
    <row r="443" spans="2:3" ht="16" x14ac:dyDescent="0.35">
      <c r="B443" s="6" t="s">
        <v>3588</v>
      </c>
      <c r="C443" s="1">
        <v>0.68</v>
      </c>
    </row>
    <row r="444" spans="2:3" ht="16" x14ac:dyDescent="0.35">
      <c r="B444" s="6" t="s">
        <v>3441</v>
      </c>
      <c r="C444" s="1">
        <v>0.71</v>
      </c>
    </row>
    <row r="445" spans="2:3" ht="16" x14ac:dyDescent="0.35">
      <c r="B445" s="6" t="s">
        <v>10377</v>
      </c>
      <c r="C445" s="1">
        <v>0.57999999999999996</v>
      </c>
    </row>
    <row r="446" spans="2:3" ht="16" x14ac:dyDescent="0.35">
      <c r="B446" s="6" t="s">
        <v>9774</v>
      </c>
      <c r="C446" s="1">
        <v>0.55000000000000004</v>
      </c>
    </row>
    <row r="447" spans="2:3" ht="16" x14ac:dyDescent="0.35">
      <c r="B447" s="6" t="s">
        <v>4657</v>
      </c>
      <c r="C447" s="1">
        <v>0.74</v>
      </c>
    </row>
    <row r="448" spans="2:3" ht="16" x14ac:dyDescent="0.35">
      <c r="B448" s="6" t="s">
        <v>6772</v>
      </c>
      <c r="C448" s="1">
        <v>0.5</v>
      </c>
    </row>
    <row r="449" spans="2:3" ht="16" x14ac:dyDescent="0.35">
      <c r="B449" s="6" t="s">
        <v>11083</v>
      </c>
      <c r="C449" s="1">
        <v>0.52</v>
      </c>
    </row>
    <row r="450" spans="2:3" ht="16" x14ac:dyDescent="0.35">
      <c r="B450" s="6" t="s">
        <v>4818</v>
      </c>
      <c r="C450" s="1">
        <v>0.67</v>
      </c>
    </row>
    <row r="451" spans="2:3" ht="16" x14ac:dyDescent="0.35">
      <c r="B451" s="6" t="s">
        <v>7182</v>
      </c>
      <c r="C451" s="1">
        <v>0.57999999999999996</v>
      </c>
    </row>
    <row r="452" spans="2:3" ht="16" x14ac:dyDescent="0.35">
      <c r="B452" s="6" t="s">
        <v>7233</v>
      </c>
      <c r="C452" s="1">
        <v>0.82</v>
      </c>
    </row>
    <row r="453" spans="2:3" ht="16" x14ac:dyDescent="0.35">
      <c r="B453" s="6" t="s">
        <v>233</v>
      </c>
      <c r="C453" s="1">
        <v>0.7</v>
      </c>
    </row>
    <row r="454" spans="2:3" ht="16" x14ac:dyDescent="0.35">
      <c r="B454" s="6" t="s">
        <v>430</v>
      </c>
      <c r="C454" s="1">
        <v>0.7</v>
      </c>
    </row>
    <row r="455" spans="2:3" ht="16" x14ac:dyDescent="0.35">
      <c r="B455" s="6" t="s">
        <v>4273</v>
      </c>
      <c r="C455" s="1">
        <v>0.57999999999999996</v>
      </c>
    </row>
    <row r="456" spans="2:3" ht="16" x14ac:dyDescent="0.35">
      <c r="B456" s="6" t="s">
        <v>7274</v>
      </c>
      <c r="C456" s="1">
        <v>0.56999999999999995</v>
      </c>
    </row>
    <row r="457" spans="2:3" ht="16" x14ac:dyDescent="0.35">
      <c r="B457" s="6" t="s">
        <v>12583</v>
      </c>
      <c r="C457" s="1">
        <v>0.55000000000000004</v>
      </c>
    </row>
    <row r="458" spans="2:3" ht="16" x14ac:dyDescent="0.35">
      <c r="B458" s="6" t="s">
        <v>5294</v>
      </c>
      <c r="C458" s="1">
        <v>0.76</v>
      </c>
    </row>
    <row r="459" spans="2:3" ht="16" x14ac:dyDescent="0.35">
      <c r="B459" s="6" t="s">
        <v>4721</v>
      </c>
      <c r="C459" s="1">
        <v>0.5</v>
      </c>
    </row>
    <row r="460" spans="2:3" ht="16" x14ac:dyDescent="0.35">
      <c r="B460" s="6" t="s">
        <v>3171</v>
      </c>
      <c r="C460" s="1">
        <v>0.6</v>
      </c>
    </row>
    <row r="461" spans="2:3" ht="16" x14ac:dyDescent="0.35">
      <c r="B461" s="6" t="s">
        <v>5947</v>
      </c>
      <c r="C461" s="1">
        <v>0.5</v>
      </c>
    </row>
    <row r="462" spans="2:3" ht="16" x14ac:dyDescent="0.35">
      <c r="B462" s="6" t="s">
        <v>11295</v>
      </c>
      <c r="C462" s="1">
        <v>0.67</v>
      </c>
    </row>
    <row r="463" spans="2:3" ht="16" x14ac:dyDescent="0.35">
      <c r="B463" s="6" t="s">
        <v>7325</v>
      </c>
      <c r="C463" s="1">
        <v>0.66</v>
      </c>
    </row>
    <row r="464" spans="2:3" ht="16" x14ac:dyDescent="0.35">
      <c r="B464" s="6" t="s">
        <v>6450</v>
      </c>
      <c r="C464" s="1">
        <v>0.85</v>
      </c>
    </row>
    <row r="465" spans="2:3" ht="16" x14ac:dyDescent="0.35">
      <c r="B465" s="6" t="s">
        <v>3683</v>
      </c>
      <c r="C465" s="1">
        <v>0.76</v>
      </c>
    </row>
    <row r="466" spans="2:3" ht="16" x14ac:dyDescent="0.35">
      <c r="B466" s="6" t="s">
        <v>2801</v>
      </c>
      <c r="C466" s="1">
        <v>0.54</v>
      </c>
    </row>
    <row r="467" spans="2:3" ht="16" x14ac:dyDescent="0.35">
      <c r="B467" s="6" t="s">
        <v>11666</v>
      </c>
      <c r="C467" s="1">
        <v>0.62</v>
      </c>
    </row>
    <row r="468" spans="2:3" ht="16" x14ac:dyDescent="0.35">
      <c r="B468" s="6" t="s">
        <v>4087</v>
      </c>
      <c r="C468" s="1">
        <v>0.6</v>
      </c>
    </row>
    <row r="469" spans="2:3" ht="16" x14ac:dyDescent="0.35">
      <c r="B469" s="6" t="s">
        <v>3398</v>
      </c>
      <c r="C469" s="1">
        <v>0.5</v>
      </c>
    </row>
    <row r="470" spans="2:3" ht="16" x14ac:dyDescent="0.35">
      <c r="B470" s="6" t="s">
        <v>8262</v>
      </c>
      <c r="C470" s="1">
        <v>0.73</v>
      </c>
    </row>
    <row r="471" spans="2:3" ht="16" x14ac:dyDescent="0.35">
      <c r="B471" s="6" t="s">
        <v>621</v>
      </c>
      <c r="C471" s="1">
        <v>0.62</v>
      </c>
    </row>
    <row r="472" spans="2:3" ht="16" x14ac:dyDescent="0.35">
      <c r="B472" s="6" t="s">
        <v>1974</v>
      </c>
      <c r="C472" s="1">
        <v>0.5</v>
      </c>
    </row>
    <row r="473" spans="2:3" ht="16" x14ac:dyDescent="0.35">
      <c r="B473" s="6" t="s">
        <v>961</v>
      </c>
      <c r="C473" s="1">
        <v>0.6</v>
      </c>
    </row>
    <row r="474" spans="2:3" ht="16" x14ac:dyDescent="0.35">
      <c r="B474" s="6" t="s">
        <v>1186</v>
      </c>
      <c r="C474" s="1">
        <v>0.6</v>
      </c>
    </row>
    <row r="475" spans="2:3" ht="16" x14ac:dyDescent="0.35">
      <c r="B475" s="6" t="s">
        <v>11999</v>
      </c>
      <c r="C475" s="1">
        <v>0.64</v>
      </c>
    </row>
    <row r="476" spans="2:3" ht="16" x14ac:dyDescent="0.35">
      <c r="B476" s="6" t="s">
        <v>6615</v>
      </c>
      <c r="C476" s="1">
        <v>0.77</v>
      </c>
    </row>
    <row r="477" spans="2:3" ht="16" x14ac:dyDescent="0.35">
      <c r="B477" s="6" t="s">
        <v>4541</v>
      </c>
      <c r="C477" s="1">
        <v>0.74</v>
      </c>
    </row>
    <row r="478" spans="2:3" ht="16" x14ac:dyDescent="0.35">
      <c r="B478" s="6" t="s">
        <v>6885</v>
      </c>
      <c r="C478" s="1">
        <v>0.75</v>
      </c>
    </row>
    <row r="479" spans="2:3" ht="16" x14ac:dyDescent="0.35">
      <c r="B479" s="6" t="s">
        <v>697</v>
      </c>
      <c r="C479" s="1">
        <v>0.6</v>
      </c>
    </row>
    <row r="480" spans="2:3" ht="16" x14ac:dyDescent="0.35">
      <c r="B480" s="6" t="s">
        <v>1026</v>
      </c>
      <c r="C480" s="1">
        <v>0.6</v>
      </c>
    </row>
    <row r="481" spans="2:3" ht="16" x14ac:dyDescent="0.35">
      <c r="B481" s="6" t="s">
        <v>366</v>
      </c>
      <c r="C481" s="1">
        <v>0.8</v>
      </c>
    </row>
    <row r="482" spans="2:3" ht="16" x14ac:dyDescent="0.35">
      <c r="B482" s="6" t="s">
        <v>2752</v>
      </c>
      <c r="C482" s="1">
        <v>0.78</v>
      </c>
    </row>
    <row r="483" spans="2:3" ht="16" x14ac:dyDescent="0.35">
      <c r="B483" s="6" t="s">
        <v>6980</v>
      </c>
      <c r="C483" s="1">
        <v>0.6</v>
      </c>
    </row>
    <row r="484" spans="2:3" ht="16" x14ac:dyDescent="0.35">
      <c r="B484" s="6" t="s">
        <v>4471</v>
      </c>
      <c r="C484" s="1">
        <v>0.9</v>
      </c>
    </row>
    <row r="485" spans="2:3" ht="16" x14ac:dyDescent="0.35">
      <c r="B485" s="6" t="s">
        <v>4668</v>
      </c>
      <c r="C485" s="1">
        <v>0.6</v>
      </c>
    </row>
    <row r="486" spans="2:3" ht="16" x14ac:dyDescent="0.35">
      <c r="B486" s="6" t="s">
        <v>857</v>
      </c>
      <c r="C486" s="1">
        <v>0.54</v>
      </c>
    </row>
    <row r="487" spans="2:3" ht="16" x14ac:dyDescent="0.35">
      <c r="B487" s="6" t="s">
        <v>7449</v>
      </c>
      <c r="C487" s="1">
        <v>0.56999999999999995</v>
      </c>
    </row>
    <row r="488" spans="2:3" ht="16" x14ac:dyDescent="0.35">
      <c r="B488" s="6" t="s">
        <v>4112</v>
      </c>
      <c r="C488" s="1">
        <v>0.82</v>
      </c>
    </row>
    <row r="489" spans="2:3" ht="16" x14ac:dyDescent="0.35">
      <c r="B489" s="6" t="s">
        <v>1031</v>
      </c>
      <c r="C489" s="1">
        <v>0.8</v>
      </c>
    </row>
    <row r="490" spans="2:3" ht="16" x14ac:dyDescent="0.35">
      <c r="B490" s="6" t="s">
        <v>3054</v>
      </c>
      <c r="C490" s="1">
        <v>0.79</v>
      </c>
    </row>
    <row r="491" spans="2:3" ht="16" x14ac:dyDescent="0.35">
      <c r="B491" s="6" t="s">
        <v>4132</v>
      </c>
      <c r="C491" s="1">
        <v>0.79</v>
      </c>
    </row>
    <row r="492" spans="2:3" ht="16" x14ac:dyDescent="0.35">
      <c r="B492" s="6" t="s">
        <v>3847</v>
      </c>
      <c r="C492" s="1">
        <v>0.79</v>
      </c>
    </row>
    <row r="493" spans="2:3" ht="16" x14ac:dyDescent="0.35">
      <c r="B493" s="6" t="s">
        <v>7004</v>
      </c>
      <c r="C493" s="1">
        <v>0.69</v>
      </c>
    </row>
    <row r="494" spans="2:3" ht="16" x14ac:dyDescent="0.35">
      <c r="B494" s="6" t="s">
        <v>4735</v>
      </c>
      <c r="C494" s="1">
        <v>0.56000000000000005</v>
      </c>
    </row>
    <row r="495" spans="2:3" ht="16" x14ac:dyDescent="0.35">
      <c r="B495" s="6" t="s">
        <v>2432</v>
      </c>
      <c r="C495" s="1">
        <v>0.6</v>
      </c>
    </row>
    <row r="496" spans="2:3" ht="16" x14ac:dyDescent="0.35">
      <c r="B496" s="6" t="s">
        <v>11937</v>
      </c>
      <c r="C496" s="1">
        <v>0.54</v>
      </c>
    </row>
    <row r="497" spans="2:3" ht="16" x14ac:dyDescent="0.35">
      <c r="B497" s="6" t="s">
        <v>847</v>
      </c>
      <c r="C497" s="1">
        <v>0.8</v>
      </c>
    </row>
    <row r="498" spans="2:3" ht="16" x14ac:dyDescent="0.35">
      <c r="B498" s="6" t="s">
        <v>4312</v>
      </c>
      <c r="C498" s="1">
        <v>0.8</v>
      </c>
    </row>
    <row r="499" spans="2:3" ht="16" x14ac:dyDescent="0.35">
      <c r="B499" s="6" t="s">
        <v>282</v>
      </c>
      <c r="C499" s="1">
        <v>0.51</v>
      </c>
    </row>
    <row r="500" spans="2:3" ht="16" x14ac:dyDescent="0.35">
      <c r="B500" s="6" t="s">
        <v>12261</v>
      </c>
      <c r="C500" s="1">
        <v>0.62</v>
      </c>
    </row>
    <row r="501" spans="2:3" ht="16" x14ac:dyDescent="0.35">
      <c r="B501" s="6" t="s">
        <v>1151</v>
      </c>
      <c r="C501" s="1">
        <v>0.64</v>
      </c>
    </row>
    <row r="502" spans="2:3" ht="16" x14ac:dyDescent="0.35">
      <c r="B502" s="6" t="s">
        <v>8782</v>
      </c>
      <c r="C502" s="1">
        <v>0.63</v>
      </c>
    </row>
    <row r="503" spans="2:3" ht="16" x14ac:dyDescent="0.35">
      <c r="B503" s="6" t="s">
        <v>11062</v>
      </c>
      <c r="C503" s="1">
        <v>0.54</v>
      </c>
    </row>
    <row r="504" spans="2:3" ht="16" x14ac:dyDescent="0.35">
      <c r="B504" s="6" t="s">
        <v>7152</v>
      </c>
      <c r="C504" s="1">
        <v>0.54</v>
      </c>
    </row>
    <row r="505" spans="2:3" ht="16" x14ac:dyDescent="0.35">
      <c r="B505" s="6" t="s">
        <v>9883</v>
      </c>
      <c r="C505" s="1">
        <v>0.78</v>
      </c>
    </row>
    <row r="506" spans="2:3" ht="16" x14ac:dyDescent="0.35">
      <c r="B506" s="6" t="s">
        <v>1387</v>
      </c>
      <c r="C506" s="1">
        <v>0.5</v>
      </c>
    </row>
    <row r="507" spans="2:3" ht="16" x14ac:dyDescent="0.35">
      <c r="B507" s="6" t="s">
        <v>11205</v>
      </c>
      <c r="C507" s="1">
        <v>0.55000000000000004</v>
      </c>
    </row>
    <row r="508" spans="2:3" ht="16" x14ac:dyDescent="0.35">
      <c r="B508" s="6" t="s">
        <v>5600</v>
      </c>
      <c r="C508" s="1">
        <v>0.55000000000000004</v>
      </c>
    </row>
    <row r="509" spans="2:3" ht="16" x14ac:dyDescent="0.35">
      <c r="B509" s="6" t="s">
        <v>6379</v>
      </c>
      <c r="C509" s="1">
        <v>0.8</v>
      </c>
    </row>
    <row r="510" spans="2:3" ht="16" x14ac:dyDescent="0.35">
      <c r="B510" s="6" t="s">
        <v>11826</v>
      </c>
      <c r="C510" s="1">
        <v>0.53</v>
      </c>
    </row>
    <row r="511" spans="2:3" ht="16" x14ac:dyDescent="0.35">
      <c r="B511" s="6" t="s">
        <v>5787</v>
      </c>
      <c r="C511" s="1">
        <v>0.63</v>
      </c>
    </row>
    <row r="512" spans="2:3" ht="16" x14ac:dyDescent="0.35">
      <c r="B512" s="6" t="s">
        <v>2772</v>
      </c>
      <c r="C512" s="1">
        <v>0.59</v>
      </c>
    </row>
    <row r="513" spans="2:3" ht="16" x14ac:dyDescent="0.35">
      <c r="B513" s="6" t="s">
        <v>2139</v>
      </c>
      <c r="C513" s="1">
        <v>0.55000000000000004</v>
      </c>
    </row>
    <row r="514" spans="2:3" ht="16" x14ac:dyDescent="0.35">
      <c r="B514" s="6" t="s">
        <v>717</v>
      </c>
      <c r="C514" s="1">
        <v>0.55000000000000004</v>
      </c>
    </row>
    <row r="515" spans="2:3" ht="16" x14ac:dyDescent="0.35">
      <c r="B515" s="6" t="s">
        <v>1535</v>
      </c>
      <c r="C515" s="1">
        <v>0.63</v>
      </c>
    </row>
    <row r="516" spans="2:3" ht="16" x14ac:dyDescent="0.35">
      <c r="B516" s="6" t="s">
        <v>4036</v>
      </c>
      <c r="C516" s="1">
        <v>0.78</v>
      </c>
    </row>
    <row r="517" spans="2:3" ht="16" x14ac:dyDescent="0.35">
      <c r="B517" s="6" t="s">
        <v>4630</v>
      </c>
      <c r="C517" s="1">
        <v>0.81</v>
      </c>
    </row>
    <row r="518" spans="2:3" ht="16" x14ac:dyDescent="0.35">
      <c r="B518" s="6" t="s">
        <v>4266</v>
      </c>
      <c r="C518" s="1">
        <v>0.85</v>
      </c>
    </row>
    <row r="519" spans="2:3" ht="16" x14ac:dyDescent="0.35">
      <c r="B519" s="6" t="s">
        <v>3220</v>
      </c>
      <c r="C519" s="1">
        <v>0.78</v>
      </c>
    </row>
    <row r="520" spans="2:3" ht="16" x14ac:dyDescent="0.35">
      <c r="B520" s="6" t="s">
        <v>3181</v>
      </c>
      <c r="C520" s="1">
        <v>0.81</v>
      </c>
    </row>
    <row r="521" spans="2:3" ht="16" x14ac:dyDescent="0.35">
      <c r="B521" s="6" t="s">
        <v>7213</v>
      </c>
      <c r="C521" s="1">
        <v>0.75</v>
      </c>
    </row>
    <row r="522" spans="2:3" ht="16" x14ac:dyDescent="0.35">
      <c r="B522" s="6" t="s">
        <v>6071</v>
      </c>
      <c r="C522" s="1">
        <v>0.85</v>
      </c>
    </row>
    <row r="523" spans="2:3" ht="16" x14ac:dyDescent="0.35">
      <c r="B523" s="6" t="s">
        <v>4040</v>
      </c>
      <c r="C523" s="1">
        <v>0.81</v>
      </c>
    </row>
    <row r="524" spans="2:3" ht="16" x14ac:dyDescent="0.35">
      <c r="B524" s="6" t="s">
        <v>7045</v>
      </c>
      <c r="C524" s="1">
        <v>0.62</v>
      </c>
    </row>
    <row r="525" spans="2:3" ht="16" x14ac:dyDescent="0.35">
      <c r="B525" s="6" t="s">
        <v>6388</v>
      </c>
      <c r="C525" s="1">
        <v>0.5</v>
      </c>
    </row>
    <row r="526" spans="2:3" ht="16" x14ac:dyDescent="0.35">
      <c r="B526" s="6" t="s">
        <v>9863</v>
      </c>
      <c r="C526" s="1">
        <v>0.52</v>
      </c>
    </row>
    <row r="527" spans="2:3" ht="16" x14ac:dyDescent="0.35">
      <c r="B527" s="6" t="s">
        <v>1814</v>
      </c>
      <c r="C527" s="1">
        <v>0.63</v>
      </c>
    </row>
    <row r="528" spans="2:3" ht="16" x14ac:dyDescent="0.35">
      <c r="B528" s="6" t="s">
        <v>3554</v>
      </c>
      <c r="C528" s="1">
        <v>0.6</v>
      </c>
    </row>
    <row r="529" spans="2:3" ht="16" x14ac:dyDescent="0.35">
      <c r="B529" s="6" t="s">
        <v>726</v>
      </c>
      <c r="C529" s="1">
        <v>0.65</v>
      </c>
    </row>
    <row r="530" spans="2:3" ht="16" x14ac:dyDescent="0.35">
      <c r="B530" s="6" t="s">
        <v>3290</v>
      </c>
      <c r="C530" s="1">
        <v>0.5</v>
      </c>
    </row>
    <row r="531" spans="2:3" ht="16" x14ac:dyDescent="0.35">
      <c r="B531" s="6" t="s">
        <v>5513</v>
      </c>
      <c r="C531" s="1">
        <v>0.54</v>
      </c>
    </row>
    <row r="532" spans="2:3" ht="16" x14ac:dyDescent="0.35">
      <c r="B532" s="6" t="s">
        <v>11426</v>
      </c>
      <c r="C532" s="1">
        <v>0.53</v>
      </c>
    </row>
    <row r="533" spans="2:3" ht="16" x14ac:dyDescent="0.35">
      <c r="B533" s="6" t="s">
        <v>5378</v>
      </c>
      <c r="C533" s="1">
        <v>0.78</v>
      </c>
    </row>
    <row r="534" spans="2:3" ht="16" x14ac:dyDescent="0.35">
      <c r="B534" s="6" t="s">
        <v>5973</v>
      </c>
      <c r="C534" s="1">
        <v>0.55000000000000004</v>
      </c>
    </row>
    <row r="535" spans="2:3" ht="16" x14ac:dyDescent="0.35">
      <c r="B535" s="6" t="s">
        <v>1076</v>
      </c>
      <c r="C535" s="1">
        <v>0.75</v>
      </c>
    </row>
    <row r="536" spans="2:3" ht="16" x14ac:dyDescent="0.35">
      <c r="B536" s="6" t="s">
        <v>3855</v>
      </c>
      <c r="C536" s="1">
        <v>0.66</v>
      </c>
    </row>
    <row r="537" spans="2:3" ht="16" x14ac:dyDescent="0.35">
      <c r="B537" s="6" t="s">
        <v>3924</v>
      </c>
      <c r="C537" s="1">
        <v>0.66</v>
      </c>
    </row>
    <row r="538" spans="2:3" ht="16" x14ac:dyDescent="0.35">
      <c r="B538" s="6" t="s">
        <v>9416</v>
      </c>
      <c r="C538" s="1">
        <v>0.71</v>
      </c>
    </row>
    <row r="539" spans="2:3" ht="16" x14ac:dyDescent="0.35">
      <c r="B539" s="6" t="s">
        <v>7439</v>
      </c>
      <c r="C539" s="1">
        <v>0.76</v>
      </c>
    </row>
    <row r="540" spans="2:3" ht="16" x14ac:dyDescent="0.35">
      <c r="B540" s="6" t="s">
        <v>4980</v>
      </c>
      <c r="C540" s="1">
        <v>0.5</v>
      </c>
    </row>
    <row r="541" spans="2:3" ht="16" x14ac:dyDescent="0.35">
      <c r="B541" s="6" t="s">
        <v>4677</v>
      </c>
      <c r="C541" s="1">
        <v>0.73</v>
      </c>
    </row>
    <row r="542" spans="2:3" ht="16" x14ac:dyDescent="0.35">
      <c r="B542" s="6" t="s">
        <v>7920</v>
      </c>
      <c r="C542" s="1">
        <v>0.75</v>
      </c>
    </row>
    <row r="543" spans="2:3" ht="16" x14ac:dyDescent="0.35">
      <c r="B543" s="6" t="s">
        <v>6168</v>
      </c>
      <c r="C543" s="1">
        <v>0.54</v>
      </c>
    </row>
    <row r="544" spans="2:3" ht="16" x14ac:dyDescent="0.35">
      <c r="B544" s="6" t="s">
        <v>4327</v>
      </c>
      <c r="C544" s="1">
        <v>0.66</v>
      </c>
    </row>
    <row r="545" spans="2:3" ht="16" x14ac:dyDescent="0.35">
      <c r="B545" s="6" t="s">
        <v>736</v>
      </c>
      <c r="C545" s="1">
        <v>0.57999999999999996</v>
      </c>
    </row>
    <row r="546" spans="2:3" ht="16" x14ac:dyDescent="0.35">
      <c r="B546" s="6" t="s">
        <v>6492</v>
      </c>
      <c r="C546" s="1">
        <v>0.77</v>
      </c>
    </row>
    <row r="547" spans="2:3" ht="16" x14ac:dyDescent="0.35">
      <c r="B547" s="6" t="s">
        <v>5175</v>
      </c>
      <c r="C547" s="1">
        <v>0.75</v>
      </c>
    </row>
    <row r="548" spans="2:3" ht="16" x14ac:dyDescent="0.35">
      <c r="B548" s="6" t="s">
        <v>6370</v>
      </c>
      <c r="C548" s="1">
        <v>0.8</v>
      </c>
    </row>
    <row r="549" spans="2:3" ht="16" x14ac:dyDescent="0.35">
      <c r="B549" s="6" t="s">
        <v>4358</v>
      </c>
      <c r="C549" s="1">
        <v>0.57999999999999996</v>
      </c>
    </row>
    <row r="550" spans="2:3" ht="16" x14ac:dyDescent="0.35">
      <c r="B550" s="6" t="s">
        <v>12964</v>
      </c>
      <c r="C550" s="1">
        <v>0.8</v>
      </c>
    </row>
    <row r="551" spans="2:3" ht="16" x14ac:dyDescent="0.35">
      <c r="B551" s="6" t="s">
        <v>1581</v>
      </c>
      <c r="C551" s="1">
        <v>0.71</v>
      </c>
    </row>
    <row r="552" spans="2:3" ht="16" x14ac:dyDescent="0.35">
      <c r="B552" s="6" t="s">
        <v>3961</v>
      </c>
      <c r="C552" s="1">
        <v>0.7</v>
      </c>
    </row>
    <row r="553" spans="2:3" ht="16" x14ac:dyDescent="0.35">
      <c r="B553" s="6" t="s">
        <v>3280</v>
      </c>
      <c r="C553" s="1">
        <v>0.76</v>
      </c>
    </row>
    <row r="554" spans="2:3" ht="16" x14ac:dyDescent="0.35">
      <c r="B554" s="6" t="s">
        <v>1570</v>
      </c>
      <c r="C554" s="1">
        <v>0.71</v>
      </c>
    </row>
    <row r="555" spans="2:3" ht="16" x14ac:dyDescent="0.35">
      <c r="B555" s="6" t="s">
        <v>4731</v>
      </c>
      <c r="C555" s="1">
        <v>0.78</v>
      </c>
    </row>
    <row r="556" spans="2:3" ht="16" x14ac:dyDescent="0.35">
      <c r="B556" s="6" t="s">
        <v>1457</v>
      </c>
      <c r="C556" s="1">
        <v>0.63</v>
      </c>
    </row>
    <row r="557" spans="2:3" ht="16" x14ac:dyDescent="0.35">
      <c r="B557" s="6" t="s">
        <v>2957</v>
      </c>
      <c r="C557" s="1">
        <v>0.8</v>
      </c>
    </row>
    <row r="558" spans="2:3" ht="16" x14ac:dyDescent="0.35">
      <c r="B558" s="6" t="s">
        <v>4208</v>
      </c>
      <c r="C558" s="1">
        <v>0.8</v>
      </c>
    </row>
    <row r="559" spans="2:3" ht="16" x14ac:dyDescent="0.35">
      <c r="B559" s="6" t="s">
        <v>3354</v>
      </c>
      <c r="C559" s="1">
        <v>0.8</v>
      </c>
    </row>
    <row r="560" spans="2:3" ht="16" x14ac:dyDescent="0.35">
      <c r="B560" s="6" t="s">
        <v>9355</v>
      </c>
      <c r="C560" s="1">
        <v>0.51</v>
      </c>
    </row>
    <row r="561" spans="2:3" ht="16" x14ac:dyDescent="0.35">
      <c r="B561" s="6" t="s">
        <v>1661</v>
      </c>
      <c r="C561" s="1">
        <v>0.53</v>
      </c>
    </row>
    <row r="562" spans="2:3" ht="16" x14ac:dyDescent="0.35">
      <c r="B562" s="6" t="s">
        <v>1898</v>
      </c>
      <c r="C562" s="1">
        <v>0.59</v>
      </c>
    </row>
    <row r="563" spans="2:3" ht="16" x14ac:dyDescent="0.35">
      <c r="B563" s="6" t="s">
        <v>546</v>
      </c>
      <c r="C563" s="1">
        <v>0.77</v>
      </c>
    </row>
    <row r="564" spans="2:3" ht="16" x14ac:dyDescent="0.35">
      <c r="B564" s="6" t="s">
        <v>1071</v>
      </c>
      <c r="C564" s="1">
        <v>0.85</v>
      </c>
    </row>
    <row r="565" spans="2:3" ht="16" x14ac:dyDescent="0.35">
      <c r="B565" s="6" t="s">
        <v>340</v>
      </c>
      <c r="C565" s="1">
        <v>0.8</v>
      </c>
    </row>
    <row r="566" spans="2:3" ht="16" x14ac:dyDescent="0.35">
      <c r="B566" s="6" t="s">
        <v>1232</v>
      </c>
      <c r="C566" s="1">
        <v>0.73</v>
      </c>
    </row>
    <row r="567" spans="2:3" ht="16" x14ac:dyDescent="0.35">
      <c r="B567" s="6" t="s">
        <v>9518</v>
      </c>
      <c r="C567" s="1">
        <v>0.51</v>
      </c>
    </row>
    <row r="568" spans="2:3" ht="16" x14ac:dyDescent="0.35">
      <c r="B568" s="6" t="s">
        <v>2181</v>
      </c>
      <c r="C568" s="1">
        <v>0.89</v>
      </c>
    </row>
    <row r="569" spans="2:3" ht="16" x14ac:dyDescent="0.35">
      <c r="B569" s="6" t="s">
        <v>2501</v>
      </c>
      <c r="C569" s="1">
        <v>0.88</v>
      </c>
    </row>
    <row r="570" spans="2:3" ht="16" x14ac:dyDescent="0.35">
      <c r="B570" s="6" t="s">
        <v>11355</v>
      </c>
      <c r="C570" s="1">
        <v>0.75</v>
      </c>
    </row>
    <row r="571" spans="2:3" ht="16" x14ac:dyDescent="0.35">
      <c r="B571" s="6" t="s">
        <v>4097</v>
      </c>
      <c r="C571" s="1">
        <v>0.77</v>
      </c>
    </row>
    <row r="572" spans="2:3" ht="16" x14ac:dyDescent="0.35">
      <c r="B572" s="6" t="s">
        <v>3895</v>
      </c>
      <c r="C572" s="1">
        <v>0.78</v>
      </c>
    </row>
    <row r="573" spans="2:3" ht="16" x14ac:dyDescent="0.35">
      <c r="B573" s="6" t="s">
        <v>4198</v>
      </c>
      <c r="C573" s="1">
        <v>0.78</v>
      </c>
    </row>
    <row r="574" spans="2:3" ht="16" x14ac:dyDescent="0.35">
      <c r="B574" s="6" t="s">
        <v>4438</v>
      </c>
      <c r="C574" s="1">
        <v>0.8</v>
      </c>
    </row>
    <row r="575" spans="2:3" ht="16" x14ac:dyDescent="0.35">
      <c r="B575" s="6" t="s">
        <v>12452</v>
      </c>
      <c r="C575" s="1">
        <v>0.78</v>
      </c>
    </row>
    <row r="576" spans="2:3" ht="16" x14ac:dyDescent="0.35">
      <c r="B576" s="6" t="s">
        <v>2967</v>
      </c>
      <c r="C576" s="1">
        <v>0.75</v>
      </c>
    </row>
    <row r="577" spans="2:3" ht="16" x14ac:dyDescent="0.35">
      <c r="B577" s="6" t="s">
        <v>3851</v>
      </c>
      <c r="C577" s="1">
        <v>0.75</v>
      </c>
    </row>
    <row r="578" spans="2:3" ht="16" x14ac:dyDescent="0.35">
      <c r="B578" s="6" t="s">
        <v>3616</v>
      </c>
      <c r="C578" s="1">
        <v>0.75</v>
      </c>
    </row>
    <row r="579" spans="2:3" ht="16" x14ac:dyDescent="0.35">
      <c r="B579" s="6" t="s">
        <v>3403</v>
      </c>
      <c r="C579" s="1">
        <v>0.75</v>
      </c>
    </row>
    <row r="580" spans="2:3" ht="16" x14ac:dyDescent="0.35">
      <c r="B580" s="6" t="s">
        <v>2108</v>
      </c>
      <c r="C580" s="1">
        <v>0.59</v>
      </c>
    </row>
    <row r="581" spans="2:3" ht="16" x14ac:dyDescent="0.35">
      <c r="B581" s="6" t="s">
        <v>4251</v>
      </c>
      <c r="C581" s="1">
        <v>0.57999999999999996</v>
      </c>
    </row>
    <row r="582" spans="2:3" ht="16" x14ac:dyDescent="0.35">
      <c r="B582" s="6" t="s">
        <v>7853</v>
      </c>
      <c r="C582" s="1">
        <v>0.56000000000000005</v>
      </c>
    </row>
    <row r="583" spans="2:3" ht="16" x14ac:dyDescent="0.35">
      <c r="B583" s="6" t="s">
        <v>3033</v>
      </c>
      <c r="C583" s="1">
        <v>0.62</v>
      </c>
    </row>
    <row r="584" spans="2:3" ht="16" x14ac:dyDescent="0.35">
      <c r="B584" s="6" t="s">
        <v>11606</v>
      </c>
      <c r="C584" s="1">
        <v>0.68</v>
      </c>
    </row>
    <row r="585" spans="2:3" ht="16" x14ac:dyDescent="0.35">
      <c r="B585" s="6" t="s">
        <v>4645</v>
      </c>
      <c r="C585" s="1">
        <v>0.75</v>
      </c>
    </row>
    <row r="586" spans="2:3" ht="16" x14ac:dyDescent="0.35">
      <c r="B586" s="6" t="s">
        <v>8583</v>
      </c>
      <c r="C586" s="1">
        <v>0.9</v>
      </c>
    </row>
    <row r="587" spans="2:3" ht="16" x14ac:dyDescent="0.35">
      <c r="B587" s="6" t="s">
        <v>2667</v>
      </c>
      <c r="C587" s="1">
        <v>0.8</v>
      </c>
    </row>
    <row r="588" spans="2:3" ht="16" x14ac:dyDescent="0.35">
      <c r="B588" s="6" t="s">
        <v>2335</v>
      </c>
      <c r="C588" s="1">
        <v>0.8</v>
      </c>
    </row>
    <row r="589" spans="2:3" ht="16" x14ac:dyDescent="0.35">
      <c r="B589" s="6" t="s">
        <v>1714</v>
      </c>
      <c r="C589" s="1">
        <v>0.75</v>
      </c>
    </row>
    <row r="590" spans="2:3" ht="16" x14ac:dyDescent="0.35">
      <c r="B590" s="6" t="s">
        <v>2085</v>
      </c>
      <c r="C590" s="1">
        <v>0.77</v>
      </c>
    </row>
    <row r="591" spans="2:3" ht="16" x14ac:dyDescent="0.35">
      <c r="B591" s="6" t="s">
        <v>11032</v>
      </c>
      <c r="C591" s="1">
        <v>0.73</v>
      </c>
    </row>
    <row r="592" spans="2:3" ht="16" x14ac:dyDescent="0.35">
      <c r="B592" s="6" t="s">
        <v>4169</v>
      </c>
      <c r="C592" s="1">
        <v>0.5</v>
      </c>
    </row>
    <row r="593" spans="2:3" ht="16" x14ac:dyDescent="0.35">
      <c r="B593" s="6" t="s">
        <v>4874</v>
      </c>
      <c r="C593" s="1">
        <v>0.62</v>
      </c>
    </row>
    <row r="594" spans="2:3" ht="16" x14ac:dyDescent="0.35">
      <c r="B594" s="6" t="s">
        <v>11536</v>
      </c>
      <c r="C594" s="1">
        <v>0.73</v>
      </c>
    </row>
    <row r="595" spans="2:3" ht="16" x14ac:dyDescent="0.35">
      <c r="B595" s="6" t="s">
        <v>4551</v>
      </c>
      <c r="C595" s="1">
        <v>0.74</v>
      </c>
    </row>
    <row r="596" spans="2:3" ht="16" x14ac:dyDescent="0.35">
      <c r="B596" s="6" t="s">
        <v>662</v>
      </c>
      <c r="C596" s="1">
        <v>0.61</v>
      </c>
    </row>
    <row r="597" spans="2:3" ht="16" x14ac:dyDescent="0.35">
      <c r="B597" s="6" t="s">
        <v>12894</v>
      </c>
      <c r="C597" s="1">
        <v>0.56999999999999995</v>
      </c>
    </row>
    <row r="598" spans="2:3" ht="16" x14ac:dyDescent="0.35">
      <c r="B598" s="6" t="s">
        <v>4283</v>
      </c>
      <c r="C598" s="1">
        <v>0.75</v>
      </c>
    </row>
    <row r="599" spans="2:3" ht="16" x14ac:dyDescent="0.35">
      <c r="B599" s="6" t="s">
        <v>1626</v>
      </c>
      <c r="C599" s="1">
        <v>0.53</v>
      </c>
    </row>
    <row r="600" spans="2:3" ht="16" x14ac:dyDescent="0.35">
      <c r="B600" s="6" t="s">
        <v>1651</v>
      </c>
      <c r="C600" s="1">
        <v>0.53</v>
      </c>
    </row>
    <row r="601" spans="2:3" ht="16" x14ac:dyDescent="0.35">
      <c r="B601" s="6" t="s">
        <v>1878</v>
      </c>
      <c r="C601" s="1">
        <v>0.6</v>
      </c>
    </row>
    <row r="602" spans="2:3" ht="16" x14ac:dyDescent="0.35">
      <c r="B602" s="6" t="s">
        <v>8873</v>
      </c>
      <c r="C602" s="1">
        <v>0.55000000000000004</v>
      </c>
    </row>
    <row r="603" spans="2:3" ht="16" x14ac:dyDescent="0.35">
      <c r="B603" s="6" t="s">
        <v>11566</v>
      </c>
      <c r="C603" s="1">
        <v>0.57999999999999996</v>
      </c>
    </row>
    <row r="604" spans="2:3" ht="16" x14ac:dyDescent="0.35">
      <c r="B604" s="6" t="s">
        <v>4293</v>
      </c>
      <c r="C604" s="1">
        <v>0.84</v>
      </c>
    </row>
    <row r="605" spans="2:3" ht="16" x14ac:dyDescent="0.35">
      <c r="B605" s="6" t="s">
        <v>11134</v>
      </c>
      <c r="C605" s="1">
        <v>0.55000000000000004</v>
      </c>
    </row>
    <row r="606" spans="2:3" ht="16" x14ac:dyDescent="0.35">
      <c r="B606" s="6" t="s">
        <v>2477</v>
      </c>
      <c r="C606" s="1">
        <v>0.8</v>
      </c>
    </row>
    <row r="607" spans="2:3" ht="16" x14ac:dyDescent="0.35">
      <c r="B607" s="6" t="s">
        <v>4804</v>
      </c>
      <c r="C607" s="1">
        <v>0.63</v>
      </c>
    </row>
    <row r="608" spans="2:3" ht="16" x14ac:dyDescent="0.35">
      <c r="B608" s="6" t="s">
        <v>4701</v>
      </c>
      <c r="C608" s="1">
        <v>0.55000000000000004</v>
      </c>
    </row>
    <row r="609" spans="2:3" ht="16" x14ac:dyDescent="0.35">
      <c r="B609" s="6" t="s">
        <v>12934</v>
      </c>
      <c r="C609" s="1">
        <v>0.59</v>
      </c>
    </row>
    <row r="610" spans="2:3" ht="16" x14ac:dyDescent="0.35">
      <c r="B610" s="6" t="s">
        <v>5356</v>
      </c>
      <c r="C610" s="1">
        <v>0.87</v>
      </c>
    </row>
    <row r="611" spans="2:3" ht="16" x14ac:dyDescent="0.35">
      <c r="B611" s="6" t="s">
        <v>11686</v>
      </c>
      <c r="C611" s="1">
        <v>0.53</v>
      </c>
    </row>
    <row r="612" spans="2:3" ht="16" x14ac:dyDescent="0.35">
      <c r="B612" s="6" t="s">
        <v>1352</v>
      </c>
      <c r="C612" s="1">
        <v>0.54</v>
      </c>
    </row>
    <row r="613" spans="2:3" ht="16" x14ac:dyDescent="0.35">
      <c r="B613" s="6" t="s">
        <v>12864</v>
      </c>
      <c r="C613" s="1">
        <v>0.72</v>
      </c>
    </row>
    <row r="614" spans="2:3" ht="16" x14ac:dyDescent="0.35">
      <c r="B614" s="6" t="s">
        <v>2570</v>
      </c>
      <c r="C614" s="1">
        <v>0.7</v>
      </c>
    </row>
    <row r="615" spans="2:3" ht="16" x14ac:dyDescent="0.35">
      <c r="B615" s="6" t="s">
        <v>6091</v>
      </c>
      <c r="C615" s="1">
        <v>0.71</v>
      </c>
    </row>
    <row r="616" spans="2:3" ht="16" x14ac:dyDescent="0.35">
      <c r="B616" s="6" t="s">
        <v>4501</v>
      </c>
      <c r="C616" s="1">
        <v>0.86</v>
      </c>
    </row>
    <row r="617" spans="2:3" ht="16" x14ac:dyDescent="0.35">
      <c r="B617" s="6" t="s">
        <v>4609</v>
      </c>
      <c r="C617" s="1">
        <v>0.9</v>
      </c>
    </row>
    <row r="618" spans="2:3" ht="16" x14ac:dyDescent="0.35">
      <c r="B618" s="6" t="s">
        <v>10950</v>
      </c>
      <c r="C618" s="1">
        <v>0.51</v>
      </c>
    </row>
    <row r="619" spans="2:3" ht="16" x14ac:dyDescent="0.35">
      <c r="B619" s="6" t="s">
        <v>1754</v>
      </c>
      <c r="C619" s="1">
        <v>0.82</v>
      </c>
    </row>
    <row r="620" spans="2:3" ht="16" x14ac:dyDescent="0.35">
      <c r="B620" s="6" t="s">
        <v>7429</v>
      </c>
      <c r="C620" s="1">
        <v>0.62</v>
      </c>
    </row>
    <row r="621" spans="2:3" ht="16" x14ac:dyDescent="0.35">
      <c r="B621" s="6" t="s">
        <v>746</v>
      </c>
      <c r="C621" s="1">
        <v>0.64</v>
      </c>
    </row>
    <row r="622" spans="2:3" ht="16" x14ac:dyDescent="0.35">
      <c r="B622" s="6" t="s">
        <v>9953</v>
      </c>
      <c r="C622" s="1">
        <v>0.55000000000000004</v>
      </c>
    </row>
    <row r="623" spans="2:3" ht="16" x14ac:dyDescent="0.35">
      <c r="B623" s="6" t="s">
        <v>7192</v>
      </c>
      <c r="C623" s="1">
        <v>0.8</v>
      </c>
    </row>
    <row r="624" spans="2:3" ht="16" x14ac:dyDescent="0.35">
      <c r="B624" s="6" t="s">
        <v>12643</v>
      </c>
      <c r="C624" s="1">
        <v>0.6</v>
      </c>
    </row>
    <row r="625" spans="2:3" ht="16" x14ac:dyDescent="0.35">
      <c r="B625" s="6" t="s">
        <v>3265</v>
      </c>
      <c r="C625" s="1">
        <v>0.91</v>
      </c>
    </row>
    <row r="626" spans="2:3" ht="16" x14ac:dyDescent="0.35">
      <c r="B626" s="6" t="s">
        <v>3216</v>
      </c>
      <c r="C626" s="1">
        <v>0.91</v>
      </c>
    </row>
    <row r="627" spans="2:3" ht="16" x14ac:dyDescent="0.35">
      <c r="B627" s="6" t="s">
        <v>3316</v>
      </c>
      <c r="C627" s="1">
        <v>0.91</v>
      </c>
    </row>
    <row r="628" spans="2:3" ht="16" x14ac:dyDescent="0.35">
      <c r="B628" s="6" t="s">
        <v>3245</v>
      </c>
      <c r="C628" s="1">
        <v>0.91</v>
      </c>
    </row>
    <row r="629" spans="2:3" ht="16" x14ac:dyDescent="0.35">
      <c r="B629" s="6" t="s">
        <v>2946</v>
      </c>
      <c r="C629" s="1">
        <v>0.91</v>
      </c>
    </row>
    <row r="630" spans="2:3" ht="16" x14ac:dyDescent="0.35">
      <c r="B630" s="6" t="s">
        <v>10789</v>
      </c>
      <c r="C630" s="1">
        <v>0.55000000000000004</v>
      </c>
    </row>
    <row r="631" spans="2:3" ht="16" x14ac:dyDescent="0.35">
      <c r="B631" s="6" t="s">
        <v>9039</v>
      </c>
      <c r="C631" s="1">
        <v>0.54</v>
      </c>
    </row>
    <row r="632" spans="2:3" ht="16" x14ac:dyDescent="0.35">
      <c r="B632" s="6" t="s">
        <v>12331</v>
      </c>
      <c r="C632" s="1">
        <v>0.62</v>
      </c>
    </row>
    <row r="633" spans="2:3" ht="16" x14ac:dyDescent="0.35">
      <c r="B633" s="6" t="s">
        <v>8184</v>
      </c>
      <c r="C633" s="1">
        <v>0.8</v>
      </c>
    </row>
    <row r="634" spans="2:3" ht="16" x14ac:dyDescent="0.35">
      <c r="B634" s="6" t="s">
        <v>11447</v>
      </c>
      <c r="C634" s="1">
        <v>0.52</v>
      </c>
    </row>
    <row r="635" spans="2:3" ht="16" x14ac:dyDescent="0.35">
      <c r="B635" s="6" t="s">
        <v>1096</v>
      </c>
      <c r="C635" s="1">
        <v>0.63</v>
      </c>
    </row>
    <row r="636" spans="2:3" ht="16" x14ac:dyDescent="0.35">
      <c r="B636" s="6" t="s">
        <v>12532</v>
      </c>
      <c r="C636" s="1">
        <v>0.8</v>
      </c>
    </row>
    <row r="637" spans="2:3" ht="16" x14ac:dyDescent="0.35">
      <c r="B637" s="6" t="s">
        <v>11255</v>
      </c>
      <c r="C637" s="1">
        <v>0.8</v>
      </c>
    </row>
    <row r="638" spans="2:3" ht="16" x14ac:dyDescent="0.35">
      <c r="B638" s="6" t="s">
        <v>12874</v>
      </c>
      <c r="C638" s="1">
        <v>0.55000000000000004</v>
      </c>
    </row>
    <row r="639" spans="2:3" ht="16" x14ac:dyDescent="0.35">
      <c r="B639" s="6" t="s">
        <v>8916</v>
      </c>
      <c r="C639" s="1">
        <v>0.55000000000000004</v>
      </c>
    </row>
    <row r="640" spans="2:3" ht="16" x14ac:dyDescent="0.35">
      <c r="B640" s="6" t="s">
        <v>12604</v>
      </c>
      <c r="C640" s="1">
        <v>0.59</v>
      </c>
    </row>
    <row r="641" spans="2:3" ht="16" x14ac:dyDescent="0.35">
      <c r="B641" s="6" t="s">
        <v>10621</v>
      </c>
      <c r="C641" s="1">
        <v>0.62</v>
      </c>
    </row>
    <row r="642" spans="2:3" ht="16" x14ac:dyDescent="0.35">
      <c r="B642" s="6" t="s">
        <v>10590</v>
      </c>
      <c r="C642" s="1">
        <v>0.56000000000000005</v>
      </c>
    </row>
    <row r="643" spans="2:3" ht="16" x14ac:dyDescent="0.35">
      <c r="B643" s="6" t="s">
        <v>11114</v>
      </c>
      <c r="C643" s="1">
        <v>0.56000000000000005</v>
      </c>
    </row>
    <row r="644" spans="2:3" ht="16" x14ac:dyDescent="0.35">
      <c r="B644" s="6" t="s">
        <v>9734</v>
      </c>
      <c r="C644" s="1">
        <v>0.6</v>
      </c>
    </row>
    <row r="645" spans="2:3" ht="16" x14ac:dyDescent="0.35">
      <c r="B645" s="6" t="s">
        <v>4521</v>
      </c>
      <c r="C645" s="1">
        <v>0.75</v>
      </c>
    </row>
    <row r="646" spans="2:3" ht="16" x14ac:dyDescent="0.35">
      <c r="B646" s="6" t="s">
        <v>9932</v>
      </c>
      <c r="C646" s="1">
        <v>0.51</v>
      </c>
    </row>
    <row r="647" spans="2:3" ht="16" x14ac:dyDescent="0.35">
      <c r="B647" s="6" t="s">
        <v>4229</v>
      </c>
      <c r="C647" s="1">
        <v>0.76</v>
      </c>
    </row>
    <row r="648" spans="2:3" ht="16" x14ac:dyDescent="0.35">
      <c r="B648" s="6" t="s">
        <v>813</v>
      </c>
      <c r="C648" s="1">
        <v>0.8</v>
      </c>
    </row>
    <row r="649" spans="2:3" ht="16" x14ac:dyDescent="0.35">
      <c r="B649" s="6" t="s">
        <v>9559</v>
      </c>
      <c r="C649" s="1">
        <v>0.71</v>
      </c>
    </row>
    <row r="650" spans="2:3" ht="16" x14ac:dyDescent="0.35">
      <c r="B650" s="6" t="s">
        <v>10519</v>
      </c>
      <c r="C650" s="1">
        <v>0.5</v>
      </c>
    </row>
    <row r="651" spans="2:3" ht="16" x14ac:dyDescent="0.35">
      <c r="B651" s="6" t="s">
        <v>2622</v>
      </c>
      <c r="C651" s="1">
        <v>0.52</v>
      </c>
    </row>
    <row r="652" spans="2:3" ht="16" x14ac:dyDescent="0.35">
      <c r="B652" s="6" t="s">
        <v>11225</v>
      </c>
      <c r="C652" s="1">
        <v>0.77</v>
      </c>
    </row>
    <row r="653" spans="2:3" ht="16" x14ac:dyDescent="0.35">
      <c r="B653" s="6" t="s">
        <v>12100</v>
      </c>
      <c r="C653" s="1">
        <v>0.69</v>
      </c>
    </row>
    <row r="654" spans="2:3" ht="16" x14ac:dyDescent="0.35">
      <c r="B654" s="6" t="s">
        <v>11806</v>
      </c>
      <c r="C654" s="1">
        <v>0.57999999999999996</v>
      </c>
    </row>
    <row r="655" spans="2:3" ht="16" x14ac:dyDescent="0.35">
      <c r="B655" s="6" t="s">
        <v>10469</v>
      </c>
      <c r="C655" s="1">
        <v>0.77</v>
      </c>
    </row>
    <row r="656" spans="2:3" ht="16" x14ac:dyDescent="0.35">
      <c r="B656" s="6" t="s">
        <v>3886</v>
      </c>
      <c r="C656" s="1">
        <v>0.62</v>
      </c>
    </row>
    <row r="657" spans="2:3" ht="16" x14ac:dyDescent="0.35">
      <c r="B657" s="6" t="s">
        <v>4322</v>
      </c>
      <c r="C657" s="1">
        <v>0.69</v>
      </c>
    </row>
    <row r="658" spans="2:3" ht="16" x14ac:dyDescent="0.35">
      <c r="B658" s="6" t="s">
        <v>4776</v>
      </c>
      <c r="C658" s="1">
        <v>0.75</v>
      </c>
    </row>
    <row r="659" spans="2:3" ht="16" x14ac:dyDescent="0.35">
      <c r="B659" s="6" t="s">
        <v>3476</v>
      </c>
      <c r="C659" s="1">
        <v>0.6</v>
      </c>
    </row>
    <row r="660" spans="2:3" ht="16" x14ac:dyDescent="0.35">
      <c r="B660" s="6" t="s">
        <v>1550</v>
      </c>
      <c r="C660" s="1">
        <v>0.8</v>
      </c>
    </row>
    <row r="661" spans="2:3" ht="16" x14ac:dyDescent="0.35">
      <c r="B661" s="6" t="s">
        <v>12251</v>
      </c>
      <c r="C661" s="1">
        <v>0.56999999999999995</v>
      </c>
    </row>
    <row r="662" spans="2:3" ht="16" x14ac:dyDescent="0.35">
      <c r="B662" s="6" t="s">
        <v>9140</v>
      </c>
      <c r="C662" s="1">
        <v>0.6</v>
      </c>
    </row>
    <row r="663" spans="2:3" ht="16" x14ac:dyDescent="0.35">
      <c r="B663" s="6" t="s">
        <v>10295</v>
      </c>
      <c r="C663" s="1">
        <v>0.74</v>
      </c>
    </row>
    <row r="664" spans="2:3" ht="16" x14ac:dyDescent="0.35">
      <c r="B664" s="6" t="s">
        <v>2861</v>
      </c>
      <c r="C664" s="1">
        <v>0.75</v>
      </c>
    </row>
    <row r="665" spans="2:3" ht="16" x14ac:dyDescent="0.35">
      <c r="B665" s="6" t="s">
        <v>13380</v>
      </c>
      <c r="C665" s="1">
        <v>428.50000000000028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FDB19-4392-49DC-A7DC-CA6F406A8B83}">
  <dimension ref="H4:N50"/>
  <sheetViews>
    <sheetView showGridLines="0" tabSelected="1" zoomScale="53" zoomScaleNormal="77" workbookViewId="0">
      <selection activeCell="Z13" sqref="Z13"/>
    </sheetView>
  </sheetViews>
  <sheetFormatPr defaultRowHeight="16" x14ac:dyDescent="0.35"/>
  <cols>
    <col min="2" max="7" width="8"/>
    <col min="8" max="11" width="8" customWidth="1"/>
    <col min="12" max="12" width="16.07421875" customWidth="1"/>
    <col min="13" max="13" width="27.61328125" customWidth="1"/>
    <col min="14" max="14" width="13.3046875" customWidth="1"/>
  </cols>
  <sheetData>
    <row r="4" spans="13:14" ht="41.5" customHeight="1" x14ac:dyDescent="0.35"/>
    <row r="6" spans="13:14" x14ac:dyDescent="0.35">
      <c r="M6" s="17" t="s">
        <v>13423</v>
      </c>
      <c r="N6" s="17"/>
    </row>
    <row r="7" spans="13:14" ht="16" customHeight="1" x14ac:dyDescent="0.35">
      <c r="M7" s="16">
        <f>'count pivot table'!E3</f>
        <v>662</v>
      </c>
      <c r="N7" s="16"/>
    </row>
    <row r="8" spans="13:14" ht="16" customHeight="1" x14ac:dyDescent="0.35">
      <c r="M8" s="16"/>
      <c r="N8" s="16"/>
    </row>
    <row r="9" spans="13:14" ht="16" customHeight="1" x14ac:dyDescent="0.35">
      <c r="M9" s="16"/>
      <c r="N9" s="16"/>
    </row>
    <row r="10" spans="13:14" ht="16" customHeight="1" x14ac:dyDescent="0.35">
      <c r="M10" s="16"/>
      <c r="N10" s="16"/>
    </row>
    <row r="11" spans="13:14" ht="9" customHeight="1" x14ac:dyDescent="1.1000000000000001">
      <c r="M11" s="14"/>
      <c r="N11" s="14"/>
    </row>
    <row r="13" spans="13:14" x14ac:dyDescent="0.35">
      <c r="M13" s="17" t="s">
        <v>13424</v>
      </c>
      <c r="N13" s="17"/>
    </row>
    <row r="14" spans="13:14" ht="16" customHeight="1" x14ac:dyDescent="0.35">
      <c r="M14" s="16">
        <f>'count pivot table'!M3</f>
        <v>306</v>
      </c>
      <c r="N14" s="16"/>
    </row>
    <row r="15" spans="13:14" ht="16" customHeight="1" x14ac:dyDescent="0.35">
      <c r="M15" s="16"/>
      <c r="N15" s="16"/>
    </row>
    <row r="16" spans="13:14" ht="16" customHeight="1" x14ac:dyDescent="0.35">
      <c r="M16" s="16"/>
      <c r="N16" s="16"/>
    </row>
    <row r="17" spans="13:14" ht="15" customHeight="1" x14ac:dyDescent="0.35">
      <c r="M17" s="16"/>
      <c r="N17" s="16"/>
    </row>
    <row r="18" spans="13:14" ht="16" customHeight="1" x14ac:dyDescent="1.1000000000000001">
      <c r="M18" s="14"/>
      <c r="N18" s="14"/>
    </row>
    <row r="50" spans="8:8" x14ac:dyDescent="0.35">
      <c r="H50" t="s">
        <v>13425</v>
      </c>
    </row>
  </sheetData>
  <mergeCells count="4">
    <mergeCell ref="M7:N10"/>
    <mergeCell ref="M14:N17"/>
    <mergeCell ref="M6:N6"/>
    <mergeCell ref="M13:N1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 (2)</vt:lpstr>
      <vt:lpstr>amazon cleaned data</vt:lpstr>
      <vt:lpstr>Case 1 pivot data</vt:lpstr>
      <vt:lpstr>count 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Bukola Lawal</cp:lastModifiedBy>
  <dcterms:created xsi:type="dcterms:W3CDTF">2025-05-26T18:46:29Z</dcterms:created>
  <dcterms:modified xsi:type="dcterms:W3CDTF">2025-07-03T04:25:48Z</dcterms:modified>
</cp:coreProperties>
</file>