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13_ncr:1_{05D8FBA2-7620-46EE-85B0-12F31F47368F}" xr6:coauthVersionLast="47" xr6:coauthVersionMax="47" xr10:uidLastSave="{00000000-0000-0000-0000-000000000000}"/>
  <bookViews>
    <workbookView xWindow="-108" yWindow="-108" windowWidth="23256" windowHeight="12456" tabRatio="682" firstSheet="1" activeTab="5" xr2:uid="{00000000-000D-0000-FFFF-FFFF00000000}"/>
  </bookViews>
  <sheets>
    <sheet name="Спектрофотометр" sheetId="1" r:id="rId1"/>
    <sheet name="Малый стенд 2 лампы" sheetId="2" r:id="rId2"/>
    <sheet name="Диафрагмирование" sheetId="4" r:id="rId3"/>
    <sheet name="Малый стенд 1 лампа" sheetId="3" r:id="rId4"/>
    <sheet name="Проверка стенда по стёклам" sheetId="5" r:id="rId5"/>
    <sheet name="Большой стенд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5" i="6" l="1"/>
  <c r="H8" i="5"/>
  <c r="D8" i="5"/>
  <c r="H7" i="5"/>
  <c r="D7" i="5"/>
  <c r="H6" i="5"/>
  <c r="D6" i="5"/>
  <c r="H5" i="5"/>
  <c r="D5" i="5"/>
  <c r="H4" i="5"/>
  <c r="D4" i="5"/>
  <c r="H3" i="5"/>
  <c r="D3" i="5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L17" i="4"/>
  <c r="H17" i="4"/>
  <c r="D17" i="4"/>
  <c r="L16" i="4"/>
  <c r="H16" i="4"/>
  <c r="D16" i="4"/>
  <c r="L15" i="4"/>
  <c r="H15" i="4"/>
  <c r="D15" i="4"/>
  <c r="L14" i="4"/>
  <c r="H14" i="4"/>
  <c r="D14" i="4"/>
  <c r="L13" i="4"/>
  <c r="H13" i="4"/>
  <c r="D13" i="4"/>
  <c r="L12" i="4"/>
  <c r="H12" i="4"/>
  <c r="D12" i="4"/>
  <c r="L11" i="4"/>
  <c r="H11" i="4"/>
  <c r="D11" i="4"/>
  <c r="L10" i="4"/>
  <c r="H10" i="4"/>
  <c r="D10" i="4"/>
  <c r="L9" i="4"/>
  <c r="H9" i="4"/>
  <c r="D9" i="4"/>
  <c r="L8" i="4"/>
  <c r="H8" i="4"/>
  <c r="D8" i="4"/>
  <c r="L7" i="4"/>
  <c r="H7" i="4"/>
  <c r="D7" i="4"/>
  <c r="L6" i="4"/>
  <c r="H6" i="4"/>
  <c r="D6" i="4"/>
  <c r="L5" i="4"/>
  <c r="H5" i="4"/>
  <c r="D5" i="4"/>
  <c r="L4" i="4"/>
  <c r="H4" i="4"/>
  <c r="D4" i="4"/>
  <c r="L3" i="4"/>
  <c r="H3" i="4"/>
  <c r="D3" i="4"/>
  <c r="O21" i="2"/>
  <c r="N21" i="2"/>
  <c r="O20" i="2"/>
  <c r="N20" i="2"/>
  <c r="O19" i="2"/>
  <c r="N19" i="2"/>
  <c r="W18" i="2"/>
  <c r="V18" i="2"/>
  <c r="O18" i="2"/>
  <c r="N18" i="2"/>
  <c r="W17" i="2"/>
  <c r="V17" i="2"/>
  <c r="O17" i="2"/>
  <c r="N17" i="2"/>
  <c r="W16" i="2"/>
  <c r="V16" i="2"/>
  <c r="O16" i="2"/>
  <c r="N16" i="2"/>
  <c r="W15" i="2"/>
  <c r="V15" i="2"/>
  <c r="O15" i="2"/>
  <c r="N15" i="2"/>
  <c r="AB14" i="2"/>
  <c r="AA14" i="2"/>
  <c r="Z14" i="2"/>
  <c r="Y14" i="2"/>
  <c r="W14" i="2"/>
  <c r="V14" i="2"/>
  <c r="O14" i="2"/>
  <c r="N14" i="2"/>
  <c r="W13" i="2"/>
  <c r="V13" i="2"/>
  <c r="O13" i="2"/>
  <c r="N13" i="2"/>
  <c r="W12" i="2"/>
  <c r="V12" i="2"/>
  <c r="O12" i="2"/>
  <c r="N12" i="2"/>
  <c r="W11" i="2"/>
  <c r="V11" i="2"/>
  <c r="W10" i="2"/>
  <c r="V10" i="2"/>
  <c r="O10" i="2"/>
  <c r="N10" i="2"/>
  <c r="W9" i="2"/>
  <c r="V9" i="2"/>
  <c r="W8" i="2"/>
  <c r="V8" i="2"/>
  <c r="W7" i="2"/>
  <c r="V7" i="2"/>
  <c r="O7" i="2"/>
  <c r="N7" i="2"/>
  <c r="W6" i="2"/>
  <c r="V6" i="2"/>
  <c r="O6" i="2"/>
  <c r="N6" i="2"/>
  <c r="W5" i="2"/>
  <c r="V5" i="2"/>
  <c r="O5" i="2"/>
  <c r="N5" i="2"/>
  <c r="W4" i="2"/>
  <c r="V4" i="2"/>
  <c r="O4" i="2"/>
  <c r="N4" i="2"/>
</calcChain>
</file>

<file path=xl/sharedStrings.xml><?xml version="1.0" encoding="utf-8"?>
<sst xmlns="http://schemas.openxmlformats.org/spreadsheetml/2006/main" count="92" uniqueCount="64">
  <si>
    <t>Пустышка</t>
  </si>
  <si>
    <t>Лампа</t>
  </si>
  <si>
    <t>Комментарий</t>
  </si>
  <si>
    <t>Разница небольшая, могла возникнуть из-за того, что использовался разный кварц для изготовления лампы</t>
  </si>
  <si>
    <t>измерения фона</t>
  </si>
  <si>
    <t>степень</t>
  </si>
  <si>
    <t>Измерения объектов</t>
  </si>
  <si>
    <t>дерево 2 щели</t>
  </si>
  <si>
    <t>дерево, щель ближе к датчику</t>
  </si>
  <si>
    <t>дерево, щель ближе к лампе</t>
  </si>
  <si>
    <t>далее все измерения на 2х щелях</t>
  </si>
  <si>
    <t>негорящая лампа перед горящей</t>
  </si>
  <si>
    <t>горящая лампа дальняя</t>
  </si>
  <si>
    <t xml:space="preserve">горящая лампа ближняя </t>
  </si>
  <si>
    <t>две горящие лампы</t>
  </si>
  <si>
    <t>Набор статистических данных</t>
  </si>
  <si>
    <t>№</t>
  </si>
  <si>
    <t>негорящая</t>
  </si>
  <si>
    <t>две лампы</t>
  </si>
  <si>
    <t>пропускание горящей</t>
  </si>
  <si>
    <t>пропускание негорящей</t>
  </si>
  <si>
    <t>Новый способ измерений</t>
  </si>
  <si>
    <t>попытка 1</t>
  </si>
  <si>
    <t>попытка 2</t>
  </si>
  <si>
    <t>попытка 3</t>
  </si>
  <si>
    <t>Что пишут по поглащению паров ртути на 254 нм</t>
  </si>
  <si>
    <t>Кузьменко</t>
  </si>
  <si>
    <t>попытка 4</t>
  </si>
  <si>
    <t>лампа д</t>
  </si>
  <si>
    <t>лампа б</t>
  </si>
  <si>
    <t>Ток 3,2А, оставил только одну щель (ближе к лампам)</t>
  </si>
  <si>
    <t>Ток 3,2А и две щели (у датчика и у ламп)</t>
  </si>
  <si>
    <t>нет измерений</t>
  </si>
  <si>
    <t>Ощущение, что щель размером 2мм слишком широкая, из-за этого происходит не только поглащение кварцевой трубкой, но и рассеяние, вносящее заметный вклад.</t>
  </si>
  <si>
    <t>Пробный запуск</t>
  </si>
  <si>
    <t>апертура</t>
  </si>
  <si>
    <t>чистое излучение</t>
  </si>
  <si>
    <t>через трубку</t>
  </si>
  <si>
    <t>пропускание</t>
  </si>
  <si>
    <t>Две диафрагмы</t>
  </si>
  <si>
    <t>Без диафрагм</t>
  </si>
  <si>
    <t>Одна диафрагма</t>
  </si>
  <si>
    <t>УФС-1</t>
  </si>
  <si>
    <t>открытый</t>
  </si>
  <si>
    <t>через стекло</t>
  </si>
  <si>
    <t>k_прох</t>
  </si>
  <si>
    <t>УФС-2</t>
  </si>
  <si>
    <t>Средний k_прох</t>
  </si>
  <si>
    <t>3мм</t>
  </si>
  <si>
    <t>1мм</t>
  </si>
  <si>
    <t>2мм</t>
  </si>
  <si>
    <t>4мм</t>
  </si>
  <si>
    <t>попытка 5</t>
  </si>
  <si>
    <t>среднее пропускание пустой лампы</t>
  </si>
  <si>
    <t>Кв. отклонение</t>
  </si>
  <si>
    <t>среднее пропускание горящей лампы</t>
  </si>
  <si>
    <t>угол</t>
  </si>
  <si>
    <t>Интенсивность</t>
  </si>
  <si>
    <t>4 лампы</t>
  </si>
  <si>
    <t>6 ламп</t>
  </si>
  <si>
    <t>8 ламп</t>
  </si>
  <si>
    <t>3 ламп</t>
  </si>
  <si>
    <t>10^-4</t>
  </si>
  <si>
    <t>middle?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</si>
</sst>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0" borderId="5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16" xfId="0" applyFill="1" applyBorder="1"/>
    <xf numFmtId="0" fontId="0" fillId="2" borderId="11" xfId="0" applyFill="1" applyBorder="1"/>
    <xf numFmtId="0" fontId="0" fillId="2" borderId="17" xfId="0" applyFill="1" applyBorder="1"/>
    <xf numFmtId="0" fontId="0" fillId="2" borderId="12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9" xfId="0" applyFill="1" applyBorder="1"/>
    <xf numFmtId="0" fontId="0" fillId="3" borderId="32" xfId="0" applyFill="1" applyBorder="1"/>
    <xf numFmtId="0" fontId="0" fillId="4" borderId="33" xfId="0" applyFill="1" applyBorder="1"/>
    <xf numFmtId="0" fontId="0" fillId="5" borderId="33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1" xfId="0" applyBorder="1"/>
    <xf numFmtId="0" fontId="0" fillId="0" borderId="37" xfId="0" applyBorder="1"/>
    <xf numFmtId="0" fontId="0" fillId="6" borderId="0" xfId="0" applyFill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ru-RU" baseline="0"/>
              <a:t> апертуры на регистрируемый коэффициент пропускания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Две диафрагмы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Диафрагмирование!$A$3:$A$17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Диафрагмирование!$D$3:$D$17</c:f>
              <c:numCache>
                <c:formatCode>General</c:formatCode>
                <c:ptCount val="15"/>
                <c:pt idx="0">
                  <c:v>45.5</c:v>
                </c:pt>
                <c:pt idx="1">
                  <c:v>45.2</c:v>
                </c:pt>
                <c:pt idx="2">
                  <c:v>45.7</c:v>
                </c:pt>
                <c:pt idx="3">
                  <c:v>46</c:v>
                </c:pt>
                <c:pt idx="4">
                  <c:v>45.3</c:v>
                </c:pt>
                <c:pt idx="5">
                  <c:v>44.7</c:v>
                </c:pt>
                <c:pt idx="6">
                  <c:v>44.7</c:v>
                </c:pt>
                <c:pt idx="7">
                  <c:v>45.2</c:v>
                </c:pt>
                <c:pt idx="8">
                  <c:v>44.7</c:v>
                </c:pt>
                <c:pt idx="9">
                  <c:v>43.9</c:v>
                </c:pt>
                <c:pt idx="10">
                  <c:v>42.7</c:v>
                </c:pt>
                <c:pt idx="11">
                  <c:v>41.8</c:v>
                </c:pt>
                <c:pt idx="12">
                  <c:v>41.3</c:v>
                </c:pt>
                <c:pt idx="13">
                  <c:v>40.1</c:v>
                </c:pt>
                <c:pt idx="14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A-43DA-B389-EA0072B7404B}"/>
            </c:ext>
          </c:extLst>
        </c:ser>
        <c:ser>
          <c:idx val="1"/>
          <c:order val="1"/>
          <c:tx>
            <c:v>Одна диафрагма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Диафрагмирование!$I$3:$I$17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Диафрагмирование!$L$3:$L$17</c:f>
              <c:numCache>
                <c:formatCode>General</c:formatCode>
                <c:ptCount val="15"/>
                <c:pt idx="0">
                  <c:v>44.1</c:v>
                </c:pt>
                <c:pt idx="1">
                  <c:v>45</c:v>
                </c:pt>
                <c:pt idx="2">
                  <c:v>45.4</c:v>
                </c:pt>
                <c:pt idx="3">
                  <c:v>44.9</c:v>
                </c:pt>
                <c:pt idx="4">
                  <c:v>44.3</c:v>
                </c:pt>
                <c:pt idx="5">
                  <c:v>44.7</c:v>
                </c:pt>
                <c:pt idx="6">
                  <c:v>44.6</c:v>
                </c:pt>
                <c:pt idx="7">
                  <c:v>44.6</c:v>
                </c:pt>
                <c:pt idx="8">
                  <c:v>44.1</c:v>
                </c:pt>
                <c:pt idx="9">
                  <c:v>42.5</c:v>
                </c:pt>
                <c:pt idx="10">
                  <c:v>42.3</c:v>
                </c:pt>
                <c:pt idx="11">
                  <c:v>40.799999999999997</c:v>
                </c:pt>
                <c:pt idx="12">
                  <c:v>38.799999999999997</c:v>
                </c:pt>
                <c:pt idx="13">
                  <c:v>38</c:v>
                </c:pt>
                <c:pt idx="14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A-43DA-B389-EA0072B7404B}"/>
            </c:ext>
          </c:extLst>
        </c:ser>
        <c:ser>
          <c:idx val="2"/>
          <c:order val="2"/>
          <c:tx>
            <c:v>Без диафрагм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Диафрагмирование!$E$3:$E$17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Диафрагмирование!$H$3:$H$17</c:f>
              <c:numCache>
                <c:formatCode>General</c:formatCode>
                <c:ptCount val="15"/>
                <c:pt idx="0">
                  <c:v>36.4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36.4</c:v>
                </c:pt>
                <c:pt idx="5">
                  <c:v>36.4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36.4</c:v>
                </c:pt>
                <c:pt idx="13">
                  <c:v>36.4</c:v>
                </c:pt>
                <c:pt idx="14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A-43DA-B389-EA0072B7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69872"/>
        <c:axId val="409467352"/>
      </c:scatterChart>
      <c:valAx>
        <c:axId val="409469872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апертуры (мм)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7352"/>
        <c:crosses val="autoZero"/>
        <c:crossBetween val="midCat"/>
        <c:majorUnit val="1"/>
      </c:valAx>
      <c:valAx>
        <c:axId val="409467352"/>
        <c:scaling>
          <c:orientation val="minMax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прошедшего излучения (%)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лампа'!$C$2:$C$26</c:f>
              <c:numCache>
                <c:formatCode>General</c:formatCode>
                <c:ptCount val="25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1.1000000000000001</c:v>
                </c:pt>
                <c:pt idx="6">
                  <c:v>4.5999999999999996</c:v>
                </c:pt>
                <c:pt idx="7">
                  <c:v>14.8</c:v>
                </c:pt>
                <c:pt idx="8">
                  <c:v>19.600000000000001</c:v>
                </c:pt>
                <c:pt idx="9">
                  <c:v>22.2</c:v>
                </c:pt>
                <c:pt idx="10">
                  <c:v>23.3</c:v>
                </c:pt>
                <c:pt idx="11">
                  <c:v>24.7</c:v>
                </c:pt>
                <c:pt idx="12">
                  <c:v>24.2</c:v>
                </c:pt>
                <c:pt idx="13">
                  <c:v>24.2</c:v>
                </c:pt>
                <c:pt idx="14">
                  <c:v>22.8</c:v>
                </c:pt>
                <c:pt idx="15">
                  <c:v>20.100000000000001</c:v>
                </c:pt>
                <c:pt idx="16">
                  <c:v>15.3</c:v>
                </c:pt>
                <c:pt idx="17">
                  <c:v>5.4</c:v>
                </c:pt>
                <c:pt idx="18">
                  <c:v>1.2</c:v>
                </c:pt>
                <c:pt idx="19">
                  <c:v>0.4</c:v>
                </c:pt>
                <c:pt idx="20">
                  <c:v>0.4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4-4A80-A03F-ED48B61316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лампа'!$D$2:$D$26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22.3</c:v>
                </c:pt>
                <c:pt idx="9">
                  <c:v>26.7</c:v>
                </c:pt>
                <c:pt idx="10">
                  <c:v>29</c:v>
                </c:pt>
                <c:pt idx="11">
                  <c:v>30.7</c:v>
                </c:pt>
                <c:pt idx="12">
                  <c:v>30.8</c:v>
                </c:pt>
                <c:pt idx="13">
                  <c:v>29.7</c:v>
                </c:pt>
                <c:pt idx="14">
                  <c:v>27.3</c:v>
                </c:pt>
                <c:pt idx="15">
                  <c:v>22.9</c:v>
                </c:pt>
                <c:pt idx="16">
                  <c:v>17.2</c:v>
                </c:pt>
                <c:pt idx="17">
                  <c:v>7</c:v>
                </c:pt>
                <c:pt idx="18">
                  <c:v>1.9</c:v>
                </c:pt>
                <c:pt idx="19">
                  <c:v>0.5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9-469B-A29E-96C6EAB78F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лампа'!$E$2:$E$26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4.8</c:v>
                </c:pt>
                <c:pt idx="7">
                  <c:v>16.2</c:v>
                </c:pt>
                <c:pt idx="8">
                  <c:v>22.3</c:v>
                </c:pt>
                <c:pt idx="9">
                  <c:v>26.8</c:v>
                </c:pt>
                <c:pt idx="10">
                  <c:v>29.1</c:v>
                </c:pt>
                <c:pt idx="11">
                  <c:v>30.8</c:v>
                </c:pt>
                <c:pt idx="12">
                  <c:v>30.9</c:v>
                </c:pt>
                <c:pt idx="13">
                  <c:v>29.6</c:v>
                </c:pt>
                <c:pt idx="14">
                  <c:v>27.3</c:v>
                </c:pt>
                <c:pt idx="15">
                  <c:v>22.8</c:v>
                </c:pt>
                <c:pt idx="16">
                  <c:v>17.5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B9-469B-A29E-96C6EAB78F2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лампа'!$F$2:$F$26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4.9000000000000004</c:v>
                </c:pt>
                <c:pt idx="7">
                  <c:v>16.3</c:v>
                </c:pt>
                <c:pt idx="8">
                  <c:v>22.4</c:v>
                </c:pt>
                <c:pt idx="9">
                  <c:v>26.8</c:v>
                </c:pt>
                <c:pt idx="10">
                  <c:v>29.2</c:v>
                </c:pt>
                <c:pt idx="11">
                  <c:v>30.9</c:v>
                </c:pt>
                <c:pt idx="12">
                  <c:v>30.9</c:v>
                </c:pt>
                <c:pt idx="13">
                  <c:v>29.7</c:v>
                </c:pt>
                <c:pt idx="14">
                  <c:v>27.2</c:v>
                </c:pt>
                <c:pt idx="15">
                  <c:v>22.8</c:v>
                </c:pt>
                <c:pt idx="16">
                  <c:v>17.3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9-469B-A29E-96C6EAB78F2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лампа'!$G$2:$G$26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22.5</c:v>
                </c:pt>
                <c:pt idx="9">
                  <c:v>26.9</c:v>
                </c:pt>
                <c:pt idx="10">
                  <c:v>29.3</c:v>
                </c:pt>
                <c:pt idx="11">
                  <c:v>30.9</c:v>
                </c:pt>
                <c:pt idx="12">
                  <c:v>31</c:v>
                </c:pt>
                <c:pt idx="13">
                  <c:v>29.8</c:v>
                </c:pt>
                <c:pt idx="14">
                  <c:v>27.4</c:v>
                </c:pt>
                <c:pt idx="15">
                  <c:v>22</c:v>
                </c:pt>
                <c:pt idx="16">
                  <c:v>17.5</c:v>
                </c:pt>
                <c:pt idx="17">
                  <c:v>6.9</c:v>
                </c:pt>
                <c:pt idx="18">
                  <c:v>1.9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3-49C3-A767-F986F60D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34760"/>
        <c:axId val="406197024"/>
      </c:scatterChart>
      <c:valAx>
        <c:axId val="3949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97024"/>
        <c:crosses val="autoZero"/>
        <c:crossBetween val="midCat"/>
        <c:majorUnit val="1"/>
      </c:valAx>
      <c:valAx>
        <c:axId val="4061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3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'Большой стенд'!$A$3:$A$146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</c:numCache>
            </c:numRef>
          </c:xVal>
          <c:yVal>
            <c:numRef>
              <c:f>'Большой стенд'!$B$3:$B$146</c:f>
              <c:numCache>
                <c:formatCode>General</c:formatCode>
                <c:ptCount val="144"/>
                <c:pt idx="0">
                  <c:v>1.08</c:v>
                </c:pt>
                <c:pt idx="1">
                  <c:v>1.0900000000000001</c:v>
                </c:pt>
                <c:pt idx="2">
                  <c:v>1.0900000000000001</c:v>
                </c:pt>
                <c:pt idx="3">
                  <c:v>1.0900000000000001</c:v>
                </c:pt>
                <c:pt idx="4">
                  <c:v>1.0900000000000001</c:v>
                </c:pt>
                <c:pt idx="5">
                  <c:v>1.0900000000000001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1.0900000000000001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1.0900000000000001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</c:v>
                </c:pt>
                <c:pt idx="15">
                  <c:v>1</c:v>
                </c:pt>
                <c:pt idx="16">
                  <c:v>0.89</c:v>
                </c:pt>
                <c:pt idx="17">
                  <c:v>0.82</c:v>
                </c:pt>
                <c:pt idx="18">
                  <c:v>0.81</c:v>
                </c:pt>
                <c:pt idx="19">
                  <c:v>0.87</c:v>
                </c:pt>
                <c:pt idx="20">
                  <c:v>0.96</c:v>
                </c:pt>
                <c:pt idx="21">
                  <c:v>1.02</c:v>
                </c:pt>
                <c:pt idx="22">
                  <c:v>1.02</c:v>
                </c:pt>
                <c:pt idx="23">
                  <c:v>0.99</c:v>
                </c:pt>
                <c:pt idx="24">
                  <c:v>0.94</c:v>
                </c:pt>
                <c:pt idx="25">
                  <c:v>0.88</c:v>
                </c:pt>
                <c:pt idx="26">
                  <c:v>0.84</c:v>
                </c:pt>
                <c:pt idx="27">
                  <c:v>0.8</c:v>
                </c:pt>
                <c:pt idx="28">
                  <c:v>0.79</c:v>
                </c:pt>
                <c:pt idx="29">
                  <c:v>0.8</c:v>
                </c:pt>
                <c:pt idx="30">
                  <c:v>0.82</c:v>
                </c:pt>
                <c:pt idx="31">
                  <c:v>0.87</c:v>
                </c:pt>
                <c:pt idx="32">
                  <c:v>0.92</c:v>
                </c:pt>
                <c:pt idx="33">
                  <c:v>0.97</c:v>
                </c:pt>
                <c:pt idx="34">
                  <c:v>1.01</c:v>
                </c:pt>
                <c:pt idx="35">
                  <c:v>1.03</c:v>
                </c:pt>
                <c:pt idx="36">
                  <c:v>1.06</c:v>
                </c:pt>
                <c:pt idx="37">
                  <c:v>1.05</c:v>
                </c:pt>
                <c:pt idx="38">
                  <c:v>0.96</c:v>
                </c:pt>
                <c:pt idx="39">
                  <c:v>0.82</c:v>
                </c:pt>
                <c:pt idx="40">
                  <c:v>0.78</c:v>
                </c:pt>
                <c:pt idx="41">
                  <c:v>0.86</c:v>
                </c:pt>
                <c:pt idx="42">
                  <c:v>0.98</c:v>
                </c:pt>
                <c:pt idx="43">
                  <c:v>1.05</c:v>
                </c:pt>
                <c:pt idx="44">
                  <c:v>1.01</c:v>
                </c:pt>
                <c:pt idx="45">
                  <c:v>0.91</c:v>
                </c:pt>
                <c:pt idx="46">
                  <c:v>0.8</c:v>
                </c:pt>
                <c:pt idx="47">
                  <c:v>0.67</c:v>
                </c:pt>
                <c:pt idx="48">
                  <c:v>0.56000000000000005</c:v>
                </c:pt>
                <c:pt idx="49">
                  <c:v>0.52</c:v>
                </c:pt>
                <c:pt idx="50">
                  <c:v>0.54</c:v>
                </c:pt>
                <c:pt idx="51">
                  <c:v>0.57999999999999996</c:v>
                </c:pt>
                <c:pt idx="52">
                  <c:v>0.65</c:v>
                </c:pt>
                <c:pt idx="53">
                  <c:v>0.72</c:v>
                </c:pt>
                <c:pt idx="54">
                  <c:v>0.77</c:v>
                </c:pt>
                <c:pt idx="55">
                  <c:v>0.81</c:v>
                </c:pt>
                <c:pt idx="56">
                  <c:v>0.85</c:v>
                </c:pt>
                <c:pt idx="57">
                  <c:v>0.89</c:v>
                </c:pt>
                <c:pt idx="58">
                  <c:v>0.94</c:v>
                </c:pt>
                <c:pt idx="59">
                  <c:v>0.98</c:v>
                </c:pt>
                <c:pt idx="60">
                  <c:v>1.02</c:v>
                </c:pt>
                <c:pt idx="61">
                  <c:v>1.05</c:v>
                </c:pt>
                <c:pt idx="62">
                  <c:v>1.07</c:v>
                </c:pt>
                <c:pt idx="63">
                  <c:v>1.07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1.07</c:v>
                </c:pt>
                <c:pt idx="71">
                  <c:v>1.06</c:v>
                </c:pt>
                <c:pt idx="72">
                  <c:v>1.04</c:v>
                </c:pt>
                <c:pt idx="73">
                  <c:v>1</c:v>
                </c:pt>
                <c:pt idx="74">
                  <c:v>0.95</c:v>
                </c:pt>
                <c:pt idx="75">
                  <c:v>0.9</c:v>
                </c:pt>
                <c:pt idx="76">
                  <c:v>0.85</c:v>
                </c:pt>
                <c:pt idx="77">
                  <c:v>0.81</c:v>
                </c:pt>
                <c:pt idx="78">
                  <c:v>0.8</c:v>
                </c:pt>
                <c:pt idx="79">
                  <c:v>0.79</c:v>
                </c:pt>
                <c:pt idx="80">
                  <c:v>0.81</c:v>
                </c:pt>
                <c:pt idx="81">
                  <c:v>0.85</c:v>
                </c:pt>
                <c:pt idx="82">
                  <c:v>0.91</c:v>
                </c:pt>
                <c:pt idx="83">
                  <c:v>0.96</c:v>
                </c:pt>
                <c:pt idx="84">
                  <c:v>1.01</c:v>
                </c:pt>
                <c:pt idx="85">
                  <c:v>1.05</c:v>
                </c:pt>
                <c:pt idx="86">
                  <c:v>1.07</c:v>
                </c:pt>
                <c:pt idx="87">
                  <c:v>1.08</c:v>
                </c:pt>
                <c:pt idx="88">
                  <c:v>1.07</c:v>
                </c:pt>
                <c:pt idx="89">
                  <c:v>1.08</c:v>
                </c:pt>
                <c:pt idx="90">
                  <c:v>1.08</c:v>
                </c:pt>
                <c:pt idx="91">
                  <c:v>1</c:v>
                </c:pt>
                <c:pt idx="92">
                  <c:v>0.86</c:v>
                </c:pt>
                <c:pt idx="93">
                  <c:v>0.76</c:v>
                </c:pt>
                <c:pt idx="94">
                  <c:v>0.78</c:v>
                </c:pt>
                <c:pt idx="95">
                  <c:v>0.89</c:v>
                </c:pt>
                <c:pt idx="96">
                  <c:v>1.02</c:v>
                </c:pt>
                <c:pt idx="97">
                  <c:v>1.0900000000000001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1.0900000000000001</c:v>
                </c:pt>
                <c:pt idx="102">
                  <c:v>1.0900000000000001</c:v>
                </c:pt>
                <c:pt idx="103">
                  <c:v>1.06</c:v>
                </c:pt>
                <c:pt idx="104">
                  <c:v>1.03</c:v>
                </c:pt>
                <c:pt idx="105">
                  <c:v>0.99</c:v>
                </c:pt>
                <c:pt idx="106">
                  <c:v>0.94</c:v>
                </c:pt>
                <c:pt idx="107">
                  <c:v>0.89</c:v>
                </c:pt>
                <c:pt idx="108">
                  <c:v>0.85</c:v>
                </c:pt>
                <c:pt idx="109">
                  <c:v>0.82</c:v>
                </c:pt>
                <c:pt idx="110">
                  <c:v>0.82</c:v>
                </c:pt>
                <c:pt idx="111">
                  <c:v>0.83</c:v>
                </c:pt>
                <c:pt idx="112">
                  <c:v>0.87</c:v>
                </c:pt>
                <c:pt idx="113">
                  <c:v>0.88</c:v>
                </c:pt>
                <c:pt idx="114">
                  <c:v>0.84</c:v>
                </c:pt>
                <c:pt idx="115">
                  <c:v>0.78</c:v>
                </c:pt>
                <c:pt idx="116">
                  <c:v>0.78</c:v>
                </c:pt>
                <c:pt idx="117">
                  <c:v>0.83</c:v>
                </c:pt>
                <c:pt idx="118">
                  <c:v>0.87</c:v>
                </c:pt>
                <c:pt idx="119">
                  <c:v>0.88</c:v>
                </c:pt>
                <c:pt idx="120">
                  <c:v>0.85</c:v>
                </c:pt>
                <c:pt idx="121">
                  <c:v>0.84</c:v>
                </c:pt>
                <c:pt idx="122">
                  <c:v>0.85</c:v>
                </c:pt>
                <c:pt idx="123">
                  <c:v>0.84</c:v>
                </c:pt>
                <c:pt idx="124">
                  <c:v>0.88</c:v>
                </c:pt>
                <c:pt idx="125">
                  <c:v>0.94</c:v>
                </c:pt>
                <c:pt idx="126">
                  <c:v>1</c:v>
                </c:pt>
                <c:pt idx="127">
                  <c:v>1.05</c:v>
                </c:pt>
                <c:pt idx="128">
                  <c:v>1.0900000000000001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1.0900000000000001</c:v>
                </c:pt>
                <c:pt idx="133">
                  <c:v>1.08</c:v>
                </c:pt>
                <c:pt idx="134">
                  <c:v>1.07</c:v>
                </c:pt>
                <c:pt idx="135">
                  <c:v>1.06</c:v>
                </c:pt>
                <c:pt idx="136">
                  <c:v>1.03</c:v>
                </c:pt>
                <c:pt idx="137">
                  <c:v>1</c:v>
                </c:pt>
                <c:pt idx="138">
                  <c:v>0.97</c:v>
                </c:pt>
                <c:pt idx="139">
                  <c:v>0.94</c:v>
                </c:pt>
                <c:pt idx="140">
                  <c:v>0.91</c:v>
                </c:pt>
                <c:pt idx="141">
                  <c:v>0.88</c:v>
                </c:pt>
                <c:pt idx="142">
                  <c:v>0.86</c:v>
                </c:pt>
                <c:pt idx="143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1-4FDA-833B-4AA79079E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73880"/>
        <c:axId val="410974240"/>
      </c:scatterChart>
      <c:valAx>
        <c:axId val="41097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974240"/>
        <c:crosses val="autoZero"/>
        <c:crossBetween val="midCat"/>
      </c:valAx>
      <c:valAx>
        <c:axId val="4109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97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</c:numRef>
          </c:cat>
          <c:val>
            <c:numRef>
              <c:f>'Большой стенд'!$B$3:$B$288</c:f>
              <c:numCache>
                <c:formatCode>General</c:formatCode>
                <c:ptCount val="286"/>
                <c:pt idx="0">
                  <c:v>1.08</c:v>
                </c:pt>
                <c:pt idx="1">
                  <c:v>1.0900000000000001</c:v>
                </c:pt>
                <c:pt idx="2">
                  <c:v>1.0900000000000001</c:v>
                </c:pt>
                <c:pt idx="3">
                  <c:v>1.0900000000000001</c:v>
                </c:pt>
                <c:pt idx="4">
                  <c:v>1.0900000000000001</c:v>
                </c:pt>
                <c:pt idx="5">
                  <c:v>1.0900000000000001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1.0900000000000001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1.0900000000000001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</c:v>
                </c:pt>
                <c:pt idx="15">
                  <c:v>1</c:v>
                </c:pt>
                <c:pt idx="16">
                  <c:v>0.89</c:v>
                </c:pt>
                <c:pt idx="17">
                  <c:v>0.82</c:v>
                </c:pt>
                <c:pt idx="18">
                  <c:v>0.81</c:v>
                </c:pt>
                <c:pt idx="19">
                  <c:v>0.87</c:v>
                </c:pt>
                <c:pt idx="20">
                  <c:v>0.96</c:v>
                </c:pt>
                <c:pt idx="21">
                  <c:v>1.02</c:v>
                </c:pt>
                <c:pt idx="22">
                  <c:v>1.02</c:v>
                </c:pt>
                <c:pt idx="23">
                  <c:v>0.99</c:v>
                </c:pt>
                <c:pt idx="24">
                  <c:v>0.94</c:v>
                </c:pt>
                <c:pt idx="25">
                  <c:v>0.88</c:v>
                </c:pt>
                <c:pt idx="26">
                  <c:v>0.84</c:v>
                </c:pt>
                <c:pt idx="27">
                  <c:v>0.8</c:v>
                </c:pt>
                <c:pt idx="28">
                  <c:v>0.79</c:v>
                </c:pt>
                <c:pt idx="29">
                  <c:v>0.8</c:v>
                </c:pt>
                <c:pt idx="30">
                  <c:v>0.82</c:v>
                </c:pt>
                <c:pt idx="31">
                  <c:v>0.87</c:v>
                </c:pt>
                <c:pt idx="32">
                  <c:v>0.92</c:v>
                </c:pt>
                <c:pt idx="33">
                  <c:v>0.97</c:v>
                </c:pt>
                <c:pt idx="34">
                  <c:v>1.01</c:v>
                </c:pt>
                <c:pt idx="35">
                  <c:v>1.03</c:v>
                </c:pt>
                <c:pt idx="36">
                  <c:v>1.06</c:v>
                </c:pt>
                <c:pt idx="37">
                  <c:v>1.05</c:v>
                </c:pt>
                <c:pt idx="38">
                  <c:v>0.96</c:v>
                </c:pt>
                <c:pt idx="39">
                  <c:v>0.82</c:v>
                </c:pt>
                <c:pt idx="40">
                  <c:v>0.78</c:v>
                </c:pt>
                <c:pt idx="41">
                  <c:v>0.86</c:v>
                </c:pt>
                <c:pt idx="42">
                  <c:v>0.98</c:v>
                </c:pt>
                <c:pt idx="43">
                  <c:v>1.05</c:v>
                </c:pt>
                <c:pt idx="44">
                  <c:v>1.01</c:v>
                </c:pt>
                <c:pt idx="45">
                  <c:v>0.91</c:v>
                </c:pt>
                <c:pt idx="46">
                  <c:v>0.8</c:v>
                </c:pt>
                <c:pt idx="47">
                  <c:v>0.67</c:v>
                </c:pt>
                <c:pt idx="48">
                  <c:v>0.56000000000000005</c:v>
                </c:pt>
                <c:pt idx="49">
                  <c:v>0.52</c:v>
                </c:pt>
                <c:pt idx="50">
                  <c:v>0.54</c:v>
                </c:pt>
                <c:pt idx="51">
                  <c:v>0.57999999999999996</c:v>
                </c:pt>
                <c:pt idx="52">
                  <c:v>0.65</c:v>
                </c:pt>
                <c:pt idx="53">
                  <c:v>0.72</c:v>
                </c:pt>
                <c:pt idx="54">
                  <c:v>0.77</c:v>
                </c:pt>
                <c:pt idx="55">
                  <c:v>0.81</c:v>
                </c:pt>
                <c:pt idx="56">
                  <c:v>0.85</c:v>
                </c:pt>
                <c:pt idx="57">
                  <c:v>0.89</c:v>
                </c:pt>
                <c:pt idx="58">
                  <c:v>0.94</c:v>
                </c:pt>
                <c:pt idx="59">
                  <c:v>0.98</c:v>
                </c:pt>
                <c:pt idx="60">
                  <c:v>1.02</c:v>
                </c:pt>
                <c:pt idx="61">
                  <c:v>1.05</c:v>
                </c:pt>
                <c:pt idx="62">
                  <c:v>1.07</c:v>
                </c:pt>
                <c:pt idx="63">
                  <c:v>1.07</c:v>
                </c:pt>
                <c:pt idx="64">
                  <c:v>1.08</c:v>
                </c:pt>
                <c:pt idx="65">
                  <c:v>1.08</c:v>
                </c:pt>
                <c:pt idx="66">
                  <c:v>1.08</c:v>
                </c:pt>
                <c:pt idx="67">
                  <c:v>1.08</c:v>
                </c:pt>
                <c:pt idx="68">
                  <c:v>1.08</c:v>
                </c:pt>
                <c:pt idx="69">
                  <c:v>1.08</c:v>
                </c:pt>
                <c:pt idx="70">
                  <c:v>1.07</c:v>
                </c:pt>
                <c:pt idx="71">
                  <c:v>1.06</c:v>
                </c:pt>
                <c:pt idx="72">
                  <c:v>1.04</c:v>
                </c:pt>
                <c:pt idx="73">
                  <c:v>1</c:v>
                </c:pt>
                <c:pt idx="74">
                  <c:v>0.95</c:v>
                </c:pt>
                <c:pt idx="75">
                  <c:v>0.9</c:v>
                </c:pt>
                <c:pt idx="76">
                  <c:v>0.85</c:v>
                </c:pt>
                <c:pt idx="77">
                  <c:v>0.81</c:v>
                </c:pt>
                <c:pt idx="78">
                  <c:v>0.8</c:v>
                </c:pt>
                <c:pt idx="79">
                  <c:v>0.79</c:v>
                </c:pt>
                <c:pt idx="80">
                  <c:v>0.81</c:v>
                </c:pt>
                <c:pt idx="81">
                  <c:v>0.85</c:v>
                </c:pt>
                <c:pt idx="82">
                  <c:v>0.91</c:v>
                </c:pt>
                <c:pt idx="83">
                  <c:v>0.96</c:v>
                </c:pt>
                <c:pt idx="84">
                  <c:v>1.01</c:v>
                </c:pt>
                <c:pt idx="85">
                  <c:v>1.05</c:v>
                </c:pt>
                <c:pt idx="86">
                  <c:v>1.07</c:v>
                </c:pt>
                <c:pt idx="87">
                  <c:v>1.08</c:v>
                </c:pt>
                <c:pt idx="88">
                  <c:v>1.07</c:v>
                </c:pt>
                <c:pt idx="89">
                  <c:v>1.08</c:v>
                </c:pt>
                <c:pt idx="90">
                  <c:v>1.08</c:v>
                </c:pt>
                <c:pt idx="91">
                  <c:v>1</c:v>
                </c:pt>
                <c:pt idx="92">
                  <c:v>0.86</c:v>
                </c:pt>
                <c:pt idx="93">
                  <c:v>0.76</c:v>
                </c:pt>
                <c:pt idx="94">
                  <c:v>0.78</c:v>
                </c:pt>
                <c:pt idx="95">
                  <c:v>0.89</c:v>
                </c:pt>
                <c:pt idx="96">
                  <c:v>1.02</c:v>
                </c:pt>
                <c:pt idx="97">
                  <c:v>1.0900000000000001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1.0900000000000001</c:v>
                </c:pt>
                <c:pt idx="102">
                  <c:v>1.0900000000000001</c:v>
                </c:pt>
                <c:pt idx="103">
                  <c:v>1.06</c:v>
                </c:pt>
                <c:pt idx="104">
                  <c:v>1.03</c:v>
                </c:pt>
                <c:pt idx="105">
                  <c:v>0.99</c:v>
                </c:pt>
                <c:pt idx="106">
                  <c:v>0.94</c:v>
                </c:pt>
                <c:pt idx="107">
                  <c:v>0.89</c:v>
                </c:pt>
                <c:pt idx="108">
                  <c:v>0.85</c:v>
                </c:pt>
                <c:pt idx="109">
                  <c:v>0.82</c:v>
                </c:pt>
                <c:pt idx="110">
                  <c:v>0.82</c:v>
                </c:pt>
                <c:pt idx="111">
                  <c:v>0.83</c:v>
                </c:pt>
                <c:pt idx="112">
                  <c:v>0.87</c:v>
                </c:pt>
                <c:pt idx="113">
                  <c:v>0.88</c:v>
                </c:pt>
                <c:pt idx="114">
                  <c:v>0.84</c:v>
                </c:pt>
                <c:pt idx="115">
                  <c:v>0.78</c:v>
                </c:pt>
                <c:pt idx="116">
                  <c:v>0.78</c:v>
                </c:pt>
                <c:pt idx="117">
                  <c:v>0.83</c:v>
                </c:pt>
                <c:pt idx="118">
                  <c:v>0.87</c:v>
                </c:pt>
                <c:pt idx="119">
                  <c:v>0.88</c:v>
                </c:pt>
                <c:pt idx="120">
                  <c:v>0.85</c:v>
                </c:pt>
                <c:pt idx="121">
                  <c:v>0.84</c:v>
                </c:pt>
                <c:pt idx="122">
                  <c:v>0.85</c:v>
                </c:pt>
                <c:pt idx="123">
                  <c:v>0.84</c:v>
                </c:pt>
                <c:pt idx="124">
                  <c:v>0.88</c:v>
                </c:pt>
                <c:pt idx="125">
                  <c:v>0.94</c:v>
                </c:pt>
                <c:pt idx="126">
                  <c:v>1</c:v>
                </c:pt>
                <c:pt idx="127">
                  <c:v>1.05</c:v>
                </c:pt>
                <c:pt idx="128">
                  <c:v>1.0900000000000001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1.0900000000000001</c:v>
                </c:pt>
                <c:pt idx="133">
                  <c:v>1.08</c:v>
                </c:pt>
                <c:pt idx="134">
                  <c:v>1.07</c:v>
                </c:pt>
                <c:pt idx="135">
                  <c:v>1.06</c:v>
                </c:pt>
                <c:pt idx="136">
                  <c:v>1.03</c:v>
                </c:pt>
                <c:pt idx="137">
                  <c:v>1</c:v>
                </c:pt>
                <c:pt idx="138">
                  <c:v>0.97</c:v>
                </c:pt>
                <c:pt idx="139">
                  <c:v>0.94</c:v>
                </c:pt>
                <c:pt idx="140">
                  <c:v>0.91</c:v>
                </c:pt>
                <c:pt idx="141">
                  <c:v>0.88</c:v>
                </c:pt>
                <c:pt idx="142">
                  <c:v>0.86</c:v>
                </c:pt>
                <c:pt idx="143">
                  <c:v>0.84</c:v>
                </c:pt>
                <c:pt idx="144">
                  <c:v>0.86</c:v>
                </c:pt>
                <c:pt idx="145">
                  <c:v>0.88</c:v>
                </c:pt>
                <c:pt idx="146">
                  <c:v>0.91</c:v>
                </c:pt>
                <c:pt idx="147">
                  <c:v>0.94</c:v>
                </c:pt>
                <c:pt idx="148">
                  <c:v>0.97</c:v>
                </c:pt>
                <c:pt idx="149">
                  <c:v>1</c:v>
                </c:pt>
                <c:pt idx="150">
                  <c:v>1.03</c:v>
                </c:pt>
                <c:pt idx="151">
                  <c:v>1.06</c:v>
                </c:pt>
                <c:pt idx="152">
                  <c:v>1.07</c:v>
                </c:pt>
                <c:pt idx="153">
                  <c:v>1.08</c:v>
                </c:pt>
                <c:pt idx="154">
                  <c:v>1.0900000000000001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1.0900000000000001</c:v>
                </c:pt>
                <c:pt idx="159">
                  <c:v>1.05</c:v>
                </c:pt>
                <c:pt idx="160">
                  <c:v>1</c:v>
                </c:pt>
                <c:pt idx="161">
                  <c:v>0.94</c:v>
                </c:pt>
                <c:pt idx="162">
                  <c:v>0.88</c:v>
                </c:pt>
                <c:pt idx="163">
                  <c:v>0.84</c:v>
                </c:pt>
                <c:pt idx="164">
                  <c:v>0.85</c:v>
                </c:pt>
                <c:pt idx="165">
                  <c:v>0.84</c:v>
                </c:pt>
                <c:pt idx="166">
                  <c:v>0.85</c:v>
                </c:pt>
                <c:pt idx="167">
                  <c:v>0.88</c:v>
                </c:pt>
                <c:pt idx="168">
                  <c:v>0.87</c:v>
                </c:pt>
                <c:pt idx="169">
                  <c:v>0.83</c:v>
                </c:pt>
                <c:pt idx="170">
                  <c:v>0.78</c:v>
                </c:pt>
                <c:pt idx="171">
                  <c:v>0.78</c:v>
                </c:pt>
                <c:pt idx="172">
                  <c:v>0.84</c:v>
                </c:pt>
                <c:pt idx="173">
                  <c:v>0.88</c:v>
                </c:pt>
                <c:pt idx="174">
                  <c:v>0.87</c:v>
                </c:pt>
                <c:pt idx="175">
                  <c:v>0.83</c:v>
                </c:pt>
                <c:pt idx="176">
                  <c:v>0.82</c:v>
                </c:pt>
                <c:pt idx="177">
                  <c:v>0.82</c:v>
                </c:pt>
                <c:pt idx="178">
                  <c:v>0.85</c:v>
                </c:pt>
                <c:pt idx="179">
                  <c:v>0.89</c:v>
                </c:pt>
                <c:pt idx="180">
                  <c:v>0.94</c:v>
                </c:pt>
                <c:pt idx="181">
                  <c:v>0.99</c:v>
                </c:pt>
                <c:pt idx="182">
                  <c:v>1.03</c:v>
                </c:pt>
                <c:pt idx="183">
                  <c:v>1.06</c:v>
                </c:pt>
                <c:pt idx="184">
                  <c:v>1.0900000000000001</c:v>
                </c:pt>
                <c:pt idx="185">
                  <c:v>1.0900000000000001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1.0900000000000001</c:v>
                </c:pt>
                <c:pt idx="190">
                  <c:v>1.02</c:v>
                </c:pt>
                <c:pt idx="191">
                  <c:v>0.89</c:v>
                </c:pt>
                <c:pt idx="192">
                  <c:v>0.78</c:v>
                </c:pt>
                <c:pt idx="193">
                  <c:v>0.76</c:v>
                </c:pt>
                <c:pt idx="194">
                  <c:v>0.86</c:v>
                </c:pt>
                <c:pt idx="195">
                  <c:v>1</c:v>
                </c:pt>
                <c:pt idx="196">
                  <c:v>1.08</c:v>
                </c:pt>
                <c:pt idx="197">
                  <c:v>1.08</c:v>
                </c:pt>
                <c:pt idx="198">
                  <c:v>1.07</c:v>
                </c:pt>
                <c:pt idx="199">
                  <c:v>1.08</c:v>
                </c:pt>
                <c:pt idx="200">
                  <c:v>1.07</c:v>
                </c:pt>
                <c:pt idx="201">
                  <c:v>1.05</c:v>
                </c:pt>
                <c:pt idx="202">
                  <c:v>1.01</c:v>
                </c:pt>
                <c:pt idx="203">
                  <c:v>0.96</c:v>
                </c:pt>
                <c:pt idx="204">
                  <c:v>0.91</c:v>
                </c:pt>
                <c:pt idx="205">
                  <c:v>0.85</c:v>
                </c:pt>
                <c:pt idx="206">
                  <c:v>0.81</c:v>
                </c:pt>
                <c:pt idx="207">
                  <c:v>0.79</c:v>
                </c:pt>
                <c:pt idx="208">
                  <c:v>0.8</c:v>
                </c:pt>
                <c:pt idx="209">
                  <c:v>0.81</c:v>
                </c:pt>
                <c:pt idx="210">
                  <c:v>0.85</c:v>
                </c:pt>
                <c:pt idx="211">
                  <c:v>0.9</c:v>
                </c:pt>
                <c:pt idx="212">
                  <c:v>0.95</c:v>
                </c:pt>
                <c:pt idx="213">
                  <c:v>1</c:v>
                </c:pt>
                <c:pt idx="214">
                  <c:v>1.04</c:v>
                </c:pt>
                <c:pt idx="215">
                  <c:v>1.06</c:v>
                </c:pt>
                <c:pt idx="216">
                  <c:v>1.07</c:v>
                </c:pt>
                <c:pt idx="217">
                  <c:v>1.08</c:v>
                </c:pt>
                <c:pt idx="218">
                  <c:v>1.08</c:v>
                </c:pt>
                <c:pt idx="219">
                  <c:v>1.08</c:v>
                </c:pt>
                <c:pt idx="220">
                  <c:v>1.08</c:v>
                </c:pt>
                <c:pt idx="221">
                  <c:v>1.08</c:v>
                </c:pt>
                <c:pt idx="222">
                  <c:v>1.08</c:v>
                </c:pt>
                <c:pt idx="223">
                  <c:v>1.07</c:v>
                </c:pt>
                <c:pt idx="224">
                  <c:v>1.07</c:v>
                </c:pt>
                <c:pt idx="225">
                  <c:v>1.05</c:v>
                </c:pt>
                <c:pt idx="226">
                  <c:v>1.02</c:v>
                </c:pt>
                <c:pt idx="227">
                  <c:v>0.98</c:v>
                </c:pt>
                <c:pt idx="228">
                  <c:v>0.94</c:v>
                </c:pt>
                <c:pt idx="229">
                  <c:v>0.89</c:v>
                </c:pt>
                <c:pt idx="230">
                  <c:v>0.85</c:v>
                </c:pt>
                <c:pt idx="231">
                  <c:v>0.81</c:v>
                </c:pt>
                <c:pt idx="232">
                  <c:v>0.77</c:v>
                </c:pt>
                <c:pt idx="233">
                  <c:v>0.72</c:v>
                </c:pt>
                <c:pt idx="234">
                  <c:v>0.65</c:v>
                </c:pt>
                <c:pt idx="235">
                  <c:v>0.57999999999999996</c:v>
                </c:pt>
                <c:pt idx="236">
                  <c:v>0.54</c:v>
                </c:pt>
                <c:pt idx="237">
                  <c:v>0.52</c:v>
                </c:pt>
                <c:pt idx="238">
                  <c:v>0.56000000000000005</c:v>
                </c:pt>
                <c:pt idx="239">
                  <c:v>0.67</c:v>
                </c:pt>
                <c:pt idx="240">
                  <c:v>0.8</c:v>
                </c:pt>
                <c:pt idx="241">
                  <c:v>0.91</c:v>
                </c:pt>
                <c:pt idx="242">
                  <c:v>1.01</c:v>
                </c:pt>
                <c:pt idx="243">
                  <c:v>1.05</c:v>
                </c:pt>
                <c:pt idx="244">
                  <c:v>0.98</c:v>
                </c:pt>
                <c:pt idx="245">
                  <c:v>0.86</c:v>
                </c:pt>
                <c:pt idx="246">
                  <c:v>0.78</c:v>
                </c:pt>
                <c:pt idx="247">
                  <c:v>0.82</c:v>
                </c:pt>
                <c:pt idx="248">
                  <c:v>0.96</c:v>
                </c:pt>
                <c:pt idx="249">
                  <c:v>1.05</c:v>
                </c:pt>
                <c:pt idx="250">
                  <c:v>1.06</c:v>
                </c:pt>
                <c:pt idx="251">
                  <c:v>1.03</c:v>
                </c:pt>
                <c:pt idx="252">
                  <c:v>1.01</c:v>
                </c:pt>
                <c:pt idx="253">
                  <c:v>0.97</c:v>
                </c:pt>
                <c:pt idx="254">
                  <c:v>0.92</c:v>
                </c:pt>
                <c:pt idx="255">
                  <c:v>0.87</c:v>
                </c:pt>
                <c:pt idx="256">
                  <c:v>0.82</c:v>
                </c:pt>
                <c:pt idx="257">
                  <c:v>0.8</c:v>
                </c:pt>
                <c:pt idx="258">
                  <c:v>0.79</c:v>
                </c:pt>
                <c:pt idx="259">
                  <c:v>0.8</c:v>
                </c:pt>
                <c:pt idx="260">
                  <c:v>0.84</c:v>
                </c:pt>
                <c:pt idx="261">
                  <c:v>0.88</c:v>
                </c:pt>
                <c:pt idx="262">
                  <c:v>0.94</c:v>
                </c:pt>
                <c:pt idx="263">
                  <c:v>0.99</c:v>
                </c:pt>
                <c:pt idx="264">
                  <c:v>1.02</c:v>
                </c:pt>
                <c:pt idx="265">
                  <c:v>1.02</c:v>
                </c:pt>
                <c:pt idx="266">
                  <c:v>0.96</c:v>
                </c:pt>
                <c:pt idx="267">
                  <c:v>0.87</c:v>
                </c:pt>
                <c:pt idx="268">
                  <c:v>0.81</c:v>
                </c:pt>
                <c:pt idx="269">
                  <c:v>0.82</c:v>
                </c:pt>
                <c:pt idx="270">
                  <c:v>0.89</c:v>
                </c:pt>
                <c:pt idx="271">
                  <c:v>1</c:v>
                </c:pt>
                <c:pt idx="272">
                  <c:v>1.07</c:v>
                </c:pt>
                <c:pt idx="273">
                  <c:v>1.0900000000000001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1.1000000000000001</c:v>
                </c:pt>
                <c:pt idx="277">
                  <c:v>1.0900000000000001</c:v>
                </c:pt>
                <c:pt idx="278">
                  <c:v>1.0900000000000001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1.0900000000000001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4-47F6-BCBD-7E353F5E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36624"/>
        <c:axId val="518633384"/>
      </c:radarChart>
      <c:catAx>
        <c:axId val="5186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33384"/>
        <c:crosses val="autoZero"/>
        <c:auto val="1"/>
        <c:lblAlgn val="ctr"/>
        <c:lblOffset val="100"/>
        <c:noMultiLvlLbl val="0"/>
      </c:catAx>
      <c:valAx>
        <c:axId val="51863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3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76200</xdr:rowOff>
    </xdr:from>
    <xdr:to>
      <xdr:col>26</xdr:col>
      <xdr:colOff>121920</xdr:colOff>
      <xdr:row>27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8CDB62-60DB-4080-51D9-E525BA8BA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38100</xdr:rowOff>
    </xdr:from>
    <xdr:to>
      <xdr:col>29</xdr:col>
      <xdr:colOff>533400</xdr:colOff>
      <xdr:row>21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1A56B1-4F11-39AA-EB1A-62C86256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130</xdr:row>
      <xdr:rowOff>167640</xdr:rowOff>
    </xdr:from>
    <xdr:to>
      <xdr:col>22</xdr:col>
      <xdr:colOff>251460</xdr:colOff>
      <xdr:row>155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123DBF-1F62-7326-926C-966508D04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3</xdr:row>
      <xdr:rowOff>83820</xdr:rowOff>
    </xdr:from>
    <xdr:to>
      <xdr:col>22</xdr:col>
      <xdr:colOff>571500</xdr:colOff>
      <xdr:row>37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3B81B4E-39CA-B868-F6BB-958D7D77D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4.4" x14ac:dyDescent="0.3"/>
  <cols>
    <col min="1" max="1" width="11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70</v>
      </c>
      <c r="B2">
        <v>74</v>
      </c>
    </row>
    <row r="3" spans="1:2" x14ac:dyDescent="0.3">
      <c r="A3" t="s">
        <v>2</v>
      </c>
    </row>
    <row r="4" spans="1:2" x14ac:dyDescent="0.3">
      <c r="A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4E73-434F-44A5-B23B-2C57428BE0B9}">
  <dimension ref="A1:AB26"/>
  <sheetViews>
    <sheetView topLeftCell="O1" zoomScaleNormal="100" workbookViewId="0">
      <selection activeCell="Y12" sqref="Y12:AB14"/>
    </sheetView>
  </sheetViews>
  <sheetFormatPr defaultRowHeight="14.4" x14ac:dyDescent="0.3"/>
  <cols>
    <col min="1" max="1" width="15.5546875" bestFit="1" customWidth="1"/>
    <col min="2" max="2" width="7.6640625" bestFit="1" customWidth="1"/>
    <col min="3" max="3" width="30.6640625" bestFit="1" customWidth="1"/>
    <col min="4" max="4" width="19.109375" customWidth="1"/>
    <col min="5" max="5" width="7.6640625" bestFit="1" customWidth="1"/>
    <col min="9" max="9" width="3" bestFit="1" customWidth="1"/>
    <col min="12" max="12" width="10.33203125" bestFit="1" customWidth="1"/>
    <col min="13" max="13" width="10.21875" bestFit="1" customWidth="1"/>
    <col min="14" max="14" width="21.77734375" bestFit="1" customWidth="1"/>
    <col min="15" max="15" width="20" bestFit="1" customWidth="1"/>
    <col min="17" max="17" width="3" bestFit="1" customWidth="1"/>
    <col min="18" max="19" width="7.88671875" bestFit="1" customWidth="1"/>
    <col min="20" max="20" width="10.33203125" bestFit="1" customWidth="1"/>
    <col min="21" max="21" width="10.21875" bestFit="1" customWidth="1"/>
    <col min="22" max="22" width="22.21875" bestFit="1" customWidth="1"/>
    <col min="23" max="23" width="20" bestFit="1" customWidth="1"/>
    <col min="25" max="25" width="19.6640625" customWidth="1"/>
    <col min="26" max="26" width="12.33203125" customWidth="1"/>
    <col min="27" max="27" width="20.44140625" customWidth="1"/>
    <col min="28" max="28" width="11.5546875" customWidth="1"/>
  </cols>
  <sheetData>
    <row r="1" spans="1:28" ht="15" thickBot="1" x14ac:dyDescent="0.35">
      <c r="A1" s="51" t="s">
        <v>34</v>
      </c>
      <c r="B1" s="51"/>
      <c r="C1" s="51"/>
      <c r="D1" s="51"/>
      <c r="E1" s="51"/>
    </row>
    <row r="2" spans="1:28" ht="15" thickBot="1" x14ac:dyDescent="0.35">
      <c r="A2" s="6" t="s">
        <v>4</v>
      </c>
      <c r="B2" s="7" t="s">
        <v>5</v>
      </c>
      <c r="C2" s="7"/>
      <c r="D2" s="7" t="s">
        <v>6</v>
      </c>
      <c r="E2" s="8" t="s">
        <v>5</v>
      </c>
      <c r="I2" s="48" t="s">
        <v>15</v>
      </c>
      <c r="J2" s="49"/>
      <c r="K2" s="49"/>
      <c r="L2" s="49"/>
      <c r="M2" s="50"/>
      <c r="Q2" s="48" t="s">
        <v>15</v>
      </c>
      <c r="R2" s="49"/>
      <c r="S2" s="49"/>
      <c r="T2" s="49"/>
      <c r="U2" s="50"/>
    </row>
    <row r="3" spans="1:28" ht="15" thickBot="1" x14ac:dyDescent="0.35">
      <c r="A3" s="2">
        <v>3</v>
      </c>
      <c r="B3" s="2">
        <v>-8</v>
      </c>
      <c r="C3" s="2" t="s">
        <v>7</v>
      </c>
      <c r="D3" s="2">
        <v>2.5</v>
      </c>
      <c r="E3" s="2">
        <v>-8</v>
      </c>
      <c r="I3" s="5" t="s">
        <v>16</v>
      </c>
      <c r="J3" s="5" t="s">
        <v>29</v>
      </c>
      <c r="K3" s="16" t="s">
        <v>28</v>
      </c>
      <c r="L3" s="5" t="s">
        <v>17</v>
      </c>
      <c r="M3" s="17" t="s">
        <v>18</v>
      </c>
      <c r="N3" s="18" t="s">
        <v>20</v>
      </c>
      <c r="O3" s="5" t="s">
        <v>19</v>
      </c>
      <c r="Q3" s="5" t="s">
        <v>16</v>
      </c>
      <c r="R3" s="5" t="s">
        <v>29</v>
      </c>
      <c r="S3" s="16" t="s">
        <v>28</v>
      </c>
      <c r="T3" s="5" t="s">
        <v>17</v>
      </c>
      <c r="U3" s="17" t="s">
        <v>18</v>
      </c>
      <c r="V3" s="18" t="s">
        <v>20</v>
      </c>
      <c r="W3" s="5" t="s">
        <v>19</v>
      </c>
    </row>
    <row r="4" spans="1:28" ht="15" thickBot="1" x14ac:dyDescent="0.35">
      <c r="A4" s="1"/>
      <c r="B4" s="1"/>
      <c r="C4" s="1" t="s">
        <v>8</v>
      </c>
      <c r="D4" s="1">
        <v>4.8</v>
      </c>
      <c r="E4" s="1">
        <v>-7</v>
      </c>
      <c r="I4" s="9">
        <v>1</v>
      </c>
      <c r="J4" s="12">
        <v>7.6</v>
      </c>
      <c r="K4" s="13">
        <v>6.8</v>
      </c>
      <c r="L4" s="13">
        <v>3.8</v>
      </c>
      <c r="M4" s="14">
        <v>8.1</v>
      </c>
      <c r="N4" s="12">
        <f>ROUND(L4/K4*100,1)</f>
        <v>55.9</v>
      </c>
      <c r="O4" s="14">
        <f>ROUND((M4-J4)/K4*100,1)</f>
        <v>7.4</v>
      </c>
      <c r="Q4" s="2">
        <v>1</v>
      </c>
      <c r="R4" s="1">
        <v>10.7</v>
      </c>
      <c r="S4" s="1">
        <v>10.9</v>
      </c>
      <c r="T4" s="1">
        <v>4.9000000000000004</v>
      </c>
      <c r="U4" s="1">
        <v>12.4</v>
      </c>
      <c r="V4" s="12">
        <f>ROUND(T4/S4*100,1)</f>
        <v>45</v>
      </c>
      <c r="W4" s="14">
        <f>ROUND((U4-R4)/S4*100,1)</f>
        <v>15.6</v>
      </c>
      <c r="X4" t="s">
        <v>50</v>
      </c>
    </row>
    <row r="5" spans="1:28" ht="15" thickBot="1" x14ac:dyDescent="0.35">
      <c r="A5" s="3"/>
      <c r="B5" s="3"/>
      <c r="C5" s="3" t="s">
        <v>9</v>
      </c>
      <c r="D5" s="3">
        <v>1.2</v>
      </c>
      <c r="E5" s="3">
        <v>-7</v>
      </c>
      <c r="I5" s="5">
        <v>2</v>
      </c>
      <c r="J5" s="15">
        <v>8</v>
      </c>
      <c r="K5" s="1">
        <v>7.7</v>
      </c>
      <c r="L5" s="1">
        <v>4</v>
      </c>
      <c r="M5" s="11">
        <v>9</v>
      </c>
      <c r="N5" s="15">
        <f t="shared" ref="N5:N10" si="0">ROUND(L5/K5*100,1)</f>
        <v>51.9</v>
      </c>
      <c r="O5" s="11">
        <f t="shared" ref="O5:O10" si="1">ROUND((M5-J5)/K5*100,1)</f>
        <v>13</v>
      </c>
      <c r="Q5" s="1">
        <v>2</v>
      </c>
      <c r="R5" s="1">
        <v>10.7</v>
      </c>
      <c r="S5" s="1">
        <v>10.9</v>
      </c>
      <c r="T5" s="1">
        <v>5</v>
      </c>
      <c r="U5" s="1">
        <v>12.2</v>
      </c>
      <c r="V5" s="12">
        <f t="shared" ref="V5:V18" si="2">ROUND(T5/S5*100,1)</f>
        <v>45.9</v>
      </c>
      <c r="W5" s="14">
        <f t="shared" ref="W5:W18" si="3">ROUND((U5-R5)/S5*100,1)</f>
        <v>13.8</v>
      </c>
      <c r="X5" t="s">
        <v>50</v>
      </c>
    </row>
    <row r="6" spans="1:28" ht="15" thickBot="1" x14ac:dyDescent="0.35">
      <c r="A6" s="4"/>
      <c r="B6" s="4"/>
      <c r="C6" s="10" t="s">
        <v>10</v>
      </c>
      <c r="D6" s="4"/>
      <c r="E6" s="4"/>
      <c r="I6" s="5">
        <v>3</v>
      </c>
      <c r="J6" s="15">
        <v>8.3000000000000007</v>
      </c>
      <c r="K6" s="1">
        <v>7.2</v>
      </c>
      <c r="L6" s="1">
        <v>3.7</v>
      </c>
      <c r="M6" s="11">
        <v>9.4</v>
      </c>
      <c r="N6" s="15">
        <f t="shared" si="0"/>
        <v>51.4</v>
      </c>
      <c r="O6" s="11">
        <f t="shared" si="1"/>
        <v>15.3</v>
      </c>
      <c r="Q6" s="1">
        <v>3</v>
      </c>
      <c r="R6" s="1">
        <v>39.799999999999997</v>
      </c>
      <c r="S6" s="1">
        <v>38.799999999999997</v>
      </c>
      <c r="T6" s="1">
        <v>18.2</v>
      </c>
      <c r="U6" s="1">
        <v>45.7</v>
      </c>
      <c r="V6" s="12">
        <f t="shared" si="2"/>
        <v>46.9</v>
      </c>
      <c r="W6" s="14">
        <f t="shared" si="3"/>
        <v>15.2</v>
      </c>
      <c r="X6" t="s">
        <v>51</v>
      </c>
    </row>
    <row r="7" spans="1:28" ht="15" thickBot="1" x14ac:dyDescent="0.35">
      <c r="A7" s="2"/>
      <c r="B7" s="2"/>
      <c r="C7" s="2" t="s">
        <v>11</v>
      </c>
      <c r="D7" s="2">
        <v>3.9</v>
      </c>
      <c r="E7" s="2">
        <v>-6</v>
      </c>
      <c r="I7" s="9">
        <v>4</v>
      </c>
      <c r="J7" s="15">
        <v>7.6</v>
      </c>
      <c r="K7" s="1">
        <v>6.8</v>
      </c>
      <c r="L7" s="1">
        <v>3.9</v>
      </c>
      <c r="M7" s="11">
        <v>8.6999999999999993</v>
      </c>
      <c r="N7" s="15">
        <f t="shared" si="0"/>
        <v>57.4</v>
      </c>
      <c r="O7" s="11">
        <f t="shared" si="1"/>
        <v>16.2</v>
      </c>
      <c r="Q7" s="1">
        <v>4</v>
      </c>
      <c r="R7" s="1">
        <v>39.4</v>
      </c>
      <c r="S7" s="1">
        <v>38.799999999999997</v>
      </c>
      <c r="T7" s="1">
        <v>17.899999999999999</v>
      </c>
      <c r="U7" s="1">
        <v>44.9</v>
      </c>
      <c r="V7" s="12">
        <f t="shared" si="2"/>
        <v>46.1</v>
      </c>
      <c r="W7" s="14">
        <f t="shared" si="3"/>
        <v>14.2</v>
      </c>
    </row>
    <row r="8" spans="1:28" ht="15" thickBot="1" x14ac:dyDescent="0.35">
      <c r="A8" s="1"/>
      <c r="B8" s="1"/>
      <c r="C8" s="1" t="s">
        <v>12</v>
      </c>
      <c r="D8" s="1">
        <v>6.9</v>
      </c>
      <c r="E8" s="1">
        <v>-6</v>
      </c>
      <c r="I8" s="5">
        <v>5</v>
      </c>
      <c r="J8" s="15">
        <v>8.4</v>
      </c>
      <c r="K8" s="1">
        <v>8</v>
      </c>
      <c r="L8" s="1">
        <v>3.8</v>
      </c>
      <c r="M8" s="11">
        <v>10.6</v>
      </c>
      <c r="N8" s="19"/>
      <c r="O8" s="20"/>
      <c r="Q8" s="1">
        <v>5</v>
      </c>
      <c r="R8" s="1">
        <v>39.6</v>
      </c>
      <c r="S8" s="1">
        <v>38.700000000000003</v>
      </c>
      <c r="T8" s="1">
        <v>18.2</v>
      </c>
      <c r="U8" s="1">
        <v>45.5</v>
      </c>
      <c r="V8" s="12">
        <f t="shared" si="2"/>
        <v>47</v>
      </c>
      <c r="W8" s="14">
        <f t="shared" si="3"/>
        <v>15.2</v>
      </c>
    </row>
    <row r="9" spans="1:28" ht="15" thickBot="1" x14ac:dyDescent="0.35">
      <c r="A9" s="1"/>
      <c r="B9" s="1"/>
      <c r="C9" s="1" t="s">
        <v>13</v>
      </c>
      <c r="D9" s="1">
        <v>7.7</v>
      </c>
      <c r="E9" s="1">
        <v>-6</v>
      </c>
      <c r="I9" s="9">
        <v>6</v>
      </c>
      <c r="J9" s="15">
        <v>8</v>
      </c>
      <c r="K9" s="1">
        <v>7.8</v>
      </c>
      <c r="L9" s="1">
        <v>3.4</v>
      </c>
      <c r="M9" s="11">
        <v>10</v>
      </c>
      <c r="N9" s="19"/>
      <c r="O9" s="20"/>
      <c r="Q9" s="1">
        <v>6</v>
      </c>
      <c r="R9" s="1">
        <v>38.5</v>
      </c>
      <c r="S9" s="1">
        <v>38.6</v>
      </c>
      <c r="T9" s="1">
        <v>18.2</v>
      </c>
      <c r="U9" s="1">
        <v>43.3</v>
      </c>
      <c r="V9" s="12">
        <f t="shared" si="2"/>
        <v>47.2</v>
      </c>
      <c r="W9" s="14">
        <f t="shared" si="3"/>
        <v>12.4</v>
      </c>
    </row>
    <row r="10" spans="1:28" ht="15" thickBot="1" x14ac:dyDescent="0.35">
      <c r="A10" s="1"/>
      <c r="B10" s="1"/>
      <c r="C10" s="1" t="s">
        <v>14</v>
      </c>
      <c r="D10" s="1">
        <v>8.6</v>
      </c>
      <c r="E10" s="1">
        <v>-6</v>
      </c>
      <c r="I10" s="5">
        <v>7</v>
      </c>
      <c r="J10" s="15">
        <v>8.6999999999999993</v>
      </c>
      <c r="K10" s="1">
        <v>8.3000000000000007</v>
      </c>
      <c r="L10" s="1">
        <v>4.4000000000000004</v>
      </c>
      <c r="M10" s="11">
        <v>10.199999999999999</v>
      </c>
      <c r="N10" s="15">
        <f t="shared" si="0"/>
        <v>53</v>
      </c>
      <c r="O10" s="11">
        <f t="shared" si="1"/>
        <v>18.100000000000001</v>
      </c>
      <c r="Q10" s="1">
        <v>7</v>
      </c>
      <c r="R10" s="1">
        <v>38.5</v>
      </c>
      <c r="S10" s="1">
        <v>38.6</v>
      </c>
      <c r="T10" s="1">
        <v>18.100000000000001</v>
      </c>
      <c r="U10" s="1">
        <v>44.6</v>
      </c>
      <c r="V10" s="12">
        <f t="shared" si="2"/>
        <v>46.9</v>
      </c>
      <c r="W10" s="14">
        <f t="shared" si="3"/>
        <v>15.8</v>
      </c>
    </row>
    <row r="11" spans="1:28" ht="15" thickBot="1" x14ac:dyDescent="0.35">
      <c r="I11" s="5">
        <v>8</v>
      </c>
      <c r="J11" s="23">
        <v>8</v>
      </c>
      <c r="K11" s="24">
        <v>7.9</v>
      </c>
      <c r="L11" s="24">
        <v>3.9</v>
      </c>
      <c r="M11" s="25">
        <v>9.5</v>
      </c>
      <c r="N11" s="21"/>
      <c r="O11" s="22"/>
      <c r="Q11" s="1">
        <v>8</v>
      </c>
      <c r="R11" s="1">
        <v>39.1</v>
      </c>
      <c r="S11" s="1">
        <v>37.700000000000003</v>
      </c>
      <c r="T11" s="1">
        <v>18</v>
      </c>
      <c r="U11" s="1">
        <v>44.6</v>
      </c>
      <c r="V11" s="12">
        <f>ROUND(T11/S11*100,1)</f>
        <v>47.7</v>
      </c>
      <c r="W11" s="14">
        <f>ROUND((U11-R11)/S11*100,1)</f>
        <v>14.6</v>
      </c>
    </row>
    <row r="12" spans="1:28" ht="15" customHeight="1" thickBot="1" x14ac:dyDescent="0.35">
      <c r="G12" s="47" t="s">
        <v>21</v>
      </c>
      <c r="H12" s="47"/>
      <c r="I12" s="34">
        <v>9</v>
      </c>
      <c r="J12" s="26">
        <v>11</v>
      </c>
      <c r="K12" s="27">
        <v>10.8</v>
      </c>
      <c r="L12" s="27">
        <v>6</v>
      </c>
      <c r="M12" s="28">
        <v>12.4</v>
      </c>
      <c r="N12" s="26">
        <f t="shared" ref="N12:N21" si="4">ROUND(L12/K12*100,1)</f>
        <v>55.6</v>
      </c>
      <c r="O12" s="28">
        <f t="shared" ref="O12:O21" si="5">ROUND((M12-J12)/K12*100,1)</f>
        <v>13</v>
      </c>
      <c r="Q12" s="1">
        <v>9</v>
      </c>
      <c r="R12" s="1">
        <v>39.299999999999997</v>
      </c>
      <c r="S12" s="1">
        <v>37.9</v>
      </c>
      <c r="T12" s="1">
        <v>17.7</v>
      </c>
      <c r="U12" s="1">
        <v>45.5</v>
      </c>
      <c r="V12" s="12">
        <f t="shared" si="2"/>
        <v>46.7</v>
      </c>
      <c r="W12" s="14">
        <f t="shared" si="3"/>
        <v>16.399999999999999</v>
      </c>
      <c r="Y12" s="62" t="s">
        <v>53</v>
      </c>
      <c r="Z12" s="62" t="s">
        <v>54</v>
      </c>
      <c r="AA12" s="62" t="s">
        <v>55</v>
      </c>
      <c r="AB12" s="62" t="s">
        <v>54</v>
      </c>
    </row>
    <row r="13" spans="1:28" ht="15" thickBot="1" x14ac:dyDescent="0.35">
      <c r="G13" s="47"/>
      <c r="H13" s="47"/>
      <c r="I13" s="35">
        <v>10</v>
      </c>
      <c r="J13" s="29">
        <v>8.9</v>
      </c>
      <c r="K13" s="30">
        <v>11.6</v>
      </c>
      <c r="L13" s="30">
        <v>6.1</v>
      </c>
      <c r="M13" s="31">
        <v>11.3</v>
      </c>
      <c r="N13" s="29">
        <f t="shared" si="4"/>
        <v>52.6</v>
      </c>
      <c r="O13" s="31">
        <f t="shared" si="5"/>
        <v>20.7</v>
      </c>
      <c r="Q13" s="1">
        <v>10</v>
      </c>
      <c r="R13" s="1">
        <v>38.4</v>
      </c>
      <c r="S13" s="1">
        <v>38.6</v>
      </c>
      <c r="T13" s="1">
        <v>18.100000000000001</v>
      </c>
      <c r="U13" s="1">
        <v>44.2</v>
      </c>
      <c r="V13" s="12">
        <f t="shared" si="2"/>
        <v>46.9</v>
      </c>
      <c r="W13" s="14">
        <f t="shared" si="3"/>
        <v>15</v>
      </c>
      <c r="Y13" s="62"/>
      <c r="Z13" s="62"/>
      <c r="AA13" s="62"/>
      <c r="AB13" s="62"/>
    </row>
    <row r="14" spans="1:28" ht="15" thickBot="1" x14ac:dyDescent="0.35">
      <c r="G14" s="47" t="s">
        <v>30</v>
      </c>
      <c r="H14" s="47"/>
      <c r="I14" s="36">
        <v>11</v>
      </c>
      <c r="J14" s="32">
        <v>30.4</v>
      </c>
      <c r="K14" s="32">
        <v>30.6</v>
      </c>
      <c r="L14" s="32">
        <v>14.2</v>
      </c>
      <c r="M14" s="32">
        <v>35</v>
      </c>
      <c r="N14" s="32">
        <f t="shared" si="4"/>
        <v>46.4</v>
      </c>
      <c r="O14" s="32">
        <f t="shared" si="5"/>
        <v>15</v>
      </c>
      <c r="Q14" s="1">
        <v>11</v>
      </c>
      <c r="R14" s="1"/>
      <c r="S14" s="1"/>
      <c r="T14" s="1"/>
      <c r="U14" s="1"/>
      <c r="V14" s="12" t="e">
        <f t="shared" si="2"/>
        <v>#DIV/0!</v>
      </c>
      <c r="W14" s="14" t="e">
        <f t="shared" si="3"/>
        <v>#DIV/0!</v>
      </c>
      <c r="Y14" s="39">
        <f>AVERAGE(V4:V13)</f>
        <v>46.629999999999995</v>
      </c>
      <c r="Z14" s="1">
        <f>SQRT(DEVSQ(V4:V13)/(COUNT(V4:V13)-1))</f>
        <v>0.76746335417399625</v>
      </c>
      <c r="AA14" s="1">
        <f>AVERAGE(W4:W13)</f>
        <v>14.819999999999999</v>
      </c>
      <c r="AB14" s="1">
        <f>SQRT(DEVSQ(W4:W13)/(COUNT(W4:W13)-1))</f>
        <v>1.1409547658771477</v>
      </c>
    </row>
    <row r="15" spans="1:28" ht="15" thickBot="1" x14ac:dyDescent="0.35">
      <c r="G15" s="47"/>
      <c r="H15" s="47"/>
      <c r="I15" s="36">
        <v>12</v>
      </c>
      <c r="J15" s="32">
        <v>30.4</v>
      </c>
      <c r="K15" s="32">
        <v>31</v>
      </c>
      <c r="L15" s="32">
        <v>14.3</v>
      </c>
      <c r="M15" s="32">
        <v>35.200000000000003</v>
      </c>
      <c r="N15" s="32">
        <f t="shared" si="4"/>
        <v>46.1</v>
      </c>
      <c r="O15" s="32">
        <f t="shared" si="5"/>
        <v>15.5</v>
      </c>
      <c r="Q15" s="1">
        <v>12</v>
      </c>
      <c r="R15" s="1"/>
      <c r="S15" s="1"/>
      <c r="T15" s="1"/>
      <c r="U15" s="1"/>
      <c r="V15" s="12" t="e">
        <f t="shared" si="2"/>
        <v>#DIV/0!</v>
      </c>
      <c r="W15" s="14" t="e">
        <f t="shared" si="3"/>
        <v>#DIV/0!</v>
      </c>
    </row>
    <row r="16" spans="1:28" ht="15" thickBot="1" x14ac:dyDescent="0.35">
      <c r="G16" s="47"/>
      <c r="H16" s="47"/>
      <c r="I16" s="36">
        <v>13</v>
      </c>
      <c r="J16" s="32">
        <v>30.5</v>
      </c>
      <c r="K16" s="32">
        <v>30.2</v>
      </c>
      <c r="L16" s="32">
        <v>14</v>
      </c>
      <c r="M16" s="32">
        <v>34.1</v>
      </c>
      <c r="N16" s="32">
        <f t="shared" si="4"/>
        <v>46.4</v>
      </c>
      <c r="O16" s="32">
        <f t="shared" si="5"/>
        <v>11.9</v>
      </c>
      <c r="Q16" s="1">
        <v>13</v>
      </c>
      <c r="R16" s="1"/>
      <c r="S16" s="1"/>
      <c r="T16" s="1"/>
      <c r="U16" s="1"/>
      <c r="V16" s="12" t="e">
        <f t="shared" si="2"/>
        <v>#DIV/0!</v>
      </c>
      <c r="W16" s="14" t="e">
        <f t="shared" si="3"/>
        <v>#DIV/0!</v>
      </c>
    </row>
    <row r="17" spans="4:23" ht="15" thickBot="1" x14ac:dyDescent="0.35">
      <c r="D17" s="47" t="s">
        <v>25</v>
      </c>
      <c r="G17" s="52" t="s">
        <v>31</v>
      </c>
      <c r="H17" s="52"/>
      <c r="I17" s="37">
        <v>14</v>
      </c>
      <c r="J17" s="33">
        <v>10.7</v>
      </c>
      <c r="K17" s="33">
        <v>10.9</v>
      </c>
      <c r="L17" s="33">
        <v>4.9000000000000004</v>
      </c>
      <c r="M17" s="33">
        <v>12.4</v>
      </c>
      <c r="N17" s="33">
        <f t="shared" si="4"/>
        <v>45</v>
      </c>
      <c r="O17" s="33">
        <f t="shared" si="5"/>
        <v>15.6</v>
      </c>
      <c r="Q17" s="1">
        <v>14</v>
      </c>
      <c r="R17" s="1"/>
      <c r="S17" s="1"/>
      <c r="T17" s="1"/>
      <c r="U17" s="1"/>
      <c r="V17" s="12" t="e">
        <f t="shared" si="2"/>
        <v>#DIV/0!</v>
      </c>
      <c r="W17" s="14" t="e">
        <f t="shared" si="3"/>
        <v>#DIV/0!</v>
      </c>
    </row>
    <row r="18" spans="4:23" x14ac:dyDescent="0.3">
      <c r="D18" s="47"/>
      <c r="G18" s="52"/>
      <c r="H18" s="52"/>
      <c r="I18" s="37">
        <v>15</v>
      </c>
      <c r="J18" s="33">
        <v>10.7</v>
      </c>
      <c r="K18" s="33">
        <v>10.9</v>
      </c>
      <c r="L18" s="33">
        <v>5</v>
      </c>
      <c r="M18" s="33">
        <v>12.2</v>
      </c>
      <c r="N18" s="33">
        <f t="shared" si="4"/>
        <v>45.9</v>
      </c>
      <c r="O18" s="33">
        <f t="shared" si="5"/>
        <v>13.8</v>
      </c>
      <c r="Q18" s="1">
        <v>15</v>
      </c>
      <c r="R18" s="1"/>
      <c r="S18" s="1"/>
      <c r="T18" s="1"/>
      <c r="U18" s="1"/>
      <c r="V18" s="12" t="e">
        <f t="shared" si="2"/>
        <v>#DIV/0!</v>
      </c>
      <c r="W18" s="14" t="e">
        <f t="shared" si="3"/>
        <v>#DIV/0!</v>
      </c>
    </row>
    <row r="19" spans="4:23" x14ac:dyDescent="0.3">
      <c r="D19" s="47"/>
      <c r="G19" s="52"/>
      <c r="H19" s="52"/>
      <c r="I19" s="37">
        <v>16</v>
      </c>
      <c r="J19" s="53" t="s">
        <v>32</v>
      </c>
      <c r="K19" s="54"/>
      <c r="L19" s="54"/>
      <c r="M19" s="55"/>
      <c r="N19" s="33" t="e">
        <f t="shared" si="4"/>
        <v>#DIV/0!</v>
      </c>
      <c r="O19" s="33" t="e">
        <f t="shared" si="5"/>
        <v>#VALUE!</v>
      </c>
    </row>
    <row r="20" spans="4:23" x14ac:dyDescent="0.3">
      <c r="D20" s="38" t="s">
        <v>26</v>
      </c>
      <c r="G20" s="52"/>
      <c r="H20" s="52"/>
      <c r="I20" s="37">
        <v>17</v>
      </c>
      <c r="J20" s="56"/>
      <c r="K20" s="57"/>
      <c r="L20" s="57"/>
      <c r="M20" s="58"/>
      <c r="N20" s="33" t="e">
        <f t="shared" si="4"/>
        <v>#DIV/0!</v>
      </c>
      <c r="O20" s="33" t="e">
        <f t="shared" si="5"/>
        <v>#DIV/0!</v>
      </c>
    </row>
    <row r="21" spans="4:23" x14ac:dyDescent="0.3">
      <c r="G21" s="52"/>
      <c r="H21" s="52"/>
      <c r="I21" s="37">
        <v>18</v>
      </c>
      <c r="J21" s="59"/>
      <c r="K21" s="60"/>
      <c r="L21" s="60"/>
      <c r="M21" s="61"/>
      <c r="N21" s="33" t="e">
        <f t="shared" si="4"/>
        <v>#DIV/0!</v>
      </c>
      <c r="O21" s="33" t="e">
        <f t="shared" si="5"/>
        <v>#DIV/0!</v>
      </c>
    </row>
    <row r="23" spans="4:23" x14ac:dyDescent="0.3">
      <c r="I23" s="46" t="s">
        <v>33</v>
      </c>
      <c r="J23" s="46"/>
      <c r="K23" s="46"/>
      <c r="L23" s="46"/>
      <c r="M23" s="46"/>
    </row>
    <row r="24" spans="4:23" x14ac:dyDescent="0.3">
      <c r="I24" s="46"/>
      <c r="J24" s="46"/>
      <c r="K24" s="46"/>
      <c r="L24" s="46"/>
      <c r="M24" s="46"/>
    </row>
    <row r="25" spans="4:23" x14ac:dyDescent="0.3">
      <c r="I25" s="46"/>
      <c r="J25" s="46"/>
      <c r="K25" s="46"/>
      <c r="L25" s="46"/>
      <c r="M25" s="46"/>
    </row>
    <row r="26" spans="4:23" x14ac:dyDescent="0.3">
      <c r="I26" s="46"/>
      <c r="J26" s="46"/>
      <c r="K26" s="46"/>
      <c r="L26" s="46"/>
      <c r="M26" s="46"/>
    </row>
  </sheetData>
  <mergeCells count="13">
    <mergeCell ref="Y12:Y13"/>
    <mergeCell ref="Z12:Z13"/>
    <mergeCell ref="AA12:AA13"/>
    <mergeCell ref="AB12:AB13"/>
    <mergeCell ref="Q2:U2"/>
    <mergeCell ref="I23:M26"/>
    <mergeCell ref="D17:D19"/>
    <mergeCell ref="I2:M2"/>
    <mergeCell ref="A1:E1"/>
    <mergeCell ref="G12:H13"/>
    <mergeCell ref="G14:H16"/>
    <mergeCell ref="G17:H21"/>
    <mergeCell ref="J19:M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959F-FA65-4E91-A12C-8C09C9FBF109}">
  <dimension ref="A1:L17"/>
  <sheetViews>
    <sheetView workbookViewId="0">
      <selection activeCell="E22" sqref="E22"/>
    </sheetView>
  </sheetViews>
  <sheetFormatPr defaultRowHeight="14.4" x14ac:dyDescent="0.3"/>
  <cols>
    <col min="1" max="1" width="8.6640625" bestFit="1" customWidth="1"/>
    <col min="2" max="2" width="16.33203125" bestFit="1" customWidth="1"/>
    <col min="3" max="3" width="11.77734375" bestFit="1" customWidth="1"/>
    <col min="4" max="4" width="12" bestFit="1" customWidth="1"/>
    <col min="6" max="6" width="8.6640625" bestFit="1" customWidth="1"/>
    <col min="7" max="7" width="16.33203125" bestFit="1" customWidth="1"/>
    <col min="8" max="8" width="11.77734375" bestFit="1" customWidth="1"/>
    <col min="9" max="9" width="12" bestFit="1" customWidth="1"/>
    <col min="10" max="10" width="16.33203125" bestFit="1" customWidth="1"/>
    <col min="11" max="11" width="11.77734375" bestFit="1" customWidth="1"/>
    <col min="12" max="12" width="12" bestFit="1" customWidth="1"/>
  </cols>
  <sheetData>
    <row r="1" spans="1:12" x14ac:dyDescent="0.3">
      <c r="A1" s="63" t="s">
        <v>39</v>
      </c>
      <c r="B1" s="63"/>
      <c r="C1" s="63"/>
      <c r="D1" s="63"/>
      <c r="E1" s="63" t="s">
        <v>40</v>
      </c>
      <c r="F1" s="63"/>
      <c r="G1" s="63"/>
      <c r="H1" s="63"/>
      <c r="I1" s="63" t="s">
        <v>41</v>
      </c>
      <c r="J1" s="63"/>
      <c r="K1" s="63"/>
      <c r="L1" s="63"/>
    </row>
    <row r="2" spans="1:12" x14ac:dyDescent="0.3">
      <c r="A2" s="1" t="s">
        <v>35</v>
      </c>
      <c r="B2" s="1" t="s">
        <v>36</v>
      </c>
      <c r="C2" s="1" t="s">
        <v>37</v>
      </c>
      <c r="D2" s="1" t="s">
        <v>38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35</v>
      </c>
      <c r="J2" s="1" t="s">
        <v>36</v>
      </c>
      <c r="K2" s="1" t="s">
        <v>37</v>
      </c>
      <c r="L2" s="1" t="s">
        <v>38</v>
      </c>
    </row>
    <row r="3" spans="1:12" x14ac:dyDescent="0.3">
      <c r="A3" s="1">
        <v>1</v>
      </c>
      <c r="B3" s="1">
        <v>3.3</v>
      </c>
      <c r="C3" s="1">
        <v>1.5</v>
      </c>
      <c r="D3" s="1">
        <f t="shared" ref="D3:D17" si="0">ROUND(C3/B3*100,1)</f>
        <v>45.5</v>
      </c>
      <c r="E3" s="1">
        <v>1</v>
      </c>
      <c r="F3" s="1">
        <v>298.2</v>
      </c>
      <c r="G3" s="1">
        <v>108.5</v>
      </c>
      <c r="H3" s="1">
        <f>ROUND(G3/F3*100,1)</f>
        <v>36.4</v>
      </c>
      <c r="I3" s="1">
        <v>1</v>
      </c>
      <c r="J3" s="1">
        <v>16.100000000000001</v>
      </c>
      <c r="K3" s="1">
        <v>7.1</v>
      </c>
      <c r="L3" s="1">
        <f t="shared" ref="L3:L17" si="1">ROUND(K3/J3*100,1)</f>
        <v>44.1</v>
      </c>
    </row>
    <row r="4" spans="1:12" x14ac:dyDescent="0.3">
      <c r="A4" s="1">
        <v>2</v>
      </c>
      <c r="B4" s="1">
        <v>11.5</v>
      </c>
      <c r="C4" s="1">
        <v>5.2</v>
      </c>
      <c r="D4" s="1">
        <f t="shared" si="0"/>
        <v>45.2</v>
      </c>
      <c r="E4" s="1">
        <v>2</v>
      </c>
      <c r="F4" s="1">
        <v>298.2</v>
      </c>
      <c r="G4" s="1">
        <v>108.5</v>
      </c>
      <c r="H4" s="1">
        <f t="shared" ref="H4:H17" si="2">ROUND(G4/F4*100,1)</f>
        <v>36.4</v>
      </c>
      <c r="I4" s="1">
        <v>2</v>
      </c>
      <c r="J4" s="1">
        <v>30.7</v>
      </c>
      <c r="K4" s="1">
        <v>13.8</v>
      </c>
      <c r="L4" s="1">
        <f t="shared" si="1"/>
        <v>45</v>
      </c>
    </row>
    <row r="5" spans="1:12" x14ac:dyDescent="0.3">
      <c r="A5" s="1">
        <v>3</v>
      </c>
      <c r="B5" s="1">
        <v>24.3</v>
      </c>
      <c r="C5" s="1">
        <v>11.1</v>
      </c>
      <c r="D5" s="1">
        <f t="shared" si="0"/>
        <v>45.7</v>
      </c>
      <c r="E5" s="1">
        <v>3</v>
      </c>
      <c r="F5" s="1">
        <v>298.2</v>
      </c>
      <c r="G5" s="1">
        <v>108.5</v>
      </c>
      <c r="H5" s="1">
        <f t="shared" si="2"/>
        <v>36.4</v>
      </c>
      <c r="I5" s="1">
        <v>3</v>
      </c>
      <c r="J5" s="1">
        <v>45.6</v>
      </c>
      <c r="K5" s="1">
        <v>20.7</v>
      </c>
      <c r="L5" s="1">
        <f t="shared" si="1"/>
        <v>45.4</v>
      </c>
    </row>
    <row r="6" spans="1:12" x14ac:dyDescent="0.3">
      <c r="A6" s="1">
        <v>4</v>
      </c>
      <c r="B6" s="1">
        <v>40</v>
      </c>
      <c r="C6" s="1">
        <v>18.399999999999999</v>
      </c>
      <c r="D6" s="1">
        <f t="shared" si="0"/>
        <v>46</v>
      </c>
      <c r="E6" s="1">
        <v>4</v>
      </c>
      <c r="F6" s="1">
        <v>298.2</v>
      </c>
      <c r="G6" s="1">
        <v>108.5</v>
      </c>
      <c r="H6" s="1">
        <f t="shared" si="2"/>
        <v>36.4</v>
      </c>
      <c r="I6" s="1">
        <v>4</v>
      </c>
      <c r="J6" s="1">
        <v>60.1</v>
      </c>
      <c r="K6" s="1">
        <v>27</v>
      </c>
      <c r="L6" s="1">
        <f t="shared" si="1"/>
        <v>44.9</v>
      </c>
    </row>
    <row r="7" spans="1:12" x14ac:dyDescent="0.3">
      <c r="A7" s="1">
        <v>5</v>
      </c>
      <c r="B7" s="1">
        <v>57.9</v>
      </c>
      <c r="C7" s="1">
        <v>26.2</v>
      </c>
      <c r="D7" s="1">
        <f t="shared" si="0"/>
        <v>45.3</v>
      </c>
      <c r="E7" s="1">
        <v>5</v>
      </c>
      <c r="F7" s="1">
        <v>298.2</v>
      </c>
      <c r="G7" s="1">
        <v>108.5</v>
      </c>
      <c r="H7" s="1">
        <f t="shared" si="2"/>
        <v>36.4</v>
      </c>
      <c r="I7" s="1">
        <v>5</v>
      </c>
      <c r="J7" s="1">
        <v>75.2</v>
      </c>
      <c r="K7" s="1">
        <v>33.299999999999997</v>
      </c>
      <c r="L7" s="1">
        <f t="shared" si="1"/>
        <v>44.3</v>
      </c>
    </row>
    <row r="8" spans="1:12" x14ac:dyDescent="0.3">
      <c r="A8" s="1">
        <v>6</v>
      </c>
      <c r="B8" s="1">
        <v>75.8</v>
      </c>
      <c r="C8" s="1">
        <v>33.9</v>
      </c>
      <c r="D8" s="1">
        <f t="shared" si="0"/>
        <v>44.7</v>
      </c>
      <c r="E8" s="1">
        <v>6</v>
      </c>
      <c r="F8" s="1">
        <v>298.2</v>
      </c>
      <c r="G8" s="1">
        <v>108.5</v>
      </c>
      <c r="H8" s="1">
        <f t="shared" si="2"/>
        <v>36.4</v>
      </c>
      <c r="I8" s="1">
        <v>6</v>
      </c>
      <c r="J8" s="1">
        <v>88.9</v>
      </c>
      <c r="K8" s="1">
        <v>39.700000000000003</v>
      </c>
      <c r="L8" s="1">
        <f t="shared" si="1"/>
        <v>44.7</v>
      </c>
    </row>
    <row r="9" spans="1:12" x14ac:dyDescent="0.3">
      <c r="A9" s="1">
        <v>7</v>
      </c>
      <c r="B9" s="1">
        <v>92.8</v>
      </c>
      <c r="C9" s="1">
        <v>41.5</v>
      </c>
      <c r="D9" s="1">
        <f t="shared" si="0"/>
        <v>44.7</v>
      </c>
      <c r="E9" s="1">
        <v>7</v>
      </c>
      <c r="F9" s="1">
        <v>298.2</v>
      </c>
      <c r="G9" s="1">
        <v>108.5</v>
      </c>
      <c r="H9" s="1">
        <f t="shared" si="2"/>
        <v>36.4</v>
      </c>
      <c r="I9" s="1">
        <v>7</v>
      </c>
      <c r="J9" s="1">
        <v>102.8</v>
      </c>
      <c r="K9" s="1">
        <v>45.9</v>
      </c>
      <c r="L9" s="1">
        <f t="shared" si="1"/>
        <v>44.6</v>
      </c>
    </row>
    <row r="10" spans="1:12" x14ac:dyDescent="0.3">
      <c r="A10" s="1">
        <v>8</v>
      </c>
      <c r="B10" s="1">
        <v>108.1</v>
      </c>
      <c r="C10" s="1">
        <v>48.9</v>
      </c>
      <c r="D10" s="1">
        <f t="shared" si="0"/>
        <v>45.2</v>
      </c>
      <c r="E10" s="1">
        <v>8</v>
      </c>
      <c r="F10" s="1">
        <v>298.2</v>
      </c>
      <c r="G10" s="1">
        <v>108.5</v>
      </c>
      <c r="H10" s="1">
        <f t="shared" si="2"/>
        <v>36.4</v>
      </c>
      <c r="I10" s="1">
        <v>8</v>
      </c>
      <c r="J10" s="1">
        <v>115</v>
      </c>
      <c r="K10" s="1">
        <v>51.3</v>
      </c>
      <c r="L10" s="1">
        <f t="shared" si="1"/>
        <v>44.6</v>
      </c>
    </row>
    <row r="11" spans="1:12" x14ac:dyDescent="0.3">
      <c r="A11" s="1">
        <v>9</v>
      </c>
      <c r="B11" s="1">
        <v>123.9</v>
      </c>
      <c r="C11" s="1">
        <v>55.4</v>
      </c>
      <c r="D11" s="1">
        <f t="shared" si="0"/>
        <v>44.7</v>
      </c>
      <c r="E11" s="1">
        <v>9</v>
      </c>
      <c r="F11" s="1">
        <v>298.2</v>
      </c>
      <c r="G11" s="1">
        <v>108.5</v>
      </c>
      <c r="H11" s="1">
        <f t="shared" si="2"/>
        <v>36.4</v>
      </c>
      <c r="I11" s="1">
        <v>9</v>
      </c>
      <c r="J11" s="1">
        <v>129.30000000000001</v>
      </c>
      <c r="K11" s="1">
        <v>57</v>
      </c>
      <c r="L11" s="1">
        <f t="shared" si="1"/>
        <v>44.1</v>
      </c>
    </row>
    <row r="12" spans="1:12" x14ac:dyDescent="0.3">
      <c r="A12" s="1">
        <v>10</v>
      </c>
      <c r="B12" s="1">
        <v>137.5</v>
      </c>
      <c r="C12" s="1">
        <v>60.4</v>
      </c>
      <c r="D12" s="1">
        <f t="shared" si="0"/>
        <v>43.9</v>
      </c>
      <c r="E12" s="1">
        <v>10</v>
      </c>
      <c r="F12" s="1">
        <v>298.2</v>
      </c>
      <c r="G12" s="1">
        <v>108.5</v>
      </c>
      <c r="H12" s="1">
        <f t="shared" si="2"/>
        <v>36.4</v>
      </c>
      <c r="I12" s="1">
        <v>10</v>
      </c>
      <c r="J12" s="1">
        <v>142</v>
      </c>
      <c r="K12" s="1">
        <v>60.4</v>
      </c>
      <c r="L12" s="1">
        <f t="shared" si="1"/>
        <v>42.5</v>
      </c>
    </row>
    <row r="13" spans="1:12" x14ac:dyDescent="0.3">
      <c r="A13" s="1">
        <v>11</v>
      </c>
      <c r="B13" s="1">
        <v>150.4</v>
      </c>
      <c r="C13" s="1">
        <v>64.2</v>
      </c>
      <c r="D13" s="1">
        <f t="shared" si="0"/>
        <v>42.7</v>
      </c>
      <c r="E13" s="1">
        <v>11</v>
      </c>
      <c r="F13" s="1">
        <v>298.2</v>
      </c>
      <c r="G13" s="1">
        <v>108.5</v>
      </c>
      <c r="H13" s="1">
        <f t="shared" si="2"/>
        <v>36.4</v>
      </c>
      <c r="I13" s="1">
        <v>11</v>
      </c>
      <c r="J13" s="1">
        <v>154.30000000000001</v>
      </c>
      <c r="K13" s="1">
        <v>65.2</v>
      </c>
      <c r="L13" s="1">
        <f t="shared" si="1"/>
        <v>42.3</v>
      </c>
    </row>
    <row r="14" spans="1:12" x14ac:dyDescent="0.3">
      <c r="A14" s="1">
        <v>12</v>
      </c>
      <c r="B14" s="1">
        <v>162.4</v>
      </c>
      <c r="C14" s="1">
        <v>67.900000000000006</v>
      </c>
      <c r="D14" s="1">
        <f t="shared" si="0"/>
        <v>41.8</v>
      </c>
      <c r="E14" s="1">
        <v>12</v>
      </c>
      <c r="F14" s="1">
        <v>298.2</v>
      </c>
      <c r="G14" s="1">
        <v>108.5</v>
      </c>
      <c r="H14" s="1">
        <f t="shared" si="2"/>
        <v>36.4</v>
      </c>
      <c r="I14" s="1">
        <v>12</v>
      </c>
      <c r="J14" s="1">
        <v>165.8</v>
      </c>
      <c r="K14" s="1">
        <v>67.7</v>
      </c>
      <c r="L14" s="1">
        <f t="shared" si="1"/>
        <v>40.799999999999997</v>
      </c>
    </row>
    <row r="15" spans="1:12" x14ac:dyDescent="0.3">
      <c r="A15" s="1">
        <v>13</v>
      </c>
      <c r="B15" s="1">
        <v>172.5</v>
      </c>
      <c r="C15" s="1">
        <v>71.2</v>
      </c>
      <c r="D15" s="1">
        <f t="shared" si="0"/>
        <v>41.3</v>
      </c>
      <c r="E15" s="1">
        <v>13</v>
      </c>
      <c r="F15" s="1">
        <v>298.2</v>
      </c>
      <c r="G15" s="1">
        <v>108.5</v>
      </c>
      <c r="H15" s="1">
        <f t="shared" si="2"/>
        <v>36.4</v>
      </c>
      <c r="I15" s="1">
        <v>13</v>
      </c>
      <c r="J15" s="1">
        <v>176.2</v>
      </c>
      <c r="K15" s="1">
        <v>68.400000000000006</v>
      </c>
      <c r="L15" s="1">
        <f t="shared" si="1"/>
        <v>38.799999999999997</v>
      </c>
    </row>
    <row r="16" spans="1:12" x14ac:dyDescent="0.3">
      <c r="A16" s="1">
        <v>14</v>
      </c>
      <c r="B16" s="1">
        <v>183.2</v>
      </c>
      <c r="C16" s="1">
        <v>73.400000000000006</v>
      </c>
      <c r="D16" s="1">
        <f t="shared" si="0"/>
        <v>40.1</v>
      </c>
      <c r="E16" s="1">
        <v>14</v>
      </c>
      <c r="F16" s="1">
        <v>298.2</v>
      </c>
      <c r="G16" s="1">
        <v>108.5</v>
      </c>
      <c r="H16" s="1">
        <f t="shared" si="2"/>
        <v>36.4</v>
      </c>
      <c r="I16" s="1">
        <v>14</v>
      </c>
      <c r="J16" s="1">
        <v>186</v>
      </c>
      <c r="K16" s="1">
        <v>70.599999999999994</v>
      </c>
      <c r="L16" s="1">
        <f t="shared" si="1"/>
        <v>38</v>
      </c>
    </row>
    <row r="17" spans="1:12" x14ac:dyDescent="0.3">
      <c r="A17" s="1">
        <v>15</v>
      </c>
      <c r="B17" s="1">
        <v>191.4</v>
      </c>
      <c r="C17" s="1">
        <v>75.2</v>
      </c>
      <c r="D17" s="1">
        <f t="shared" si="0"/>
        <v>39.299999999999997</v>
      </c>
      <c r="E17" s="1">
        <v>15</v>
      </c>
      <c r="F17" s="1">
        <v>298.2</v>
      </c>
      <c r="G17" s="1">
        <v>108.5</v>
      </c>
      <c r="H17" s="1">
        <f t="shared" si="2"/>
        <v>36.4</v>
      </c>
      <c r="I17" s="1">
        <v>15</v>
      </c>
      <c r="J17" s="1">
        <v>195.3</v>
      </c>
      <c r="K17" s="1">
        <v>74.099999999999994</v>
      </c>
      <c r="L17" s="1">
        <f t="shared" si="1"/>
        <v>37.9</v>
      </c>
    </row>
  </sheetData>
  <sortState xmlns:xlrd2="http://schemas.microsoft.com/office/spreadsheetml/2017/richdata2" ref="A3:D17">
    <sortCondition ref="A3:A17"/>
  </sortState>
  <mergeCells count="3">
    <mergeCell ref="A1:D1"/>
    <mergeCell ref="E1:H1"/>
    <mergeCell ref="I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F2E3-881E-4E20-9144-59BCEAF01975}">
  <dimension ref="A1:G26"/>
  <sheetViews>
    <sheetView workbookViewId="0">
      <selection activeCell="I4" sqref="I4"/>
    </sheetView>
  </sheetViews>
  <sheetFormatPr defaultRowHeight="14.4" x14ac:dyDescent="0.3"/>
  <cols>
    <col min="1" max="2" width="3" bestFit="1" customWidth="1"/>
    <col min="3" max="6" width="9.5546875" bestFit="1" customWidth="1"/>
  </cols>
  <sheetData>
    <row r="1" spans="1:7" x14ac:dyDescent="0.3">
      <c r="A1" s="1"/>
      <c r="B1" s="1"/>
      <c r="C1" s="1" t="s">
        <v>22</v>
      </c>
      <c r="D1" s="1" t="s">
        <v>23</v>
      </c>
      <c r="E1" s="1" t="s">
        <v>24</v>
      </c>
      <c r="F1" s="1" t="s">
        <v>27</v>
      </c>
      <c r="G1" s="1" t="s">
        <v>52</v>
      </c>
    </row>
    <row r="2" spans="1:7" x14ac:dyDescent="0.3">
      <c r="A2" s="1">
        <v>1</v>
      </c>
      <c r="B2" s="1">
        <f>2*(A2-1)</f>
        <v>0</v>
      </c>
      <c r="C2" s="1">
        <v>0.7</v>
      </c>
      <c r="D2" s="1">
        <v>0.8</v>
      </c>
      <c r="E2" s="1">
        <v>0.8</v>
      </c>
      <c r="F2" s="1">
        <v>0.8</v>
      </c>
      <c r="G2" s="1">
        <v>0.8</v>
      </c>
    </row>
    <row r="3" spans="1:7" x14ac:dyDescent="0.3">
      <c r="A3" s="1">
        <v>2</v>
      </c>
      <c r="B3" s="1">
        <f t="shared" ref="B3:B26" si="0">2*(A3-1)</f>
        <v>2</v>
      </c>
      <c r="C3" s="1">
        <v>0.7</v>
      </c>
      <c r="D3" s="1">
        <v>0.8</v>
      </c>
      <c r="E3" s="1">
        <v>0.8</v>
      </c>
      <c r="F3" s="1">
        <v>0.8</v>
      </c>
      <c r="G3" s="1">
        <v>0.8</v>
      </c>
    </row>
    <row r="4" spans="1:7" x14ac:dyDescent="0.3">
      <c r="A4" s="1">
        <v>3</v>
      </c>
      <c r="B4" s="1">
        <f t="shared" si="0"/>
        <v>4</v>
      </c>
      <c r="C4" s="1">
        <v>0.6</v>
      </c>
      <c r="D4" s="1">
        <v>0.7</v>
      </c>
      <c r="E4" s="1">
        <v>0.7</v>
      </c>
      <c r="F4" s="1">
        <v>0.7</v>
      </c>
      <c r="G4" s="1">
        <v>0.7</v>
      </c>
    </row>
    <row r="5" spans="1:7" x14ac:dyDescent="0.3">
      <c r="A5" s="1">
        <v>4</v>
      </c>
      <c r="B5" s="1">
        <f t="shared" si="0"/>
        <v>6</v>
      </c>
      <c r="C5" s="1">
        <v>0.6</v>
      </c>
      <c r="D5" s="1">
        <v>0.7</v>
      </c>
      <c r="E5" s="1">
        <v>0.7</v>
      </c>
      <c r="F5" s="1">
        <v>0.7</v>
      </c>
      <c r="G5" s="1">
        <v>0.7</v>
      </c>
    </row>
    <row r="6" spans="1:7" x14ac:dyDescent="0.3">
      <c r="A6" s="1">
        <v>5</v>
      </c>
      <c r="B6" s="1">
        <f t="shared" si="0"/>
        <v>8</v>
      </c>
      <c r="C6" s="40">
        <v>0.6</v>
      </c>
      <c r="D6" s="40">
        <v>0.7</v>
      </c>
      <c r="E6" s="40">
        <v>0.7</v>
      </c>
      <c r="F6" s="40">
        <v>0.7</v>
      </c>
      <c r="G6" s="40">
        <v>0.7</v>
      </c>
    </row>
    <row r="7" spans="1:7" x14ac:dyDescent="0.3">
      <c r="A7" s="1">
        <v>6</v>
      </c>
      <c r="B7" s="1">
        <f t="shared" si="0"/>
        <v>10</v>
      </c>
      <c r="C7" s="1">
        <v>1.1000000000000001</v>
      </c>
      <c r="D7" s="1">
        <v>1.3</v>
      </c>
      <c r="E7" s="1">
        <v>1.3</v>
      </c>
      <c r="F7" s="1">
        <v>1.3</v>
      </c>
      <c r="G7" s="1">
        <v>1.3</v>
      </c>
    </row>
    <row r="8" spans="1:7" x14ac:dyDescent="0.3">
      <c r="A8" s="1">
        <v>7</v>
      </c>
      <c r="B8" s="1">
        <f t="shared" si="0"/>
        <v>12</v>
      </c>
      <c r="C8" s="1">
        <v>4.5999999999999996</v>
      </c>
      <c r="D8" s="1">
        <v>5</v>
      </c>
      <c r="E8" s="1">
        <v>4.8</v>
      </c>
      <c r="F8" s="1">
        <v>4.9000000000000004</v>
      </c>
      <c r="G8" s="1">
        <v>5</v>
      </c>
    </row>
    <row r="9" spans="1:7" x14ac:dyDescent="0.3">
      <c r="A9" s="1">
        <v>8</v>
      </c>
      <c r="B9" s="1">
        <f t="shared" si="0"/>
        <v>14</v>
      </c>
      <c r="C9" s="1">
        <v>14.8</v>
      </c>
      <c r="D9" s="1">
        <v>16.3</v>
      </c>
      <c r="E9" s="1">
        <v>16.2</v>
      </c>
      <c r="F9" s="1">
        <v>16.3</v>
      </c>
      <c r="G9" s="1">
        <v>16.3</v>
      </c>
    </row>
    <row r="10" spans="1:7" x14ac:dyDescent="0.3">
      <c r="A10" s="1">
        <v>9</v>
      </c>
      <c r="B10" s="1">
        <f t="shared" si="0"/>
        <v>16</v>
      </c>
      <c r="C10" s="1">
        <v>19.600000000000001</v>
      </c>
      <c r="D10" s="1">
        <v>22.3</v>
      </c>
      <c r="E10" s="1">
        <v>22.3</v>
      </c>
      <c r="F10" s="1">
        <v>22.4</v>
      </c>
      <c r="G10" s="1">
        <v>22.5</v>
      </c>
    </row>
    <row r="11" spans="1:7" x14ac:dyDescent="0.3">
      <c r="A11" s="1">
        <v>10</v>
      </c>
      <c r="B11" s="1">
        <f t="shared" si="0"/>
        <v>18</v>
      </c>
      <c r="C11" s="1">
        <v>22.2</v>
      </c>
      <c r="D11" s="1">
        <v>26.7</v>
      </c>
      <c r="E11" s="1">
        <v>26.8</v>
      </c>
      <c r="F11" s="1">
        <v>26.8</v>
      </c>
      <c r="G11" s="1">
        <v>26.9</v>
      </c>
    </row>
    <row r="12" spans="1:7" x14ac:dyDescent="0.3">
      <c r="A12" s="1">
        <v>11</v>
      </c>
      <c r="B12" s="1">
        <f t="shared" si="0"/>
        <v>20</v>
      </c>
      <c r="C12" s="1">
        <v>23.3</v>
      </c>
      <c r="D12" s="1">
        <v>29</v>
      </c>
      <c r="E12" s="1">
        <v>29.1</v>
      </c>
      <c r="F12" s="1">
        <v>29.2</v>
      </c>
      <c r="G12" s="1">
        <v>29.3</v>
      </c>
    </row>
    <row r="13" spans="1:7" x14ac:dyDescent="0.3">
      <c r="A13" s="1">
        <v>12</v>
      </c>
      <c r="B13" s="1">
        <f t="shared" si="0"/>
        <v>22</v>
      </c>
      <c r="C13" s="1">
        <v>24.7</v>
      </c>
      <c r="D13" s="1">
        <v>30.7</v>
      </c>
      <c r="E13" s="1">
        <v>30.8</v>
      </c>
      <c r="F13" s="1">
        <v>30.9</v>
      </c>
      <c r="G13" s="1">
        <v>30.9</v>
      </c>
    </row>
    <row r="14" spans="1:7" x14ac:dyDescent="0.3">
      <c r="A14" s="1">
        <v>13</v>
      </c>
      <c r="B14" s="1">
        <f t="shared" si="0"/>
        <v>24</v>
      </c>
      <c r="C14" s="1">
        <v>24.2</v>
      </c>
      <c r="D14" s="1">
        <v>30.8</v>
      </c>
      <c r="E14" s="1">
        <v>30.9</v>
      </c>
      <c r="F14" s="1">
        <v>30.9</v>
      </c>
      <c r="G14" s="1">
        <v>31</v>
      </c>
    </row>
    <row r="15" spans="1:7" x14ac:dyDescent="0.3">
      <c r="A15" s="1">
        <v>14</v>
      </c>
      <c r="B15" s="1">
        <f t="shared" si="0"/>
        <v>26</v>
      </c>
      <c r="C15" s="1">
        <v>24.2</v>
      </c>
      <c r="D15" s="1">
        <v>29.7</v>
      </c>
      <c r="E15" s="1">
        <v>29.6</v>
      </c>
      <c r="F15" s="1">
        <v>29.7</v>
      </c>
      <c r="G15" s="1">
        <v>29.8</v>
      </c>
    </row>
    <row r="16" spans="1:7" x14ac:dyDescent="0.3">
      <c r="A16" s="1">
        <v>15</v>
      </c>
      <c r="B16" s="1">
        <f t="shared" si="0"/>
        <v>28</v>
      </c>
      <c r="C16" s="1">
        <v>22.8</v>
      </c>
      <c r="D16" s="1">
        <v>27.3</v>
      </c>
      <c r="E16" s="1">
        <v>27.3</v>
      </c>
      <c r="F16" s="1">
        <v>27.2</v>
      </c>
      <c r="G16" s="1">
        <v>27.4</v>
      </c>
    </row>
    <row r="17" spans="1:7" x14ac:dyDescent="0.3">
      <c r="A17" s="1">
        <v>16</v>
      </c>
      <c r="B17" s="1">
        <f t="shared" si="0"/>
        <v>30</v>
      </c>
      <c r="C17" s="1">
        <v>20.100000000000001</v>
      </c>
      <c r="D17" s="1">
        <v>22.9</v>
      </c>
      <c r="E17" s="1">
        <v>22.8</v>
      </c>
      <c r="F17" s="1">
        <v>22.8</v>
      </c>
      <c r="G17" s="1">
        <v>22</v>
      </c>
    </row>
    <row r="18" spans="1:7" x14ac:dyDescent="0.3">
      <c r="A18" s="1">
        <v>17</v>
      </c>
      <c r="B18" s="1">
        <f t="shared" si="0"/>
        <v>32</v>
      </c>
      <c r="C18" s="1">
        <v>15.3</v>
      </c>
      <c r="D18" s="1">
        <v>17.2</v>
      </c>
      <c r="E18" s="1">
        <v>17.5</v>
      </c>
      <c r="F18" s="1">
        <v>17.3</v>
      </c>
      <c r="G18" s="1">
        <v>17.5</v>
      </c>
    </row>
    <row r="19" spans="1:7" x14ac:dyDescent="0.3">
      <c r="A19" s="1">
        <v>18</v>
      </c>
      <c r="B19" s="1">
        <f t="shared" si="0"/>
        <v>34</v>
      </c>
      <c r="C19" s="1">
        <v>5.4</v>
      </c>
      <c r="D19" s="1">
        <v>7</v>
      </c>
      <c r="E19" s="1">
        <v>7</v>
      </c>
      <c r="F19" s="1">
        <v>7</v>
      </c>
      <c r="G19" s="1">
        <v>6.9</v>
      </c>
    </row>
    <row r="20" spans="1:7" x14ac:dyDescent="0.3">
      <c r="A20" s="1">
        <v>19</v>
      </c>
      <c r="B20" s="1">
        <f t="shared" si="0"/>
        <v>36</v>
      </c>
      <c r="C20" s="1">
        <v>1.2</v>
      </c>
      <c r="D20" s="1">
        <v>1.9</v>
      </c>
      <c r="E20" s="1">
        <v>2</v>
      </c>
      <c r="F20" s="1">
        <v>2</v>
      </c>
      <c r="G20" s="1">
        <v>1.9</v>
      </c>
    </row>
    <row r="21" spans="1:7" x14ac:dyDescent="0.3">
      <c r="A21" s="1">
        <v>20</v>
      </c>
      <c r="B21" s="1">
        <f t="shared" si="0"/>
        <v>38</v>
      </c>
      <c r="C21" s="40">
        <v>0.4</v>
      </c>
      <c r="D21" s="40">
        <v>0.5</v>
      </c>
      <c r="E21" s="40">
        <v>0.7</v>
      </c>
      <c r="F21" s="40">
        <v>0.7</v>
      </c>
      <c r="G21" s="40">
        <v>0.7</v>
      </c>
    </row>
    <row r="22" spans="1:7" x14ac:dyDescent="0.3">
      <c r="A22" s="1">
        <v>21</v>
      </c>
      <c r="B22" s="1">
        <f t="shared" si="0"/>
        <v>40</v>
      </c>
      <c r="C22" s="1">
        <v>0.4</v>
      </c>
      <c r="D22" s="1">
        <v>0.5</v>
      </c>
      <c r="E22" s="1">
        <v>0.5</v>
      </c>
      <c r="F22" s="1">
        <v>0.5</v>
      </c>
      <c r="G22" s="1">
        <v>0.5</v>
      </c>
    </row>
    <row r="23" spans="1:7" x14ac:dyDescent="0.3">
      <c r="A23" s="1">
        <v>22</v>
      </c>
      <c r="B23" s="1">
        <f t="shared" si="0"/>
        <v>42</v>
      </c>
      <c r="C23" s="1">
        <v>0.3</v>
      </c>
      <c r="D23" s="1">
        <v>0.4</v>
      </c>
      <c r="E23" s="1">
        <v>0.4</v>
      </c>
      <c r="F23" s="1">
        <v>0.4</v>
      </c>
      <c r="G23" s="1">
        <v>0.4</v>
      </c>
    </row>
    <row r="24" spans="1:7" x14ac:dyDescent="0.3">
      <c r="A24" s="1">
        <v>23</v>
      </c>
      <c r="B24" s="1">
        <f t="shared" si="0"/>
        <v>44</v>
      </c>
      <c r="C24" s="1">
        <v>0.3</v>
      </c>
      <c r="D24" s="1">
        <v>0.4</v>
      </c>
      <c r="E24" s="1">
        <v>0.4</v>
      </c>
      <c r="F24" s="1">
        <v>0.4</v>
      </c>
      <c r="G24" s="1">
        <v>0.4</v>
      </c>
    </row>
    <row r="25" spans="1:7" x14ac:dyDescent="0.3">
      <c r="A25" s="1">
        <v>24</v>
      </c>
      <c r="B25" s="1">
        <f t="shared" si="0"/>
        <v>46</v>
      </c>
      <c r="C25" s="1">
        <v>0.3</v>
      </c>
      <c r="D25" s="1">
        <v>0.4</v>
      </c>
      <c r="E25" s="1">
        <v>0.4</v>
      </c>
      <c r="F25" s="1">
        <v>0.4</v>
      </c>
      <c r="G25" s="1">
        <v>0.4</v>
      </c>
    </row>
    <row r="26" spans="1:7" x14ac:dyDescent="0.3">
      <c r="A26" s="1">
        <v>25</v>
      </c>
      <c r="B26" s="1">
        <f t="shared" si="0"/>
        <v>48</v>
      </c>
      <c r="C26" s="1">
        <v>0.3</v>
      </c>
      <c r="D26" s="1">
        <v>0.4</v>
      </c>
      <c r="E26" s="1">
        <v>0.4</v>
      </c>
      <c r="F26" s="1">
        <v>0.4</v>
      </c>
      <c r="G26" s="1">
        <v>0.4</v>
      </c>
    </row>
  </sheetData>
  <sortState xmlns:xlrd2="http://schemas.microsoft.com/office/spreadsheetml/2017/richdata2" ref="D2:E26">
    <sortCondition descending="1" ref="E2:E26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DAD8-2C14-457C-8B41-39C5ED03D4D8}">
  <dimension ref="A1:I8"/>
  <sheetViews>
    <sheetView workbookViewId="0">
      <selection activeCell="I12" sqref="I12"/>
    </sheetView>
  </sheetViews>
  <sheetFormatPr defaultRowHeight="14.4" x14ac:dyDescent="0.3"/>
  <cols>
    <col min="1" max="1" width="3" bestFit="1" customWidth="1"/>
    <col min="2" max="2" width="9.33203125" bestFit="1" customWidth="1"/>
    <col min="3" max="3" width="11.88671875" bestFit="1" customWidth="1"/>
    <col min="4" max="4" width="6.88671875" bestFit="1" customWidth="1"/>
    <col min="5" max="5" width="3" bestFit="1" customWidth="1"/>
    <col min="6" max="6" width="9.33203125" bestFit="1" customWidth="1"/>
    <col min="7" max="7" width="11.88671875" bestFit="1" customWidth="1"/>
    <col min="8" max="8" width="7" bestFit="1" customWidth="1"/>
  </cols>
  <sheetData>
    <row r="1" spans="1:9" x14ac:dyDescent="0.3">
      <c r="A1" s="63" t="s">
        <v>42</v>
      </c>
      <c r="B1" s="63"/>
      <c r="C1" s="63"/>
      <c r="D1" s="63"/>
      <c r="E1" s="63" t="s">
        <v>46</v>
      </c>
      <c r="F1" s="63"/>
      <c r="G1" s="63"/>
      <c r="H1" s="63"/>
    </row>
    <row r="2" spans="1:9" x14ac:dyDescent="0.3">
      <c r="A2" s="1" t="s">
        <v>16</v>
      </c>
      <c r="B2" s="1" t="s">
        <v>43</v>
      </c>
      <c r="C2" s="1" t="s">
        <v>44</v>
      </c>
      <c r="D2" s="1" t="s">
        <v>45</v>
      </c>
      <c r="E2" s="1" t="s">
        <v>16</v>
      </c>
      <c r="F2" s="1" t="s">
        <v>43</v>
      </c>
      <c r="G2" s="1" t="s">
        <v>44</v>
      </c>
      <c r="H2" s="1" t="s">
        <v>45</v>
      </c>
    </row>
    <row r="3" spans="1:9" x14ac:dyDescent="0.3">
      <c r="A3" s="1">
        <v>1</v>
      </c>
      <c r="B3" s="1">
        <v>16.399999999999999</v>
      </c>
      <c r="C3" s="1">
        <v>5.9</v>
      </c>
      <c r="D3" s="1">
        <f>ROUND(C3/B3*100,2)</f>
        <v>35.979999999999997</v>
      </c>
      <c r="E3" s="1">
        <v>1</v>
      </c>
      <c r="F3" s="1">
        <v>17.2</v>
      </c>
      <c r="G3" s="1">
        <v>0.51</v>
      </c>
      <c r="H3" s="1">
        <f>ROUND(G3/F3*100,2)</f>
        <v>2.97</v>
      </c>
      <c r="I3" t="s">
        <v>48</v>
      </c>
    </row>
    <row r="4" spans="1:9" x14ac:dyDescent="0.3">
      <c r="A4" s="1">
        <v>2</v>
      </c>
      <c r="B4" s="1">
        <v>16.5</v>
      </c>
      <c r="C4" s="1">
        <v>5.8</v>
      </c>
      <c r="D4" s="1">
        <f>ROUND(C4/B4*100,2)</f>
        <v>35.15</v>
      </c>
      <c r="E4" s="1">
        <v>2</v>
      </c>
      <c r="F4" s="1">
        <v>17.100000000000001</v>
      </c>
      <c r="G4" s="1">
        <v>0.52</v>
      </c>
      <c r="H4" s="1">
        <f>ROUND(G4/F4*100,2)</f>
        <v>3.04</v>
      </c>
      <c r="I4" t="s">
        <v>48</v>
      </c>
    </row>
    <row r="5" spans="1:9" x14ac:dyDescent="0.3">
      <c r="A5" s="1">
        <v>3</v>
      </c>
      <c r="B5" s="1">
        <v>16.3</v>
      </c>
      <c r="C5" s="1">
        <v>5.7</v>
      </c>
      <c r="D5" s="1">
        <f>ROUND(C5/B5*100,2)</f>
        <v>34.97</v>
      </c>
      <c r="E5" s="1">
        <v>3</v>
      </c>
      <c r="F5" s="1">
        <v>5.87</v>
      </c>
      <c r="G5" s="1">
        <v>0.21</v>
      </c>
      <c r="H5" s="1">
        <f>ROUND(G5/F5*100,2)</f>
        <v>3.58</v>
      </c>
      <c r="I5" t="s">
        <v>49</v>
      </c>
    </row>
    <row r="6" spans="1:9" x14ac:dyDescent="0.3">
      <c r="A6" s="1">
        <v>4</v>
      </c>
      <c r="B6" s="1">
        <v>16.5</v>
      </c>
      <c r="C6" s="1">
        <v>5.6</v>
      </c>
      <c r="D6" s="1">
        <f>ROUND(C6/B6*100,2)</f>
        <v>33.94</v>
      </c>
      <c r="E6" s="1">
        <v>4</v>
      </c>
      <c r="F6" s="1">
        <v>5.9</v>
      </c>
      <c r="G6" s="1">
        <v>0.21</v>
      </c>
      <c r="H6" s="1">
        <f>ROUND(G6/F6*100,2)</f>
        <v>3.56</v>
      </c>
      <c r="I6" t="s">
        <v>49</v>
      </c>
    </row>
    <row r="7" spans="1:9" x14ac:dyDescent="0.3">
      <c r="A7" s="1">
        <v>5</v>
      </c>
      <c r="B7" s="1">
        <v>16.5</v>
      </c>
      <c r="C7" s="1">
        <v>5.6</v>
      </c>
      <c r="D7" s="1">
        <f>ROUND(C7/B7*100,2)</f>
        <v>33.94</v>
      </c>
      <c r="E7" s="1">
        <v>5</v>
      </c>
      <c r="F7" s="1">
        <v>11.6</v>
      </c>
      <c r="G7" s="1">
        <v>0.36</v>
      </c>
      <c r="H7" s="1">
        <f>ROUND(G7/F7*100,2)</f>
        <v>3.1</v>
      </c>
      <c r="I7" t="s">
        <v>50</v>
      </c>
    </row>
    <row r="8" spans="1:9" x14ac:dyDescent="0.3">
      <c r="A8" s="63" t="s">
        <v>47</v>
      </c>
      <c r="B8" s="63"/>
      <c r="C8" s="63"/>
      <c r="D8" s="1">
        <f>AVERAGE(D3:D7)</f>
        <v>34.795999999999999</v>
      </c>
      <c r="E8" s="63" t="s">
        <v>47</v>
      </c>
      <c r="F8" s="63"/>
      <c r="G8" s="63"/>
      <c r="H8" s="1">
        <f>AVERAGE(H3:H7)</f>
        <v>3.25</v>
      </c>
    </row>
  </sheetData>
  <mergeCells count="4">
    <mergeCell ref="A1:D1"/>
    <mergeCell ref="E1:H1"/>
    <mergeCell ref="A8:C8"/>
    <mergeCell ref="E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F2E5-3271-4BBD-808F-CBF0217317D7}">
  <dimension ref="A1:F362"/>
  <sheetViews>
    <sheetView tabSelected="1" workbookViewId="0">
      <selection activeCell="F6" sqref="F6"/>
    </sheetView>
  </sheetViews>
  <sheetFormatPr defaultRowHeight="14.4" x14ac:dyDescent="0.3"/>
  <cols>
    <col min="1" max="1" width="4.6640625" style="42" bestFit="1" customWidth="1"/>
    <col min="2" max="2" width="6.77734375" style="41" bestFit="1" customWidth="1"/>
    <col min="3" max="3" width="8.109375" style="1" bestFit="1" customWidth="1"/>
    <col min="4" max="5" width="6.77734375" style="1" bestFit="1" customWidth="1"/>
  </cols>
  <sheetData>
    <row r="1" spans="1:6" ht="15" thickBot="1" x14ac:dyDescent="0.35">
      <c r="A1" s="45"/>
      <c r="B1" s="64" t="s">
        <v>57</v>
      </c>
      <c r="C1" s="64"/>
      <c r="D1" s="64"/>
      <c r="E1" s="65"/>
    </row>
    <row r="2" spans="1:6" ht="15" thickBot="1" x14ac:dyDescent="0.35">
      <c r="A2" s="5" t="s">
        <v>56</v>
      </c>
      <c r="B2" s="5" t="s">
        <v>61</v>
      </c>
      <c r="C2" s="5" t="s">
        <v>58</v>
      </c>
      <c r="D2" s="5" t="s">
        <v>59</v>
      </c>
      <c r="E2" s="5" t="s">
        <v>60</v>
      </c>
    </row>
    <row r="3" spans="1:6" x14ac:dyDescent="0.3">
      <c r="A3" s="43">
        <v>0</v>
      </c>
      <c r="B3" s="44">
        <v>1.08</v>
      </c>
      <c r="C3" s="2"/>
      <c r="D3" s="2"/>
      <c r="E3" s="2"/>
      <c r="F3" t="s">
        <v>62</v>
      </c>
    </row>
    <row r="4" spans="1:6" x14ac:dyDescent="0.3">
      <c r="A4" s="42">
        <v>1</v>
      </c>
      <c r="B4" s="41">
        <v>1.0900000000000001</v>
      </c>
    </row>
    <row r="5" spans="1:6" x14ac:dyDescent="0.3">
      <c r="A5" s="42">
        <v>2</v>
      </c>
      <c r="B5" s="41">
        <v>1.0900000000000001</v>
      </c>
    </row>
    <row r="6" spans="1:6" x14ac:dyDescent="0.3">
      <c r="A6" s="42">
        <v>3</v>
      </c>
      <c r="B6" s="41">
        <v>1.0900000000000001</v>
      </c>
    </row>
    <row r="7" spans="1:6" x14ac:dyDescent="0.3">
      <c r="A7" s="42">
        <v>4</v>
      </c>
      <c r="B7" s="41">
        <v>1.0900000000000001</v>
      </c>
    </row>
    <row r="8" spans="1:6" x14ac:dyDescent="0.3">
      <c r="A8" s="42">
        <v>5</v>
      </c>
      <c r="B8" s="41">
        <v>1.0900000000000001</v>
      </c>
    </row>
    <row r="9" spans="1:6" x14ac:dyDescent="0.3">
      <c r="A9" s="42">
        <v>6</v>
      </c>
      <c r="B9" s="41">
        <v>1.1000000000000001</v>
      </c>
    </row>
    <row r="10" spans="1:6" x14ac:dyDescent="0.3">
      <c r="A10" s="42">
        <v>7</v>
      </c>
      <c r="B10" s="41">
        <v>1.1000000000000001</v>
      </c>
    </row>
    <row r="11" spans="1:6" x14ac:dyDescent="0.3">
      <c r="A11" s="42">
        <v>8</v>
      </c>
      <c r="B11" s="41">
        <v>1.0900000000000001</v>
      </c>
    </row>
    <row r="12" spans="1:6" x14ac:dyDescent="0.3">
      <c r="A12" s="42">
        <v>9</v>
      </c>
      <c r="B12" s="41">
        <v>1.0900000000000001</v>
      </c>
    </row>
    <row r="13" spans="1:6" x14ac:dyDescent="0.3">
      <c r="A13" s="42">
        <v>10</v>
      </c>
      <c r="B13" s="41">
        <v>1.1000000000000001</v>
      </c>
    </row>
    <row r="14" spans="1:6" x14ac:dyDescent="0.3">
      <c r="A14" s="42">
        <v>11</v>
      </c>
      <c r="B14" s="41">
        <v>1.0900000000000001</v>
      </c>
    </row>
    <row r="15" spans="1:6" x14ac:dyDescent="0.3">
      <c r="A15" s="42">
        <v>12</v>
      </c>
      <c r="B15" s="41">
        <v>1.0900000000000001</v>
      </c>
    </row>
    <row r="16" spans="1:6" x14ac:dyDescent="0.3">
      <c r="A16" s="42">
        <v>13</v>
      </c>
      <c r="B16" s="41">
        <v>1.0900000000000001</v>
      </c>
    </row>
    <row r="17" spans="1:2" x14ac:dyDescent="0.3">
      <c r="A17" s="42">
        <v>14</v>
      </c>
      <c r="B17" s="41">
        <v>1.07</v>
      </c>
    </row>
    <row r="18" spans="1:2" x14ac:dyDescent="0.3">
      <c r="A18" s="42">
        <v>15</v>
      </c>
      <c r="B18" s="41">
        <v>1</v>
      </c>
    </row>
    <row r="19" spans="1:2" x14ac:dyDescent="0.3">
      <c r="A19" s="42">
        <v>16</v>
      </c>
      <c r="B19" s="41">
        <v>0.89</v>
      </c>
    </row>
    <row r="20" spans="1:2" x14ac:dyDescent="0.3">
      <c r="A20" s="42">
        <v>17</v>
      </c>
      <c r="B20" s="41">
        <v>0.82</v>
      </c>
    </row>
    <row r="21" spans="1:2" x14ac:dyDescent="0.3">
      <c r="A21" s="42">
        <v>18</v>
      </c>
      <c r="B21" s="41">
        <v>0.81</v>
      </c>
    </row>
    <row r="22" spans="1:2" x14ac:dyDescent="0.3">
      <c r="A22" s="42">
        <v>19</v>
      </c>
      <c r="B22" s="41">
        <v>0.87</v>
      </c>
    </row>
    <row r="23" spans="1:2" x14ac:dyDescent="0.3">
      <c r="A23" s="42">
        <v>20</v>
      </c>
      <c r="B23" s="41">
        <v>0.96</v>
      </c>
    </row>
    <row r="24" spans="1:2" x14ac:dyDescent="0.3">
      <c r="A24" s="42">
        <v>21</v>
      </c>
      <c r="B24" s="41">
        <v>1.02</v>
      </c>
    </row>
    <row r="25" spans="1:2" x14ac:dyDescent="0.3">
      <c r="A25" s="42">
        <v>22</v>
      </c>
      <c r="B25" s="41">
        <v>1.02</v>
      </c>
    </row>
    <row r="26" spans="1:2" x14ac:dyDescent="0.3">
      <c r="A26" s="42">
        <v>23</v>
      </c>
      <c r="B26" s="41">
        <v>0.99</v>
      </c>
    </row>
    <row r="27" spans="1:2" x14ac:dyDescent="0.3">
      <c r="A27" s="42">
        <v>24</v>
      </c>
      <c r="B27" s="41">
        <v>0.94</v>
      </c>
    </row>
    <row r="28" spans="1:2" x14ac:dyDescent="0.3">
      <c r="A28" s="42">
        <v>25</v>
      </c>
      <c r="B28" s="41">
        <v>0.88</v>
      </c>
    </row>
    <row r="29" spans="1:2" x14ac:dyDescent="0.3">
      <c r="A29" s="42">
        <v>26</v>
      </c>
      <c r="B29" s="41">
        <v>0.84</v>
      </c>
    </row>
    <row r="30" spans="1:2" x14ac:dyDescent="0.3">
      <c r="A30" s="42">
        <v>27</v>
      </c>
      <c r="B30" s="41">
        <v>0.8</v>
      </c>
    </row>
    <row r="31" spans="1:2" x14ac:dyDescent="0.3">
      <c r="A31" s="42">
        <v>28</v>
      </c>
      <c r="B31" s="41">
        <v>0.79</v>
      </c>
    </row>
    <row r="32" spans="1:2" x14ac:dyDescent="0.3">
      <c r="A32" s="42">
        <v>29</v>
      </c>
      <c r="B32" s="41">
        <v>0.8</v>
      </c>
    </row>
    <row r="33" spans="1:2" x14ac:dyDescent="0.3">
      <c r="A33" s="42">
        <v>30</v>
      </c>
      <c r="B33" s="41">
        <v>0.82</v>
      </c>
    </row>
    <row r="34" spans="1:2" x14ac:dyDescent="0.3">
      <c r="A34" s="42">
        <v>31</v>
      </c>
      <c r="B34" s="41">
        <v>0.87</v>
      </c>
    </row>
    <row r="35" spans="1:2" x14ac:dyDescent="0.3">
      <c r="A35" s="42">
        <v>32</v>
      </c>
      <c r="B35" s="41">
        <v>0.92</v>
      </c>
    </row>
    <row r="36" spans="1:2" x14ac:dyDescent="0.3">
      <c r="A36" s="42">
        <v>33</v>
      </c>
      <c r="B36" s="41">
        <v>0.97</v>
      </c>
    </row>
    <row r="37" spans="1:2" x14ac:dyDescent="0.3">
      <c r="A37" s="42">
        <v>34</v>
      </c>
      <c r="B37" s="41">
        <v>1.01</v>
      </c>
    </row>
    <row r="38" spans="1:2" x14ac:dyDescent="0.3">
      <c r="A38" s="42">
        <v>35</v>
      </c>
      <c r="B38" s="41">
        <v>1.03</v>
      </c>
    </row>
    <row r="39" spans="1:2" x14ac:dyDescent="0.3">
      <c r="A39" s="42">
        <v>36</v>
      </c>
      <c r="B39" s="41">
        <v>1.06</v>
      </c>
    </row>
    <row r="40" spans="1:2" x14ac:dyDescent="0.3">
      <c r="A40" s="42">
        <v>37</v>
      </c>
      <c r="B40" s="41">
        <v>1.05</v>
      </c>
    </row>
    <row r="41" spans="1:2" x14ac:dyDescent="0.3">
      <c r="A41" s="42">
        <v>38</v>
      </c>
      <c r="B41" s="41">
        <v>0.96</v>
      </c>
    </row>
    <row r="42" spans="1:2" x14ac:dyDescent="0.3">
      <c r="A42" s="42">
        <v>39</v>
      </c>
      <c r="B42" s="41">
        <v>0.82</v>
      </c>
    </row>
    <row r="43" spans="1:2" x14ac:dyDescent="0.3">
      <c r="A43" s="42">
        <v>40</v>
      </c>
      <c r="B43" s="41">
        <v>0.78</v>
      </c>
    </row>
    <row r="44" spans="1:2" x14ac:dyDescent="0.3">
      <c r="A44" s="42">
        <v>41</v>
      </c>
      <c r="B44" s="41">
        <v>0.86</v>
      </c>
    </row>
    <row r="45" spans="1:2" x14ac:dyDescent="0.3">
      <c r="A45" s="42">
        <v>42</v>
      </c>
      <c r="B45" s="41">
        <v>0.98</v>
      </c>
    </row>
    <row r="46" spans="1:2" x14ac:dyDescent="0.3">
      <c r="A46" s="42">
        <v>43</v>
      </c>
      <c r="B46" s="41">
        <v>1.05</v>
      </c>
    </row>
    <row r="47" spans="1:2" x14ac:dyDescent="0.3">
      <c r="A47" s="42">
        <v>44</v>
      </c>
      <c r="B47" s="41">
        <v>1.01</v>
      </c>
    </row>
    <row r="48" spans="1:2" x14ac:dyDescent="0.3">
      <c r="A48" s="42">
        <v>45</v>
      </c>
      <c r="B48" s="41">
        <v>0.91</v>
      </c>
    </row>
    <row r="49" spans="1:2" x14ac:dyDescent="0.3">
      <c r="A49" s="42">
        <v>46</v>
      </c>
      <c r="B49" s="41">
        <v>0.8</v>
      </c>
    </row>
    <row r="50" spans="1:2" x14ac:dyDescent="0.3">
      <c r="A50" s="42">
        <v>47</v>
      </c>
      <c r="B50" s="41">
        <v>0.67</v>
      </c>
    </row>
    <row r="51" spans="1:2" x14ac:dyDescent="0.3">
      <c r="A51" s="42">
        <v>48</v>
      </c>
      <c r="B51" s="41">
        <v>0.56000000000000005</v>
      </c>
    </row>
    <row r="52" spans="1:2" x14ac:dyDescent="0.3">
      <c r="A52" s="42">
        <v>49</v>
      </c>
      <c r="B52" s="41">
        <v>0.52</v>
      </c>
    </row>
    <row r="53" spans="1:2" x14ac:dyDescent="0.3">
      <c r="A53" s="42">
        <v>50</v>
      </c>
      <c r="B53" s="41">
        <v>0.54</v>
      </c>
    </row>
    <row r="54" spans="1:2" x14ac:dyDescent="0.3">
      <c r="A54" s="42">
        <v>51</v>
      </c>
      <c r="B54" s="41">
        <v>0.57999999999999996</v>
      </c>
    </row>
    <row r="55" spans="1:2" x14ac:dyDescent="0.3">
      <c r="A55" s="42">
        <v>52</v>
      </c>
      <c r="B55" s="41">
        <v>0.65</v>
      </c>
    </row>
    <row r="56" spans="1:2" x14ac:dyDescent="0.3">
      <c r="A56" s="42">
        <v>53</v>
      </c>
      <c r="B56" s="41">
        <v>0.72</v>
      </c>
    </row>
    <row r="57" spans="1:2" x14ac:dyDescent="0.3">
      <c r="A57" s="42">
        <v>54</v>
      </c>
      <c r="B57" s="41">
        <v>0.77</v>
      </c>
    </row>
    <row r="58" spans="1:2" x14ac:dyDescent="0.3">
      <c r="A58" s="42">
        <v>55</v>
      </c>
      <c r="B58" s="41">
        <v>0.81</v>
      </c>
    </row>
    <row r="59" spans="1:2" x14ac:dyDescent="0.3">
      <c r="A59" s="42">
        <v>56</v>
      </c>
      <c r="B59" s="41">
        <v>0.85</v>
      </c>
    </row>
    <row r="60" spans="1:2" x14ac:dyDescent="0.3">
      <c r="A60" s="42">
        <v>57</v>
      </c>
      <c r="B60" s="41">
        <v>0.89</v>
      </c>
    </row>
    <row r="61" spans="1:2" x14ac:dyDescent="0.3">
      <c r="A61" s="42">
        <v>58</v>
      </c>
      <c r="B61" s="41">
        <v>0.94</v>
      </c>
    </row>
    <row r="62" spans="1:2" x14ac:dyDescent="0.3">
      <c r="A62" s="42">
        <v>59</v>
      </c>
      <c r="B62" s="41">
        <v>0.98</v>
      </c>
    </row>
    <row r="63" spans="1:2" x14ac:dyDescent="0.3">
      <c r="A63" s="42">
        <v>60</v>
      </c>
      <c r="B63" s="41">
        <v>1.02</v>
      </c>
    </row>
    <row r="64" spans="1:2" x14ac:dyDescent="0.3">
      <c r="A64" s="42">
        <v>61</v>
      </c>
      <c r="B64" s="41">
        <v>1.05</v>
      </c>
    </row>
    <row r="65" spans="1:2" x14ac:dyDescent="0.3">
      <c r="A65" s="42">
        <v>62</v>
      </c>
      <c r="B65" s="41">
        <v>1.07</v>
      </c>
    </row>
    <row r="66" spans="1:2" x14ac:dyDescent="0.3">
      <c r="A66" s="42">
        <v>63</v>
      </c>
      <c r="B66" s="41">
        <v>1.07</v>
      </c>
    </row>
    <row r="67" spans="1:2" x14ac:dyDescent="0.3">
      <c r="A67" s="42">
        <v>64</v>
      </c>
      <c r="B67" s="41">
        <v>1.08</v>
      </c>
    </row>
    <row r="68" spans="1:2" x14ac:dyDescent="0.3">
      <c r="A68" s="42">
        <v>65</v>
      </c>
      <c r="B68" s="41">
        <v>1.08</v>
      </c>
    </row>
    <row r="69" spans="1:2" x14ac:dyDescent="0.3">
      <c r="A69" s="42">
        <v>66</v>
      </c>
      <c r="B69" s="41">
        <v>1.08</v>
      </c>
    </row>
    <row r="70" spans="1:2" x14ac:dyDescent="0.3">
      <c r="A70" s="42">
        <v>67</v>
      </c>
      <c r="B70" s="41">
        <v>1.08</v>
      </c>
    </row>
    <row r="71" spans="1:2" x14ac:dyDescent="0.3">
      <c r="A71" s="42">
        <v>68</v>
      </c>
      <c r="B71" s="41">
        <v>1.08</v>
      </c>
    </row>
    <row r="72" spans="1:2" x14ac:dyDescent="0.3">
      <c r="A72" s="42">
        <v>69</v>
      </c>
      <c r="B72" s="41">
        <v>1.08</v>
      </c>
    </row>
    <row r="73" spans="1:2" x14ac:dyDescent="0.3">
      <c r="A73" s="42">
        <v>70</v>
      </c>
      <c r="B73" s="41">
        <v>1.07</v>
      </c>
    </row>
    <row r="74" spans="1:2" x14ac:dyDescent="0.3">
      <c r="A74" s="42">
        <v>71</v>
      </c>
      <c r="B74" s="41">
        <v>1.06</v>
      </c>
    </row>
    <row r="75" spans="1:2" x14ac:dyDescent="0.3">
      <c r="A75" s="42">
        <v>72</v>
      </c>
      <c r="B75" s="41">
        <v>1.04</v>
      </c>
    </row>
    <row r="76" spans="1:2" x14ac:dyDescent="0.3">
      <c r="A76" s="42">
        <v>73</v>
      </c>
      <c r="B76" s="41">
        <v>1</v>
      </c>
    </row>
    <row r="77" spans="1:2" x14ac:dyDescent="0.3">
      <c r="A77" s="42">
        <v>74</v>
      </c>
      <c r="B77" s="41">
        <v>0.95</v>
      </c>
    </row>
    <row r="78" spans="1:2" x14ac:dyDescent="0.3">
      <c r="A78" s="42">
        <v>75</v>
      </c>
      <c r="B78" s="41">
        <v>0.9</v>
      </c>
    </row>
    <row r="79" spans="1:2" x14ac:dyDescent="0.3">
      <c r="A79" s="42">
        <v>76</v>
      </c>
      <c r="B79" s="41">
        <v>0.85</v>
      </c>
    </row>
    <row r="80" spans="1:2" x14ac:dyDescent="0.3">
      <c r="A80" s="42">
        <v>77</v>
      </c>
      <c r="B80" s="41">
        <v>0.81</v>
      </c>
    </row>
    <row r="81" spans="1:6" x14ac:dyDescent="0.3">
      <c r="A81" s="42">
        <v>78</v>
      </c>
      <c r="B81" s="41">
        <v>0.8</v>
      </c>
    </row>
    <row r="82" spans="1:6" x14ac:dyDescent="0.3">
      <c r="A82" s="42">
        <v>79</v>
      </c>
      <c r="B82" s="41">
        <v>0.79</v>
      </c>
    </row>
    <row r="83" spans="1:6" x14ac:dyDescent="0.3">
      <c r="A83" s="42">
        <v>80</v>
      </c>
      <c r="B83" s="41">
        <v>0.81</v>
      </c>
    </row>
    <row r="84" spans="1:6" x14ac:dyDescent="0.3">
      <c r="A84" s="42">
        <v>81</v>
      </c>
      <c r="B84" s="41">
        <v>0.85</v>
      </c>
    </row>
    <row r="85" spans="1:6" x14ac:dyDescent="0.3">
      <c r="A85" s="42">
        <v>82</v>
      </c>
      <c r="B85" s="41">
        <v>0.91</v>
      </c>
      <c r="F85">
        <f>180/6*5</f>
        <v>150</v>
      </c>
    </row>
    <row r="86" spans="1:6" x14ac:dyDescent="0.3">
      <c r="A86" s="42">
        <v>83</v>
      </c>
      <c r="B86" s="41">
        <v>0.96</v>
      </c>
    </row>
    <row r="87" spans="1:6" x14ac:dyDescent="0.3">
      <c r="A87" s="42">
        <v>84</v>
      </c>
      <c r="B87" s="41">
        <v>1.01</v>
      </c>
    </row>
    <row r="88" spans="1:6" x14ac:dyDescent="0.3">
      <c r="A88" s="42">
        <v>85</v>
      </c>
      <c r="B88" s="41">
        <v>1.05</v>
      </c>
    </row>
    <row r="89" spans="1:6" x14ac:dyDescent="0.3">
      <c r="A89" s="42">
        <v>86</v>
      </c>
      <c r="B89" s="41">
        <v>1.07</v>
      </c>
    </row>
    <row r="90" spans="1:6" x14ac:dyDescent="0.3">
      <c r="A90" s="42">
        <v>87</v>
      </c>
      <c r="B90" s="41">
        <v>1.08</v>
      </c>
    </row>
    <row r="91" spans="1:6" x14ac:dyDescent="0.3">
      <c r="A91" s="42">
        <v>88</v>
      </c>
      <c r="B91" s="41">
        <v>1.07</v>
      </c>
    </row>
    <row r="92" spans="1:6" x14ac:dyDescent="0.3">
      <c r="A92" s="42">
        <v>89</v>
      </c>
      <c r="B92" s="41">
        <v>1.08</v>
      </c>
    </row>
    <row r="93" spans="1:6" x14ac:dyDescent="0.3">
      <c r="A93" s="42">
        <v>90</v>
      </c>
      <c r="B93" s="41">
        <v>1.08</v>
      </c>
    </row>
    <row r="94" spans="1:6" x14ac:dyDescent="0.3">
      <c r="A94" s="42">
        <v>91</v>
      </c>
      <c r="B94" s="41">
        <v>1</v>
      </c>
    </row>
    <row r="95" spans="1:6" x14ac:dyDescent="0.3">
      <c r="A95" s="42">
        <v>92</v>
      </c>
      <c r="B95" s="41">
        <v>0.86</v>
      </c>
    </row>
    <row r="96" spans="1:6" x14ac:dyDescent="0.3">
      <c r="A96" s="42">
        <v>93</v>
      </c>
      <c r="B96" s="41">
        <v>0.76</v>
      </c>
    </row>
    <row r="97" spans="1:2" x14ac:dyDescent="0.3">
      <c r="A97" s="42">
        <v>94</v>
      </c>
      <c r="B97" s="41">
        <v>0.78</v>
      </c>
    </row>
    <row r="98" spans="1:2" x14ac:dyDescent="0.3">
      <c r="A98" s="42">
        <v>95</v>
      </c>
      <c r="B98" s="41">
        <v>0.89</v>
      </c>
    </row>
    <row r="99" spans="1:2" x14ac:dyDescent="0.3">
      <c r="A99" s="42">
        <v>96</v>
      </c>
      <c r="B99" s="41">
        <v>1.02</v>
      </c>
    </row>
    <row r="100" spans="1:2" x14ac:dyDescent="0.3">
      <c r="A100" s="42">
        <v>97</v>
      </c>
      <c r="B100" s="41">
        <v>1.0900000000000001</v>
      </c>
    </row>
    <row r="101" spans="1:2" x14ac:dyDescent="0.3">
      <c r="A101" s="42">
        <v>98</v>
      </c>
      <c r="B101" s="41">
        <v>1.1000000000000001</v>
      </c>
    </row>
    <row r="102" spans="1:2" x14ac:dyDescent="0.3">
      <c r="A102" s="42">
        <v>99</v>
      </c>
      <c r="B102" s="41">
        <v>1.1000000000000001</v>
      </c>
    </row>
    <row r="103" spans="1:2" x14ac:dyDescent="0.3">
      <c r="A103" s="42">
        <v>100</v>
      </c>
      <c r="B103" s="41">
        <v>1.1000000000000001</v>
      </c>
    </row>
    <row r="104" spans="1:2" x14ac:dyDescent="0.3">
      <c r="A104" s="42">
        <v>101</v>
      </c>
      <c r="B104" s="41">
        <v>1.0900000000000001</v>
      </c>
    </row>
    <row r="105" spans="1:2" x14ac:dyDescent="0.3">
      <c r="A105" s="42">
        <v>102</v>
      </c>
      <c r="B105" s="41">
        <v>1.0900000000000001</v>
      </c>
    </row>
    <row r="106" spans="1:2" x14ac:dyDescent="0.3">
      <c r="A106" s="42">
        <v>103</v>
      </c>
      <c r="B106" s="41">
        <v>1.06</v>
      </c>
    </row>
    <row r="107" spans="1:2" x14ac:dyDescent="0.3">
      <c r="A107" s="42">
        <v>104</v>
      </c>
      <c r="B107" s="41">
        <v>1.03</v>
      </c>
    </row>
    <row r="108" spans="1:2" x14ac:dyDescent="0.3">
      <c r="A108" s="42">
        <v>105</v>
      </c>
      <c r="B108" s="41">
        <v>0.99</v>
      </c>
    </row>
    <row r="109" spans="1:2" x14ac:dyDescent="0.3">
      <c r="A109" s="42">
        <v>106</v>
      </c>
      <c r="B109" s="41">
        <v>0.94</v>
      </c>
    </row>
    <row r="110" spans="1:2" x14ac:dyDescent="0.3">
      <c r="A110" s="42">
        <v>107</v>
      </c>
      <c r="B110" s="41">
        <v>0.89</v>
      </c>
    </row>
    <row r="111" spans="1:2" x14ac:dyDescent="0.3">
      <c r="A111" s="42">
        <v>108</v>
      </c>
      <c r="B111" s="41">
        <v>0.85</v>
      </c>
    </row>
    <row r="112" spans="1:2" x14ac:dyDescent="0.3">
      <c r="A112" s="42">
        <v>109</v>
      </c>
      <c r="B112" s="41">
        <v>0.82</v>
      </c>
    </row>
    <row r="113" spans="1:2" x14ac:dyDescent="0.3">
      <c r="A113" s="42">
        <v>110</v>
      </c>
      <c r="B113" s="41">
        <v>0.82</v>
      </c>
    </row>
    <row r="114" spans="1:2" x14ac:dyDescent="0.3">
      <c r="A114" s="42">
        <v>111</v>
      </c>
      <c r="B114" s="41">
        <v>0.83</v>
      </c>
    </row>
    <row r="115" spans="1:2" x14ac:dyDescent="0.3">
      <c r="A115" s="42">
        <v>112</v>
      </c>
      <c r="B115" s="41">
        <v>0.87</v>
      </c>
    </row>
    <row r="116" spans="1:2" x14ac:dyDescent="0.3">
      <c r="A116" s="42">
        <v>113</v>
      </c>
      <c r="B116" s="41">
        <v>0.88</v>
      </c>
    </row>
    <row r="117" spans="1:2" x14ac:dyDescent="0.3">
      <c r="A117" s="42">
        <v>114</v>
      </c>
      <c r="B117" s="41">
        <v>0.84</v>
      </c>
    </row>
    <row r="118" spans="1:2" x14ac:dyDescent="0.3">
      <c r="A118" s="42">
        <v>115</v>
      </c>
      <c r="B118" s="41">
        <v>0.78</v>
      </c>
    </row>
    <row r="119" spans="1:2" x14ac:dyDescent="0.3">
      <c r="A119" s="42">
        <v>116</v>
      </c>
      <c r="B119" s="41">
        <v>0.78</v>
      </c>
    </row>
    <row r="120" spans="1:2" x14ac:dyDescent="0.3">
      <c r="A120" s="42">
        <v>117</v>
      </c>
      <c r="B120" s="41">
        <v>0.83</v>
      </c>
    </row>
    <row r="121" spans="1:2" x14ac:dyDescent="0.3">
      <c r="A121" s="42">
        <v>118</v>
      </c>
      <c r="B121" s="41">
        <v>0.87</v>
      </c>
    </row>
    <row r="122" spans="1:2" x14ac:dyDescent="0.3">
      <c r="A122" s="42">
        <v>119</v>
      </c>
      <c r="B122" s="41">
        <v>0.88</v>
      </c>
    </row>
    <row r="123" spans="1:2" x14ac:dyDescent="0.3">
      <c r="A123" s="42">
        <v>120</v>
      </c>
      <c r="B123" s="41">
        <v>0.85</v>
      </c>
    </row>
    <row r="124" spans="1:2" x14ac:dyDescent="0.3">
      <c r="A124" s="42">
        <v>121</v>
      </c>
      <c r="B124" s="41">
        <v>0.84</v>
      </c>
    </row>
    <row r="125" spans="1:2" x14ac:dyDescent="0.3">
      <c r="A125" s="42">
        <v>122</v>
      </c>
      <c r="B125" s="41">
        <v>0.85</v>
      </c>
    </row>
    <row r="126" spans="1:2" x14ac:dyDescent="0.3">
      <c r="A126" s="42">
        <v>123</v>
      </c>
      <c r="B126" s="41">
        <v>0.84</v>
      </c>
    </row>
    <row r="127" spans="1:2" x14ac:dyDescent="0.3">
      <c r="A127" s="42">
        <v>124</v>
      </c>
      <c r="B127" s="41">
        <v>0.88</v>
      </c>
    </row>
    <row r="128" spans="1:2" x14ac:dyDescent="0.3">
      <c r="A128" s="42">
        <v>125</v>
      </c>
      <c r="B128" s="41">
        <v>0.94</v>
      </c>
    </row>
    <row r="129" spans="1:2" x14ac:dyDescent="0.3">
      <c r="A129" s="42">
        <v>126</v>
      </c>
      <c r="B129" s="41">
        <v>1</v>
      </c>
    </row>
    <row r="130" spans="1:2" x14ac:dyDescent="0.3">
      <c r="A130" s="42">
        <v>127</v>
      </c>
      <c r="B130" s="41">
        <v>1.05</v>
      </c>
    </row>
    <row r="131" spans="1:2" x14ac:dyDescent="0.3">
      <c r="A131" s="42">
        <v>128</v>
      </c>
      <c r="B131" s="41">
        <v>1.0900000000000001</v>
      </c>
    </row>
    <row r="132" spans="1:2" x14ac:dyDescent="0.3">
      <c r="A132" s="42">
        <v>129</v>
      </c>
      <c r="B132" s="41">
        <v>1.1000000000000001</v>
      </c>
    </row>
    <row r="133" spans="1:2" x14ac:dyDescent="0.3">
      <c r="A133" s="42">
        <v>130</v>
      </c>
      <c r="B133" s="41">
        <v>1.1000000000000001</v>
      </c>
    </row>
    <row r="134" spans="1:2" x14ac:dyDescent="0.3">
      <c r="A134" s="42">
        <v>131</v>
      </c>
      <c r="B134" s="41">
        <v>1.1000000000000001</v>
      </c>
    </row>
    <row r="135" spans="1:2" x14ac:dyDescent="0.3">
      <c r="A135" s="42">
        <v>132</v>
      </c>
      <c r="B135" s="41">
        <v>1.0900000000000001</v>
      </c>
    </row>
    <row r="136" spans="1:2" x14ac:dyDescent="0.3">
      <c r="A136" s="42">
        <v>133</v>
      </c>
      <c r="B136" s="41">
        <v>1.08</v>
      </c>
    </row>
    <row r="137" spans="1:2" x14ac:dyDescent="0.3">
      <c r="A137" s="42">
        <v>134</v>
      </c>
      <c r="B137" s="41">
        <v>1.07</v>
      </c>
    </row>
    <row r="138" spans="1:2" x14ac:dyDescent="0.3">
      <c r="A138" s="42">
        <v>135</v>
      </c>
      <c r="B138" s="41">
        <v>1.06</v>
      </c>
    </row>
    <row r="139" spans="1:2" x14ac:dyDescent="0.3">
      <c r="A139" s="42">
        <v>136</v>
      </c>
      <c r="B139" s="41">
        <v>1.03</v>
      </c>
    </row>
    <row r="140" spans="1:2" x14ac:dyDescent="0.3">
      <c r="A140" s="42">
        <v>137</v>
      </c>
      <c r="B140" s="41">
        <v>1</v>
      </c>
    </row>
    <row r="141" spans="1:2" x14ac:dyDescent="0.3">
      <c r="A141" s="42">
        <v>138</v>
      </c>
      <c r="B141" s="41">
        <v>0.97</v>
      </c>
    </row>
    <row r="142" spans="1:2" x14ac:dyDescent="0.3">
      <c r="A142" s="42">
        <v>139</v>
      </c>
      <c r="B142" s="41">
        <v>0.94</v>
      </c>
    </row>
    <row r="143" spans="1:2" x14ac:dyDescent="0.3">
      <c r="A143" s="42">
        <v>140</v>
      </c>
      <c r="B143" s="41">
        <v>0.91</v>
      </c>
    </row>
    <row r="144" spans="1:2" x14ac:dyDescent="0.3">
      <c r="A144" s="42">
        <v>141</v>
      </c>
      <c r="B144" s="41">
        <v>0.88</v>
      </c>
    </row>
    <row r="145" spans="1:6" x14ac:dyDescent="0.3">
      <c r="A145" s="42">
        <v>142</v>
      </c>
      <c r="B145" s="41">
        <v>0.86</v>
      </c>
    </row>
    <row r="146" spans="1:6" x14ac:dyDescent="0.3">
      <c r="A146" s="42">
        <v>143</v>
      </c>
      <c r="B146" s="41">
        <v>0.84</v>
      </c>
      <c r="F146" t="s">
        <v>63</v>
      </c>
    </row>
    <row r="147" spans="1:6" x14ac:dyDescent="0.3">
      <c r="A147" s="42">
        <v>144</v>
      </c>
      <c r="B147" s="41">
        <v>0.86</v>
      </c>
    </row>
    <row r="148" spans="1:6" x14ac:dyDescent="0.3">
      <c r="A148" s="42">
        <v>145</v>
      </c>
      <c r="B148" s="41">
        <v>0.88</v>
      </c>
    </row>
    <row r="149" spans="1:6" x14ac:dyDescent="0.3">
      <c r="A149" s="42">
        <v>146</v>
      </c>
      <c r="B149" s="41">
        <v>0.91</v>
      </c>
    </row>
    <row r="150" spans="1:6" x14ac:dyDescent="0.3">
      <c r="A150" s="42">
        <v>147</v>
      </c>
      <c r="B150" s="41">
        <v>0.94</v>
      </c>
    </row>
    <row r="151" spans="1:6" x14ac:dyDescent="0.3">
      <c r="A151" s="42">
        <v>148</v>
      </c>
      <c r="B151" s="41">
        <v>0.97</v>
      </c>
    </row>
    <row r="152" spans="1:6" x14ac:dyDescent="0.3">
      <c r="A152" s="42">
        <v>149</v>
      </c>
      <c r="B152" s="41">
        <v>1</v>
      </c>
    </row>
    <row r="153" spans="1:6" x14ac:dyDescent="0.3">
      <c r="A153" s="42">
        <v>150</v>
      </c>
      <c r="B153" s="41">
        <v>1.03</v>
      </c>
    </row>
    <row r="154" spans="1:6" x14ac:dyDescent="0.3">
      <c r="A154" s="42">
        <v>151</v>
      </c>
      <c r="B154" s="41">
        <v>1.06</v>
      </c>
    </row>
    <row r="155" spans="1:6" x14ac:dyDescent="0.3">
      <c r="A155" s="42">
        <v>152</v>
      </c>
      <c r="B155" s="41">
        <v>1.07</v>
      </c>
    </row>
    <row r="156" spans="1:6" x14ac:dyDescent="0.3">
      <c r="A156" s="42">
        <v>153</v>
      </c>
      <c r="B156" s="41">
        <v>1.08</v>
      </c>
    </row>
    <row r="157" spans="1:6" x14ac:dyDescent="0.3">
      <c r="A157" s="42">
        <v>154</v>
      </c>
      <c r="B157" s="41">
        <v>1.0900000000000001</v>
      </c>
    </row>
    <row r="158" spans="1:6" x14ac:dyDescent="0.3">
      <c r="A158" s="42">
        <v>155</v>
      </c>
      <c r="B158" s="41">
        <v>1.1000000000000001</v>
      </c>
    </row>
    <row r="159" spans="1:6" x14ac:dyDescent="0.3">
      <c r="A159" s="42">
        <v>156</v>
      </c>
      <c r="B159" s="41">
        <v>1.1000000000000001</v>
      </c>
    </row>
    <row r="160" spans="1:6" x14ac:dyDescent="0.3">
      <c r="A160" s="42">
        <v>157</v>
      </c>
      <c r="B160" s="41">
        <v>1.1000000000000001</v>
      </c>
    </row>
    <row r="161" spans="1:2" x14ac:dyDescent="0.3">
      <c r="A161" s="42">
        <v>158</v>
      </c>
      <c r="B161" s="41">
        <v>1.0900000000000001</v>
      </c>
    </row>
    <row r="162" spans="1:2" x14ac:dyDescent="0.3">
      <c r="A162" s="42">
        <v>159</v>
      </c>
      <c r="B162" s="41">
        <v>1.05</v>
      </c>
    </row>
    <row r="163" spans="1:2" x14ac:dyDescent="0.3">
      <c r="A163" s="42">
        <v>160</v>
      </c>
      <c r="B163" s="41">
        <v>1</v>
      </c>
    </row>
    <row r="164" spans="1:2" x14ac:dyDescent="0.3">
      <c r="A164" s="42">
        <v>161</v>
      </c>
      <c r="B164" s="41">
        <v>0.94</v>
      </c>
    </row>
    <row r="165" spans="1:2" x14ac:dyDescent="0.3">
      <c r="A165" s="42">
        <v>162</v>
      </c>
      <c r="B165" s="41">
        <v>0.88</v>
      </c>
    </row>
    <row r="166" spans="1:2" x14ac:dyDescent="0.3">
      <c r="A166" s="42">
        <v>163</v>
      </c>
      <c r="B166" s="41">
        <v>0.84</v>
      </c>
    </row>
    <row r="167" spans="1:2" x14ac:dyDescent="0.3">
      <c r="A167" s="42">
        <v>164</v>
      </c>
      <c r="B167" s="41">
        <v>0.85</v>
      </c>
    </row>
    <row r="168" spans="1:2" x14ac:dyDescent="0.3">
      <c r="A168" s="42">
        <v>165</v>
      </c>
      <c r="B168" s="41">
        <v>0.84</v>
      </c>
    </row>
    <row r="169" spans="1:2" x14ac:dyDescent="0.3">
      <c r="A169" s="42">
        <v>166</v>
      </c>
      <c r="B169" s="41">
        <v>0.85</v>
      </c>
    </row>
    <row r="170" spans="1:2" x14ac:dyDescent="0.3">
      <c r="A170" s="42">
        <v>167</v>
      </c>
      <c r="B170" s="41">
        <v>0.88</v>
      </c>
    </row>
    <row r="171" spans="1:2" x14ac:dyDescent="0.3">
      <c r="A171" s="42">
        <v>168</v>
      </c>
      <c r="B171" s="41">
        <v>0.87</v>
      </c>
    </row>
    <row r="172" spans="1:2" x14ac:dyDescent="0.3">
      <c r="A172" s="42">
        <v>169</v>
      </c>
      <c r="B172" s="41">
        <v>0.83</v>
      </c>
    </row>
    <row r="173" spans="1:2" x14ac:dyDescent="0.3">
      <c r="A173" s="42">
        <v>170</v>
      </c>
      <c r="B173" s="41">
        <v>0.78</v>
      </c>
    </row>
    <row r="174" spans="1:2" x14ac:dyDescent="0.3">
      <c r="A174" s="42">
        <v>171</v>
      </c>
      <c r="B174" s="41">
        <v>0.78</v>
      </c>
    </row>
    <row r="175" spans="1:2" x14ac:dyDescent="0.3">
      <c r="A175" s="42">
        <v>172</v>
      </c>
      <c r="B175" s="41">
        <v>0.84</v>
      </c>
    </row>
    <row r="176" spans="1:2" x14ac:dyDescent="0.3">
      <c r="A176" s="42">
        <v>173</v>
      </c>
      <c r="B176" s="41">
        <v>0.88</v>
      </c>
    </row>
    <row r="177" spans="1:2" x14ac:dyDescent="0.3">
      <c r="A177" s="42">
        <v>174</v>
      </c>
      <c r="B177" s="41">
        <v>0.87</v>
      </c>
    </row>
    <row r="178" spans="1:2" x14ac:dyDescent="0.3">
      <c r="A178" s="42">
        <v>175</v>
      </c>
      <c r="B178" s="41">
        <v>0.83</v>
      </c>
    </row>
    <row r="179" spans="1:2" x14ac:dyDescent="0.3">
      <c r="A179" s="42">
        <v>176</v>
      </c>
      <c r="B179" s="41">
        <v>0.82</v>
      </c>
    </row>
    <row r="180" spans="1:2" x14ac:dyDescent="0.3">
      <c r="A180" s="42">
        <v>177</v>
      </c>
      <c r="B180" s="41">
        <v>0.82</v>
      </c>
    </row>
    <row r="181" spans="1:2" x14ac:dyDescent="0.3">
      <c r="A181" s="42">
        <v>178</v>
      </c>
      <c r="B181" s="41">
        <v>0.85</v>
      </c>
    </row>
    <row r="182" spans="1:2" x14ac:dyDescent="0.3">
      <c r="A182" s="42">
        <v>179</v>
      </c>
      <c r="B182" s="41">
        <v>0.89</v>
      </c>
    </row>
    <row r="183" spans="1:2" x14ac:dyDescent="0.3">
      <c r="A183" s="42">
        <v>180</v>
      </c>
      <c r="B183" s="41">
        <v>0.94</v>
      </c>
    </row>
    <row r="184" spans="1:2" x14ac:dyDescent="0.3">
      <c r="A184" s="42">
        <v>181</v>
      </c>
      <c r="B184" s="41">
        <v>0.99</v>
      </c>
    </row>
    <row r="185" spans="1:2" x14ac:dyDescent="0.3">
      <c r="A185" s="42">
        <v>182</v>
      </c>
      <c r="B185" s="41">
        <v>1.03</v>
      </c>
    </row>
    <row r="186" spans="1:2" x14ac:dyDescent="0.3">
      <c r="A186" s="42">
        <v>183</v>
      </c>
      <c r="B186" s="41">
        <v>1.06</v>
      </c>
    </row>
    <row r="187" spans="1:2" x14ac:dyDescent="0.3">
      <c r="A187" s="42">
        <v>184</v>
      </c>
      <c r="B187" s="41">
        <v>1.0900000000000001</v>
      </c>
    </row>
    <row r="188" spans="1:2" x14ac:dyDescent="0.3">
      <c r="A188" s="42">
        <v>185</v>
      </c>
      <c r="B188" s="41">
        <v>1.0900000000000001</v>
      </c>
    </row>
    <row r="189" spans="1:2" x14ac:dyDescent="0.3">
      <c r="A189" s="42">
        <v>186</v>
      </c>
      <c r="B189" s="41">
        <v>1.1000000000000001</v>
      </c>
    </row>
    <row r="190" spans="1:2" x14ac:dyDescent="0.3">
      <c r="A190" s="42">
        <v>187</v>
      </c>
      <c r="B190" s="41">
        <v>1.1000000000000001</v>
      </c>
    </row>
    <row r="191" spans="1:2" x14ac:dyDescent="0.3">
      <c r="A191" s="42">
        <v>188</v>
      </c>
      <c r="B191" s="41">
        <v>1.1000000000000001</v>
      </c>
    </row>
    <row r="192" spans="1:2" x14ac:dyDescent="0.3">
      <c r="A192" s="42">
        <v>189</v>
      </c>
      <c r="B192" s="41">
        <v>1.0900000000000001</v>
      </c>
    </row>
    <row r="193" spans="1:2" x14ac:dyDescent="0.3">
      <c r="A193" s="42">
        <v>190</v>
      </c>
      <c r="B193" s="41">
        <v>1.02</v>
      </c>
    </row>
    <row r="194" spans="1:2" x14ac:dyDescent="0.3">
      <c r="A194" s="42">
        <v>191</v>
      </c>
      <c r="B194" s="41">
        <v>0.89</v>
      </c>
    </row>
    <row r="195" spans="1:2" x14ac:dyDescent="0.3">
      <c r="A195" s="42">
        <v>192</v>
      </c>
      <c r="B195" s="41">
        <v>0.78</v>
      </c>
    </row>
    <row r="196" spans="1:2" x14ac:dyDescent="0.3">
      <c r="A196" s="42">
        <v>193</v>
      </c>
      <c r="B196" s="41">
        <v>0.76</v>
      </c>
    </row>
    <row r="197" spans="1:2" x14ac:dyDescent="0.3">
      <c r="A197" s="42">
        <v>194</v>
      </c>
      <c r="B197" s="41">
        <v>0.86</v>
      </c>
    </row>
    <row r="198" spans="1:2" x14ac:dyDescent="0.3">
      <c r="A198" s="42">
        <v>195</v>
      </c>
      <c r="B198" s="41">
        <v>1</v>
      </c>
    </row>
    <row r="199" spans="1:2" x14ac:dyDescent="0.3">
      <c r="A199" s="42">
        <v>196</v>
      </c>
      <c r="B199" s="41">
        <v>1.08</v>
      </c>
    </row>
    <row r="200" spans="1:2" x14ac:dyDescent="0.3">
      <c r="A200" s="42">
        <v>197</v>
      </c>
      <c r="B200" s="41">
        <v>1.08</v>
      </c>
    </row>
    <row r="201" spans="1:2" x14ac:dyDescent="0.3">
      <c r="A201" s="42">
        <v>198</v>
      </c>
      <c r="B201" s="41">
        <v>1.07</v>
      </c>
    </row>
    <row r="202" spans="1:2" x14ac:dyDescent="0.3">
      <c r="A202" s="42">
        <v>199</v>
      </c>
      <c r="B202" s="41">
        <v>1.08</v>
      </c>
    </row>
    <row r="203" spans="1:2" x14ac:dyDescent="0.3">
      <c r="A203" s="42">
        <v>200</v>
      </c>
      <c r="B203" s="41">
        <v>1.07</v>
      </c>
    </row>
    <row r="204" spans="1:2" x14ac:dyDescent="0.3">
      <c r="A204" s="42">
        <v>201</v>
      </c>
      <c r="B204" s="41">
        <v>1.05</v>
      </c>
    </row>
    <row r="205" spans="1:2" x14ac:dyDescent="0.3">
      <c r="A205" s="42">
        <v>202</v>
      </c>
      <c r="B205" s="41">
        <v>1.01</v>
      </c>
    </row>
    <row r="206" spans="1:2" x14ac:dyDescent="0.3">
      <c r="A206" s="42">
        <v>203</v>
      </c>
      <c r="B206" s="41">
        <v>0.96</v>
      </c>
    </row>
    <row r="207" spans="1:2" x14ac:dyDescent="0.3">
      <c r="A207" s="42">
        <v>204</v>
      </c>
      <c r="B207" s="41">
        <v>0.91</v>
      </c>
    </row>
    <row r="208" spans="1:2" x14ac:dyDescent="0.3">
      <c r="A208" s="42">
        <v>205</v>
      </c>
      <c r="B208" s="41">
        <v>0.85</v>
      </c>
    </row>
    <row r="209" spans="1:2" x14ac:dyDescent="0.3">
      <c r="A209" s="42">
        <v>206</v>
      </c>
      <c r="B209" s="41">
        <v>0.81</v>
      </c>
    </row>
    <row r="210" spans="1:2" x14ac:dyDescent="0.3">
      <c r="A210" s="42">
        <v>207</v>
      </c>
      <c r="B210" s="41">
        <v>0.79</v>
      </c>
    </row>
    <row r="211" spans="1:2" x14ac:dyDescent="0.3">
      <c r="A211" s="42">
        <v>208</v>
      </c>
      <c r="B211" s="41">
        <v>0.8</v>
      </c>
    </row>
    <row r="212" spans="1:2" x14ac:dyDescent="0.3">
      <c r="A212" s="42">
        <v>209</v>
      </c>
      <c r="B212" s="41">
        <v>0.81</v>
      </c>
    </row>
    <row r="213" spans="1:2" x14ac:dyDescent="0.3">
      <c r="A213" s="42">
        <v>210</v>
      </c>
      <c r="B213" s="41">
        <v>0.85</v>
      </c>
    </row>
    <row r="214" spans="1:2" x14ac:dyDescent="0.3">
      <c r="A214" s="42">
        <v>211</v>
      </c>
      <c r="B214" s="41">
        <v>0.9</v>
      </c>
    </row>
    <row r="215" spans="1:2" x14ac:dyDescent="0.3">
      <c r="A215" s="42">
        <v>212</v>
      </c>
      <c r="B215" s="41">
        <v>0.95</v>
      </c>
    </row>
    <row r="216" spans="1:2" x14ac:dyDescent="0.3">
      <c r="A216" s="42">
        <v>213</v>
      </c>
      <c r="B216" s="41">
        <v>1</v>
      </c>
    </row>
    <row r="217" spans="1:2" x14ac:dyDescent="0.3">
      <c r="A217" s="42">
        <v>214</v>
      </c>
      <c r="B217" s="41">
        <v>1.04</v>
      </c>
    </row>
    <row r="218" spans="1:2" x14ac:dyDescent="0.3">
      <c r="A218" s="42">
        <v>215</v>
      </c>
      <c r="B218" s="41">
        <v>1.06</v>
      </c>
    </row>
    <row r="219" spans="1:2" x14ac:dyDescent="0.3">
      <c r="A219" s="42">
        <v>216</v>
      </c>
      <c r="B219" s="41">
        <v>1.07</v>
      </c>
    </row>
    <row r="220" spans="1:2" x14ac:dyDescent="0.3">
      <c r="A220" s="42">
        <v>217</v>
      </c>
      <c r="B220" s="41">
        <v>1.08</v>
      </c>
    </row>
    <row r="221" spans="1:2" x14ac:dyDescent="0.3">
      <c r="A221" s="42">
        <v>218</v>
      </c>
      <c r="B221" s="41">
        <v>1.08</v>
      </c>
    </row>
    <row r="222" spans="1:2" x14ac:dyDescent="0.3">
      <c r="A222" s="42">
        <v>219</v>
      </c>
      <c r="B222" s="41">
        <v>1.08</v>
      </c>
    </row>
    <row r="223" spans="1:2" x14ac:dyDescent="0.3">
      <c r="A223" s="42">
        <v>220</v>
      </c>
      <c r="B223" s="41">
        <v>1.08</v>
      </c>
    </row>
    <row r="224" spans="1:2" x14ac:dyDescent="0.3">
      <c r="A224" s="42">
        <v>221</v>
      </c>
      <c r="B224" s="41">
        <v>1.08</v>
      </c>
    </row>
    <row r="225" spans="1:2" x14ac:dyDescent="0.3">
      <c r="A225" s="42">
        <v>222</v>
      </c>
      <c r="B225" s="41">
        <v>1.08</v>
      </c>
    </row>
    <row r="226" spans="1:2" x14ac:dyDescent="0.3">
      <c r="A226" s="42">
        <v>223</v>
      </c>
      <c r="B226" s="41">
        <v>1.07</v>
      </c>
    </row>
    <row r="227" spans="1:2" x14ac:dyDescent="0.3">
      <c r="A227" s="42">
        <v>224</v>
      </c>
      <c r="B227" s="41">
        <v>1.07</v>
      </c>
    </row>
    <row r="228" spans="1:2" x14ac:dyDescent="0.3">
      <c r="A228" s="42">
        <v>225</v>
      </c>
      <c r="B228" s="41">
        <v>1.05</v>
      </c>
    </row>
    <row r="229" spans="1:2" x14ac:dyDescent="0.3">
      <c r="A229" s="42">
        <v>226</v>
      </c>
      <c r="B229" s="41">
        <v>1.02</v>
      </c>
    </row>
    <row r="230" spans="1:2" x14ac:dyDescent="0.3">
      <c r="A230" s="42">
        <v>227</v>
      </c>
      <c r="B230" s="41">
        <v>0.98</v>
      </c>
    </row>
    <row r="231" spans="1:2" x14ac:dyDescent="0.3">
      <c r="A231" s="42">
        <v>228</v>
      </c>
      <c r="B231" s="41">
        <v>0.94</v>
      </c>
    </row>
    <row r="232" spans="1:2" x14ac:dyDescent="0.3">
      <c r="A232" s="42">
        <v>229</v>
      </c>
      <c r="B232" s="41">
        <v>0.89</v>
      </c>
    </row>
    <row r="233" spans="1:2" x14ac:dyDescent="0.3">
      <c r="A233" s="42">
        <v>230</v>
      </c>
      <c r="B233" s="41">
        <v>0.85</v>
      </c>
    </row>
    <row r="234" spans="1:2" x14ac:dyDescent="0.3">
      <c r="A234" s="42">
        <v>231</v>
      </c>
      <c r="B234" s="41">
        <v>0.81</v>
      </c>
    </row>
    <row r="235" spans="1:2" x14ac:dyDescent="0.3">
      <c r="A235" s="42">
        <v>232</v>
      </c>
      <c r="B235" s="41">
        <v>0.77</v>
      </c>
    </row>
    <row r="236" spans="1:2" x14ac:dyDescent="0.3">
      <c r="A236" s="42">
        <v>233</v>
      </c>
      <c r="B236" s="41">
        <v>0.72</v>
      </c>
    </row>
    <row r="237" spans="1:2" x14ac:dyDescent="0.3">
      <c r="A237" s="42">
        <v>234</v>
      </c>
      <c r="B237" s="41">
        <v>0.65</v>
      </c>
    </row>
    <row r="238" spans="1:2" x14ac:dyDescent="0.3">
      <c r="A238" s="42">
        <v>235</v>
      </c>
      <c r="B238" s="41">
        <v>0.57999999999999996</v>
      </c>
    </row>
    <row r="239" spans="1:2" x14ac:dyDescent="0.3">
      <c r="A239" s="42">
        <v>236</v>
      </c>
      <c r="B239" s="41">
        <v>0.54</v>
      </c>
    </row>
    <row r="240" spans="1:2" x14ac:dyDescent="0.3">
      <c r="A240" s="42">
        <v>237</v>
      </c>
      <c r="B240" s="41">
        <v>0.52</v>
      </c>
    </row>
    <row r="241" spans="1:2" x14ac:dyDescent="0.3">
      <c r="A241" s="42">
        <v>238</v>
      </c>
      <c r="B241" s="41">
        <v>0.56000000000000005</v>
      </c>
    </row>
    <row r="242" spans="1:2" x14ac:dyDescent="0.3">
      <c r="A242" s="42">
        <v>239</v>
      </c>
      <c r="B242" s="41">
        <v>0.67</v>
      </c>
    </row>
    <row r="243" spans="1:2" x14ac:dyDescent="0.3">
      <c r="A243" s="42">
        <v>240</v>
      </c>
      <c r="B243" s="41">
        <v>0.8</v>
      </c>
    </row>
    <row r="244" spans="1:2" x14ac:dyDescent="0.3">
      <c r="A244" s="42">
        <v>241</v>
      </c>
      <c r="B244" s="41">
        <v>0.91</v>
      </c>
    </row>
    <row r="245" spans="1:2" x14ac:dyDescent="0.3">
      <c r="A245" s="42">
        <v>242</v>
      </c>
      <c r="B245" s="41">
        <v>1.01</v>
      </c>
    </row>
    <row r="246" spans="1:2" x14ac:dyDescent="0.3">
      <c r="A246" s="42">
        <v>243</v>
      </c>
      <c r="B246" s="41">
        <v>1.05</v>
      </c>
    </row>
    <row r="247" spans="1:2" x14ac:dyDescent="0.3">
      <c r="A247" s="42">
        <v>244</v>
      </c>
      <c r="B247" s="41">
        <v>0.98</v>
      </c>
    </row>
    <row r="248" spans="1:2" x14ac:dyDescent="0.3">
      <c r="A248" s="42">
        <v>245</v>
      </c>
      <c r="B248" s="41">
        <v>0.86</v>
      </c>
    </row>
    <row r="249" spans="1:2" x14ac:dyDescent="0.3">
      <c r="A249" s="42">
        <v>246</v>
      </c>
      <c r="B249" s="41">
        <v>0.78</v>
      </c>
    </row>
    <row r="250" spans="1:2" x14ac:dyDescent="0.3">
      <c r="A250" s="42">
        <v>247</v>
      </c>
      <c r="B250" s="41">
        <v>0.82</v>
      </c>
    </row>
    <row r="251" spans="1:2" x14ac:dyDescent="0.3">
      <c r="A251" s="42">
        <v>248</v>
      </c>
      <c r="B251" s="41">
        <v>0.96</v>
      </c>
    </row>
    <row r="252" spans="1:2" x14ac:dyDescent="0.3">
      <c r="A252" s="42">
        <v>249</v>
      </c>
      <c r="B252" s="41">
        <v>1.05</v>
      </c>
    </row>
    <row r="253" spans="1:2" x14ac:dyDescent="0.3">
      <c r="A253" s="42">
        <v>250</v>
      </c>
      <c r="B253" s="41">
        <v>1.06</v>
      </c>
    </row>
    <row r="254" spans="1:2" x14ac:dyDescent="0.3">
      <c r="A254" s="42">
        <v>251</v>
      </c>
      <c r="B254" s="41">
        <v>1.03</v>
      </c>
    </row>
    <row r="255" spans="1:2" x14ac:dyDescent="0.3">
      <c r="A255" s="42">
        <v>252</v>
      </c>
      <c r="B255" s="41">
        <v>1.01</v>
      </c>
    </row>
    <row r="256" spans="1:2" x14ac:dyDescent="0.3">
      <c r="A256" s="42">
        <v>253</v>
      </c>
      <c r="B256" s="41">
        <v>0.97</v>
      </c>
    </row>
    <row r="257" spans="1:2" x14ac:dyDescent="0.3">
      <c r="A257" s="42">
        <v>254</v>
      </c>
      <c r="B257" s="41">
        <v>0.92</v>
      </c>
    </row>
    <row r="258" spans="1:2" x14ac:dyDescent="0.3">
      <c r="A258" s="42">
        <v>255</v>
      </c>
      <c r="B258" s="41">
        <v>0.87</v>
      </c>
    </row>
    <row r="259" spans="1:2" x14ac:dyDescent="0.3">
      <c r="A259" s="42">
        <v>256</v>
      </c>
      <c r="B259" s="41">
        <v>0.82</v>
      </c>
    </row>
    <row r="260" spans="1:2" x14ac:dyDescent="0.3">
      <c r="A260" s="42">
        <v>257</v>
      </c>
      <c r="B260" s="41">
        <v>0.8</v>
      </c>
    </row>
    <row r="261" spans="1:2" x14ac:dyDescent="0.3">
      <c r="A261" s="42">
        <v>258</v>
      </c>
      <c r="B261" s="41">
        <v>0.79</v>
      </c>
    </row>
    <row r="262" spans="1:2" x14ac:dyDescent="0.3">
      <c r="A262" s="42">
        <v>259</v>
      </c>
      <c r="B262" s="41">
        <v>0.8</v>
      </c>
    </row>
    <row r="263" spans="1:2" x14ac:dyDescent="0.3">
      <c r="A263" s="42">
        <v>260</v>
      </c>
      <c r="B263" s="41">
        <v>0.84</v>
      </c>
    </row>
    <row r="264" spans="1:2" x14ac:dyDescent="0.3">
      <c r="A264" s="42">
        <v>261</v>
      </c>
      <c r="B264" s="41">
        <v>0.88</v>
      </c>
    </row>
    <row r="265" spans="1:2" x14ac:dyDescent="0.3">
      <c r="A265" s="42">
        <v>262</v>
      </c>
      <c r="B265" s="41">
        <v>0.94</v>
      </c>
    </row>
    <row r="266" spans="1:2" x14ac:dyDescent="0.3">
      <c r="A266" s="42">
        <v>263</v>
      </c>
      <c r="B266" s="41">
        <v>0.99</v>
      </c>
    </row>
    <row r="267" spans="1:2" x14ac:dyDescent="0.3">
      <c r="A267" s="42">
        <v>264</v>
      </c>
      <c r="B267" s="41">
        <v>1.02</v>
      </c>
    </row>
    <row r="268" spans="1:2" x14ac:dyDescent="0.3">
      <c r="A268" s="42">
        <v>265</v>
      </c>
      <c r="B268" s="41">
        <v>1.02</v>
      </c>
    </row>
    <row r="269" spans="1:2" x14ac:dyDescent="0.3">
      <c r="A269" s="42">
        <v>266</v>
      </c>
      <c r="B269" s="41">
        <v>0.96</v>
      </c>
    </row>
    <row r="270" spans="1:2" x14ac:dyDescent="0.3">
      <c r="A270" s="42">
        <v>267</v>
      </c>
      <c r="B270" s="41">
        <v>0.87</v>
      </c>
    </row>
    <row r="271" spans="1:2" x14ac:dyDescent="0.3">
      <c r="A271" s="42">
        <v>268</v>
      </c>
      <c r="B271" s="41">
        <v>0.81</v>
      </c>
    </row>
    <row r="272" spans="1:2" x14ac:dyDescent="0.3">
      <c r="A272" s="42">
        <v>269</v>
      </c>
      <c r="B272" s="41">
        <v>0.82</v>
      </c>
    </row>
    <row r="273" spans="1:2" x14ac:dyDescent="0.3">
      <c r="A273" s="42">
        <v>270</v>
      </c>
      <c r="B273" s="41">
        <v>0.89</v>
      </c>
    </row>
    <row r="274" spans="1:2" x14ac:dyDescent="0.3">
      <c r="A274" s="42">
        <v>271</v>
      </c>
      <c r="B274" s="41">
        <v>1</v>
      </c>
    </row>
    <row r="275" spans="1:2" x14ac:dyDescent="0.3">
      <c r="A275" s="42">
        <v>272</v>
      </c>
      <c r="B275" s="41">
        <v>1.07</v>
      </c>
    </row>
    <row r="276" spans="1:2" x14ac:dyDescent="0.3">
      <c r="A276" s="42">
        <v>273</v>
      </c>
      <c r="B276" s="41">
        <v>1.0900000000000001</v>
      </c>
    </row>
    <row r="277" spans="1:2" x14ac:dyDescent="0.3">
      <c r="A277" s="42">
        <v>274</v>
      </c>
      <c r="B277" s="41">
        <v>1.0900000000000001</v>
      </c>
    </row>
    <row r="278" spans="1:2" x14ac:dyDescent="0.3">
      <c r="A278" s="42">
        <v>275</v>
      </c>
      <c r="B278" s="41">
        <v>1.0900000000000001</v>
      </c>
    </row>
    <row r="279" spans="1:2" x14ac:dyDescent="0.3">
      <c r="A279" s="42">
        <v>276</v>
      </c>
      <c r="B279" s="41">
        <v>1.1000000000000001</v>
      </c>
    </row>
    <row r="280" spans="1:2" x14ac:dyDescent="0.3">
      <c r="A280" s="42">
        <v>277</v>
      </c>
      <c r="B280" s="41">
        <v>1.0900000000000001</v>
      </c>
    </row>
    <row r="281" spans="1:2" x14ac:dyDescent="0.3">
      <c r="A281" s="42">
        <v>278</v>
      </c>
      <c r="B281" s="41">
        <v>1.0900000000000001</v>
      </c>
    </row>
    <row r="282" spans="1:2" x14ac:dyDescent="0.3">
      <c r="A282" s="42">
        <v>279</v>
      </c>
      <c r="B282" s="41">
        <v>1.1000000000000001</v>
      </c>
    </row>
    <row r="283" spans="1:2" x14ac:dyDescent="0.3">
      <c r="A283" s="42">
        <v>280</v>
      </c>
      <c r="B283" s="41">
        <v>1.1000000000000001</v>
      </c>
    </row>
    <row r="284" spans="1:2" x14ac:dyDescent="0.3">
      <c r="A284" s="42">
        <v>281</v>
      </c>
      <c r="B284" s="41">
        <v>1.0900000000000001</v>
      </c>
    </row>
    <row r="285" spans="1:2" x14ac:dyDescent="0.3">
      <c r="A285" s="42">
        <v>282</v>
      </c>
      <c r="B285" s="41">
        <v>1.0900000000000001</v>
      </c>
    </row>
    <row r="286" spans="1:2" x14ac:dyDescent="0.3">
      <c r="A286" s="42">
        <v>283</v>
      </c>
      <c r="B286" s="41">
        <v>1.0900000000000001</v>
      </c>
    </row>
    <row r="287" spans="1:2" x14ac:dyDescent="0.3">
      <c r="A287" s="42">
        <v>284</v>
      </c>
      <c r="B287" s="41">
        <v>1.0900000000000001</v>
      </c>
    </row>
    <row r="288" spans="1:2" x14ac:dyDescent="0.3">
      <c r="A288" s="42">
        <v>285</v>
      </c>
      <c r="B288" s="41">
        <v>1.0900000000000001</v>
      </c>
    </row>
    <row r="289" spans="1:1" x14ac:dyDescent="0.3">
      <c r="A289" s="42">
        <v>286</v>
      </c>
    </row>
    <row r="290" spans="1:1" x14ac:dyDescent="0.3">
      <c r="A290" s="42">
        <v>287</v>
      </c>
    </row>
    <row r="291" spans="1:1" x14ac:dyDescent="0.3">
      <c r="A291" s="42">
        <v>288</v>
      </c>
    </row>
    <row r="292" spans="1:1" x14ac:dyDescent="0.3">
      <c r="A292" s="42">
        <v>289</v>
      </c>
    </row>
    <row r="293" spans="1:1" x14ac:dyDescent="0.3">
      <c r="A293" s="42">
        <v>290</v>
      </c>
    </row>
    <row r="294" spans="1:1" x14ac:dyDescent="0.3">
      <c r="A294" s="42">
        <v>291</v>
      </c>
    </row>
    <row r="295" spans="1:1" x14ac:dyDescent="0.3">
      <c r="A295" s="42">
        <v>292</v>
      </c>
    </row>
    <row r="296" spans="1:1" x14ac:dyDescent="0.3">
      <c r="A296" s="42">
        <v>293</v>
      </c>
    </row>
    <row r="297" spans="1:1" x14ac:dyDescent="0.3">
      <c r="A297" s="42">
        <v>294</v>
      </c>
    </row>
    <row r="298" spans="1:1" x14ac:dyDescent="0.3">
      <c r="A298" s="42">
        <v>295</v>
      </c>
    </row>
    <row r="299" spans="1:1" x14ac:dyDescent="0.3">
      <c r="A299" s="42">
        <v>296</v>
      </c>
    </row>
    <row r="300" spans="1:1" x14ac:dyDescent="0.3">
      <c r="A300" s="42">
        <v>297</v>
      </c>
    </row>
    <row r="301" spans="1:1" x14ac:dyDescent="0.3">
      <c r="A301" s="42">
        <v>298</v>
      </c>
    </row>
    <row r="302" spans="1:1" x14ac:dyDescent="0.3">
      <c r="A302" s="42">
        <v>299</v>
      </c>
    </row>
    <row r="303" spans="1:1" x14ac:dyDescent="0.3">
      <c r="A303" s="42">
        <v>300</v>
      </c>
    </row>
    <row r="304" spans="1:1" x14ac:dyDescent="0.3">
      <c r="A304" s="42">
        <v>301</v>
      </c>
    </row>
    <row r="305" spans="1:1" x14ac:dyDescent="0.3">
      <c r="A305" s="42">
        <v>302</v>
      </c>
    </row>
    <row r="306" spans="1:1" x14ac:dyDescent="0.3">
      <c r="A306" s="42">
        <v>303</v>
      </c>
    </row>
    <row r="307" spans="1:1" x14ac:dyDescent="0.3">
      <c r="A307" s="42">
        <v>304</v>
      </c>
    </row>
    <row r="308" spans="1:1" x14ac:dyDescent="0.3">
      <c r="A308" s="42">
        <v>305</v>
      </c>
    </row>
    <row r="309" spans="1:1" x14ac:dyDescent="0.3">
      <c r="A309" s="42">
        <v>306</v>
      </c>
    </row>
    <row r="310" spans="1:1" x14ac:dyDescent="0.3">
      <c r="A310" s="42">
        <v>307</v>
      </c>
    </row>
    <row r="311" spans="1:1" x14ac:dyDescent="0.3">
      <c r="A311" s="42">
        <v>308</v>
      </c>
    </row>
    <row r="312" spans="1:1" x14ac:dyDescent="0.3">
      <c r="A312" s="42">
        <v>309</v>
      </c>
    </row>
    <row r="313" spans="1:1" x14ac:dyDescent="0.3">
      <c r="A313" s="42">
        <v>310</v>
      </c>
    </row>
    <row r="314" spans="1:1" x14ac:dyDescent="0.3">
      <c r="A314" s="42">
        <v>311</v>
      </c>
    </row>
    <row r="315" spans="1:1" x14ac:dyDescent="0.3">
      <c r="A315" s="42">
        <v>312</v>
      </c>
    </row>
    <row r="316" spans="1:1" x14ac:dyDescent="0.3">
      <c r="A316" s="42">
        <v>313</v>
      </c>
    </row>
    <row r="317" spans="1:1" x14ac:dyDescent="0.3">
      <c r="A317" s="42">
        <v>314</v>
      </c>
    </row>
    <row r="318" spans="1:1" x14ac:dyDescent="0.3">
      <c r="A318" s="42">
        <v>315</v>
      </c>
    </row>
    <row r="319" spans="1:1" x14ac:dyDescent="0.3">
      <c r="A319" s="42">
        <v>316</v>
      </c>
    </row>
    <row r="320" spans="1:1" x14ac:dyDescent="0.3">
      <c r="A320" s="42">
        <v>317</v>
      </c>
    </row>
    <row r="321" spans="1:1" x14ac:dyDescent="0.3">
      <c r="A321" s="42">
        <v>318</v>
      </c>
    </row>
    <row r="322" spans="1:1" x14ac:dyDescent="0.3">
      <c r="A322" s="42">
        <v>319</v>
      </c>
    </row>
    <row r="323" spans="1:1" x14ac:dyDescent="0.3">
      <c r="A323" s="42">
        <v>320</v>
      </c>
    </row>
    <row r="324" spans="1:1" x14ac:dyDescent="0.3">
      <c r="A324" s="42">
        <v>321</v>
      </c>
    </row>
    <row r="325" spans="1:1" x14ac:dyDescent="0.3">
      <c r="A325" s="42">
        <v>322</v>
      </c>
    </row>
    <row r="326" spans="1:1" x14ac:dyDescent="0.3">
      <c r="A326" s="42">
        <v>323</v>
      </c>
    </row>
    <row r="327" spans="1:1" x14ac:dyDescent="0.3">
      <c r="A327" s="42">
        <v>324</v>
      </c>
    </row>
    <row r="328" spans="1:1" x14ac:dyDescent="0.3">
      <c r="A328" s="42">
        <v>325</v>
      </c>
    </row>
    <row r="329" spans="1:1" x14ac:dyDescent="0.3">
      <c r="A329" s="42">
        <v>326</v>
      </c>
    </row>
    <row r="330" spans="1:1" x14ac:dyDescent="0.3">
      <c r="A330" s="42">
        <v>327</v>
      </c>
    </row>
    <row r="331" spans="1:1" x14ac:dyDescent="0.3">
      <c r="A331" s="42">
        <v>328</v>
      </c>
    </row>
    <row r="332" spans="1:1" x14ac:dyDescent="0.3">
      <c r="A332" s="42">
        <v>329</v>
      </c>
    </row>
    <row r="333" spans="1:1" x14ac:dyDescent="0.3">
      <c r="A333" s="42">
        <v>330</v>
      </c>
    </row>
    <row r="334" spans="1:1" x14ac:dyDescent="0.3">
      <c r="A334" s="42">
        <v>331</v>
      </c>
    </row>
    <row r="335" spans="1:1" x14ac:dyDescent="0.3">
      <c r="A335" s="42">
        <v>332</v>
      </c>
    </row>
    <row r="336" spans="1:1" x14ac:dyDescent="0.3">
      <c r="A336" s="42">
        <v>333</v>
      </c>
    </row>
    <row r="337" spans="1:1" x14ac:dyDescent="0.3">
      <c r="A337" s="42">
        <v>334</v>
      </c>
    </row>
    <row r="338" spans="1:1" x14ac:dyDescent="0.3">
      <c r="A338" s="42">
        <v>335</v>
      </c>
    </row>
    <row r="339" spans="1:1" x14ac:dyDescent="0.3">
      <c r="A339" s="42">
        <v>336</v>
      </c>
    </row>
    <row r="340" spans="1:1" x14ac:dyDescent="0.3">
      <c r="A340" s="42">
        <v>337</v>
      </c>
    </row>
    <row r="341" spans="1:1" x14ac:dyDescent="0.3">
      <c r="A341" s="42">
        <v>338</v>
      </c>
    </row>
    <row r="342" spans="1:1" x14ac:dyDescent="0.3">
      <c r="A342" s="42">
        <v>339</v>
      </c>
    </row>
    <row r="343" spans="1:1" x14ac:dyDescent="0.3">
      <c r="A343" s="42">
        <v>340</v>
      </c>
    </row>
    <row r="344" spans="1:1" x14ac:dyDescent="0.3">
      <c r="A344" s="42">
        <v>341</v>
      </c>
    </row>
    <row r="345" spans="1:1" x14ac:dyDescent="0.3">
      <c r="A345" s="42">
        <v>342</v>
      </c>
    </row>
    <row r="346" spans="1:1" x14ac:dyDescent="0.3">
      <c r="A346" s="42">
        <v>343</v>
      </c>
    </row>
    <row r="347" spans="1:1" x14ac:dyDescent="0.3">
      <c r="A347" s="42">
        <v>344</v>
      </c>
    </row>
    <row r="348" spans="1:1" x14ac:dyDescent="0.3">
      <c r="A348" s="42">
        <v>345</v>
      </c>
    </row>
    <row r="349" spans="1:1" x14ac:dyDescent="0.3">
      <c r="A349" s="42">
        <v>346</v>
      </c>
    </row>
    <row r="350" spans="1:1" x14ac:dyDescent="0.3">
      <c r="A350" s="42">
        <v>347</v>
      </c>
    </row>
    <row r="351" spans="1:1" x14ac:dyDescent="0.3">
      <c r="A351" s="42">
        <v>348</v>
      </c>
    </row>
    <row r="352" spans="1:1" x14ac:dyDescent="0.3">
      <c r="A352" s="42">
        <v>349</v>
      </c>
    </row>
    <row r="353" spans="1:1" x14ac:dyDescent="0.3">
      <c r="A353" s="42">
        <v>350</v>
      </c>
    </row>
    <row r="354" spans="1:1" x14ac:dyDescent="0.3">
      <c r="A354" s="42">
        <v>351</v>
      </c>
    </row>
    <row r="355" spans="1:1" x14ac:dyDescent="0.3">
      <c r="A355" s="42">
        <v>352</v>
      </c>
    </row>
    <row r="356" spans="1:1" x14ac:dyDescent="0.3">
      <c r="A356" s="42">
        <v>353</v>
      </c>
    </row>
    <row r="357" spans="1:1" x14ac:dyDescent="0.3">
      <c r="A357" s="42">
        <v>354</v>
      </c>
    </row>
    <row r="358" spans="1:1" x14ac:dyDescent="0.3">
      <c r="A358" s="42">
        <v>355</v>
      </c>
    </row>
    <row r="359" spans="1:1" x14ac:dyDescent="0.3">
      <c r="A359" s="42">
        <v>356</v>
      </c>
    </row>
    <row r="360" spans="1:1" x14ac:dyDescent="0.3">
      <c r="A360" s="42">
        <v>357</v>
      </c>
    </row>
    <row r="361" spans="1:1" x14ac:dyDescent="0.3">
      <c r="A361" s="42">
        <v>358</v>
      </c>
    </row>
    <row r="362" spans="1:1" x14ac:dyDescent="0.3">
      <c r="A362" s="42">
        <v>359</v>
      </c>
    </row>
  </sheetData>
  <sortState xmlns:xlrd2="http://schemas.microsoft.com/office/spreadsheetml/2017/richdata2" ref="H4:I147">
    <sortCondition descending="1" ref="H3:H147"/>
  </sortState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Спектрофотометр</vt:lpstr>
      <vt:lpstr>Малый стенд 2 лампы</vt:lpstr>
      <vt:lpstr>Диафрагмирование</vt:lpstr>
      <vt:lpstr>Малый стенд 1 лампа</vt:lpstr>
      <vt:lpstr>Проверка стенда по стёклам</vt:lpstr>
      <vt:lpstr>Большой стенд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2015-06-05T18:19:34Z</dcterms:created>
  <dcterms:modified xsi:type="dcterms:W3CDTF">2023-10-30T07:10:42Z</dcterms:modified>
</cp:coreProperties>
</file>