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ydocks\Diploma_git\Diploma\"/>
    </mc:Choice>
  </mc:AlternateContent>
  <xr:revisionPtr revIDLastSave="0" documentId="13_ncr:1_{AFE79970-7DBC-4804-8A9E-3C42AC9E0550}" xr6:coauthVersionLast="47" xr6:coauthVersionMax="47" xr10:uidLastSave="{00000000-0000-0000-0000-000000000000}"/>
  <bookViews>
    <workbookView xWindow="-108" yWindow="-108" windowWidth="23256" windowHeight="12456" tabRatio="401" activeTab="4" xr2:uid="{00000000-000D-0000-FFFF-FFFF00000000}"/>
  </bookViews>
  <sheets>
    <sheet name="3 лампы" sheetId="1" r:id="rId1"/>
    <sheet name="4 лампы" sheetId="2" r:id="rId2"/>
    <sheet name="6 ламп" sheetId="3" r:id="rId3"/>
    <sheet name="8 ламп" sheetId="4" r:id="rId4"/>
    <sheet name="сводный график" sheetId="5" r:id="rId5"/>
  </sheets>
  <externalReferences>
    <externalReference r:id="rId6"/>
  </externalReferences>
  <calcPr calcId="181029"/>
</workbook>
</file>

<file path=xl/calcChain.xml><?xml version="1.0" encoding="utf-8"?>
<calcChain xmlns="http://schemas.openxmlformats.org/spreadsheetml/2006/main">
  <c r="M13" i="5" l="1"/>
  <c r="I13" i="5"/>
  <c r="E13" i="5"/>
  <c r="C13" i="5"/>
  <c r="J3" i="1" l="1"/>
  <c r="J3" i="4"/>
  <c r="N9" i="5"/>
  <c r="N8" i="5"/>
  <c r="N7" i="5"/>
  <c r="N6" i="5"/>
  <c r="N5" i="5"/>
  <c r="N4" i="5"/>
  <c r="N3" i="5"/>
  <c r="E9" i="5"/>
  <c r="E8" i="5"/>
  <c r="E7" i="5"/>
  <c r="E6" i="5"/>
  <c r="E5" i="5"/>
  <c r="E4" i="5"/>
  <c r="E3" i="5"/>
  <c r="L8" i="5"/>
  <c r="L7" i="5"/>
  <c r="L6" i="5"/>
  <c r="L5" i="5"/>
  <c r="L4" i="5"/>
  <c r="J8" i="5"/>
  <c r="J7" i="5"/>
  <c r="J6" i="5"/>
  <c r="J5" i="5"/>
  <c r="J4" i="5"/>
  <c r="J3" i="5"/>
  <c r="H8" i="5"/>
  <c r="H7" i="5"/>
  <c r="H5" i="5"/>
  <c r="H6" i="5"/>
  <c r="H4" i="5"/>
  <c r="F9" i="5"/>
  <c r="F8" i="5"/>
  <c r="F7" i="5"/>
  <c r="F6" i="5"/>
  <c r="F5" i="5"/>
  <c r="F4" i="5"/>
  <c r="F3" i="5"/>
  <c r="D8" i="5"/>
  <c r="D7" i="5"/>
  <c r="D6" i="5"/>
  <c r="D5" i="5"/>
  <c r="D4" i="5"/>
  <c r="D3" i="5"/>
  <c r="B8" i="5"/>
  <c r="B7" i="5"/>
  <c r="B6" i="5"/>
  <c r="B5" i="5"/>
  <c r="B4" i="5"/>
  <c r="B3" i="5"/>
  <c r="H3" i="5"/>
  <c r="S9" i="2"/>
  <c r="S20" i="4"/>
  <c r="T20" i="4"/>
  <c r="U20" i="4"/>
  <c r="V20" i="4"/>
  <c r="W20" i="4"/>
  <c r="X20" i="4"/>
  <c r="Y20" i="4"/>
  <c r="T13" i="3"/>
  <c r="U13" i="3"/>
  <c r="V13" i="3"/>
  <c r="W13" i="3"/>
  <c r="X13" i="3"/>
  <c r="Y13" i="3"/>
  <c r="S13" i="3"/>
  <c r="S9" i="1" l="1"/>
  <c r="V9" i="1"/>
  <c r="J4" i="3"/>
  <c r="O5" i="4"/>
  <c r="J11" i="3"/>
  <c r="J3" i="3"/>
  <c r="J5" i="2"/>
  <c r="U9" i="2"/>
  <c r="P289" i="2"/>
  <c r="O289" i="2"/>
  <c r="N289" i="2"/>
  <c r="M289" i="2"/>
  <c r="L289" i="2"/>
  <c r="K289" i="2"/>
  <c r="J289" i="2"/>
  <c r="P288" i="2"/>
  <c r="O288" i="2"/>
  <c r="N288" i="2"/>
  <c r="M288" i="2"/>
  <c r="L288" i="2"/>
  <c r="K288" i="2"/>
  <c r="J288" i="2"/>
  <c r="P287" i="2"/>
  <c r="O287" i="2"/>
  <c r="N287" i="2"/>
  <c r="M287" i="2"/>
  <c r="L287" i="2"/>
  <c r="K287" i="2"/>
  <c r="J287" i="2"/>
  <c r="P286" i="2"/>
  <c r="O286" i="2"/>
  <c r="N286" i="2"/>
  <c r="M286" i="2"/>
  <c r="L286" i="2"/>
  <c r="K286" i="2"/>
  <c r="J286" i="2"/>
  <c r="P285" i="2"/>
  <c r="O285" i="2"/>
  <c r="N285" i="2"/>
  <c r="M285" i="2"/>
  <c r="L285" i="2"/>
  <c r="K285" i="2"/>
  <c r="J285" i="2"/>
  <c r="P284" i="2"/>
  <c r="O284" i="2"/>
  <c r="N284" i="2"/>
  <c r="M284" i="2"/>
  <c r="L284" i="2"/>
  <c r="K284" i="2"/>
  <c r="J284" i="2"/>
  <c r="P283" i="2"/>
  <c r="O283" i="2"/>
  <c r="N283" i="2"/>
  <c r="M283" i="2"/>
  <c r="L283" i="2"/>
  <c r="K283" i="2"/>
  <c r="J283" i="2"/>
  <c r="P282" i="2"/>
  <c r="O282" i="2"/>
  <c r="N282" i="2"/>
  <c r="M282" i="2"/>
  <c r="L282" i="2"/>
  <c r="K282" i="2"/>
  <c r="J282" i="2"/>
  <c r="P281" i="2"/>
  <c r="O281" i="2"/>
  <c r="N281" i="2"/>
  <c r="M281" i="2"/>
  <c r="L281" i="2"/>
  <c r="K281" i="2"/>
  <c r="J281" i="2"/>
  <c r="P280" i="2"/>
  <c r="O280" i="2"/>
  <c r="N280" i="2"/>
  <c r="M280" i="2"/>
  <c r="L280" i="2"/>
  <c r="K280" i="2"/>
  <c r="J280" i="2"/>
  <c r="P279" i="2"/>
  <c r="O279" i="2"/>
  <c r="N279" i="2"/>
  <c r="M279" i="2"/>
  <c r="L279" i="2"/>
  <c r="K279" i="2"/>
  <c r="J279" i="2"/>
  <c r="P278" i="2"/>
  <c r="O278" i="2"/>
  <c r="N278" i="2"/>
  <c r="M278" i="2"/>
  <c r="L278" i="2"/>
  <c r="K278" i="2"/>
  <c r="J278" i="2"/>
  <c r="P277" i="2"/>
  <c r="O277" i="2"/>
  <c r="N277" i="2"/>
  <c r="M277" i="2"/>
  <c r="L277" i="2"/>
  <c r="K277" i="2"/>
  <c r="J277" i="2"/>
  <c r="P276" i="2"/>
  <c r="O276" i="2"/>
  <c r="N276" i="2"/>
  <c r="M276" i="2"/>
  <c r="L276" i="2"/>
  <c r="K276" i="2"/>
  <c r="J276" i="2"/>
  <c r="P275" i="2"/>
  <c r="O275" i="2"/>
  <c r="N275" i="2"/>
  <c r="M275" i="2"/>
  <c r="L275" i="2"/>
  <c r="K275" i="2"/>
  <c r="J275" i="2"/>
  <c r="P274" i="2"/>
  <c r="O274" i="2"/>
  <c r="N274" i="2"/>
  <c r="M274" i="2"/>
  <c r="L274" i="2"/>
  <c r="K274" i="2"/>
  <c r="J274" i="2"/>
  <c r="P273" i="2"/>
  <c r="O273" i="2"/>
  <c r="N273" i="2"/>
  <c r="M273" i="2"/>
  <c r="L273" i="2"/>
  <c r="K273" i="2"/>
  <c r="J273" i="2"/>
  <c r="P272" i="2"/>
  <c r="O272" i="2"/>
  <c r="N272" i="2"/>
  <c r="M272" i="2"/>
  <c r="L272" i="2"/>
  <c r="K272" i="2"/>
  <c r="J272" i="2"/>
  <c r="P271" i="2"/>
  <c r="O271" i="2"/>
  <c r="N271" i="2"/>
  <c r="M271" i="2"/>
  <c r="L271" i="2"/>
  <c r="K271" i="2"/>
  <c r="J271" i="2"/>
  <c r="P270" i="2"/>
  <c r="O270" i="2"/>
  <c r="N270" i="2"/>
  <c r="M270" i="2"/>
  <c r="L270" i="2"/>
  <c r="K270" i="2"/>
  <c r="J270" i="2"/>
  <c r="P269" i="2"/>
  <c r="O269" i="2"/>
  <c r="N269" i="2"/>
  <c r="M269" i="2"/>
  <c r="L269" i="2"/>
  <c r="K269" i="2"/>
  <c r="J269" i="2"/>
  <c r="P268" i="2"/>
  <c r="O268" i="2"/>
  <c r="N268" i="2"/>
  <c r="M268" i="2"/>
  <c r="L268" i="2"/>
  <c r="K268" i="2"/>
  <c r="J268" i="2"/>
  <c r="P267" i="2"/>
  <c r="O267" i="2"/>
  <c r="N267" i="2"/>
  <c r="M267" i="2"/>
  <c r="L267" i="2"/>
  <c r="K267" i="2"/>
  <c r="J267" i="2"/>
  <c r="P266" i="2"/>
  <c r="O266" i="2"/>
  <c r="N266" i="2"/>
  <c r="M266" i="2"/>
  <c r="L266" i="2"/>
  <c r="K266" i="2"/>
  <c r="J266" i="2"/>
  <c r="P265" i="2"/>
  <c r="O265" i="2"/>
  <c r="N265" i="2"/>
  <c r="M265" i="2"/>
  <c r="L265" i="2"/>
  <c r="K265" i="2"/>
  <c r="J265" i="2"/>
  <c r="P264" i="2"/>
  <c r="O264" i="2"/>
  <c r="N264" i="2"/>
  <c r="M264" i="2"/>
  <c r="L264" i="2"/>
  <c r="K264" i="2"/>
  <c r="J264" i="2"/>
  <c r="P263" i="2"/>
  <c r="O263" i="2"/>
  <c r="N263" i="2"/>
  <c r="M263" i="2"/>
  <c r="L263" i="2"/>
  <c r="K263" i="2"/>
  <c r="J263" i="2"/>
  <c r="P262" i="2"/>
  <c r="O262" i="2"/>
  <c r="N262" i="2"/>
  <c r="M262" i="2"/>
  <c r="L262" i="2"/>
  <c r="K262" i="2"/>
  <c r="J262" i="2"/>
  <c r="P261" i="2"/>
  <c r="O261" i="2"/>
  <c r="N261" i="2"/>
  <c r="M261" i="2"/>
  <c r="L261" i="2"/>
  <c r="K261" i="2"/>
  <c r="J261" i="2"/>
  <c r="P260" i="2"/>
  <c r="O260" i="2"/>
  <c r="N260" i="2"/>
  <c r="M260" i="2"/>
  <c r="L260" i="2"/>
  <c r="K260" i="2"/>
  <c r="J260" i="2"/>
  <c r="P259" i="2"/>
  <c r="O259" i="2"/>
  <c r="N259" i="2"/>
  <c r="M259" i="2"/>
  <c r="L259" i="2"/>
  <c r="K259" i="2"/>
  <c r="J259" i="2"/>
  <c r="P258" i="2"/>
  <c r="O258" i="2"/>
  <c r="N258" i="2"/>
  <c r="M258" i="2"/>
  <c r="L258" i="2"/>
  <c r="K258" i="2"/>
  <c r="J258" i="2"/>
  <c r="P257" i="2"/>
  <c r="O257" i="2"/>
  <c r="N257" i="2"/>
  <c r="M257" i="2"/>
  <c r="L257" i="2"/>
  <c r="K257" i="2"/>
  <c r="J257" i="2"/>
  <c r="P256" i="2"/>
  <c r="O256" i="2"/>
  <c r="N256" i="2"/>
  <c r="M256" i="2"/>
  <c r="L256" i="2"/>
  <c r="K256" i="2"/>
  <c r="J256" i="2"/>
  <c r="P255" i="2"/>
  <c r="O255" i="2"/>
  <c r="N255" i="2"/>
  <c r="M255" i="2"/>
  <c r="L255" i="2"/>
  <c r="K255" i="2"/>
  <c r="J255" i="2"/>
  <c r="P254" i="2"/>
  <c r="O254" i="2"/>
  <c r="N254" i="2"/>
  <c r="M254" i="2"/>
  <c r="L254" i="2"/>
  <c r="K254" i="2"/>
  <c r="J254" i="2"/>
  <c r="P253" i="2"/>
  <c r="O253" i="2"/>
  <c r="N253" i="2"/>
  <c r="M253" i="2"/>
  <c r="L253" i="2"/>
  <c r="K253" i="2"/>
  <c r="J253" i="2"/>
  <c r="P252" i="2"/>
  <c r="O252" i="2"/>
  <c r="N252" i="2"/>
  <c r="M252" i="2"/>
  <c r="L252" i="2"/>
  <c r="K252" i="2"/>
  <c r="J252" i="2"/>
  <c r="P251" i="2"/>
  <c r="O251" i="2"/>
  <c r="N251" i="2"/>
  <c r="M251" i="2"/>
  <c r="L251" i="2"/>
  <c r="K251" i="2"/>
  <c r="J251" i="2"/>
  <c r="P250" i="2"/>
  <c r="O250" i="2"/>
  <c r="N250" i="2"/>
  <c r="M250" i="2"/>
  <c r="L250" i="2"/>
  <c r="K250" i="2"/>
  <c r="J250" i="2"/>
  <c r="P249" i="2"/>
  <c r="O249" i="2"/>
  <c r="N249" i="2"/>
  <c r="M249" i="2"/>
  <c r="L249" i="2"/>
  <c r="K249" i="2"/>
  <c r="J249" i="2"/>
  <c r="P248" i="2"/>
  <c r="O248" i="2"/>
  <c r="N248" i="2"/>
  <c r="M248" i="2"/>
  <c r="L248" i="2"/>
  <c r="K248" i="2"/>
  <c r="J248" i="2"/>
  <c r="P247" i="2"/>
  <c r="O247" i="2"/>
  <c r="N247" i="2"/>
  <c r="M247" i="2"/>
  <c r="L247" i="2"/>
  <c r="K247" i="2"/>
  <c r="J247" i="2"/>
  <c r="P246" i="2"/>
  <c r="O246" i="2"/>
  <c r="N246" i="2"/>
  <c r="M246" i="2"/>
  <c r="L246" i="2"/>
  <c r="K246" i="2"/>
  <c r="J246" i="2"/>
  <c r="P245" i="2"/>
  <c r="O245" i="2"/>
  <c r="N245" i="2"/>
  <c r="M245" i="2"/>
  <c r="L245" i="2"/>
  <c r="K245" i="2"/>
  <c r="J245" i="2"/>
  <c r="P244" i="2"/>
  <c r="O244" i="2"/>
  <c r="N244" i="2"/>
  <c r="M244" i="2"/>
  <c r="L244" i="2"/>
  <c r="K244" i="2"/>
  <c r="J244" i="2"/>
  <c r="P243" i="2"/>
  <c r="O243" i="2"/>
  <c r="N243" i="2"/>
  <c r="M243" i="2"/>
  <c r="L243" i="2"/>
  <c r="K243" i="2"/>
  <c r="J243" i="2"/>
  <c r="P242" i="2"/>
  <c r="O242" i="2"/>
  <c r="N242" i="2"/>
  <c r="M242" i="2"/>
  <c r="L242" i="2"/>
  <c r="K242" i="2"/>
  <c r="J242" i="2"/>
  <c r="P241" i="2"/>
  <c r="O241" i="2"/>
  <c r="N241" i="2"/>
  <c r="M241" i="2"/>
  <c r="L241" i="2"/>
  <c r="K241" i="2"/>
  <c r="J241" i="2"/>
  <c r="P240" i="2"/>
  <c r="O240" i="2"/>
  <c r="N240" i="2"/>
  <c r="M240" i="2"/>
  <c r="L240" i="2"/>
  <c r="K240" i="2"/>
  <c r="J240" i="2"/>
  <c r="P239" i="2"/>
  <c r="O239" i="2"/>
  <c r="N239" i="2"/>
  <c r="M239" i="2"/>
  <c r="L239" i="2"/>
  <c r="K239" i="2"/>
  <c r="J239" i="2"/>
  <c r="P238" i="2"/>
  <c r="O238" i="2"/>
  <c r="N238" i="2"/>
  <c r="M238" i="2"/>
  <c r="L238" i="2"/>
  <c r="K238" i="2"/>
  <c r="J238" i="2"/>
  <c r="P237" i="2"/>
  <c r="O237" i="2"/>
  <c r="N237" i="2"/>
  <c r="M237" i="2"/>
  <c r="L237" i="2"/>
  <c r="K237" i="2"/>
  <c r="J237" i="2"/>
  <c r="P236" i="2"/>
  <c r="O236" i="2"/>
  <c r="N236" i="2"/>
  <c r="M236" i="2"/>
  <c r="L236" i="2"/>
  <c r="K236" i="2"/>
  <c r="J236" i="2"/>
  <c r="P235" i="2"/>
  <c r="O235" i="2"/>
  <c r="N235" i="2"/>
  <c r="M235" i="2"/>
  <c r="L235" i="2"/>
  <c r="K235" i="2"/>
  <c r="J235" i="2"/>
  <c r="P234" i="2"/>
  <c r="O234" i="2"/>
  <c r="N234" i="2"/>
  <c r="M234" i="2"/>
  <c r="L234" i="2"/>
  <c r="K234" i="2"/>
  <c r="J234" i="2"/>
  <c r="P233" i="2"/>
  <c r="O233" i="2"/>
  <c r="N233" i="2"/>
  <c r="M233" i="2"/>
  <c r="L233" i="2"/>
  <c r="K233" i="2"/>
  <c r="J233" i="2"/>
  <c r="P232" i="2"/>
  <c r="O232" i="2"/>
  <c r="N232" i="2"/>
  <c r="M232" i="2"/>
  <c r="L232" i="2"/>
  <c r="K232" i="2"/>
  <c r="J232" i="2"/>
  <c r="P231" i="2"/>
  <c r="O231" i="2"/>
  <c r="N231" i="2"/>
  <c r="M231" i="2"/>
  <c r="L231" i="2"/>
  <c r="K231" i="2"/>
  <c r="J231" i="2"/>
  <c r="P230" i="2"/>
  <c r="O230" i="2"/>
  <c r="N230" i="2"/>
  <c r="M230" i="2"/>
  <c r="L230" i="2"/>
  <c r="K230" i="2"/>
  <c r="J230" i="2"/>
  <c r="P229" i="2"/>
  <c r="O229" i="2"/>
  <c r="N229" i="2"/>
  <c r="M229" i="2"/>
  <c r="L229" i="2"/>
  <c r="K229" i="2"/>
  <c r="J229" i="2"/>
  <c r="P228" i="2"/>
  <c r="O228" i="2"/>
  <c r="N228" i="2"/>
  <c r="M228" i="2"/>
  <c r="L228" i="2"/>
  <c r="K228" i="2"/>
  <c r="J228" i="2"/>
  <c r="P227" i="2"/>
  <c r="O227" i="2"/>
  <c r="N227" i="2"/>
  <c r="M227" i="2"/>
  <c r="L227" i="2"/>
  <c r="K227" i="2"/>
  <c r="J227" i="2"/>
  <c r="P226" i="2"/>
  <c r="O226" i="2"/>
  <c r="N226" i="2"/>
  <c r="M226" i="2"/>
  <c r="L226" i="2"/>
  <c r="K226" i="2"/>
  <c r="J226" i="2"/>
  <c r="P225" i="2"/>
  <c r="O225" i="2"/>
  <c r="N225" i="2"/>
  <c r="M225" i="2"/>
  <c r="L225" i="2"/>
  <c r="K225" i="2"/>
  <c r="J225" i="2"/>
  <c r="P224" i="2"/>
  <c r="O224" i="2"/>
  <c r="N224" i="2"/>
  <c r="M224" i="2"/>
  <c r="L224" i="2"/>
  <c r="K224" i="2"/>
  <c r="J224" i="2"/>
  <c r="P223" i="2"/>
  <c r="O223" i="2"/>
  <c r="N223" i="2"/>
  <c r="M223" i="2"/>
  <c r="L223" i="2"/>
  <c r="K223" i="2"/>
  <c r="J223" i="2"/>
  <c r="P222" i="2"/>
  <c r="O222" i="2"/>
  <c r="N222" i="2"/>
  <c r="M222" i="2"/>
  <c r="L222" i="2"/>
  <c r="K222" i="2"/>
  <c r="J222" i="2"/>
  <c r="P221" i="2"/>
  <c r="O221" i="2"/>
  <c r="N221" i="2"/>
  <c r="M221" i="2"/>
  <c r="L221" i="2"/>
  <c r="K221" i="2"/>
  <c r="J221" i="2"/>
  <c r="P220" i="2"/>
  <c r="O220" i="2"/>
  <c r="N220" i="2"/>
  <c r="M220" i="2"/>
  <c r="L220" i="2"/>
  <c r="K220" i="2"/>
  <c r="J220" i="2"/>
  <c r="P219" i="2"/>
  <c r="O219" i="2"/>
  <c r="N219" i="2"/>
  <c r="M219" i="2"/>
  <c r="L219" i="2"/>
  <c r="K219" i="2"/>
  <c r="J219" i="2"/>
  <c r="P218" i="2"/>
  <c r="O218" i="2"/>
  <c r="N218" i="2"/>
  <c r="M218" i="2"/>
  <c r="L218" i="2"/>
  <c r="K218" i="2"/>
  <c r="J218" i="2"/>
  <c r="P217" i="2"/>
  <c r="O217" i="2"/>
  <c r="N217" i="2"/>
  <c r="M217" i="2"/>
  <c r="L217" i="2"/>
  <c r="K217" i="2"/>
  <c r="J217" i="2"/>
  <c r="P216" i="2"/>
  <c r="O216" i="2"/>
  <c r="N216" i="2"/>
  <c r="M216" i="2"/>
  <c r="L216" i="2"/>
  <c r="K216" i="2"/>
  <c r="J216" i="2"/>
  <c r="P215" i="2"/>
  <c r="O215" i="2"/>
  <c r="N215" i="2"/>
  <c r="M215" i="2"/>
  <c r="L215" i="2"/>
  <c r="K215" i="2"/>
  <c r="J215" i="2"/>
  <c r="P214" i="2"/>
  <c r="O214" i="2"/>
  <c r="N214" i="2"/>
  <c r="M214" i="2"/>
  <c r="L214" i="2"/>
  <c r="K214" i="2"/>
  <c r="J214" i="2"/>
  <c r="P213" i="2"/>
  <c r="O213" i="2"/>
  <c r="N213" i="2"/>
  <c r="M213" i="2"/>
  <c r="L213" i="2"/>
  <c r="K213" i="2"/>
  <c r="J213" i="2"/>
  <c r="P212" i="2"/>
  <c r="O212" i="2"/>
  <c r="N212" i="2"/>
  <c r="M212" i="2"/>
  <c r="L212" i="2"/>
  <c r="K212" i="2"/>
  <c r="J212" i="2"/>
  <c r="P211" i="2"/>
  <c r="O211" i="2"/>
  <c r="N211" i="2"/>
  <c r="M211" i="2"/>
  <c r="L211" i="2"/>
  <c r="K211" i="2"/>
  <c r="J211" i="2"/>
  <c r="P210" i="2"/>
  <c r="O210" i="2"/>
  <c r="N210" i="2"/>
  <c r="M210" i="2"/>
  <c r="L210" i="2"/>
  <c r="K210" i="2"/>
  <c r="J210" i="2"/>
  <c r="P209" i="2"/>
  <c r="O209" i="2"/>
  <c r="N209" i="2"/>
  <c r="M209" i="2"/>
  <c r="L209" i="2"/>
  <c r="K209" i="2"/>
  <c r="J209" i="2"/>
  <c r="P208" i="2"/>
  <c r="O208" i="2"/>
  <c r="N208" i="2"/>
  <c r="M208" i="2"/>
  <c r="L208" i="2"/>
  <c r="K208" i="2"/>
  <c r="J208" i="2"/>
  <c r="P207" i="2"/>
  <c r="O207" i="2"/>
  <c r="N207" i="2"/>
  <c r="M207" i="2"/>
  <c r="L207" i="2"/>
  <c r="K207" i="2"/>
  <c r="J207" i="2"/>
  <c r="P206" i="2"/>
  <c r="O206" i="2"/>
  <c r="N206" i="2"/>
  <c r="M206" i="2"/>
  <c r="L206" i="2"/>
  <c r="K206" i="2"/>
  <c r="J206" i="2"/>
  <c r="P205" i="2"/>
  <c r="O205" i="2"/>
  <c r="N205" i="2"/>
  <c r="M205" i="2"/>
  <c r="L205" i="2"/>
  <c r="K205" i="2"/>
  <c r="J205" i="2"/>
  <c r="P204" i="2"/>
  <c r="O204" i="2"/>
  <c r="N204" i="2"/>
  <c r="M204" i="2"/>
  <c r="L204" i="2"/>
  <c r="K204" i="2"/>
  <c r="J204" i="2"/>
  <c r="P203" i="2"/>
  <c r="O203" i="2"/>
  <c r="N203" i="2"/>
  <c r="M203" i="2"/>
  <c r="L203" i="2"/>
  <c r="K203" i="2"/>
  <c r="J203" i="2"/>
  <c r="P202" i="2"/>
  <c r="O202" i="2"/>
  <c r="N202" i="2"/>
  <c r="M202" i="2"/>
  <c r="L202" i="2"/>
  <c r="K202" i="2"/>
  <c r="J202" i="2"/>
  <c r="P201" i="2"/>
  <c r="O201" i="2"/>
  <c r="N201" i="2"/>
  <c r="M201" i="2"/>
  <c r="L201" i="2"/>
  <c r="K201" i="2"/>
  <c r="J201" i="2"/>
  <c r="P200" i="2"/>
  <c r="O200" i="2"/>
  <c r="N200" i="2"/>
  <c r="M200" i="2"/>
  <c r="L200" i="2"/>
  <c r="K200" i="2"/>
  <c r="J200" i="2"/>
  <c r="P199" i="2"/>
  <c r="O199" i="2"/>
  <c r="N199" i="2"/>
  <c r="M199" i="2"/>
  <c r="L199" i="2"/>
  <c r="K199" i="2"/>
  <c r="J199" i="2"/>
  <c r="P198" i="2"/>
  <c r="O198" i="2"/>
  <c r="N198" i="2"/>
  <c r="M198" i="2"/>
  <c r="L198" i="2"/>
  <c r="K198" i="2"/>
  <c r="J198" i="2"/>
  <c r="P197" i="2"/>
  <c r="O197" i="2"/>
  <c r="N197" i="2"/>
  <c r="M197" i="2"/>
  <c r="L197" i="2"/>
  <c r="K197" i="2"/>
  <c r="J197" i="2"/>
  <c r="P196" i="2"/>
  <c r="O196" i="2"/>
  <c r="N196" i="2"/>
  <c r="M196" i="2"/>
  <c r="L196" i="2"/>
  <c r="K196" i="2"/>
  <c r="J196" i="2"/>
  <c r="P195" i="2"/>
  <c r="O195" i="2"/>
  <c r="N195" i="2"/>
  <c r="M195" i="2"/>
  <c r="L195" i="2"/>
  <c r="K195" i="2"/>
  <c r="J195" i="2"/>
  <c r="P194" i="2"/>
  <c r="O194" i="2"/>
  <c r="N194" i="2"/>
  <c r="M194" i="2"/>
  <c r="L194" i="2"/>
  <c r="K194" i="2"/>
  <c r="J194" i="2"/>
  <c r="P193" i="2"/>
  <c r="O193" i="2"/>
  <c r="N193" i="2"/>
  <c r="M193" i="2"/>
  <c r="L193" i="2"/>
  <c r="K193" i="2"/>
  <c r="J193" i="2"/>
  <c r="P192" i="2"/>
  <c r="O192" i="2"/>
  <c r="N192" i="2"/>
  <c r="M192" i="2"/>
  <c r="L192" i="2"/>
  <c r="K192" i="2"/>
  <c r="J192" i="2"/>
  <c r="P191" i="2"/>
  <c r="O191" i="2"/>
  <c r="N191" i="2"/>
  <c r="M191" i="2"/>
  <c r="L191" i="2"/>
  <c r="K191" i="2"/>
  <c r="J191" i="2"/>
  <c r="P190" i="2"/>
  <c r="O190" i="2"/>
  <c r="N190" i="2"/>
  <c r="M190" i="2"/>
  <c r="L190" i="2"/>
  <c r="K190" i="2"/>
  <c r="J190" i="2"/>
  <c r="P189" i="2"/>
  <c r="O189" i="2"/>
  <c r="N189" i="2"/>
  <c r="M189" i="2"/>
  <c r="L189" i="2"/>
  <c r="K189" i="2"/>
  <c r="J189" i="2"/>
  <c r="P188" i="2"/>
  <c r="O188" i="2"/>
  <c r="N188" i="2"/>
  <c r="M188" i="2"/>
  <c r="L188" i="2"/>
  <c r="K188" i="2"/>
  <c r="J188" i="2"/>
  <c r="P187" i="2"/>
  <c r="O187" i="2"/>
  <c r="N187" i="2"/>
  <c r="M187" i="2"/>
  <c r="L187" i="2"/>
  <c r="K187" i="2"/>
  <c r="J187" i="2"/>
  <c r="P186" i="2"/>
  <c r="O186" i="2"/>
  <c r="N186" i="2"/>
  <c r="M186" i="2"/>
  <c r="L186" i="2"/>
  <c r="K186" i="2"/>
  <c r="J186" i="2"/>
  <c r="P185" i="2"/>
  <c r="O185" i="2"/>
  <c r="N185" i="2"/>
  <c r="M185" i="2"/>
  <c r="L185" i="2"/>
  <c r="K185" i="2"/>
  <c r="J185" i="2"/>
  <c r="P184" i="2"/>
  <c r="O184" i="2"/>
  <c r="N184" i="2"/>
  <c r="M184" i="2"/>
  <c r="L184" i="2"/>
  <c r="K184" i="2"/>
  <c r="J184" i="2"/>
  <c r="P183" i="2"/>
  <c r="O183" i="2"/>
  <c r="N183" i="2"/>
  <c r="M183" i="2"/>
  <c r="L183" i="2"/>
  <c r="K183" i="2"/>
  <c r="J183" i="2"/>
  <c r="P182" i="2"/>
  <c r="O182" i="2"/>
  <c r="N182" i="2"/>
  <c r="M182" i="2"/>
  <c r="L182" i="2"/>
  <c r="K182" i="2"/>
  <c r="J182" i="2"/>
  <c r="P181" i="2"/>
  <c r="O181" i="2"/>
  <c r="N181" i="2"/>
  <c r="M181" i="2"/>
  <c r="L181" i="2"/>
  <c r="K181" i="2"/>
  <c r="J181" i="2"/>
  <c r="P180" i="2"/>
  <c r="O180" i="2"/>
  <c r="N180" i="2"/>
  <c r="M180" i="2"/>
  <c r="L180" i="2"/>
  <c r="K180" i="2"/>
  <c r="J180" i="2"/>
  <c r="P179" i="2"/>
  <c r="O179" i="2"/>
  <c r="N179" i="2"/>
  <c r="M179" i="2"/>
  <c r="L179" i="2"/>
  <c r="K179" i="2"/>
  <c r="J179" i="2"/>
  <c r="P178" i="2"/>
  <c r="O178" i="2"/>
  <c r="N178" i="2"/>
  <c r="M178" i="2"/>
  <c r="L178" i="2"/>
  <c r="K178" i="2"/>
  <c r="J178" i="2"/>
  <c r="P177" i="2"/>
  <c r="O177" i="2"/>
  <c r="N177" i="2"/>
  <c r="M177" i="2"/>
  <c r="L177" i="2"/>
  <c r="K177" i="2"/>
  <c r="J177" i="2"/>
  <c r="P176" i="2"/>
  <c r="O176" i="2"/>
  <c r="N176" i="2"/>
  <c r="M176" i="2"/>
  <c r="L176" i="2"/>
  <c r="K176" i="2"/>
  <c r="J176" i="2"/>
  <c r="P175" i="2"/>
  <c r="O175" i="2"/>
  <c r="N175" i="2"/>
  <c r="M175" i="2"/>
  <c r="L175" i="2"/>
  <c r="K175" i="2"/>
  <c r="J175" i="2"/>
  <c r="P174" i="2"/>
  <c r="O174" i="2"/>
  <c r="N174" i="2"/>
  <c r="M174" i="2"/>
  <c r="L174" i="2"/>
  <c r="K174" i="2"/>
  <c r="J174" i="2"/>
  <c r="P173" i="2"/>
  <c r="O173" i="2"/>
  <c r="N173" i="2"/>
  <c r="M173" i="2"/>
  <c r="L173" i="2"/>
  <c r="K173" i="2"/>
  <c r="J173" i="2"/>
  <c r="P172" i="2"/>
  <c r="O172" i="2"/>
  <c r="N172" i="2"/>
  <c r="M172" i="2"/>
  <c r="L172" i="2"/>
  <c r="K172" i="2"/>
  <c r="J172" i="2"/>
  <c r="P171" i="2"/>
  <c r="O171" i="2"/>
  <c r="N171" i="2"/>
  <c r="M171" i="2"/>
  <c r="L171" i="2"/>
  <c r="K171" i="2"/>
  <c r="J171" i="2"/>
  <c r="P170" i="2"/>
  <c r="O170" i="2"/>
  <c r="N170" i="2"/>
  <c r="M170" i="2"/>
  <c r="L170" i="2"/>
  <c r="K170" i="2"/>
  <c r="J170" i="2"/>
  <c r="P169" i="2"/>
  <c r="O169" i="2"/>
  <c r="N169" i="2"/>
  <c r="M169" i="2"/>
  <c r="L169" i="2"/>
  <c r="K169" i="2"/>
  <c r="J169" i="2"/>
  <c r="P168" i="2"/>
  <c r="O168" i="2"/>
  <c r="N168" i="2"/>
  <c r="M168" i="2"/>
  <c r="L168" i="2"/>
  <c r="K168" i="2"/>
  <c r="J168" i="2"/>
  <c r="P167" i="2"/>
  <c r="O167" i="2"/>
  <c r="N167" i="2"/>
  <c r="M167" i="2"/>
  <c r="L167" i="2"/>
  <c r="K167" i="2"/>
  <c r="J167" i="2"/>
  <c r="P166" i="2"/>
  <c r="O166" i="2"/>
  <c r="N166" i="2"/>
  <c r="M166" i="2"/>
  <c r="L166" i="2"/>
  <c r="K166" i="2"/>
  <c r="J166" i="2"/>
  <c r="P165" i="2"/>
  <c r="O165" i="2"/>
  <c r="N165" i="2"/>
  <c r="M165" i="2"/>
  <c r="L165" i="2"/>
  <c r="K165" i="2"/>
  <c r="J165" i="2"/>
  <c r="P164" i="2"/>
  <c r="O164" i="2"/>
  <c r="N164" i="2"/>
  <c r="M164" i="2"/>
  <c r="L164" i="2"/>
  <c r="K164" i="2"/>
  <c r="J164" i="2"/>
  <c r="P163" i="2"/>
  <c r="O163" i="2"/>
  <c r="N163" i="2"/>
  <c r="M163" i="2"/>
  <c r="L163" i="2"/>
  <c r="K163" i="2"/>
  <c r="J163" i="2"/>
  <c r="P162" i="2"/>
  <c r="O162" i="2"/>
  <c r="N162" i="2"/>
  <c r="M162" i="2"/>
  <c r="L162" i="2"/>
  <c r="K162" i="2"/>
  <c r="J162" i="2"/>
  <c r="P161" i="2"/>
  <c r="O161" i="2"/>
  <c r="N161" i="2"/>
  <c r="M161" i="2"/>
  <c r="L161" i="2"/>
  <c r="K161" i="2"/>
  <c r="J161" i="2"/>
  <c r="P160" i="2"/>
  <c r="O160" i="2"/>
  <c r="N160" i="2"/>
  <c r="M160" i="2"/>
  <c r="L160" i="2"/>
  <c r="K160" i="2"/>
  <c r="J160" i="2"/>
  <c r="P159" i="2"/>
  <c r="O159" i="2"/>
  <c r="N159" i="2"/>
  <c r="M159" i="2"/>
  <c r="L159" i="2"/>
  <c r="K159" i="2"/>
  <c r="J159" i="2"/>
  <c r="P158" i="2"/>
  <c r="O158" i="2"/>
  <c r="N158" i="2"/>
  <c r="M158" i="2"/>
  <c r="L158" i="2"/>
  <c r="K158" i="2"/>
  <c r="J158" i="2"/>
  <c r="P157" i="2"/>
  <c r="O157" i="2"/>
  <c r="N157" i="2"/>
  <c r="M157" i="2"/>
  <c r="L157" i="2"/>
  <c r="K157" i="2"/>
  <c r="J157" i="2"/>
  <c r="P156" i="2"/>
  <c r="O156" i="2"/>
  <c r="N156" i="2"/>
  <c r="M156" i="2"/>
  <c r="L156" i="2"/>
  <c r="K156" i="2"/>
  <c r="J156" i="2"/>
  <c r="P155" i="2"/>
  <c r="O155" i="2"/>
  <c r="N155" i="2"/>
  <c r="M155" i="2"/>
  <c r="L155" i="2"/>
  <c r="K155" i="2"/>
  <c r="J155" i="2"/>
  <c r="P154" i="2"/>
  <c r="O154" i="2"/>
  <c r="N154" i="2"/>
  <c r="M154" i="2"/>
  <c r="L154" i="2"/>
  <c r="K154" i="2"/>
  <c r="J154" i="2"/>
  <c r="P153" i="2"/>
  <c r="O153" i="2"/>
  <c r="N153" i="2"/>
  <c r="M153" i="2"/>
  <c r="L153" i="2"/>
  <c r="K153" i="2"/>
  <c r="J153" i="2"/>
  <c r="P152" i="2"/>
  <c r="O152" i="2"/>
  <c r="N152" i="2"/>
  <c r="M152" i="2"/>
  <c r="L152" i="2"/>
  <c r="K152" i="2"/>
  <c r="J152" i="2"/>
  <c r="P151" i="2"/>
  <c r="O151" i="2"/>
  <c r="N151" i="2"/>
  <c r="M151" i="2"/>
  <c r="L151" i="2"/>
  <c r="K151" i="2"/>
  <c r="J151" i="2"/>
  <c r="P150" i="2"/>
  <c r="O150" i="2"/>
  <c r="N150" i="2"/>
  <c r="M150" i="2"/>
  <c r="L150" i="2"/>
  <c r="K150" i="2"/>
  <c r="J150" i="2"/>
  <c r="P149" i="2"/>
  <c r="O149" i="2"/>
  <c r="N149" i="2"/>
  <c r="M149" i="2"/>
  <c r="L149" i="2"/>
  <c r="K149" i="2"/>
  <c r="J149" i="2"/>
  <c r="P148" i="2"/>
  <c r="O148" i="2"/>
  <c r="N148" i="2"/>
  <c r="M148" i="2"/>
  <c r="L148" i="2"/>
  <c r="K148" i="2"/>
  <c r="J148" i="2"/>
  <c r="P147" i="2"/>
  <c r="O147" i="2"/>
  <c r="N147" i="2"/>
  <c r="M147" i="2"/>
  <c r="L147" i="2"/>
  <c r="K147" i="2"/>
  <c r="J147" i="2"/>
  <c r="P146" i="2"/>
  <c r="O146" i="2"/>
  <c r="N146" i="2"/>
  <c r="M146" i="2"/>
  <c r="L146" i="2"/>
  <c r="K146" i="2"/>
  <c r="J146" i="2"/>
  <c r="P145" i="2"/>
  <c r="O145" i="2"/>
  <c r="N145" i="2"/>
  <c r="M145" i="2"/>
  <c r="L145" i="2"/>
  <c r="K145" i="2"/>
  <c r="J145" i="2"/>
  <c r="P144" i="2"/>
  <c r="O144" i="2"/>
  <c r="N144" i="2"/>
  <c r="M144" i="2"/>
  <c r="L144" i="2"/>
  <c r="K144" i="2"/>
  <c r="J144" i="2"/>
  <c r="P143" i="2"/>
  <c r="O143" i="2"/>
  <c r="N143" i="2"/>
  <c r="M143" i="2"/>
  <c r="L143" i="2"/>
  <c r="K143" i="2"/>
  <c r="J143" i="2"/>
  <c r="P142" i="2"/>
  <c r="O142" i="2"/>
  <c r="N142" i="2"/>
  <c r="M142" i="2"/>
  <c r="L142" i="2"/>
  <c r="K142" i="2"/>
  <c r="J142" i="2"/>
  <c r="P141" i="2"/>
  <c r="O141" i="2"/>
  <c r="N141" i="2"/>
  <c r="M141" i="2"/>
  <c r="L141" i="2"/>
  <c r="K141" i="2"/>
  <c r="J141" i="2"/>
  <c r="P140" i="2"/>
  <c r="O140" i="2"/>
  <c r="N140" i="2"/>
  <c r="M140" i="2"/>
  <c r="L140" i="2"/>
  <c r="K140" i="2"/>
  <c r="J140" i="2"/>
  <c r="P139" i="2"/>
  <c r="O139" i="2"/>
  <c r="N139" i="2"/>
  <c r="M139" i="2"/>
  <c r="L139" i="2"/>
  <c r="K139" i="2"/>
  <c r="J139" i="2"/>
  <c r="P138" i="2"/>
  <c r="O138" i="2"/>
  <c r="N138" i="2"/>
  <c r="M138" i="2"/>
  <c r="L138" i="2"/>
  <c r="K138" i="2"/>
  <c r="J138" i="2"/>
  <c r="P137" i="2"/>
  <c r="O137" i="2"/>
  <c r="N137" i="2"/>
  <c r="M137" i="2"/>
  <c r="L137" i="2"/>
  <c r="K137" i="2"/>
  <c r="J137" i="2"/>
  <c r="P136" i="2"/>
  <c r="O136" i="2"/>
  <c r="N136" i="2"/>
  <c r="M136" i="2"/>
  <c r="L136" i="2"/>
  <c r="K136" i="2"/>
  <c r="J136" i="2"/>
  <c r="P135" i="2"/>
  <c r="O135" i="2"/>
  <c r="N135" i="2"/>
  <c r="M135" i="2"/>
  <c r="L135" i="2"/>
  <c r="K135" i="2"/>
  <c r="J135" i="2"/>
  <c r="P134" i="2"/>
  <c r="O134" i="2"/>
  <c r="N134" i="2"/>
  <c r="M134" i="2"/>
  <c r="L134" i="2"/>
  <c r="K134" i="2"/>
  <c r="J134" i="2"/>
  <c r="P133" i="2"/>
  <c r="O133" i="2"/>
  <c r="N133" i="2"/>
  <c r="M133" i="2"/>
  <c r="L133" i="2"/>
  <c r="K133" i="2"/>
  <c r="J133" i="2"/>
  <c r="P132" i="2"/>
  <c r="O132" i="2"/>
  <c r="N132" i="2"/>
  <c r="M132" i="2"/>
  <c r="L132" i="2"/>
  <c r="K132" i="2"/>
  <c r="J132" i="2"/>
  <c r="P131" i="2"/>
  <c r="O131" i="2"/>
  <c r="N131" i="2"/>
  <c r="M131" i="2"/>
  <c r="L131" i="2"/>
  <c r="K131" i="2"/>
  <c r="J131" i="2"/>
  <c r="P130" i="2"/>
  <c r="O130" i="2"/>
  <c r="N130" i="2"/>
  <c r="M130" i="2"/>
  <c r="L130" i="2"/>
  <c r="K130" i="2"/>
  <c r="J130" i="2"/>
  <c r="P129" i="2"/>
  <c r="O129" i="2"/>
  <c r="N129" i="2"/>
  <c r="M129" i="2"/>
  <c r="L129" i="2"/>
  <c r="K129" i="2"/>
  <c r="J129" i="2"/>
  <c r="P128" i="2"/>
  <c r="O128" i="2"/>
  <c r="N128" i="2"/>
  <c r="M128" i="2"/>
  <c r="L128" i="2"/>
  <c r="K128" i="2"/>
  <c r="J128" i="2"/>
  <c r="P127" i="2"/>
  <c r="O127" i="2"/>
  <c r="N127" i="2"/>
  <c r="M127" i="2"/>
  <c r="L127" i="2"/>
  <c r="K127" i="2"/>
  <c r="J127" i="2"/>
  <c r="P126" i="2"/>
  <c r="O126" i="2"/>
  <c r="N126" i="2"/>
  <c r="M126" i="2"/>
  <c r="L126" i="2"/>
  <c r="K126" i="2"/>
  <c r="J126" i="2"/>
  <c r="P125" i="2"/>
  <c r="O125" i="2"/>
  <c r="N125" i="2"/>
  <c r="M125" i="2"/>
  <c r="L125" i="2"/>
  <c r="K125" i="2"/>
  <c r="J125" i="2"/>
  <c r="P124" i="2"/>
  <c r="O124" i="2"/>
  <c r="N124" i="2"/>
  <c r="M124" i="2"/>
  <c r="L124" i="2"/>
  <c r="K124" i="2"/>
  <c r="J124" i="2"/>
  <c r="P123" i="2"/>
  <c r="O123" i="2"/>
  <c r="N123" i="2"/>
  <c r="M123" i="2"/>
  <c r="L123" i="2"/>
  <c r="K123" i="2"/>
  <c r="J123" i="2"/>
  <c r="P122" i="2"/>
  <c r="O122" i="2"/>
  <c r="N122" i="2"/>
  <c r="M122" i="2"/>
  <c r="L122" i="2"/>
  <c r="K122" i="2"/>
  <c r="J122" i="2"/>
  <c r="P121" i="2"/>
  <c r="O121" i="2"/>
  <c r="N121" i="2"/>
  <c r="M121" i="2"/>
  <c r="L121" i="2"/>
  <c r="K121" i="2"/>
  <c r="J121" i="2"/>
  <c r="P120" i="2"/>
  <c r="O120" i="2"/>
  <c r="N120" i="2"/>
  <c r="M120" i="2"/>
  <c r="L120" i="2"/>
  <c r="K120" i="2"/>
  <c r="J120" i="2"/>
  <c r="P119" i="2"/>
  <c r="O119" i="2"/>
  <c r="N119" i="2"/>
  <c r="M119" i="2"/>
  <c r="L119" i="2"/>
  <c r="K119" i="2"/>
  <c r="J119" i="2"/>
  <c r="P118" i="2"/>
  <c r="O118" i="2"/>
  <c r="N118" i="2"/>
  <c r="M118" i="2"/>
  <c r="L118" i="2"/>
  <c r="K118" i="2"/>
  <c r="J118" i="2"/>
  <c r="P117" i="2"/>
  <c r="O117" i="2"/>
  <c r="N117" i="2"/>
  <c r="M117" i="2"/>
  <c r="L117" i="2"/>
  <c r="K117" i="2"/>
  <c r="J117" i="2"/>
  <c r="P116" i="2"/>
  <c r="O116" i="2"/>
  <c r="N116" i="2"/>
  <c r="M116" i="2"/>
  <c r="L116" i="2"/>
  <c r="K116" i="2"/>
  <c r="J116" i="2"/>
  <c r="P115" i="2"/>
  <c r="O115" i="2"/>
  <c r="N115" i="2"/>
  <c r="M115" i="2"/>
  <c r="L115" i="2"/>
  <c r="K115" i="2"/>
  <c r="J115" i="2"/>
  <c r="P114" i="2"/>
  <c r="O114" i="2"/>
  <c r="N114" i="2"/>
  <c r="M114" i="2"/>
  <c r="L114" i="2"/>
  <c r="K114" i="2"/>
  <c r="J114" i="2"/>
  <c r="P113" i="2"/>
  <c r="O113" i="2"/>
  <c r="N113" i="2"/>
  <c r="M113" i="2"/>
  <c r="L113" i="2"/>
  <c r="K113" i="2"/>
  <c r="J113" i="2"/>
  <c r="P112" i="2"/>
  <c r="O112" i="2"/>
  <c r="N112" i="2"/>
  <c r="M112" i="2"/>
  <c r="L112" i="2"/>
  <c r="K112" i="2"/>
  <c r="J112" i="2"/>
  <c r="P111" i="2"/>
  <c r="O111" i="2"/>
  <c r="N111" i="2"/>
  <c r="M111" i="2"/>
  <c r="L111" i="2"/>
  <c r="K111" i="2"/>
  <c r="J111" i="2"/>
  <c r="P110" i="2"/>
  <c r="O110" i="2"/>
  <c r="N110" i="2"/>
  <c r="M110" i="2"/>
  <c r="L110" i="2"/>
  <c r="K110" i="2"/>
  <c r="J110" i="2"/>
  <c r="P109" i="2"/>
  <c r="O109" i="2"/>
  <c r="N109" i="2"/>
  <c r="M109" i="2"/>
  <c r="L109" i="2"/>
  <c r="K109" i="2"/>
  <c r="J109" i="2"/>
  <c r="P108" i="2"/>
  <c r="O108" i="2"/>
  <c r="N108" i="2"/>
  <c r="M108" i="2"/>
  <c r="L108" i="2"/>
  <c r="K108" i="2"/>
  <c r="J108" i="2"/>
  <c r="P107" i="2"/>
  <c r="O107" i="2"/>
  <c r="N107" i="2"/>
  <c r="M107" i="2"/>
  <c r="L107" i="2"/>
  <c r="K107" i="2"/>
  <c r="J107" i="2"/>
  <c r="P106" i="2"/>
  <c r="O106" i="2"/>
  <c r="N106" i="2"/>
  <c r="M106" i="2"/>
  <c r="L106" i="2"/>
  <c r="K106" i="2"/>
  <c r="J106" i="2"/>
  <c r="P105" i="2"/>
  <c r="O105" i="2"/>
  <c r="N105" i="2"/>
  <c r="M105" i="2"/>
  <c r="L105" i="2"/>
  <c r="K105" i="2"/>
  <c r="J105" i="2"/>
  <c r="P104" i="2"/>
  <c r="O104" i="2"/>
  <c r="N104" i="2"/>
  <c r="M104" i="2"/>
  <c r="L104" i="2"/>
  <c r="K104" i="2"/>
  <c r="J104" i="2"/>
  <c r="P103" i="2"/>
  <c r="O103" i="2"/>
  <c r="N103" i="2"/>
  <c r="M103" i="2"/>
  <c r="L103" i="2"/>
  <c r="K103" i="2"/>
  <c r="J103" i="2"/>
  <c r="P102" i="2"/>
  <c r="O102" i="2"/>
  <c r="N102" i="2"/>
  <c r="M102" i="2"/>
  <c r="L102" i="2"/>
  <c r="K102" i="2"/>
  <c r="J102" i="2"/>
  <c r="P101" i="2"/>
  <c r="O101" i="2"/>
  <c r="N101" i="2"/>
  <c r="M101" i="2"/>
  <c r="L101" i="2"/>
  <c r="K101" i="2"/>
  <c r="J101" i="2"/>
  <c r="P100" i="2"/>
  <c r="O100" i="2"/>
  <c r="N100" i="2"/>
  <c r="M100" i="2"/>
  <c r="L100" i="2"/>
  <c r="K100" i="2"/>
  <c r="J100" i="2"/>
  <c r="P99" i="2"/>
  <c r="O99" i="2"/>
  <c r="N99" i="2"/>
  <c r="M99" i="2"/>
  <c r="L99" i="2"/>
  <c r="K99" i="2"/>
  <c r="J99" i="2"/>
  <c r="P98" i="2"/>
  <c r="O98" i="2"/>
  <c r="N98" i="2"/>
  <c r="M98" i="2"/>
  <c r="L98" i="2"/>
  <c r="K98" i="2"/>
  <c r="J98" i="2"/>
  <c r="P97" i="2"/>
  <c r="O97" i="2"/>
  <c r="N97" i="2"/>
  <c r="M97" i="2"/>
  <c r="L97" i="2"/>
  <c r="K97" i="2"/>
  <c r="J97" i="2"/>
  <c r="P96" i="2"/>
  <c r="O96" i="2"/>
  <c r="N96" i="2"/>
  <c r="M96" i="2"/>
  <c r="L96" i="2"/>
  <c r="K96" i="2"/>
  <c r="J96" i="2"/>
  <c r="P95" i="2"/>
  <c r="O95" i="2"/>
  <c r="N95" i="2"/>
  <c r="M95" i="2"/>
  <c r="L95" i="2"/>
  <c r="K95" i="2"/>
  <c r="J95" i="2"/>
  <c r="P94" i="2"/>
  <c r="O94" i="2"/>
  <c r="N94" i="2"/>
  <c r="M94" i="2"/>
  <c r="L94" i="2"/>
  <c r="K94" i="2"/>
  <c r="J94" i="2"/>
  <c r="P93" i="2"/>
  <c r="O93" i="2"/>
  <c r="N93" i="2"/>
  <c r="M93" i="2"/>
  <c r="L93" i="2"/>
  <c r="K93" i="2"/>
  <c r="J93" i="2"/>
  <c r="P92" i="2"/>
  <c r="O92" i="2"/>
  <c r="N92" i="2"/>
  <c r="M92" i="2"/>
  <c r="L92" i="2"/>
  <c r="K92" i="2"/>
  <c r="J92" i="2"/>
  <c r="P91" i="2"/>
  <c r="O91" i="2"/>
  <c r="N91" i="2"/>
  <c r="M91" i="2"/>
  <c r="L91" i="2"/>
  <c r="K91" i="2"/>
  <c r="J91" i="2"/>
  <c r="P90" i="2"/>
  <c r="O90" i="2"/>
  <c r="N90" i="2"/>
  <c r="M90" i="2"/>
  <c r="L90" i="2"/>
  <c r="K90" i="2"/>
  <c r="J90" i="2"/>
  <c r="P89" i="2"/>
  <c r="O89" i="2"/>
  <c r="N89" i="2"/>
  <c r="M89" i="2"/>
  <c r="L89" i="2"/>
  <c r="K89" i="2"/>
  <c r="J89" i="2"/>
  <c r="P88" i="2"/>
  <c r="O88" i="2"/>
  <c r="N88" i="2"/>
  <c r="M88" i="2"/>
  <c r="L88" i="2"/>
  <c r="K88" i="2"/>
  <c r="J88" i="2"/>
  <c r="P87" i="2"/>
  <c r="O87" i="2"/>
  <c r="N87" i="2"/>
  <c r="M87" i="2"/>
  <c r="L87" i="2"/>
  <c r="K87" i="2"/>
  <c r="J87" i="2"/>
  <c r="P86" i="2"/>
  <c r="O86" i="2"/>
  <c r="N86" i="2"/>
  <c r="M86" i="2"/>
  <c r="L86" i="2"/>
  <c r="K86" i="2"/>
  <c r="J86" i="2"/>
  <c r="P85" i="2"/>
  <c r="O85" i="2"/>
  <c r="N85" i="2"/>
  <c r="M85" i="2"/>
  <c r="L85" i="2"/>
  <c r="K85" i="2"/>
  <c r="J85" i="2"/>
  <c r="P84" i="2"/>
  <c r="O84" i="2"/>
  <c r="N84" i="2"/>
  <c r="M84" i="2"/>
  <c r="L84" i="2"/>
  <c r="K84" i="2"/>
  <c r="J84" i="2"/>
  <c r="P83" i="2"/>
  <c r="O83" i="2"/>
  <c r="N83" i="2"/>
  <c r="M83" i="2"/>
  <c r="L83" i="2"/>
  <c r="K83" i="2"/>
  <c r="J83" i="2"/>
  <c r="P82" i="2"/>
  <c r="O82" i="2"/>
  <c r="N82" i="2"/>
  <c r="M82" i="2"/>
  <c r="L82" i="2"/>
  <c r="K82" i="2"/>
  <c r="J82" i="2"/>
  <c r="P81" i="2"/>
  <c r="O81" i="2"/>
  <c r="N81" i="2"/>
  <c r="M81" i="2"/>
  <c r="L81" i="2"/>
  <c r="K81" i="2"/>
  <c r="J81" i="2"/>
  <c r="P80" i="2"/>
  <c r="O80" i="2"/>
  <c r="N80" i="2"/>
  <c r="M80" i="2"/>
  <c r="L80" i="2"/>
  <c r="K80" i="2"/>
  <c r="J80" i="2"/>
  <c r="P79" i="2"/>
  <c r="O79" i="2"/>
  <c r="N79" i="2"/>
  <c r="M79" i="2"/>
  <c r="L79" i="2"/>
  <c r="K79" i="2"/>
  <c r="J79" i="2"/>
  <c r="P78" i="2"/>
  <c r="O78" i="2"/>
  <c r="N78" i="2"/>
  <c r="M78" i="2"/>
  <c r="L78" i="2"/>
  <c r="K78" i="2"/>
  <c r="J78" i="2"/>
  <c r="P77" i="2"/>
  <c r="O77" i="2"/>
  <c r="N77" i="2"/>
  <c r="M77" i="2"/>
  <c r="L77" i="2"/>
  <c r="K77" i="2"/>
  <c r="J77" i="2"/>
  <c r="P76" i="2"/>
  <c r="O76" i="2"/>
  <c r="N76" i="2"/>
  <c r="M76" i="2"/>
  <c r="L76" i="2"/>
  <c r="K76" i="2"/>
  <c r="J76" i="2"/>
  <c r="P75" i="2"/>
  <c r="O75" i="2"/>
  <c r="N75" i="2"/>
  <c r="M75" i="2"/>
  <c r="L75" i="2"/>
  <c r="K75" i="2"/>
  <c r="J75" i="2"/>
  <c r="P74" i="2"/>
  <c r="O74" i="2"/>
  <c r="N74" i="2"/>
  <c r="M74" i="2"/>
  <c r="L74" i="2"/>
  <c r="K74" i="2"/>
  <c r="J74" i="2"/>
  <c r="P73" i="2"/>
  <c r="O73" i="2"/>
  <c r="N73" i="2"/>
  <c r="M73" i="2"/>
  <c r="L73" i="2"/>
  <c r="K73" i="2"/>
  <c r="J73" i="2"/>
  <c r="P72" i="2"/>
  <c r="O72" i="2"/>
  <c r="N72" i="2"/>
  <c r="M72" i="2"/>
  <c r="L72" i="2"/>
  <c r="K72" i="2"/>
  <c r="J72" i="2"/>
  <c r="P71" i="2"/>
  <c r="O71" i="2"/>
  <c r="N71" i="2"/>
  <c r="M71" i="2"/>
  <c r="L71" i="2"/>
  <c r="K71" i="2"/>
  <c r="J71" i="2"/>
  <c r="P70" i="2"/>
  <c r="O70" i="2"/>
  <c r="N70" i="2"/>
  <c r="M70" i="2"/>
  <c r="L70" i="2"/>
  <c r="K70" i="2"/>
  <c r="J70" i="2"/>
  <c r="P69" i="2"/>
  <c r="O69" i="2"/>
  <c r="N69" i="2"/>
  <c r="M69" i="2"/>
  <c r="L69" i="2"/>
  <c r="K69" i="2"/>
  <c r="J69" i="2"/>
  <c r="P68" i="2"/>
  <c r="O68" i="2"/>
  <c r="N68" i="2"/>
  <c r="M68" i="2"/>
  <c r="L68" i="2"/>
  <c r="K68" i="2"/>
  <c r="J68" i="2"/>
  <c r="P67" i="2"/>
  <c r="O67" i="2"/>
  <c r="N67" i="2"/>
  <c r="M67" i="2"/>
  <c r="L67" i="2"/>
  <c r="K67" i="2"/>
  <c r="J67" i="2"/>
  <c r="P66" i="2"/>
  <c r="O66" i="2"/>
  <c r="N66" i="2"/>
  <c r="M66" i="2"/>
  <c r="L66" i="2"/>
  <c r="K66" i="2"/>
  <c r="J66" i="2"/>
  <c r="P65" i="2"/>
  <c r="O65" i="2"/>
  <c r="N65" i="2"/>
  <c r="M65" i="2"/>
  <c r="L65" i="2"/>
  <c r="K65" i="2"/>
  <c r="J65" i="2"/>
  <c r="P64" i="2"/>
  <c r="O64" i="2"/>
  <c r="N64" i="2"/>
  <c r="M64" i="2"/>
  <c r="L64" i="2"/>
  <c r="K64" i="2"/>
  <c r="J64" i="2"/>
  <c r="P63" i="2"/>
  <c r="O63" i="2"/>
  <c r="N63" i="2"/>
  <c r="M63" i="2"/>
  <c r="L63" i="2"/>
  <c r="K63" i="2"/>
  <c r="J63" i="2"/>
  <c r="P62" i="2"/>
  <c r="O62" i="2"/>
  <c r="N62" i="2"/>
  <c r="M62" i="2"/>
  <c r="L62" i="2"/>
  <c r="K62" i="2"/>
  <c r="J62" i="2"/>
  <c r="P61" i="2"/>
  <c r="O61" i="2"/>
  <c r="N61" i="2"/>
  <c r="M61" i="2"/>
  <c r="L61" i="2"/>
  <c r="K61" i="2"/>
  <c r="J61" i="2"/>
  <c r="P60" i="2"/>
  <c r="O60" i="2"/>
  <c r="N60" i="2"/>
  <c r="M60" i="2"/>
  <c r="L60" i="2"/>
  <c r="K60" i="2"/>
  <c r="J60" i="2"/>
  <c r="P59" i="2"/>
  <c r="O59" i="2"/>
  <c r="N59" i="2"/>
  <c r="M59" i="2"/>
  <c r="L59" i="2"/>
  <c r="K59" i="2"/>
  <c r="J59" i="2"/>
  <c r="P58" i="2"/>
  <c r="O58" i="2"/>
  <c r="N58" i="2"/>
  <c r="M58" i="2"/>
  <c r="L58" i="2"/>
  <c r="K58" i="2"/>
  <c r="J58" i="2"/>
  <c r="P57" i="2"/>
  <c r="O57" i="2"/>
  <c r="N57" i="2"/>
  <c r="M57" i="2"/>
  <c r="L57" i="2"/>
  <c r="K57" i="2"/>
  <c r="J57" i="2"/>
  <c r="P56" i="2"/>
  <c r="O56" i="2"/>
  <c r="N56" i="2"/>
  <c r="M56" i="2"/>
  <c r="L56" i="2"/>
  <c r="K56" i="2"/>
  <c r="J56" i="2"/>
  <c r="P55" i="2"/>
  <c r="O55" i="2"/>
  <c r="N55" i="2"/>
  <c r="M55" i="2"/>
  <c r="L55" i="2"/>
  <c r="K55" i="2"/>
  <c r="J55" i="2"/>
  <c r="P54" i="2"/>
  <c r="O54" i="2"/>
  <c r="N54" i="2"/>
  <c r="M54" i="2"/>
  <c r="L54" i="2"/>
  <c r="K54" i="2"/>
  <c r="J54" i="2"/>
  <c r="P53" i="2"/>
  <c r="O53" i="2"/>
  <c r="N53" i="2"/>
  <c r="M53" i="2"/>
  <c r="L53" i="2"/>
  <c r="K53" i="2"/>
  <c r="J53" i="2"/>
  <c r="P52" i="2"/>
  <c r="O52" i="2"/>
  <c r="N52" i="2"/>
  <c r="M52" i="2"/>
  <c r="L52" i="2"/>
  <c r="K52" i="2"/>
  <c r="J52" i="2"/>
  <c r="P51" i="2"/>
  <c r="O51" i="2"/>
  <c r="N51" i="2"/>
  <c r="M51" i="2"/>
  <c r="L51" i="2"/>
  <c r="K51" i="2"/>
  <c r="J51" i="2"/>
  <c r="P50" i="2"/>
  <c r="O50" i="2"/>
  <c r="N50" i="2"/>
  <c r="M50" i="2"/>
  <c r="L50" i="2"/>
  <c r="K50" i="2"/>
  <c r="J50" i="2"/>
  <c r="P49" i="2"/>
  <c r="O49" i="2"/>
  <c r="N49" i="2"/>
  <c r="M49" i="2"/>
  <c r="L49" i="2"/>
  <c r="K49" i="2"/>
  <c r="J49" i="2"/>
  <c r="P48" i="2"/>
  <c r="O48" i="2"/>
  <c r="N48" i="2"/>
  <c r="M48" i="2"/>
  <c r="L48" i="2"/>
  <c r="K48" i="2"/>
  <c r="J48" i="2"/>
  <c r="P47" i="2"/>
  <c r="O47" i="2"/>
  <c r="N47" i="2"/>
  <c r="M47" i="2"/>
  <c r="L47" i="2"/>
  <c r="K47" i="2"/>
  <c r="J47" i="2"/>
  <c r="P46" i="2"/>
  <c r="O46" i="2"/>
  <c r="N46" i="2"/>
  <c r="M46" i="2"/>
  <c r="L46" i="2"/>
  <c r="K46" i="2"/>
  <c r="J46" i="2"/>
  <c r="P45" i="2"/>
  <c r="O45" i="2"/>
  <c r="N45" i="2"/>
  <c r="M45" i="2"/>
  <c r="L45" i="2"/>
  <c r="K45" i="2"/>
  <c r="J45" i="2"/>
  <c r="P44" i="2"/>
  <c r="O44" i="2"/>
  <c r="N44" i="2"/>
  <c r="M44" i="2"/>
  <c r="L44" i="2"/>
  <c r="K44" i="2"/>
  <c r="J44" i="2"/>
  <c r="P43" i="2"/>
  <c r="O43" i="2"/>
  <c r="N43" i="2"/>
  <c r="M43" i="2"/>
  <c r="L43" i="2"/>
  <c r="K43" i="2"/>
  <c r="J43" i="2"/>
  <c r="P42" i="2"/>
  <c r="O42" i="2"/>
  <c r="N42" i="2"/>
  <c r="M42" i="2"/>
  <c r="L42" i="2"/>
  <c r="K42" i="2"/>
  <c r="J42" i="2"/>
  <c r="P41" i="2"/>
  <c r="O41" i="2"/>
  <c r="N41" i="2"/>
  <c r="M41" i="2"/>
  <c r="L41" i="2"/>
  <c r="K41" i="2"/>
  <c r="J41" i="2"/>
  <c r="P40" i="2"/>
  <c r="O40" i="2"/>
  <c r="N40" i="2"/>
  <c r="M40" i="2"/>
  <c r="L40" i="2"/>
  <c r="K40" i="2"/>
  <c r="J40" i="2"/>
  <c r="P39" i="2"/>
  <c r="O39" i="2"/>
  <c r="N39" i="2"/>
  <c r="M39" i="2"/>
  <c r="L39" i="2"/>
  <c r="K39" i="2"/>
  <c r="J39" i="2"/>
  <c r="P38" i="2"/>
  <c r="O38" i="2"/>
  <c r="N38" i="2"/>
  <c r="M38" i="2"/>
  <c r="L38" i="2"/>
  <c r="K38" i="2"/>
  <c r="J38" i="2"/>
  <c r="P37" i="2"/>
  <c r="O37" i="2"/>
  <c r="N37" i="2"/>
  <c r="M37" i="2"/>
  <c r="L37" i="2"/>
  <c r="K37" i="2"/>
  <c r="J37" i="2"/>
  <c r="P36" i="2"/>
  <c r="O36" i="2"/>
  <c r="N36" i="2"/>
  <c r="M36" i="2"/>
  <c r="L36" i="2"/>
  <c r="K36" i="2"/>
  <c r="J36" i="2"/>
  <c r="P35" i="2"/>
  <c r="O35" i="2"/>
  <c r="N35" i="2"/>
  <c r="M35" i="2"/>
  <c r="L35" i="2"/>
  <c r="K35" i="2"/>
  <c r="J35" i="2"/>
  <c r="P34" i="2"/>
  <c r="O34" i="2"/>
  <c r="N34" i="2"/>
  <c r="M34" i="2"/>
  <c r="L34" i="2"/>
  <c r="K34" i="2"/>
  <c r="J34" i="2"/>
  <c r="P33" i="2"/>
  <c r="O33" i="2"/>
  <c r="N33" i="2"/>
  <c r="M33" i="2"/>
  <c r="L33" i="2"/>
  <c r="K33" i="2"/>
  <c r="J33" i="2"/>
  <c r="P32" i="2"/>
  <c r="O32" i="2"/>
  <c r="N32" i="2"/>
  <c r="M32" i="2"/>
  <c r="L32" i="2"/>
  <c r="K32" i="2"/>
  <c r="J32" i="2"/>
  <c r="P31" i="2"/>
  <c r="O31" i="2"/>
  <c r="N31" i="2"/>
  <c r="M31" i="2"/>
  <c r="L31" i="2"/>
  <c r="K31" i="2"/>
  <c r="J31" i="2"/>
  <c r="P30" i="2"/>
  <c r="O30" i="2"/>
  <c r="N30" i="2"/>
  <c r="M30" i="2"/>
  <c r="L30" i="2"/>
  <c r="K30" i="2"/>
  <c r="J30" i="2"/>
  <c r="P29" i="2"/>
  <c r="O29" i="2"/>
  <c r="N29" i="2"/>
  <c r="M29" i="2"/>
  <c r="L29" i="2"/>
  <c r="K29" i="2"/>
  <c r="J29" i="2"/>
  <c r="P28" i="2"/>
  <c r="O28" i="2"/>
  <c r="N28" i="2"/>
  <c r="M28" i="2"/>
  <c r="L28" i="2"/>
  <c r="K28" i="2"/>
  <c r="J28" i="2"/>
  <c r="P27" i="2"/>
  <c r="O27" i="2"/>
  <c r="N27" i="2"/>
  <c r="M27" i="2"/>
  <c r="L27" i="2"/>
  <c r="K27" i="2"/>
  <c r="J27" i="2"/>
  <c r="P26" i="2"/>
  <c r="O26" i="2"/>
  <c r="N26" i="2"/>
  <c r="M26" i="2"/>
  <c r="L26" i="2"/>
  <c r="K26" i="2"/>
  <c r="J26" i="2"/>
  <c r="P25" i="2"/>
  <c r="O25" i="2"/>
  <c r="N25" i="2"/>
  <c r="M25" i="2"/>
  <c r="L25" i="2"/>
  <c r="K25" i="2"/>
  <c r="J25" i="2"/>
  <c r="P24" i="2"/>
  <c r="O24" i="2"/>
  <c r="N24" i="2"/>
  <c r="M24" i="2"/>
  <c r="L24" i="2"/>
  <c r="K24" i="2"/>
  <c r="J24" i="2"/>
  <c r="P23" i="2"/>
  <c r="O23" i="2"/>
  <c r="N23" i="2"/>
  <c r="M23" i="2"/>
  <c r="L23" i="2"/>
  <c r="K23" i="2"/>
  <c r="J23" i="2"/>
  <c r="P22" i="2"/>
  <c r="O22" i="2"/>
  <c r="N22" i="2"/>
  <c r="M22" i="2"/>
  <c r="L22" i="2"/>
  <c r="K22" i="2"/>
  <c r="J22" i="2"/>
  <c r="P21" i="2"/>
  <c r="O21" i="2"/>
  <c r="N21" i="2"/>
  <c r="M21" i="2"/>
  <c r="L21" i="2"/>
  <c r="K21" i="2"/>
  <c r="J21" i="2"/>
  <c r="P20" i="2"/>
  <c r="O20" i="2"/>
  <c r="N20" i="2"/>
  <c r="M20" i="2"/>
  <c r="L20" i="2"/>
  <c r="K20" i="2"/>
  <c r="J20" i="2"/>
  <c r="P19" i="2"/>
  <c r="O19" i="2"/>
  <c r="N19" i="2"/>
  <c r="M19" i="2"/>
  <c r="L19" i="2"/>
  <c r="K19" i="2"/>
  <c r="J19" i="2"/>
  <c r="P18" i="2"/>
  <c r="O18" i="2"/>
  <c r="N18" i="2"/>
  <c r="M18" i="2"/>
  <c r="L18" i="2"/>
  <c r="K18" i="2"/>
  <c r="J18" i="2"/>
  <c r="P17" i="2"/>
  <c r="O17" i="2"/>
  <c r="N17" i="2"/>
  <c r="M17" i="2"/>
  <c r="L17" i="2"/>
  <c r="K17" i="2"/>
  <c r="J17" i="2"/>
  <c r="P16" i="2"/>
  <c r="O16" i="2"/>
  <c r="N16" i="2"/>
  <c r="M16" i="2"/>
  <c r="L16" i="2"/>
  <c r="K16" i="2"/>
  <c r="J16" i="2"/>
  <c r="P15" i="2"/>
  <c r="O15" i="2"/>
  <c r="N15" i="2"/>
  <c r="M15" i="2"/>
  <c r="L15" i="2"/>
  <c r="K15" i="2"/>
  <c r="J15" i="2"/>
  <c r="P14" i="2"/>
  <c r="O14" i="2"/>
  <c r="N14" i="2"/>
  <c r="M14" i="2"/>
  <c r="L14" i="2"/>
  <c r="K14" i="2"/>
  <c r="J14" i="2"/>
  <c r="P13" i="2"/>
  <c r="O13" i="2"/>
  <c r="N13" i="2"/>
  <c r="M13" i="2"/>
  <c r="L13" i="2"/>
  <c r="K13" i="2"/>
  <c r="J13" i="2"/>
  <c r="P12" i="2"/>
  <c r="O12" i="2"/>
  <c r="N12" i="2"/>
  <c r="M12" i="2"/>
  <c r="L12" i="2"/>
  <c r="K12" i="2"/>
  <c r="J12" i="2"/>
  <c r="P11" i="2"/>
  <c r="O11" i="2"/>
  <c r="N11" i="2"/>
  <c r="M11" i="2"/>
  <c r="L11" i="2"/>
  <c r="K11" i="2"/>
  <c r="J11" i="2"/>
  <c r="P10" i="2"/>
  <c r="O10" i="2"/>
  <c r="N10" i="2"/>
  <c r="M10" i="2"/>
  <c r="L10" i="2"/>
  <c r="K10" i="2"/>
  <c r="J10" i="2"/>
  <c r="P9" i="2"/>
  <c r="O9" i="2"/>
  <c r="N9" i="2"/>
  <c r="M9" i="2"/>
  <c r="L9" i="2"/>
  <c r="K9" i="2"/>
  <c r="J9" i="2"/>
  <c r="P8" i="2"/>
  <c r="O8" i="2"/>
  <c r="N8" i="2"/>
  <c r="M8" i="2"/>
  <c r="L8" i="2"/>
  <c r="K8" i="2"/>
  <c r="J8" i="2"/>
  <c r="P7" i="2"/>
  <c r="O7" i="2"/>
  <c r="N7" i="2"/>
  <c r="M7" i="2"/>
  <c r="L7" i="2"/>
  <c r="K7" i="2"/>
  <c r="J7" i="2"/>
  <c r="P6" i="2"/>
  <c r="O6" i="2"/>
  <c r="N6" i="2"/>
  <c r="M6" i="2"/>
  <c r="L6" i="2"/>
  <c r="K6" i="2"/>
  <c r="J6" i="2"/>
  <c r="P5" i="2"/>
  <c r="O5" i="2"/>
  <c r="N5" i="2"/>
  <c r="M5" i="2"/>
  <c r="L5" i="2"/>
  <c r="K5" i="2"/>
  <c r="P4" i="2"/>
  <c r="O4" i="2"/>
  <c r="N4" i="2"/>
  <c r="M4" i="2"/>
  <c r="L4" i="2"/>
  <c r="K4" i="2"/>
  <c r="J4" i="2"/>
  <c r="P3" i="2"/>
  <c r="O3" i="2"/>
  <c r="N3" i="2"/>
  <c r="M3" i="2"/>
  <c r="L3" i="2"/>
  <c r="K3" i="2"/>
  <c r="J3" i="2"/>
  <c r="J156" i="1"/>
  <c r="Y9" i="2"/>
  <c r="X9" i="2"/>
  <c r="W9" i="2"/>
  <c r="V9" i="2"/>
  <c r="T9" i="2"/>
  <c r="P3" i="1"/>
  <c r="T9" i="1"/>
  <c r="U9" i="1"/>
  <c r="W9" i="1"/>
  <c r="X9" i="1"/>
  <c r="Y9" i="1"/>
  <c r="M277" i="1"/>
  <c r="K3" i="1"/>
  <c r="L3" i="1"/>
  <c r="M3" i="1"/>
  <c r="N3" i="1"/>
  <c r="O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K62" i="1"/>
  <c r="L62" i="1"/>
  <c r="M62" i="1"/>
  <c r="N62" i="1"/>
  <c r="O62" i="1"/>
  <c r="P62" i="1"/>
  <c r="K63" i="1"/>
  <c r="L63" i="1"/>
  <c r="M63" i="1"/>
  <c r="N63" i="1"/>
  <c r="O63" i="1"/>
  <c r="P63" i="1"/>
  <c r="K64" i="1"/>
  <c r="L64" i="1"/>
  <c r="M64" i="1"/>
  <c r="N64" i="1"/>
  <c r="O64" i="1"/>
  <c r="P64" i="1"/>
  <c r="K65" i="1"/>
  <c r="L65" i="1"/>
  <c r="M65" i="1"/>
  <c r="N65" i="1"/>
  <c r="O65" i="1"/>
  <c r="P65" i="1"/>
  <c r="K66" i="1"/>
  <c r="L66" i="1"/>
  <c r="M66" i="1"/>
  <c r="N66" i="1"/>
  <c r="O66" i="1"/>
  <c r="P66" i="1"/>
  <c r="K67" i="1"/>
  <c r="L67" i="1"/>
  <c r="M67" i="1"/>
  <c r="N67" i="1"/>
  <c r="O67" i="1"/>
  <c r="P67" i="1"/>
  <c r="K68" i="1"/>
  <c r="L68" i="1"/>
  <c r="M68" i="1"/>
  <c r="N68" i="1"/>
  <c r="O68" i="1"/>
  <c r="P68" i="1"/>
  <c r="K69" i="1"/>
  <c r="L69" i="1"/>
  <c r="M69" i="1"/>
  <c r="N69" i="1"/>
  <c r="O69" i="1"/>
  <c r="P69" i="1"/>
  <c r="K70" i="1"/>
  <c r="L70" i="1"/>
  <c r="M70" i="1"/>
  <c r="N70" i="1"/>
  <c r="O70" i="1"/>
  <c r="P70" i="1"/>
  <c r="K71" i="1"/>
  <c r="L71" i="1"/>
  <c r="M71" i="1"/>
  <c r="N71" i="1"/>
  <c r="O71" i="1"/>
  <c r="P71" i="1"/>
  <c r="K72" i="1"/>
  <c r="L72" i="1"/>
  <c r="M72" i="1"/>
  <c r="N72" i="1"/>
  <c r="O72" i="1"/>
  <c r="P72" i="1"/>
  <c r="K73" i="1"/>
  <c r="L73" i="1"/>
  <c r="M73" i="1"/>
  <c r="N73" i="1"/>
  <c r="O73" i="1"/>
  <c r="P73" i="1"/>
  <c r="K74" i="1"/>
  <c r="L74" i="1"/>
  <c r="M74" i="1"/>
  <c r="N74" i="1"/>
  <c r="O74" i="1"/>
  <c r="P74" i="1"/>
  <c r="K75" i="1"/>
  <c r="L75" i="1"/>
  <c r="M75" i="1"/>
  <c r="N75" i="1"/>
  <c r="O75" i="1"/>
  <c r="P75" i="1"/>
  <c r="K76" i="1"/>
  <c r="L76" i="1"/>
  <c r="M76" i="1"/>
  <c r="N76" i="1"/>
  <c r="O76" i="1"/>
  <c r="P76" i="1"/>
  <c r="K77" i="1"/>
  <c r="L77" i="1"/>
  <c r="M77" i="1"/>
  <c r="N77" i="1"/>
  <c r="O77" i="1"/>
  <c r="P77" i="1"/>
  <c r="K78" i="1"/>
  <c r="L78" i="1"/>
  <c r="M78" i="1"/>
  <c r="N78" i="1"/>
  <c r="O78" i="1"/>
  <c r="P78" i="1"/>
  <c r="K79" i="1"/>
  <c r="L79" i="1"/>
  <c r="M79" i="1"/>
  <c r="N79" i="1"/>
  <c r="O79" i="1"/>
  <c r="P79" i="1"/>
  <c r="K80" i="1"/>
  <c r="L80" i="1"/>
  <c r="M80" i="1"/>
  <c r="N80" i="1"/>
  <c r="O80" i="1"/>
  <c r="P80" i="1"/>
  <c r="K81" i="1"/>
  <c r="L81" i="1"/>
  <c r="M81" i="1"/>
  <c r="N81" i="1"/>
  <c r="O81" i="1"/>
  <c r="P81" i="1"/>
  <c r="K82" i="1"/>
  <c r="L82" i="1"/>
  <c r="M82" i="1"/>
  <c r="N82" i="1"/>
  <c r="O82" i="1"/>
  <c r="P82" i="1"/>
  <c r="K83" i="1"/>
  <c r="L83" i="1"/>
  <c r="M83" i="1"/>
  <c r="N83" i="1"/>
  <c r="O83" i="1"/>
  <c r="P83" i="1"/>
  <c r="K84" i="1"/>
  <c r="L84" i="1"/>
  <c r="M84" i="1"/>
  <c r="N84" i="1"/>
  <c r="O84" i="1"/>
  <c r="P84" i="1"/>
  <c r="K85" i="1"/>
  <c r="L85" i="1"/>
  <c r="M85" i="1"/>
  <c r="N85" i="1"/>
  <c r="O85" i="1"/>
  <c r="P85" i="1"/>
  <c r="K86" i="1"/>
  <c r="L86" i="1"/>
  <c r="M86" i="1"/>
  <c r="N86" i="1"/>
  <c r="O86" i="1"/>
  <c r="P86" i="1"/>
  <c r="K87" i="1"/>
  <c r="L87" i="1"/>
  <c r="M87" i="1"/>
  <c r="N87" i="1"/>
  <c r="O87" i="1"/>
  <c r="P87" i="1"/>
  <c r="K88" i="1"/>
  <c r="L88" i="1"/>
  <c r="M88" i="1"/>
  <c r="N88" i="1"/>
  <c r="O88" i="1"/>
  <c r="P88" i="1"/>
  <c r="K89" i="1"/>
  <c r="L89" i="1"/>
  <c r="M89" i="1"/>
  <c r="N89" i="1"/>
  <c r="O89" i="1"/>
  <c r="P89" i="1"/>
  <c r="K90" i="1"/>
  <c r="L90" i="1"/>
  <c r="M90" i="1"/>
  <c r="N90" i="1"/>
  <c r="O90" i="1"/>
  <c r="P90" i="1"/>
  <c r="K91" i="1"/>
  <c r="L91" i="1"/>
  <c r="M91" i="1"/>
  <c r="N91" i="1"/>
  <c r="O91" i="1"/>
  <c r="P91" i="1"/>
  <c r="K92" i="1"/>
  <c r="L92" i="1"/>
  <c r="M92" i="1"/>
  <c r="N92" i="1"/>
  <c r="O92" i="1"/>
  <c r="P92" i="1"/>
  <c r="K93" i="1"/>
  <c r="L93" i="1"/>
  <c r="M93" i="1"/>
  <c r="N93" i="1"/>
  <c r="O93" i="1"/>
  <c r="P93" i="1"/>
  <c r="K94" i="1"/>
  <c r="L94" i="1"/>
  <c r="M94" i="1"/>
  <c r="N94" i="1"/>
  <c r="O94" i="1"/>
  <c r="P94" i="1"/>
  <c r="K95" i="1"/>
  <c r="L95" i="1"/>
  <c r="M95" i="1"/>
  <c r="N95" i="1"/>
  <c r="O95" i="1"/>
  <c r="P95" i="1"/>
  <c r="K96" i="1"/>
  <c r="L96" i="1"/>
  <c r="M96" i="1"/>
  <c r="N96" i="1"/>
  <c r="O96" i="1"/>
  <c r="P96" i="1"/>
  <c r="K97" i="1"/>
  <c r="L97" i="1"/>
  <c r="M97" i="1"/>
  <c r="N97" i="1"/>
  <c r="O97" i="1"/>
  <c r="P97" i="1"/>
  <c r="K98" i="1"/>
  <c r="L98" i="1"/>
  <c r="M98" i="1"/>
  <c r="N98" i="1"/>
  <c r="O98" i="1"/>
  <c r="P98" i="1"/>
  <c r="K99" i="1"/>
  <c r="L99" i="1"/>
  <c r="M99" i="1"/>
  <c r="N99" i="1"/>
  <c r="O99" i="1"/>
  <c r="P99" i="1"/>
  <c r="K100" i="1"/>
  <c r="L100" i="1"/>
  <c r="M100" i="1"/>
  <c r="N100" i="1"/>
  <c r="O100" i="1"/>
  <c r="P100" i="1"/>
  <c r="K101" i="1"/>
  <c r="L101" i="1"/>
  <c r="M101" i="1"/>
  <c r="N101" i="1"/>
  <c r="O101" i="1"/>
  <c r="P101" i="1"/>
  <c r="K102" i="1"/>
  <c r="L102" i="1"/>
  <c r="M102" i="1"/>
  <c r="N102" i="1"/>
  <c r="O102" i="1"/>
  <c r="P102" i="1"/>
  <c r="K103" i="1"/>
  <c r="L103" i="1"/>
  <c r="M103" i="1"/>
  <c r="N103" i="1"/>
  <c r="O103" i="1"/>
  <c r="P103" i="1"/>
  <c r="K104" i="1"/>
  <c r="L104" i="1"/>
  <c r="M104" i="1"/>
  <c r="N104" i="1"/>
  <c r="O104" i="1"/>
  <c r="P104" i="1"/>
  <c r="K105" i="1"/>
  <c r="L105" i="1"/>
  <c r="M105" i="1"/>
  <c r="N105" i="1"/>
  <c r="O105" i="1"/>
  <c r="P105" i="1"/>
  <c r="K106" i="1"/>
  <c r="L106" i="1"/>
  <c r="M106" i="1"/>
  <c r="N106" i="1"/>
  <c r="O106" i="1"/>
  <c r="P106" i="1"/>
  <c r="K107" i="1"/>
  <c r="L107" i="1"/>
  <c r="M107" i="1"/>
  <c r="N107" i="1"/>
  <c r="O107" i="1"/>
  <c r="P107" i="1"/>
  <c r="K108" i="1"/>
  <c r="L108" i="1"/>
  <c r="M108" i="1"/>
  <c r="N108" i="1"/>
  <c r="O108" i="1"/>
  <c r="P108" i="1"/>
  <c r="K109" i="1"/>
  <c r="L109" i="1"/>
  <c r="M109" i="1"/>
  <c r="N109" i="1"/>
  <c r="O109" i="1"/>
  <c r="P109" i="1"/>
  <c r="K110" i="1"/>
  <c r="L110" i="1"/>
  <c r="M110" i="1"/>
  <c r="N110" i="1"/>
  <c r="O110" i="1"/>
  <c r="P110" i="1"/>
  <c r="K111" i="1"/>
  <c r="L111" i="1"/>
  <c r="M111" i="1"/>
  <c r="N111" i="1"/>
  <c r="O111" i="1"/>
  <c r="P111" i="1"/>
  <c r="K112" i="1"/>
  <c r="L112" i="1"/>
  <c r="M112" i="1"/>
  <c r="N112" i="1"/>
  <c r="O112" i="1"/>
  <c r="P112" i="1"/>
  <c r="K113" i="1"/>
  <c r="L113" i="1"/>
  <c r="M113" i="1"/>
  <c r="N113" i="1"/>
  <c r="O113" i="1"/>
  <c r="P113" i="1"/>
  <c r="K114" i="1"/>
  <c r="L114" i="1"/>
  <c r="M114" i="1"/>
  <c r="N114" i="1"/>
  <c r="O114" i="1"/>
  <c r="P114" i="1"/>
  <c r="K115" i="1"/>
  <c r="L115" i="1"/>
  <c r="M115" i="1"/>
  <c r="N115" i="1"/>
  <c r="O115" i="1"/>
  <c r="P115" i="1"/>
  <c r="K116" i="1"/>
  <c r="L116" i="1"/>
  <c r="M116" i="1"/>
  <c r="N116" i="1"/>
  <c r="O116" i="1"/>
  <c r="P116" i="1"/>
  <c r="K117" i="1"/>
  <c r="L117" i="1"/>
  <c r="M117" i="1"/>
  <c r="N117" i="1"/>
  <c r="O117" i="1"/>
  <c r="P117" i="1"/>
  <c r="K118" i="1"/>
  <c r="L118" i="1"/>
  <c r="M118" i="1"/>
  <c r="N118" i="1"/>
  <c r="O118" i="1"/>
  <c r="P118" i="1"/>
  <c r="K119" i="1"/>
  <c r="L119" i="1"/>
  <c r="M119" i="1"/>
  <c r="N119" i="1"/>
  <c r="O119" i="1"/>
  <c r="P119" i="1"/>
  <c r="K120" i="1"/>
  <c r="L120" i="1"/>
  <c r="M120" i="1"/>
  <c r="N120" i="1"/>
  <c r="O120" i="1"/>
  <c r="P120" i="1"/>
  <c r="K121" i="1"/>
  <c r="L121" i="1"/>
  <c r="M121" i="1"/>
  <c r="N121" i="1"/>
  <c r="O121" i="1"/>
  <c r="P121" i="1"/>
  <c r="K122" i="1"/>
  <c r="L122" i="1"/>
  <c r="M122" i="1"/>
  <c r="N122" i="1"/>
  <c r="O122" i="1"/>
  <c r="P122" i="1"/>
  <c r="K123" i="1"/>
  <c r="L123" i="1"/>
  <c r="M123" i="1"/>
  <c r="N123" i="1"/>
  <c r="O123" i="1"/>
  <c r="P123" i="1"/>
  <c r="K124" i="1"/>
  <c r="L124" i="1"/>
  <c r="M124" i="1"/>
  <c r="N124" i="1"/>
  <c r="O124" i="1"/>
  <c r="P124" i="1"/>
  <c r="K125" i="1"/>
  <c r="L125" i="1"/>
  <c r="M125" i="1"/>
  <c r="N125" i="1"/>
  <c r="O125" i="1"/>
  <c r="P125" i="1"/>
  <c r="K126" i="1"/>
  <c r="L126" i="1"/>
  <c r="M126" i="1"/>
  <c r="N126" i="1"/>
  <c r="O126" i="1"/>
  <c r="P126" i="1"/>
  <c r="K127" i="1"/>
  <c r="L127" i="1"/>
  <c r="M127" i="1"/>
  <c r="N127" i="1"/>
  <c r="O127" i="1"/>
  <c r="P127" i="1"/>
  <c r="K128" i="1"/>
  <c r="L128" i="1"/>
  <c r="M128" i="1"/>
  <c r="N128" i="1"/>
  <c r="O128" i="1"/>
  <c r="P128" i="1"/>
  <c r="K129" i="1"/>
  <c r="L129" i="1"/>
  <c r="M129" i="1"/>
  <c r="N129" i="1"/>
  <c r="O129" i="1"/>
  <c r="P129" i="1"/>
  <c r="K130" i="1"/>
  <c r="L130" i="1"/>
  <c r="M130" i="1"/>
  <c r="N130" i="1"/>
  <c r="O130" i="1"/>
  <c r="P130" i="1"/>
  <c r="K131" i="1"/>
  <c r="L131" i="1"/>
  <c r="M131" i="1"/>
  <c r="N131" i="1"/>
  <c r="O131" i="1"/>
  <c r="P131" i="1"/>
  <c r="K132" i="1"/>
  <c r="L132" i="1"/>
  <c r="M132" i="1"/>
  <c r="N132" i="1"/>
  <c r="O132" i="1"/>
  <c r="P132" i="1"/>
  <c r="K133" i="1"/>
  <c r="L133" i="1"/>
  <c r="M133" i="1"/>
  <c r="N133" i="1"/>
  <c r="O133" i="1"/>
  <c r="P133" i="1"/>
  <c r="K134" i="1"/>
  <c r="L134" i="1"/>
  <c r="M134" i="1"/>
  <c r="N134" i="1"/>
  <c r="O134" i="1"/>
  <c r="P134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K138" i="1"/>
  <c r="L138" i="1"/>
  <c r="M138" i="1"/>
  <c r="N138" i="1"/>
  <c r="O138" i="1"/>
  <c r="P138" i="1"/>
  <c r="K139" i="1"/>
  <c r="L139" i="1"/>
  <c r="M139" i="1"/>
  <c r="N139" i="1"/>
  <c r="O139" i="1"/>
  <c r="P139" i="1"/>
  <c r="K140" i="1"/>
  <c r="L140" i="1"/>
  <c r="M140" i="1"/>
  <c r="N140" i="1"/>
  <c r="O140" i="1"/>
  <c r="P140" i="1"/>
  <c r="K141" i="1"/>
  <c r="L141" i="1"/>
  <c r="M141" i="1"/>
  <c r="N141" i="1"/>
  <c r="O141" i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P144" i="1"/>
  <c r="K145" i="1"/>
  <c r="L145" i="1"/>
  <c r="M145" i="1"/>
  <c r="N145" i="1"/>
  <c r="O145" i="1"/>
  <c r="P145" i="1"/>
  <c r="K146" i="1"/>
  <c r="L146" i="1"/>
  <c r="M146" i="1"/>
  <c r="N146" i="1"/>
  <c r="O146" i="1"/>
  <c r="P146" i="1"/>
  <c r="K147" i="1"/>
  <c r="L147" i="1"/>
  <c r="M147" i="1"/>
  <c r="N147" i="1"/>
  <c r="O147" i="1"/>
  <c r="P147" i="1"/>
  <c r="K148" i="1"/>
  <c r="L148" i="1"/>
  <c r="M148" i="1"/>
  <c r="N148" i="1"/>
  <c r="O148" i="1"/>
  <c r="P148" i="1"/>
  <c r="K149" i="1"/>
  <c r="L149" i="1"/>
  <c r="M149" i="1"/>
  <c r="N149" i="1"/>
  <c r="O149" i="1"/>
  <c r="P149" i="1"/>
  <c r="K150" i="1"/>
  <c r="L150" i="1"/>
  <c r="M150" i="1"/>
  <c r="N150" i="1"/>
  <c r="O150" i="1"/>
  <c r="P150" i="1"/>
  <c r="K151" i="1"/>
  <c r="L151" i="1"/>
  <c r="M151" i="1"/>
  <c r="N151" i="1"/>
  <c r="O151" i="1"/>
  <c r="P151" i="1"/>
  <c r="K152" i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P154" i="1"/>
  <c r="K155" i="1"/>
  <c r="L155" i="1"/>
  <c r="M155" i="1"/>
  <c r="N155" i="1"/>
  <c r="O155" i="1"/>
  <c r="P155" i="1"/>
  <c r="K156" i="1"/>
  <c r="L156" i="1"/>
  <c r="M156" i="1"/>
  <c r="N156" i="1"/>
  <c r="O156" i="1"/>
  <c r="P156" i="1"/>
  <c r="K157" i="1"/>
  <c r="L157" i="1"/>
  <c r="M157" i="1"/>
  <c r="N157" i="1"/>
  <c r="O157" i="1"/>
  <c r="P157" i="1"/>
  <c r="K158" i="1"/>
  <c r="L158" i="1"/>
  <c r="M158" i="1"/>
  <c r="N158" i="1"/>
  <c r="O158" i="1"/>
  <c r="P158" i="1"/>
  <c r="K159" i="1"/>
  <c r="L159" i="1"/>
  <c r="M159" i="1"/>
  <c r="N159" i="1"/>
  <c r="O159" i="1"/>
  <c r="P159" i="1"/>
  <c r="K160" i="1"/>
  <c r="L160" i="1"/>
  <c r="M160" i="1"/>
  <c r="N160" i="1"/>
  <c r="O160" i="1"/>
  <c r="P160" i="1"/>
  <c r="K161" i="1"/>
  <c r="L161" i="1"/>
  <c r="M161" i="1"/>
  <c r="N161" i="1"/>
  <c r="O161" i="1"/>
  <c r="P161" i="1"/>
  <c r="K162" i="1"/>
  <c r="L162" i="1"/>
  <c r="M162" i="1"/>
  <c r="N162" i="1"/>
  <c r="O162" i="1"/>
  <c r="P162" i="1"/>
  <c r="K163" i="1"/>
  <c r="L163" i="1"/>
  <c r="M163" i="1"/>
  <c r="N163" i="1"/>
  <c r="O163" i="1"/>
  <c r="P163" i="1"/>
  <c r="K164" i="1"/>
  <c r="L164" i="1"/>
  <c r="M164" i="1"/>
  <c r="N164" i="1"/>
  <c r="O164" i="1"/>
  <c r="P164" i="1"/>
  <c r="K165" i="1"/>
  <c r="L165" i="1"/>
  <c r="M165" i="1"/>
  <c r="N165" i="1"/>
  <c r="O165" i="1"/>
  <c r="P165" i="1"/>
  <c r="K166" i="1"/>
  <c r="L166" i="1"/>
  <c r="M166" i="1"/>
  <c r="N166" i="1"/>
  <c r="O166" i="1"/>
  <c r="P166" i="1"/>
  <c r="K167" i="1"/>
  <c r="L167" i="1"/>
  <c r="M167" i="1"/>
  <c r="N167" i="1"/>
  <c r="O167" i="1"/>
  <c r="P167" i="1"/>
  <c r="K168" i="1"/>
  <c r="L168" i="1"/>
  <c r="M168" i="1"/>
  <c r="N168" i="1"/>
  <c r="O168" i="1"/>
  <c r="P168" i="1"/>
  <c r="K169" i="1"/>
  <c r="L169" i="1"/>
  <c r="M169" i="1"/>
  <c r="N169" i="1"/>
  <c r="O169" i="1"/>
  <c r="P169" i="1"/>
  <c r="K170" i="1"/>
  <c r="L170" i="1"/>
  <c r="M170" i="1"/>
  <c r="N170" i="1"/>
  <c r="O170" i="1"/>
  <c r="P170" i="1"/>
  <c r="K171" i="1"/>
  <c r="L171" i="1"/>
  <c r="M171" i="1"/>
  <c r="N171" i="1"/>
  <c r="O171" i="1"/>
  <c r="P171" i="1"/>
  <c r="K172" i="1"/>
  <c r="L172" i="1"/>
  <c r="M172" i="1"/>
  <c r="N172" i="1"/>
  <c r="O172" i="1"/>
  <c r="P172" i="1"/>
  <c r="K173" i="1"/>
  <c r="L173" i="1"/>
  <c r="M173" i="1"/>
  <c r="N173" i="1"/>
  <c r="O173" i="1"/>
  <c r="P173" i="1"/>
  <c r="K174" i="1"/>
  <c r="L174" i="1"/>
  <c r="M174" i="1"/>
  <c r="N174" i="1"/>
  <c r="O174" i="1"/>
  <c r="P174" i="1"/>
  <c r="K175" i="1"/>
  <c r="L175" i="1"/>
  <c r="M175" i="1"/>
  <c r="N175" i="1"/>
  <c r="O175" i="1"/>
  <c r="P175" i="1"/>
  <c r="K176" i="1"/>
  <c r="L176" i="1"/>
  <c r="M176" i="1"/>
  <c r="N176" i="1"/>
  <c r="O176" i="1"/>
  <c r="P176" i="1"/>
  <c r="K177" i="1"/>
  <c r="L177" i="1"/>
  <c r="M177" i="1"/>
  <c r="N177" i="1"/>
  <c r="O177" i="1"/>
  <c r="P177" i="1"/>
  <c r="K178" i="1"/>
  <c r="L178" i="1"/>
  <c r="M178" i="1"/>
  <c r="N178" i="1"/>
  <c r="O178" i="1"/>
  <c r="P178" i="1"/>
  <c r="K179" i="1"/>
  <c r="L179" i="1"/>
  <c r="M179" i="1"/>
  <c r="N179" i="1"/>
  <c r="O179" i="1"/>
  <c r="P179" i="1"/>
  <c r="K180" i="1"/>
  <c r="L180" i="1"/>
  <c r="M180" i="1"/>
  <c r="N180" i="1"/>
  <c r="O180" i="1"/>
  <c r="P180" i="1"/>
  <c r="K181" i="1"/>
  <c r="L181" i="1"/>
  <c r="M181" i="1"/>
  <c r="N181" i="1"/>
  <c r="O181" i="1"/>
  <c r="P181" i="1"/>
  <c r="K182" i="1"/>
  <c r="L182" i="1"/>
  <c r="M182" i="1"/>
  <c r="N182" i="1"/>
  <c r="O182" i="1"/>
  <c r="P182" i="1"/>
  <c r="K183" i="1"/>
  <c r="L183" i="1"/>
  <c r="M183" i="1"/>
  <c r="N183" i="1"/>
  <c r="O183" i="1"/>
  <c r="P183" i="1"/>
  <c r="K184" i="1"/>
  <c r="L184" i="1"/>
  <c r="M184" i="1"/>
  <c r="N184" i="1"/>
  <c r="O184" i="1"/>
  <c r="P184" i="1"/>
  <c r="K185" i="1"/>
  <c r="L185" i="1"/>
  <c r="M185" i="1"/>
  <c r="N185" i="1"/>
  <c r="O185" i="1"/>
  <c r="P185" i="1"/>
  <c r="K186" i="1"/>
  <c r="L186" i="1"/>
  <c r="M186" i="1"/>
  <c r="N186" i="1"/>
  <c r="O186" i="1"/>
  <c r="P186" i="1"/>
  <c r="K187" i="1"/>
  <c r="L187" i="1"/>
  <c r="M187" i="1"/>
  <c r="N187" i="1"/>
  <c r="O187" i="1"/>
  <c r="P187" i="1"/>
  <c r="K188" i="1"/>
  <c r="L188" i="1"/>
  <c r="M188" i="1"/>
  <c r="N188" i="1"/>
  <c r="O188" i="1"/>
  <c r="P188" i="1"/>
  <c r="K189" i="1"/>
  <c r="L189" i="1"/>
  <c r="M189" i="1"/>
  <c r="N189" i="1"/>
  <c r="O189" i="1"/>
  <c r="P189" i="1"/>
  <c r="K190" i="1"/>
  <c r="L190" i="1"/>
  <c r="M190" i="1"/>
  <c r="N190" i="1"/>
  <c r="O190" i="1"/>
  <c r="P190" i="1"/>
  <c r="K191" i="1"/>
  <c r="L191" i="1"/>
  <c r="M191" i="1"/>
  <c r="N191" i="1"/>
  <c r="O191" i="1"/>
  <c r="P191" i="1"/>
  <c r="K192" i="1"/>
  <c r="L192" i="1"/>
  <c r="M192" i="1"/>
  <c r="N192" i="1"/>
  <c r="O192" i="1"/>
  <c r="P192" i="1"/>
  <c r="K193" i="1"/>
  <c r="L193" i="1"/>
  <c r="M193" i="1"/>
  <c r="N193" i="1"/>
  <c r="O193" i="1"/>
  <c r="P193" i="1"/>
  <c r="K194" i="1"/>
  <c r="L194" i="1"/>
  <c r="M194" i="1"/>
  <c r="N194" i="1"/>
  <c r="O194" i="1"/>
  <c r="P194" i="1"/>
  <c r="K195" i="1"/>
  <c r="L195" i="1"/>
  <c r="M195" i="1"/>
  <c r="N195" i="1"/>
  <c r="O195" i="1"/>
  <c r="P195" i="1"/>
  <c r="K196" i="1"/>
  <c r="L196" i="1"/>
  <c r="M196" i="1"/>
  <c r="N196" i="1"/>
  <c r="O196" i="1"/>
  <c r="P196" i="1"/>
  <c r="K197" i="1"/>
  <c r="L197" i="1"/>
  <c r="M197" i="1"/>
  <c r="N197" i="1"/>
  <c r="O197" i="1"/>
  <c r="P197" i="1"/>
  <c r="K198" i="1"/>
  <c r="L198" i="1"/>
  <c r="M198" i="1"/>
  <c r="N198" i="1"/>
  <c r="O198" i="1"/>
  <c r="P198" i="1"/>
  <c r="K199" i="1"/>
  <c r="L199" i="1"/>
  <c r="M199" i="1"/>
  <c r="N199" i="1"/>
  <c r="O199" i="1"/>
  <c r="P199" i="1"/>
  <c r="K200" i="1"/>
  <c r="L200" i="1"/>
  <c r="M200" i="1"/>
  <c r="N200" i="1"/>
  <c r="O200" i="1"/>
  <c r="P200" i="1"/>
  <c r="K201" i="1"/>
  <c r="L201" i="1"/>
  <c r="M201" i="1"/>
  <c r="N201" i="1"/>
  <c r="O201" i="1"/>
  <c r="P201" i="1"/>
  <c r="K202" i="1"/>
  <c r="L202" i="1"/>
  <c r="M202" i="1"/>
  <c r="N202" i="1"/>
  <c r="O202" i="1"/>
  <c r="P202" i="1"/>
  <c r="K203" i="1"/>
  <c r="L203" i="1"/>
  <c r="M203" i="1"/>
  <c r="N203" i="1"/>
  <c r="O203" i="1"/>
  <c r="P203" i="1"/>
  <c r="K204" i="1"/>
  <c r="L204" i="1"/>
  <c r="M204" i="1"/>
  <c r="N204" i="1"/>
  <c r="O204" i="1"/>
  <c r="P204" i="1"/>
  <c r="K205" i="1"/>
  <c r="L205" i="1"/>
  <c r="M205" i="1"/>
  <c r="N205" i="1"/>
  <c r="O205" i="1"/>
  <c r="P205" i="1"/>
  <c r="K206" i="1"/>
  <c r="L206" i="1"/>
  <c r="M206" i="1"/>
  <c r="N206" i="1"/>
  <c r="O206" i="1"/>
  <c r="P206" i="1"/>
  <c r="K207" i="1"/>
  <c r="L207" i="1"/>
  <c r="M207" i="1"/>
  <c r="N207" i="1"/>
  <c r="O207" i="1"/>
  <c r="P207" i="1"/>
  <c r="K208" i="1"/>
  <c r="L208" i="1"/>
  <c r="M208" i="1"/>
  <c r="N208" i="1"/>
  <c r="O208" i="1"/>
  <c r="P208" i="1"/>
  <c r="K209" i="1"/>
  <c r="L209" i="1"/>
  <c r="M209" i="1"/>
  <c r="N209" i="1"/>
  <c r="O209" i="1"/>
  <c r="P209" i="1"/>
  <c r="K210" i="1"/>
  <c r="L210" i="1"/>
  <c r="M210" i="1"/>
  <c r="N210" i="1"/>
  <c r="O210" i="1"/>
  <c r="P210" i="1"/>
  <c r="K211" i="1"/>
  <c r="L211" i="1"/>
  <c r="M211" i="1"/>
  <c r="N211" i="1"/>
  <c r="O211" i="1"/>
  <c r="P211" i="1"/>
  <c r="K212" i="1"/>
  <c r="L212" i="1"/>
  <c r="M212" i="1"/>
  <c r="N212" i="1"/>
  <c r="O212" i="1"/>
  <c r="P212" i="1"/>
  <c r="K213" i="1"/>
  <c r="L213" i="1"/>
  <c r="M213" i="1"/>
  <c r="N213" i="1"/>
  <c r="O213" i="1"/>
  <c r="P213" i="1"/>
  <c r="K214" i="1"/>
  <c r="L214" i="1"/>
  <c r="M214" i="1"/>
  <c r="N214" i="1"/>
  <c r="O214" i="1"/>
  <c r="P214" i="1"/>
  <c r="K215" i="1"/>
  <c r="L215" i="1"/>
  <c r="M215" i="1"/>
  <c r="N215" i="1"/>
  <c r="O215" i="1"/>
  <c r="P215" i="1"/>
  <c r="K216" i="1"/>
  <c r="L216" i="1"/>
  <c r="M216" i="1"/>
  <c r="N216" i="1"/>
  <c r="O216" i="1"/>
  <c r="P216" i="1"/>
  <c r="K217" i="1"/>
  <c r="L217" i="1"/>
  <c r="M217" i="1"/>
  <c r="N217" i="1"/>
  <c r="O217" i="1"/>
  <c r="P217" i="1"/>
  <c r="K218" i="1"/>
  <c r="L218" i="1"/>
  <c r="M218" i="1"/>
  <c r="N218" i="1"/>
  <c r="O218" i="1"/>
  <c r="P218" i="1"/>
  <c r="K219" i="1"/>
  <c r="L219" i="1"/>
  <c r="M219" i="1"/>
  <c r="N219" i="1"/>
  <c r="O219" i="1"/>
  <c r="P219" i="1"/>
  <c r="K220" i="1"/>
  <c r="L220" i="1"/>
  <c r="M220" i="1"/>
  <c r="N220" i="1"/>
  <c r="O220" i="1"/>
  <c r="P220" i="1"/>
  <c r="K221" i="1"/>
  <c r="L221" i="1"/>
  <c r="M221" i="1"/>
  <c r="N221" i="1"/>
  <c r="O221" i="1"/>
  <c r="P221" i="1"/>
  <c r="K222" i="1"/>
  <c r="L222" i="1"/>
  <c r="M222" i="1"/>
  <c r="N222" i="1"/>
  <c r="O222" i="1"/>
  <c r="P222" i="1"/>
  <c r="K223" i="1"/>
  <c r="L223" i="1"/>
  <c r="M223" i="1"/>
  <c r="N223" i="1"/>
  <c r="O223" i="1"/>
  <c r="P223" i="1"/>
  <c r="K224" i="1"/>
  <c r="L224" i="1"/>
  <c r="M224" i="1"/>
  <c r="N224" i="1"/>
  <c r="O224" i="1"/>
  <c r="P224" i="1"/>
  <c r="K225" i="1"/>
  <c r="L225" i="1"/>
  <c r="M225" i="1"/>
  <c r="N225" i="1"/>
  <c r="O225" i="1"/>
  <c r="P225" i="1"/>
  <c r="K226" i="1"/>
  <c r="L226" i="1"/>
  <c r="M226" i="1"/>
  <c r="N226" i="1"/>
  <c r="O226" i="1"/>
  <c r="P226" i="1"/>
  <c r="K227" i="1"/>
  <c r="L227" i="1"/>
  <c r="M227" i="1"/>
  <c r="N227" i="1"/>
  <c r="O227" i="1"/>
  <c r="P227" i="1"/>
  <c r="K228" i="1"/>
  <c r="L228" i="1"/>
  <c r="M228" i="1"/>
  <c r="N228" i="1"/>
  <c r="O228" i="1"/>
  <c r="P228" i="1"/>
  <c r="K229" i="1"/>
  <c r="L229" i="1"/>
  <c r="M229" i="1"/>
  <c r="N229" i="1"/>
  <c r="O229" i="1"/>
  <c r="P229" i="1"/>
  <c r="K230" i="1"/>
  <c r="L230" i="1"/>
  <c r="M230" i="1"/>
  <c r="N230" i="1"/>
  <c r="O230" i="1"/>
  <c r="P230" i="1"/>
  <c r="K231" i="1"/>
  <c r="L231" i="1"/>
  <c r="M231" i="1"/>
  <c r="N231" i="1"/>
  <c r="O231" i="1"/>
  <c r="P231" i="1"/>
  <c r="K232" i="1"/>
  <c r="L232" i="1"/>
  <c r="M232" i="1"/>
  <c r="N232" i="1"/>
  <c r="O232" i="1"/>
  <c r="P232" i="1"/>
  <c r="K233" i="1"/>
  <c r="L233" i="1"/>
  <c r="M233" i="1"/>
  <c r="N233" i="1"/>
  <c r="O233" i="1"/>
  <c r="P233" i="1"/>
  <c r="K234" i="1"/>
  <c r="L234" i="1"/>
  <c r="M234" i="1"/>
  <c r="N234" i="1"/>
  <c r="O234" i="1"/>
  <c r="P234" i="1"/>
  <c r="K235" i="1"/>
  <c r="L235" i="1"/>
  <c r="M235" i="1"/>
  <c r="N235" i="1"/>
  <c r="O235" i="1"/>
  <c r="P235" i="1"/>
  <c r="K236" i="1"/>
  <c r="L236" i="1"/>
  <c r="M236" i="1"/>
  <c r="N236" i="1"/>
  <c r="O236" i="1"/>
  <c r="P236" i="1"/>
  <c r="K237" i="1"/>
  <c r="L237" i="1"/>
  <c r="M237" i="1"/>
  <c r="N237" i="1"/>
  <c r="O237" i="1"/>
  <c r="P237" i="1"/>
  <c r="K238" i="1"/>
  <c r="L238" i="1"/>
  <c r="M238" i="1"/>
  <c r="N238" i="1"/>
  <c r="O238" i="1"/>
  <c r="P238" i="1"/>
  <c r="K239" i="1"/>
  <c r="L239" i="1"/>
  <c r="M239" i="1"/>
  <c r="N239" i="1"/>
  <c r="O239" i="1"/>
  <c r="P239" i="1"/>
  <c r="K240" i="1"/>
  <c r="L240" i="1"/>
  <c r="M240" i="1"/>
  <c r="N240" i="1"/>
  <c r="O240" i="1"/>
  <c r="P240" i="1"/>
  <c r="K241" i="1"/>
  <c r="L241" i="1"/>
  <c r="M241" i="1"/>
  <c r="N241" i="1"/>
  <c r="O241" i="1"/>
  <c r="P241" i="1"/>
  <c r="K242" i="1"/>
  <c r="L242" i="1"/>
  <c r="M242" i="1"/>
  <c r="N242" i="1"/>
  <c r="O242" i="1"/>
  <c r="P242" i="1"/>
  <c r="K243" i="1"/>
  <c r="L243" i="1"/>
  <c r="M243" i="1"/>
  <c r="N243" i="1"/>
  <c r="O243" i="1"/>
  <c r="P243" i="1"/>
  <c r="K244" i="1"/>
  <c r="L244" i="1"/>
  <c r="M244" i="1"/>
  <c r="N244" i="1"/>
  <c r="O244" i="1"/>
  <c r="P244" i="1"/>
  <c r="K245" i="1"/>
  <c r="L245" i="1"/>
  <c r="M245" i="1"/>
  <c r="N245" i="1"/>
  <c r="O245" i="1"/>
  <c r="P245" i="1"/>
  <c r="K246" i="1"/>
  <c r="L246" i="1"/>
  <c r="M246" i="1"/>
  <c r="N246" i="1"/>
  <c r="O246" i="1"/>
  <c r="P246" i="1"/>
  <c r="K247" i="1"/>
  <c r="L247" i="1"/>
  <c r="M247" i="1"/>
  <c r="N247" i="1"/>
  <c r="O247" i="1"/>
  <c r="P247" i="1"/>
  <c r="K248" i="1"/>
  <c r="L248" i="1"/>
  <c r="M248" i="1"/>
  <c r="N248" i="1"/>
  <c r="O248" i="1"/>
  <c r="P248" i="1"/>
  <c r="K249" i="1"/>
  <c r="L249" i="1"/>
  <c r="M249" i="1"/>
  <c r="N249" i="1"/>
  <c r="O249" i="1"/>
  <c r="P249" i="1"/>
  <c r="K250" i="1"/>
  <c r="L250" i="1"/>
  <c r="M250" i="1"/>
  <c r="N250" i="1"/>
  <c r="O250" i="1"/>
  <c r="P250" i="1"/>
  <c r="K251" i="1"/>
  <c r="L251" i="1"/>
  <c r="M251" i="1"/>
  <c r="N251" i="1"/>
  <c r="O251" i="1"/>
  <c r="P251" i="1"/>
  <c r="K252" i="1"/>
  <c r="L252" i="1"/>
  <c r="M252" i="1"/>
  <c r="N252" i="1"/>
  <c r="O252" i="1"/>
  <c r="P252" i="1"/>
  <c r="K253" i="1"/>
  <c r="L253" i="1"/>
  <c r="M253" i="1"/>
  <c r="N253" i="1"/>
  <c r="O253" i="1"/>
  <c r="P253" i="1"/>
  <c r="K254" i="1"/>
  <c r="L254" i="1"/>
  <c r="M254" i="1"/>
  <c r="N254" i="1"/>
  <c r="O254" i="1"/>
  <c r="P254" i="1"/>
  <c r="K255" i="1"/>
  <c r="L255" i="1"/>
  <c r="M255" i="1"/>
  <c r="N255" i="1"/>
  <c r="O255" i="1"/>
  <c r="P255" i="1"/>
  <c r="K256" i="1"/>
  <c r="L256" i="1"/>
  <c r="M256" i="1"/>
  <c r="N256" i="1"/>
  <c r="O256" i="1"/>
  <c r="P256" i="1"/>
  <c r="K257" i="1"/>
  <c r="L257" i="1"/>
  <c r="M257" i="1"/>
  <c r="N257" i="1"/>
  <c r="O257" i="1"/>
  <c r="P257" i="1"/>
  <c r="K258" i="1"/>
  <c r="L258" i="1"/>
  <c r="M258" i="1"/>
  <c r="N258" i="1"/>
  <c r="O258" i="1"/>
  <c r="P258" i="1"/>
  <c r="K259" i="1"/>
  <c r="L259" i="1"/>
  <c r="M259" i="1"/>
  <c r="N259" i="1"/>
  <c r="O259" i="1"/>
  <c r="P259" i="1"/>
  <c r="K260" i="1"/>
  <c r="L260" i="1"/>
  <c r="M260" i="1"/>
  <c r="N260" i="1"/>
  <c r="O260" i="1"/>
  <c r="P260" i="1"/>
  <c r="K261" i="1"/>
  <c r="L261" i="1"/>
  <c r="M261" i="1"/>
  <c r="N261" i="1"/>
  <c r="O261" i="1"/>
  <c r="P261" i="1"/>
  <c r="K262" i="1"/>
  <c r="L262" i="1"/>
  <c r="M262" i="1"/>
  <c r="N262" i="1"/>
  <c r="O262" i="1"/>
  <c r="P262" i="1"/>
  <c r="K263" i="1"/>
  <c r="L263" i="1"/>
  <c r="M263" i="1"/>
  <c r="N263" i="1"/>
  <c r="O263" i="1"/>
  <c r="P263" i="1"/>
  <c r="K264" i="1"/>
  <c r="L264" i="1"/>
  <c r="M264" i="1"/>
  <c r="N264" i="1"/>
  <c r="O264" i="1"/>
  <c r="P264" i="1"/>
  <c r="K265" i="1"/>
  <c r="L265" i="1"/>
  <c r="M265" i="1"/>
  <c r="N265" i="1"/>
  <c r="O265" i="1"/>
  <c r="P265" i="1"/>
  <c r="K266" i="1"/>
  <c r="L266" i="1"/>
  <c r="M266" i="1"/>
  <c r="N266" i="1"/>
  <c r="O266" i="1"/>
  <c r="P266" i="1"/>
  <c r="K267" i="1"/>
  <c r="L267" i="1"/>
  <c r="M267" i="1"/>
  <c r="N267" i="1"/>
  <c r="O267" i="1"/>
  <c r="P267" i="1"/>
  <c r="K268" i="1"/>
  <c r="L268" i="1"/>
  <c r="M268" i="1"/>
  <c r="N268" i="1"/>
  <c r="O268" i="1"/>
  <c r="P268" i="1"/>
  <c r="K269" i="1"/>
  <c r="L269" i="1"/>
  <c r="M269" i="1"/>
  <c r="N269" i="1"/>
  <c r="O269" i="1"/>
  <c r="P269" i="1"/>
  <c r="K270" i="1"/>
  <c r="L270" i="1"/>
  <c r="M270" i="1"/>
  <c r="N270" i="1"/>
  <c r="O270" i="1"/>
  <c r="P270" i="1"/>
  <c r="K271" i="1"/>
  <c r="L271" i="1"/>
  <c r="M271" i="1"/>
  <c r="N271" i="1"/>
  <c r="O271" i="1"/>
  <c r="P271" i="1"/>
  <c r="K272" i="1"/>
  <c r="L272" i="1"/>
  <c r="M272" i="1"/>
  <c r="N272" i="1"/>
  <c r="O272" i="1"/>
  <c r="P272" i="1"/>
  <c r="K273" i="1"/>
  <c r="L273" i="1"/>
  <c r="M273" i="1"/>
  <c r="N273" i="1"/>
  <c r="O273" i="1"/>
  <c r="P273" i="1"/>
  <c r="K274" i="1"/>
  <c r="L274" i="1"/>
  <c r="M274" i="1"/>
  <c r="N274" i="1"/>
  <c r="O274" i="1"/>
  <c r="P274" i="1"/>
  <c r="K275" i="1"/>
  <c r="L275" i="1"/>
  <c r="M275" i="1"/>
  <c r="N275" i="1"/>
  <c r="O275" i="1"/>
  <c r="P275" i="1"/>
  <c r="K276" i="1"/>
  <c r="L276" i="1"/>
  <c r="M276" i="1"/>
  <c r="N276" i="1"/>
  <c r="O276" i="1"/>
  <c r="P276" i="1"/>
  <c r="K277" i="1"/>
  <c r="L277" i="1"/>
  <c r="N277" i="1"/>
  <c r="O277" i="1"/>
  <c r="P277" i="1"/>
  <c r="K278" i="1"/>
  <c r="L278" i="1"/>
  <c r="M278" i="1"/>
  <c r="N278" i="1"/>
  <c r="O278" i="1"/>
  <c r="P278" i="1"/>
  <c r="K279" i="1"/>
  <c r="L279" i="1"/>
  <c r="M279" i="1"/>
  <c r="N279" i="1"/>
  <c r="O279" i="1"/>
  <c r="P279" i="1"/>
  <c r="K280" i="1"/>
  <c r="L280" i="1"/>
  <c r="M280" i="1"/>
  <c r="N280" i="1"/>
  <c r="O280" i="1"/>
  <c r="P280" i="1"/>
  <c r="K281" i="1"/>
  <c r="L281" i="1"/>
  <c r="M281" i="1"/>
  <c r="N281" i="1"/>
  <c r="O281" i="1"/>
  <c r="P281" i="1"/>
  <c r="K282" i="1"/>
  <c r="L282" i="1"/>
  <c r="M282" i="1"/>
  <c r="N282" i="1"/>
  <c r="O282" i="1"/>
  <c r="P282" i="1"/>
  <c r="K283" i="1"/>
  <c r="L283" i="1"/>
  <c r="M283" i="1"/>
  <c r="N283" i="1"/>
  <c r="O283" i="1"/>
  <c r="P283" i="1"/>
  <c r="K284" i="1"/>
  <c r="L284" i="1"/>
  <c r="M284" i="1"/>
  <c r="N284" i="1"/>
  <c r="O284" i="1"/>
  <c r="P284" i="1"/>
  <c r="K285" i="1"/>
  <c r="L285" i="1"/>
  <c r="M285" i="1"/>
  <c r="N285" i="1"/>
  <c r="O285" i="1"/>
  <c r="P285" i="1"/>
  <c r="K286" i="1"/>
  <c r="L286" i="1"/>
  <c r="M286" i="1"/>
  <c r="N286" i="1"/>
  <c r="O286" i="1"/>
  <c r="P286" i="1"/>
  <c r="K287" i="1"/>
  <c r="L287" i="1"/>
  <c r="M287" i="1"/>
  <c r="N287" i="1"/>
  <c r="O287" i="1"/>
  <c r="P287" i="1"/>
  <c r="K288" i="1"/>
  <c r="L288" i="1"/>
  <c r="M288" i="1"/>
  <c r="N288" i="1"/>
  <c r="O288" i="1"/>
  <c r="P288" i="1"/>
  <c r="K289" i="1"/>
  <c r="L289" i="1"/>
  <c r="M289" i="1"/>
  <c r="N289" i="1"/>
  <c r="O289" i="1"/>
  <c r="P289" i="1"/>
  <c r="J28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4" i="1"/>
  <c r="S4" i="2" l="1"/>
  <c r="S3" i="2"/>
  <c r="S6" i="2"/>
  <c r="S7" i="2"/>
  <c r="V6" i="2"/>
  <c r="V7" i="2"/>
  <c r="V6" i="1"/>
  <c r="W6" i="2"/>
  <c r="W7" i="2"/>
  <c r="W6" i="1"/>
  <c r="S4" i="1"/>
  <c r="U7" i="1"/>
  <c r="Y7" i="1"/>
  <c r="T7" i="2"/>
  <c r="T6" i="2"/>
  <c r="X7" i="2"/>
  <c r="X6" i="2"/>
  <c r="X7" i="1"/>
  <c r="T7" i="1"/>
  <c r="U6" i="2"/>
  <c r="U7" i="2"/>
  <c r="Y6" i="2"/>
  <c r="Y7" i="2"/>
  <c r="S3" i="1"/>
  <c r="W7" i="1"/>
  <c r="Y6" i="1"/>
  <c r="U6" i="1"/>
  <c r="S6" i="1"/>
  <c r="V7" i="1"/>
  <c r="X6" i="1"/>
  <c r="T6" i="1"/>
  <c r="S7" i="1"/>
  <c r="W4" i="2"/>
  <c r="X3" i="1"/>
  <c r="T3" i="1"/>
  <c r="T3" i="2"/>
  <c r="U4" i="1"/>
  <c r="V4" i="1"/>
  <c r="X3" i="2"/>
  <c r="Y4" i="1"/>
  <c r="W3" i="1"/>
  <c r="X4" i="1"/>
  <c r="T4" i="1"/>
  <c r="V3" i="1"/>
  <c r="W4" i="1"/>
  <c r="Y3" i="1"/>
  <c r="U3" i="1"/>
  <c r="U4" i="2"/>
  <c r="Y4" i="2"/>
  <c r="V3" i="2"/>
  <c r="W3" i="2"/>
  <c r="U3" i="2"/>
  <c r="Y3" i="2"/>
  <c r="V4" i="2"/>
  <c r="T4" i="2"/>
  <c r="X4" i="2"/>
  <c r="P289" i="4" l="1"/>
  <c r="O289" i="4"/>
  <c r="N289" i="4"/>
  <c r="M289" i="4"/>
  <c r="L289" i="4"/>
  <c r="K289" i="4"/>
  <c r="J289" i="4"/>
  <c r="P288" i="4"/>
  <c r="O288" i="4"/>
  <c r="N288" i="4"/>
  <c r="M288" i="4"/>
  <c r="L288" i="4"/>
  <c r="K288" i="4"/>
  <c r="J288" i="4"/>
  <c r="P287" i="4"/>
  <c r="O287" i="4"/>
  <c r="N287" i="4"/>
  <c r="M287" i="4"/>
  <c r="L287" i="4"/>
  <c r="K287" i="4"/>
  <c r="J287" i="4"/>
  <c r="P286" i="4"/>
  <c r="O286" i="4"/>
  <c r="N286" i="4"/>
  <c r="M286" i="4"/>
  <c r="L286" i="4"/>
  <c r="K286" i="4"/>
  <c r="J286" i="4"/>
  <c r="P285" i="4"/>
  <c r="O285" i="4"/>
  <c r="N285" i="4"/>
  <c r="M285" i="4"/>
  <c r="L285" i="4"/>
  <c r="K285" i="4"/>
  <c r="J285" i="4"/>
  <c r="P284" i="4"/>
  <c r="O284" i="4"/>
  <c r="N284" i="4"/>
  <c r="M284" i="4"/>
  <c r="L284" i="4"/>
  <c r="K284" i="4"/>
  <c r="J284" i="4"/>
  <c r="P283" i="4"/>
  <c r="O283" i="4"/>
  <c r="N283" i="4"/>
  <c r="M283" i="4"/>
  <c r="L283" i="4"/>
  <c r="K283" i="4"/>
  <c r="J283" i="4"/>
  <c r="P282" i="4"/>
  <c r="O282" i="4"/>
  <c r="N282" i="4"/>
  <c r="M282" i="4"/>
  <c r="L282" i="4"/>
  <c r="K282" i="4"/>
  <c r="J282" i="4"/>
  <c r="P281" i="4"/>
  <c r="O281" i="4"/>
  <c r="N281" i="4"/>
  <c r="M281" i="4"/>
  <c r="L281" i="4"/>
  <c r="K281" i="4"/>
  <c r="J281" i="4"/>
  <c r="P280" i="4"/>
  <c r="O280" i="4"/>
  <c r="N280" i="4"/>
  <c r="M280" i="4"/>
  <c r="L280" i="4"/>
  <c r="K280" i="4"/>
  <c r="J280" i="4"/>
  <c r="P279" i="4"/>
  <c r="O279" i="4"/>
  <c r="N279" i="4"/>
  <c r="M279" i="4"/>
  <c r="L279" i="4"/>
  <c r="K279" i="4"/>
  <c r="J279" i="4"/>
  <c r="P278" i="4"/>
  <c r="O278" i="4"/>
  <c r="N278" i="4"/>
  <c r="M278" i="4"/>
  <c r="L278" i="4"/>
  <c r="K278" i="4"/>
  <c r="J278" i="4"/>
  <c r="P277" i="4"/>
  <c r="O277" i="4"/>
  <c r="N277" i="4"/>
  <c r="M277" i="4"/>
  <c r="L277" i="4"/>
  <c r="K277" i="4"/>
  <c r="J277" i="4"/>
  <c r="P276" i="4"/>
  <c r="O276" i="4"/>
  <c r="N276" i="4"/>
  <c r="M276" i="4"/>
  <c r="L276" i="4"/>
  <c r="K276" i="4"/>
  <c r="J276" i="4"/>
  <c r="P275" i="4"/>
  <c r="O275" i="4"/>
  <c r="N275" i="4"/>
  <c r="M275" i="4"/>
  <c r="L275" i="4"/>
  <c r="K275" i="4"/>
  <c r="J275" i="4"/>
  <c r="P274" i="4"/>
  <c r="O274" i="4"/>
  <c r="N274" i="4"/>
  <c r="M274" i="4"/>
  <c r="L274" i="4"/>
  <c r="K274" i="4"/>
  <c r="J274" i="4"/>
  <c r="P273" i="4"/>
  <c r="O273" i="4"/>
  <c r="N273" i="4"/>
  <c r="M273" i="4"/>
  <c r="L273" i="4"/>
  <c r="K273" i="4"/>
  <c r="J273" i="4"/>
  <c r="P272" i="4"/>
  <c r="O272" i="4"/>
  <c r="N272" i="4"/>
  <c r="M272" i="4"/>
  <c r="L272" i="4"/>
  <c r="K272" i="4"/>
  <c r="J272" i="4"/>
  <c r="P271" i="4"/>
  <c r="O271" i="4"/>
  <c r="N271" i="4"/>
  <c r="M271" i="4"/>
  <c r="L271" i="4"/>
  <c r="K271" i="4"/>
  <c r="J271" i="4"/>
  <c r="P270" i="4"/>
  <c r="O270" i="4"/>
  <c r="N270" i="4"/>
  <c r="M270" i="4"/>
  <c r="L270" i="4"/>
  <c r="K270" i="4"/>
  <c r="J270" i="4"/>
  <c r="P269" i="4"/>
  <c r="O269" i="4"/>
  <c r="N269" i="4"/>
  <c r="M269" i="4"/>
  <c r="L269" i="4"/>
  <c r="K269" i="4"/>
  <c r="J269" i="4"/>
  <c r="P268" i="4"/>
  <c r="O268" i="4"/>
  <c r="N268" i="4"/>
  <c r="M268" i="4"/>
  <c r="L268" i="4"/>
  <c r="K268" i="4"/>
  <c r="J268" i="4"/>
  <c r="P267" i="4"/>
  <c r="O267" i="4"/>
  <c r="N267" i="4"/>
  <c r="M267" i="4"/>
  <c r="L267" i="4"/>
  <c r="K267" i="4"/>
  <c r="J267" i="4"/>
  <c r="P266" i="4"/>
  <c r="O266" i="4"/>
  <c r="N266" i="4"/>
  <c r="M266" i="4"/>
  <c r="L266" i="4"/>
  <c r="K266" i="4"/>
  <c r="J266" i="4"/>
  <c r="P265" i="4"/>
  <c r="O265" i="4"/>
  <c r="N265" i="4"/>
  <c r="M265" i="4"/>
  <c r="L265" i="4"/>
  <c r="K265" i="4"/>
  <c r="J265" i="4"/>
  <c r="P264" i="4"/>
  <c r="O264" i="4"/>
  <c r="N264" i="4"/>
  <c r="M264" i="4"/>
  <c r="L264" i="4"/>
  <c r="K264" i="4"/>
  <c r="J264" i="4"/>
  <c r="P263" i="4"/>
  <c r="O263" i="4"/>
  <c r="N263" i="4"/>
  <c r="M263" i="4"/>
  <c r="L263" i="4"/>
  <c r="K263" i="4"/>
  <c r="J263" i="4"/>
  <c r="P262" i="4"/>
  <c r="O262" i="4"/>
  <c r="N262" i="4"/>
  <c r="M262" i="4"/>
  <c r="L262" i="4"/>
  <c r="K262" i="4"/>
  <c r="J262" i="4"/>
  <c r="P261" i="4"/>
  <c r="O261" i="4"/>
  <c r="N261" i="4"/>
  <c r="M261" i="4"/>
  <c r="L261" i="4"/>
  <c r="K261" i="4"/>
  <c r="J261" i="4"/>
  <c r="P260" i="4"/>
  <c r="O260" i="4"/>
  <c r="N260" i="4"/>
  <c r="M260" i="4"/>
  <c r="L260" i="4"/>
  <c r="K260" i="4"/>
  <c r="J260" i="4"/>
  <c r="P259" i="4"/>
  <c r="O259" i="4"/>
  <c r="N259" i="4"/>
  <c r="M259" i="4"/>
  <c r="L259" i="4"/>
  <c r="K259" i="4"/>
  <c r="J259" i="4"/>
  <c r="P258" i="4"/>
  <c r="O258" i="4"/>
  <c r="N258" i="4"/>
  <c r="M258" i="4"/>
  <c r="L258" i="4"/>
  <c r="K258" i="4"/>
  <c r="J258" i="4"/>
  <c r="P257" i="4"/>
  <c r="O257" i="4"/>
  <c r="N257" i="4"/>
  <c r="M257" i="4"/>
  <c r="L257" i="4"/>
  <c r="K257" i="4"/>
  <c r="J257" i="4"/>
  <c r="P256" i="4"/>
  <c r="O256" i="4"/>
  <c r="N256" i="4"/>
  <c r="M256" i="4"/>
  <c r="L256" i="4"/>
  <c r="K256" i="4"/>
  <c r="J256" i="4"/>
  <c r="P255" i="4"/>
  <c r="O255" i="4"/>
  <c r="N255" i="4"/>
  <c r="M255" i="4"/>
  <c r="L255" i="4"/>
  <c r="K255" i="4"/>
  <c r="J255" i="4"/>
  <c r="P254" i="4"/>
  <c r="O254" i="4"/>
  <c r="N254" i="4"/>
  <c r="M254" i="4"/>
  <c r="L254" i="4"/>
  <c r="K254" i="4"/>
  <c r="J254" i="4"/>
  <c r="P253" i="4"/>
  <c r="O253" i="4"/>
  <c r="N253" i="4"/>
  <c r="M253" i="4"/>
  <c r="L253" i="4"/>
  <c r="K253" i="4"/>
  <c r="J253" i="4"/>
  <c r="P252" i="4"/>
  <c r="O252" i="4"/>
  <c r="N252" i="4"/>
  <c r="M252" i="4"/>
  <c r="L252" i="4"/>
  <c r="K252" i="4"/>
  <c r="J252" i="4"/>
  <c r="P251" i="4"/>
  <c r="O251" i="4"/>
  <c r="N251" i="4"/>
  <c r="M251" i="4"/>
  <c r="L251" i="4"/>
  <c r="K251" i="4"/>
  <c r="J251" i="4"/>
  <c r="P250" i="4"/>
  <c r="O250" i="4"/>
  <c r="N250" i="4"/>
  <c r="M250" i="4"/>
  <c r="L250" i="4"/>
  <c r="K250" i="4"/>
  <c r="J250" i="4"/>
  <c r="P249" i="4"/>
  <c r="O249" i="4"/>
  <c r="N249" i="4"/>
  <c r="M249" i="4"/>
  <c r="L249" i="4"/>
  <c r="K249" i="4"/>
  <c r="J249" i="4"/>
  <c r="P248" i="4"/>
  <c r="O248" i="4"/>
  <c r="N248" i="4"/>
  <c r="M248" i="4"/>
  <c r="L248" i="4"/>
  <c r="K248" i="4"/>
  <c r="J248" i="4"/>
  <c r="P247" i="4"/>
  <c r="O247" i="4"/>
  <c r="N247" i="4"/>
  <c r="M247" i="4"/>
  <c r="L247" i="4"/>
  <c r="K247" i="4"/>
  <c r="J247" i="4"/>
  <c r="P246" i="4"/>
  <c r="O246" i="4"/>
  <c r="N246" i="4"/>
  <c r="M246" i="4"/>
  <c r="L246" i="4"/>
  <c r="K246" i="4"/>
  <c r="J246" i="4"/>
  <c r="P245" i="4"/>
  <c r="O245" i="4"/>
  <c r="N245" i="4"/>
  <c r="M245" i="4"/>
  <c r="L245" i="4"/>
  <c r="K245" i="4"/>
  <c r="J245" i="4"/>
  <c r="P244" i="4"/>
  <c r="O244" i="4"/>
  <c r="N244" i="4"/>
  <c r="M244" i="4"/>
  <c r="L244" i="4"/>
  <c r="K244" i="4"/>
  <c r="J244" i="4"/>
  <c r="P243" i="4"/>
  <c r="O243" i="4"/>
  <c r="N243" i="4"/>
  <c r="M243" i="4"/>
  <c r="L243" i="4"/>
  <c r="K243" i="4"/>
  <c r="J243" i="4"/>
  <c r="P242" i="4"/>
  <c r="O242" i="4"/>
  <c r="N242" i="4"/>
  <c r="M242" i="4"/>
  <c r="L242" i="4"/>
  <c r="K242" i="4"/>
  <c r="J242" i="4"/>
  <c r="P241" i="4"/>
  <c r="O241" i="4"/>
  <c r="N241" i="4"/>
  <c r="M241" i="4"/>
  <c r="L241" i="4"/>
  <c r="K241" i="4"/>
  <c r="J241" i="4"/>
  <c r="P240" i="4"/>
  <c r="O240" i="4"/>
  <c r="N240" i="4"/>
  <c r="M240" i="4"/>
  <c r="L240" i="4"/>
  <c r="K240" i="4"/>
  <c r="J240" i="4"/>
  <c r="P239" i="4"/>
  <c r="O239" i="4"/>
  <c r="N239" i="4"/>
  <c r="M239" i="4"/>
  <c r="L239" i="4"/>
  <c r="K239" i="4"/>
  <c r="J239" i="4"/>
  <c r="P238" i="4"/>
  <c r="O238" i="4"/>
  <c r="N238" i="4"/>
  <c r="M238" i="4"/>
  <c r="L238" i="4"/>
  <c r="K238" i="4"/>
  <c r="J238" i="4"/>
  <c r="P237" i="4"/>
  <c r="O237" i="4"/>
  <c r="N237" i="4"/>
  <c r="M237" i="4"/>
  <c r="L237" i="4"/>
  <c r="K237" i="4"/>
  <c r="J237" i="4"/>
  <c r="P236" i="4"/>
  <c r="O236" i="4"/>
  <c r="N236" i="4"/>
  <c r="M236" i="4"/>
  <c r="L236" i="4"/>
  <c r="K236" i="4"/>
  <c r="J236" i="4"/>
  <c r="P235" i="4"/>
  <c r="O235" i="4"/>
  <c r="N235" i="4"/>
  <c r="M235" i="4"/>
  <c r="L235" i="4"/>
  <c r="K235" i="4"/>
  <c r="J235" i="4"/>
  <c r="P234" i="4"/>
  <c r="O234" i="4"/>
  <c r="N234" i="4"/>
  <c r="M234" i="4"/>
  <c r="L234" i="4"/>
  <c r="K234" i="4"/>
  <c r="J234" i="4"/>
  <c r="P233" i="4"/>
  <c r="O233" i="4"/>
  <c r="N233" i="4"/>
  <c r="M233" i="4"/>
  <c r="L233" i="4"/>
  <c r="K233" i="4"/>
  <c r="J233" i="4"/>
  <c r="P232" i="4"/>
  <c r="O232" i="4"/>
  <c r="N232" i="4"/>
  <c r="M232" i="4"/>
  <c r="L232" i="4"/>
  <c r="K232" i="4"/>
  <c r="J232" i="4"/>
  <c r="P231" i="4"/>
  <c r="O231" i="4"/>
  <c r="N231" i="4"/>
  <c r="M231" i="4"/>
  <c r="L231" i="4"/>
  <c r="K231" i="4"/>
  <c r="J231" i="4"/>
  <c r="P230" i="4"/>
  <c r="O230" i="4"/>
  <c r="N230" i="4"/>
  <c r="M230" i="4"/>
  <c r="L230" i="4"/>
  <c r="K230" i="4"/>
  <c r="J230" i="4"/>
  <c r="P229" i="4"/>
  <c r="O229" i="4"/>
  <c r="N229" i="4"/>
  <c r="M229" i="4"/>
  <c r="L229" i="4"/>
  <c r="K229" i="4"/>
  <c r="J229" i="4"/>
  <c r="P228" i="4"/>
  <c r="O228" i="4"/>
  <c r="N228" i="4"/>
  <c r="M228" i="4"/>
  <c r="L228" i="4"/>
  <c r="K228" i="4"/>
  <c r="J228" i="4"/>
  <c r="P227" i="4"/>
  <c r="O227" i="4"/>
  <c r="N227" i="4"/>
  <c r="M227" i="4"/>
  <c r="L227" i="4"/>
  <c r="K227" i="4"/>
  <c r="J227" i="4"/>
  <c r="P226" i="4"/>
  <c r="O226" i="4"/>
  <c r="N226" i="4"/>
  <c r="M226" i="4"/>
  <c r="L226" i="4"/>
  <c r="K226" i="4"/>
  <c r="J226" i="4"/>
  <c r="P225" i="4"/>
  <c r="O225" i="4"/>
  <c r="N225" i="4"/>
  <c r="M225" i="4"/>
  <c r="L225" i="4"/>
  <c r="K225" i="4"/>
  <c r="J225" i="4"/>
  <c r="P224" i="4"/>
  <c r="O224" i="4"/>
  <c r="N224" i="4"/>
  <c r="M224" i="4"/>
  <c r="L224" i="4"/>
  <c r="K224" i="4"/>
  <c r="J224" i="4"/>
  <c r="P223" i="4"/>
  <c r="O223" i="4"/>
  <c r="N223" i="4"/>
  <c r="M223" i="4"/>
  <c r="L223" i="4"/>
  <c r="K223" i="4"/>
  <c r="J223" i="4"/>
  <c r="P222" i="4"/>
  <c r="O222" i="4"/>
  <c r="N222" i="4"/>
  <c r="M222" i="4"/>
  <c r="L222" i="4"/>
  <c r="K222" i="4"/>
  <c r="J222" i="4"/>
  <c r="P221" i="4"/>
  <c r="O221" i="4"/>
  <c r="N221" i="4"/>
  <c r="M221" i="4"/>
  <c r="L221" i="4"/>
  <c r="K221" i="4"/>
  <c r="J221" i="4"/>
  <c r="P220" i="4"/>
  <c r="O220" i="4"/>
  <c r="N220" i="4"/>
  <c r="M220" i="4"/>
  <c r="L220" i="4"/>
  <c r="K220" i="4"/>
  <c r="J220" i="4"/>
  <c r="P219" i="4"/>
  <c r="O219" i="4"/>
  <c r="N219" i="4"/>
  <c r="M219" i="4"/>
  <c r="L219" i="4"/>
  <c r="K219" i="4"/>
  <c r="J219" i="4"/>
  <c r="P218" i="4"/>
  <c r="O218" i="4"/>
  <c r="N218" i="4"/>
  <c r="M218" i="4"/>
  <c r="L218" i="4"/>
  <c r="K218" i="4"/>
  <c r="J218" i="4"/>
  <c r="P217" i="4"/>
  <c r="O217" i="4"/>
  <c r="N217" i="4"/>
  <c r="M217" i="4"/>
  <c r="L217" i="4"/>
  <c r="K217" i="4"/>
  <c r="J217" i="4"/>
  <c r="P216" i="4"/>
  <c r="O216" i="4"/>
  <c r="N216" i="4"/>
  <c r="M216" i="4"/>
  <c r="L216" i="4"/>
  <c r="K216" i="4"/>
  <c r="J216" i="4"/>
  <c r="P215" i="4"/>
  <c r="O215" i="4"/>
  <c r="N215" i="4"/>
  <c r="M215" i="4"/>
  <c r="L215" i="4"/>
  <c r="K215" i="4"/>
  <c r="J215" i="4"/>
  <c r="P214" i="4"/>
  <c r="O214" i="4"/>
  <c r="N214" i="4"/>
  <c r="M214" i="4"/>
  <c r="L214" i="4"/>
  <c r="K214" i="4"/>
  <c r="J214" i="4"/>
  <c r="P213" i="4"/>
  <c r="O213" i="4"/>
  <c r="N213" i="4"/>
  <c r="M213" i="4"/>
  <c r="L213" i="4"/>
  <c r="K213" i="4"/>
  <c r="J213" i="4"/>
  <c r="P212" i="4"/>
  <c r="O212" i="4"/>
  <c r="N212" i="4"/>
  <c r="M212" i="4"/>
  <c r="L212" i="4"/>
  <c r="K212" i="4"/>
  <c r="J212" i="4"/>
  <c r="P211" i="4"/>
  <c r="O211" i="4"/>
  <c r="N211" i="4"/>
  <c r="M211" i="4"/>
  <c r="L211" i="4"/>
  <c r="K211" i="4"/>
  <c r="J211" i="4"/>
  <c r="P210" i="4"/>
  <c r="O210" i="4"/>
  <c r="N210" i="4"/>
  <c r="M210" i="4"/>
  <c r="L210" i="4"/>
  <c r="K210" i="4"/>
  <c r="J210" i="4"/>
  <c r="P209" i="4"/>
  <c r="O209" i="4"/>
  <c r="N209" i="4"/>
  <c r="M209" i="4"/>
  <c r="L209" i="4"/>
  <c r="K209" i="4"/>
  <c r="J209" i="4"/>
  <c r="P208" i="4"/>
  <c r="O208" i="4"/>
  <c r="N208" i="4"/>
  <c r="M208" i="4"/>
  <c r="L208" i="4"/>
  <c r="K208" i="4"/>
  <c r="J208" i="4"/>
  <c r="P207" i="4"/>
  <c r="O207" i="4"/>
  <c r="N207" i="4"/>
  <c r="M207" i="4"/>
  <c r="L207" i="4"/>
  <c r="K207" i="4"/>
  <c r="J207" i="4"/>
  <c r="P206" i="4"/>
  <c r="O206" i="4"/>
  <c r="N206" i="4"/>
  <c r="M206" i="4"/>
  <c r="L206" i="4"/>
  <c r="K206" i="4"/>
  <c r="J206" i="4"/>
  <c r="P205" i="4"/>
  <c r="O205" i="4"/>
  <c r="N205" i="4"/>
  <c r="M205" i="4"/>
  <c r="L205" i="4"/>
  <c r="K205" i="4"/>
  <c r="J205" i="4"/>
  <c r="P204" i="4"/>
  <c r="O204" i="4"/>
  <c r="N204" i="4"/>
  <c r="M204" i="4"/>
  <c r="L204" i="4"/>
  <c r="K204" i="4"/>
  <c r="J204" i="4"/>
  <c r="P203" i="4"/>
  <c r="O203" i="4"/>
  <c r="N203" i="4"/>
  <c r="M203" i="4"/>
  <c r="L203" i="4"/>
  <c r="K203" i="4"/>
  <c r="J203" i="4"/>
  <c r="P202" i="4"/>
  <c r="O202" i="4"/>
  <c r="N202" i="4"/>
  <c r="M202" i="4"/>
  <c r="L202" i="4"/>
  <c r="K202" i="4"/>
  <c r="J202" i="4"/>
  <c r="P201" i="4"/>
  <c r="O201" i="4"/>
  <c r="N201" i="4"/>
  <c r="M201" i="4"/>
  <c r="L201" i="4"/>
  <c r="K201" i="4"/>
  <c r="J201" i="4"/>
  <c r="P200" i="4"/>
  <c r="O200" i="4"/>
  <c r="N200" i="4"/>
  <c r="M200" i="4"/>
  <c r="L200" i="4"/>
  <c r="K200" i="4"/>
  <c r="J200" i="4"/>
  <c r="P199" i="4"/>
  <c r="O199" i="4"/>
  <c r="N199" i="4"/>
  <c r="M199" i="4"/>
  <c r="L199" i="4"/>
  <c r="K199" i="4"/>
  <c r="J199" i="4"/>
  <c r="P198" i="4"/>
  <c r="O198" i="4"/>
  <c r="N198" i="4"/>
  <c r="M198" i="4"/>
  <c r="L198" i="4"/>
  <c r="K198" i="4"/>
  <c r="J198" i="4"/>
  <c r="P197" i="4"/>
  <c r="O197" i="4"/>
  <c r="N197" i="4"/>
  <c r="M197" i="4"/>
  <c r="L197" i="4"/>
  <c r="K197" i="4"/>
  <c r="J197" i="4"/>
  <c r="P196" i="4"/>
  <c r="O196" i="4"/>
  <c r="N196" i="4"/>
  <c r="M196" i="4"/>
  <c r="L196" i="4"/>
  <c r="K196" i="4"/>
  <c r="J196" i="4"/>
  <c r="P195" i="4"/>
  <c r="O195" i="4"/>
  <c r="N195" i="4"/>
  <c r="M195" i="4"/>
  <c r="L195" i="4"/>
  <c r="K195" i="4"/>
  <c r="J195" i="4"/>
  <c r="P194" i="4"/>
  <c r="O194" i="4"/>
  <c r="N194" i="4"/>
  <c r="M194" i="4"/>
  <c r="L194" i="4"/>
  <c r="K194" i="4"/>
  <c r="J194" i="4"/>
  <c r="P193" i="4"/>
  <c r="O193" i="4"/>
  <c r="N193" i="4"/>
  <c r="M193" i="4"/>
  <c r="L193" i="4"/>
  <c r="K193" i="4"/>
  <c r="J193" i="4"/>
  <c r="P192" i="4"/>
  <c r="O192" i="4"/>
  <c r="N192" i="4"/>
  <c r="M192" i="4"/>
  <c r="L192" i="4"/>
  <c r="K192" i="4"/>
  <c r="J192" i="4"/>
  <c r="P191" i="4"/>
  <c r="O191" i="4"/>
  <c r="N191" i="4"/>
  <c r="M191" i="4"/>
  <c r="L191" i="4"/>
  <c r="K191" i="4"/>
  <c r="J191" i="4"/>
  <c r="P190" i="4"/>
  <c r="O190" i="4"/>
  <c r="N190" i="4"/>
  <c r="M190" i="4"/>
  <c r="L190" i="4"/>
  <c r="K190" i="4"/>
  <c r="J190" i="4"/>
  <c r="P189" i="4"/>
  <c r="O189" i="4"/>
  <c r="N189" i="4"/>
  <c r="M189" i="4"/>
  <c r="L189" i="4"/>
  <c r="K189" i="4"/>
  <c r="J189" i="4"/>
  <c r="P188" i="4"/>
  <c r="O188" i="4"/>
  <c r="N188" i="4"/>
  <c r="M188" i="4"/>
  <c r="L188" i="4"/>
  <c r="K188" i="4"/>
  <c r="J188" i="4"/>
  <c r="P187" i="4"/>
  <c r="O187" i="4"/>
  <c r="N187" i="4"/>
  <c r="M187" i="4"/>
  <c r="L187" i="4"/>
  <c r="K187" i="4"/>
  <c r="J187" i="4"/>
  <c r="P186" i="4"/>
  <c r="O186" i="4"/>
  <c r="N186" i="4"/>
  <c r="M186" i="4"/>
  <c r="L186" i="4"/>
  <c r="K186" i="4"/>
  <c r="J186" i="4"/>
  <c r="P185" i="4"/>
  <c r="O185" i="4"/>
  <c r="N185" i="4"/>
  <c r="M185" i="4"/>
  <c r="L185" i="4"/>
  <c r="K185" i="4"/>
  <c r="J185" i="4"/>
  <c r="P184" i="4"/>
  <c r="O184" i="4"/>
  <c r="N184" i="4"/>
  <c r="M184" i="4"/>
  <c r="L184" i="4"/>
  <c r="K184" i="4"/>
  <c r="J184" i="4"/>
  <c r="P183" i="4"/>
  <c r="O183" i="4"/>
  <c r="N183" i="4"/>
  <c r="M183" i="4"/>
  <c r="L183" i="4"/>
  <c r="K183" i="4"/>
  <c r="J183" i="4"/>
  <c r="P182" i="4"/>
  <c r="O182" i="4"/>
  <c r="N182" i="4"/>
  <c r="M182" i="4"/>
  <c r="L182" i="4"/>
  <c r="K182" i="4"/>
  <c r="J182" i="4"/>
  <c r="P181" i="4"/>
  <c r="O181" i="4"/>
  <c r="N181" i="4"/>
  <c r="M181" i="4"/>
  <c r="L181" i="4"/>
  <c r="K181" i="4"/>
  <c r="J181" i="4"/>
  <c r="P180" i="4"/>
  <c r="O180" i="4"/>
  <c r="N180" i="4"/>
  <c r="M180" i="4"/>
  <c r="L180" i="4"/>
  <c r="K180" i="4"/>
  <c r="J180" i="4"/>
  <c r="P179" i="4"/>
  <c r="O179" i="4"/>
  <c r="N179" i="4"/>
  <c r="M179" i="4"/>
  <c r="L179" i="4"/>
  <c r="K179" i="4"/>
  <c r="J179" i="4"/>
  <c r="P178" i="4"/>
  <c r="O178" i="4"/>
  <c r="N178" i="4"/>
  <c r="M178" i="4"/>
  <c r="L178" i="4"/>
  <c r="K178" i="4"/>
  <c r="J178" i="4"/>
  <c r="P177" i="4"/>
  <c r="O177" i="4"/>
  <c r="N177" i="4"/>
  <c r="M177" i="4"/>
  <c r="L177" i="4"/>
  <c r="K177" i="4"/>
  <c r="J177" i="4"/>
  <c r="P176" i="4"/>
  <c r="O176" i="4"/>
  <c r="N176" i="4"/>
  <c r="M176" i="4"/>
  <c r="L176" i="4"/>
  <c r="K176" i="4"/>
  <c r="J176" i="4"/>
  <c r="P175" i="4"/>
  <c r="O175" i="4"/>
  <c r="N175" i="4"/>
  <c r="M175" i="4"/>
  <c r="L175" i="4"/>
  <c r="K175" i="4"/>
  <c r="J175" i="4"/>
  <c r="P174" i="4"/>
  <c r="O174" i="4"/>
  <c r="N174" i="4"/>
  <c r="M174" i="4"/>
  <c r="L174" i="4"/>
  <c r="K174" i="4"/>
  <c r="J174" i="4"/>
  <c r="P173" i="4"/>
  <c r="O173" i="4"/>
  <c r="N173" i="4"/>
  <c r="M173" i="4"/>
  <c r="L173" i="4"/>
  <c r="K173" i="4"/>
  <c r="J173" i="4"/>
  <c r="P172" i="4"/>
  <c r="O172" i="4"/>
  <c r="N172" i="4"/>
  <c r="M172" i="4"/>
  <c r="L172" i="4"/>
  <c r="K172" i="4"/>
  <c r="J172" i="4"/>
  <c r="P171" i="4"/>
  <c r="O171" i="4"/>
  <c r="N171" i="4"/>
  <c r="M171" i="4"/>
  <c r="L171" i="4"/>
  <c r="K171" i="4"/>
  <c r="J171" i="4"/>
  <c r="P170" i="4"/>
  <c r="O170" i="4"/>
  <c r="N170" i="4"/>
  <c r="M170" i="4"/>
  <c r="L170" i="4"/>
  <c r="K170" i="4"/>
  <c r="J170" i="4"/>
  <c r="P169" i="4"/>
  <c r="O169" i="4"/>
  <c r="N169" i="4"/>
  <c r="M169" i="4"/>
  <c r="L169" i="4"/>
  <c r="K169" i="4"/>
  <c r="J169" i="4"/>
  <c r="P168" i="4"/>
  <c r="O168" i="4"/>
  <c r="N168" i="4"/>
  <c r="M168" i="4"/>
  <c r="L168" i="4"/>
  <c r="K168" i="4"/>
  <c r="J168" i="4"/>
  <c r="P167" i="4"/>
  <c r="O167" i="4"/>
  <c r="N167" i="4"/>
  <c r="M167" i="4"/>
  <c r="L167" i="4"/>
  <c r="K167" i="4"/>
  <c r="J167" i="4"/>
  <c r="P166" i="4"/>
  <c r="O166" i="4"/>
  <c r="N166" i="4"/>
  <c r="M166" i="4"/>
  <c r="L166" i="4"/>
  <c r="K166" i="4"/>
  <c r="J166" i="4"/>
  <c r="P165" i="4"/>
  <c r="O165" i="4"/>
  <c r="N165" i="4"/>
  <c r="M165" i="4"/>
  <c r="L165" i="4"/>
  <c r="K165" i="4"/>
  <c r="J165" i="4"/>
  <c r="P164" i="4"/>
  <c r="O164" i="4"/>
  <c r="N164" i="4"/>
  <c r="M164" i="4"/>
  <c r="L164" i="4"/>
  <c r="K164" i="4"/>
  <c r="J164" i="4"/>
  <c r="P163" i="4"/>
  <c r="O163" i="4"/>
  <c r="N163" i="4"/>
  <c r="M163" i="4"/>
  <c r="L163" i="4"/>
  <c r="K163" i="4"/>
  <c r="J163" i="4"/>
  <c r="P162" i="4"/>
  <c r="O162" i="4"/>
  <c r="N162" i="4"/>
  <c r="M162" i="4"/>
  <c r="L162" i="4"/>
  <c r="K162" i="4"/>
  <c r="J162" i="4"/>
  <c r="P161" i="4"/>
  <c r="O161" i="4"/>
  <c r="N161" i="4"/>
  <c r="M161" i="4"/>
  <c r="L161" i="4"/>
  <c r="K161" i="4"/>
  <c r="J161" i="4"/>
  <c r="P160" i="4"/>
  <c r="O160" i="4"/>
  <c r="N160" i="4"/>
  <c r="M160" i="4"/>
  <c r="L160" i="4"/>
  <c r="K160" i="4"/>
  <c r="J160" i="4"/>
  <c r="P159" i="4"/>
  <c r="O159" i="4"/>
  <c r="N159" i="4"/>
  <c r="M159" i="4"/>
  <c r="L159" i="4"/>
  <c r="K159" i="4"/>
  <c r="J159" i="4"/>
  <c r="P158" i="4"/>
  <c r="O158" i="4"/>
  <c r="N158" i="4"/>
  <c r="M158" i="4"/>
  <c r="L158" i="4"/>
  <c r="K158" i="4"/>
  <c r="J158" i="4"/>
  <c r="P157" i="4"/>
  <c r="O157" i="4"/>
  <c r="N157" i="4"/>
  <c r="M157" i="4"/>
  <c r="L157" i="4"/>
  <c r="K157" i="4"/>
  <c r="J157" i="4"/>
  <c r="P156" i="4"/>
  <c r="O156" i="4"/>
  <c r="N156" i="4"/>
  <c r="M156" i="4"/>
  <c r="L156" i="4"/>
  <c r="K156" i="4"/>
  <c r="J156" i="4"/>
  <c r="P155" i="4"/>
  <c r="O155" i="4"/>
  <c r="N155" i="4"/>
  <c r="M155" i="4"/>
  <c r="L155" i="4"/>
  <c r="K155" i="4"/>
  <c r="J155" i="4"/>
  <c r="P154" i="4"/>
  <c r="O154" i="4"/>
  <c r="N154" i="4"/>
  <c r="M154" i="4"/>
  <c r="L154" i="4"/>
  <c r="K154" i="4"/>
  <c r="J154" i="4"/>
  <c r="P153" i="4"/>
  <c r="O153" i="4"/>
  <c r="N153" i="4"/>
  <c r="M153" i="4"/>
  <c r="L153" i="4"/>
  <c r="K153" i="4"/>
  <c r="J153" i="4"/>
  <c r="P152" i="4"/>
  <c r="O152" i="4"/>
  <c r="N152" i="4"/>
  <c r="M152" i="4"/>
  <c r="L152" i="4"/>
  <c r="K152" i="4"/>
  <c r="J152" i="4"/>
  <c r="P151" i="4"/>
  <c r="O151" i="4"/>
  <c r="N151" i="4"/>
  <c r="M151" i="4"/>
  <c r="L151" i="4"/>
  <c r="K151" i="4"/>
  <c r="J151" i="4"/>
  <c r="P150" i="4"/>
  <c r="O150" i="4"/>
  <c r="N150" i="4"/>
  <c r="M150" i="4"/>
  <c r="L150" i="4"/>
  <c r="K150" i="4"/>
  <c r="J150" i="4"/>
  <c r="P149" i="4"/>
  <c r="O149" i="4"/>
  <c r="N149" i="4"/>
  <c r="M149" i="4"/>
  <c r="L149" i="4"/>
  <c r="K149" i="4"/>
  <c r="J149" i="4"/>
  <c r="P148" i="4"/>
  <c r="O148" i="4"/>
  <c r="N148" i="4"/>
  <c r="M148" i="4"/>
  <c r="L148" i="4"/>
  <c r="K148" i="4"/>
  <c r="J148" i="4"/>
  <c r="P147" i="4"/>
  <c r="O147" i="4"/>
  <c r="N147" i="4"/>
  <c r="M147" i="4"/>
  <c r="L147" i="4"/>
  <c r="K147" i="4"/>
  <c r="J147" i="4"/>
  <c r="P146" i="4"/>
  <c r="O146" i="4"/>
  <c r="N146" i="4"/>
  <c r="M146" i="4"/>
  <c r="L146" i="4"/>
  <c r="K146" i="4"/>
  <c r="J146" i="4"/>
  <c r="P145" i="4"/>
  <c r="O145" i="4"/>
  <c r="N145" i="4"/>
  <c r="M145" i="4"/>
  <c r="L145" i="4"/>
  <c r="K145" i="4"/>
  <c r="J145" i="4"/>
  <c r="P144" i="4"/>
  <c r="O144" i="4"/>
  <c r="N144" i="4"/>
  <c r="M144" i="4"/>
  <c r="L144" i="4"/>
  <c r="K144" i="4"/>
  <c r="J144" i="4"/>
  <c r="P143" i="4"/>
  <c r="O143" i="4"/>
  <c r="N143" i="4"/>
  <c r="M143" i="4"/>
  <c r="L143" i="4"/>
  <c r="K143" i="4"/>
  <c r="J143" i="4"/>
  <c r="P142" i="4"/>
  <c r="O142" i="4"/>
  <c r="N142" i="4"/>
  <c r="M142" i="4"/>
  <c r="L142" i="4"/>
  <c r="K142" i="4"/>
  <c r="J142" i="4"/>
  <c r="P141" i="4"/>
  <c r="O141" i="4"/>
  <c r="N141" i="4"/>
  <c r="M141" i="4"/>
  <c r="L141" i="4"/>
  <c r="K141" i="4"/>
  <c r="J141" i="4"/>
  <c r="P140" i="4"/>
  <c r="O140" i="4"/>
  <c r="N140" i="4"/>
  <c r="M140" i="4"/>
  <c r="L140" i="4"/>
  <c r="K140" i="4"/>
  <c r="J140" i="4"/>
  <c r="P139" i="4"/>
  <c r="O139" i="4"/>
  <c r="N139" i="4"/>
  <c r="M139" i="4"/>
  <c r="L139" i="4"/>
  <c r="K139" i="4"/>
  <c r="J139" i="4"/>
  <c r="P138" i="4"/>
  <c r="O138" i="4"/>
  <c r="N138" i="4"/>
  <c r="M138" i="4"/>
  <c r="L138" i="4"/>
  <c r="K138" i="4"/>
  <c r="J138" i="4"/>
  <c r="P137" i="4"/>
  <c r="O137" i="4"/>
  <c r="N137" i="4"/>
  <c r="M137" i="4"/>
  <c r="L137" i="4"/>
  <c r="K137" i="4"/>
  <c r="J137" i="4"/>
  <c r="P136" i="4"/>
  <c r="O136" i="4"/>
  <c r="N136" i="4"/>
  <c r="M136" i="4"/>
  <c r="L136" i="4"/>
  <c r="K136" i="4"/>
  <c r="J136" i="4"/>
  <c r="P135" i="4"/>
  <c r="O135" i="4"/>
  <c r="N135" i="4"/>
  <c r="M135" i="4"/>
  <c r="L135" i="4"/>
  <c r="K135" i="4"/>
  <c r="J135" i="4"/>
  <c r="P134" i="4"/>
  <c r="O134" i="4"/>
  <c r="N134" i="4"/>
  <c r="M134" i="4"/>
  <c r="L134" i="4"/>
  <c r="K134" i="4"/>
  <c r="J134" i="4"/>
  <c r="P133" i="4"/>
  <c r="O133" i="4"/>
  <c r="N133" i="4"/>
  <c r="M133" i="4"/>
  <c r="L133" i="4"/>
  <c r="K133" i="4"/>
  <c r="J133" i="4"/>
  <c r="P132" i="4"/>
  <c r="O132" i="4"/>
  <c r="N132" i="4"/>
  <c r="M132" i="4"/>
  <c r="L132" i="4"/>
  <c r="K132" i="4"/>
  <c r="J132" i="4"/>
  <c r="P131" i="4"/>
  <c r="O131" i="4"/>
  <c r="N131" i="4"/>
  <c r="M131" i="4"/>
  <c r="L131" i="4"/>
  <c r="K131" i="4"/>
  <c r="J131" i="4"/>
  <c r="P130" i="4"/>
  <c r="O130" i="4"/>
  <c r="N130" i="4"/>
  <c r="M130" i="4"/>
  <c r="L130" i="4"/>
  <c r="K130" i="4"/>
  <c r="J130" i="4"/>
  <c r="P129" i="4"/>
  <c r="O129" i="4"/>
  <c r="N129" i="4"/>
  <c r="M129" i="4"/>
  <c r="L129" i="4"/>
  <c r="K129" i="4"/>
  <c r="J129" i="4"/>
  <c r="P128" i="4"/>
  <c r="O128" i="4"/>
  <c r="N128" i="4"/>
  <c r="M128" i="4"/>
  <c r="L128" i="4"/>
  <c r="K128" i="4"/>
  <c r="J128" i="4"/>
  <c r="P127" i="4"/>
  <c r="O127" i="4"/>
  <c r="N127" i="4"/>
  <c r="M127" i="4"/>
  <c r="L127" i="4"/>
  <c r="K127" i="4"/>
  <c r="J127" i="4"/>
  <c r="P126" i="4"/>
  <c r="O126" i="4"/>
  <c r="N126" i="4"/>
  <c r="M126" i="4"/>
  <c r="L126" i="4"/>
  <c r="K126" i="4"/>
  <c r="J126" i="4"/>
  <c r="P125" i="4"/>
  <c r="O125" i="4"/>
  <c r="N125" i="4"/>
  <c r="M125" i="4"/>
  <c r="L125" i="4"/>
  <c r="K125" i="4"/>
  <c r="J125" i="4"/>
  <c r="P124" i="4"/>
  <c r="O124" i="4"/>
  <c r="N124" i="4"/>
  <c r="M124" i="4"/>
  <c r="L124" i="4"/>
  <c r="K124" i="4"/>
  <c r="J124" i="4"/>
  <c r="P123" i="4"/>
  <c r="O123" i="4"/>
  <c r="N123" i="4"/>
  <c r="M123" i="4"/>
  <c r="L123" i="4"/>
  <c r="K123" i="4"/>
  <c r="J123" i="4"/>
  <c r="P122" i="4"/>
  <c r="O122" i="4"/>
  <c r="N122" i="4"/>
  <c r="M122" i="4"/>
  <c r="L122" i="4"/>
  <c r="K122" i="4"/>
  <c r="J122" i="4"/>
  <c r="P121" i="4"/>
  <c r="O121" i="4"/>
  <c r="N121" i="4"/>
  <c r="M121" i="4"/>
  <c r="L121" i="4"/>
  <c r="K121" i="4"/>
  <c r="J121" i="4"/>
  <c r="P120" i="4"/>
  <c r="O120" i="4"/>
  <c r="N120" i="4"/>
  <c r="M120" i="4"/>
  <c r="L120" i="4"/>
  <c r="K120" i="4"/>
  <c r="J120" i="4"/>
  <c r="P119" i="4"/>
  <c r="O119" i="4"/>
  <c r="N119" i="4"/>
  <c r="M119" i="4"/>
  <c r="L119" i="4"/>
  <c r="K119" i="4"/>
  <c r="J119" i="4"/>
  <c r="P118" i="4"/>
  <c r="O118" i="4"/>
  <c r="N118" i="4"/>
  <c r="M118" i="4"/>
  <c r="L118" i="4"/>
  <c r="K118" i="4"/>
  <c r="J118" i="4"/>
  <c r="P117" i="4"/>
  <c r="O117" i="4"/>
  <c r="N117" i="4"/>
  <c r="M117" i="4"/>
  <c r="L117" i="4"/>
  <c r="K117" i="4"/>
  <c r="J117" i="4"/>
  <c r="P116" i="4"/>
  <c r="O116" i="4"/>
  <c r="N116" i="4"/>
  <c r="M116" i="4"/>
  <c r="L116" i="4"/>
  <c r="K116" i="4"/>
  <c r="J116" i="4"/>
  <c r="P115" i="4"/>
  <c r="O115" i="4"/>
  <c r="N115" i="4"/>
  <c r="M115" i="4"/>
  <c r="L115" i="4"/>
  <c r="K115" i="4"/>
  <c r="J115" i="4"/>
  <c r="P114" i="4"/>
  <c r="O114" i="4"/>
  <c r="N114" i="4"/>
  <c r="M114" i="4"/>
  <c r="L114" i="4"/>
  <c r="K114" i="4"/>
  <c r="J114" i="4"/>
  <c r="P113" i="4"/>
  <c r="O113" i="4"/>
  <c r="N113" i="4"/>
  <c r="M113" i="4"/>
  <c r="L113" i="4"/>
  <c r="K113" i="4"/>
  <c r="J113" i="4"/>
  <c r="P112" i="4"/>
  <c r="O112" i="4"/>
  <c r="N112" i="4"/>
  <c r="M112" i="4"/>
  <c r="L112" i="4"/>
  <c r="K112" i="4"/>
  <c r="J112" i="4"/>
  <c r="P111" i="4"/>
  <c r="O111" i="4"/>
  <c r="N111" i="4"/>
  <c r="M111" i="4"/>
  <c r="L111" i="4"/>
  <c r="K111" i="4"/>
  <c r="J111" i="4"/>
  <c r="P110" i="4"/>
  <c r="O110" i="4"/>
  <c r="N110" i="4"/>
  <c r="M110" i="4"/>
  <c r="L110" i="4"/>
  <c r="K110" i="4"/>
  <c r="J110" i="4"/>
  <c r="P109" i="4"/>
  <c r="O109" i="4"/>
  <c r="N109" i="4"/>
  <c r="M109" i="4"/>
  <c r="L109" i="4"/>
  <c r="K109" i="4"/>
  <c r="J109" i="4"/>
  <c r="P108" i="4"/>
  <c r="O108" i="4"/>
  <c r="N108" i="4"/>
  <c r="M108" i="4"/>
  <c r="L108" i="4"/>
  <c r="K108" i="4"/>
  <c r="J108" i="4"/>
  <c r="P107" i="4"/>
  <c r="O107" i="4"/>
  <c r="N107" i="4"/>
  <c r="M107" i="4"/>
  <c r="L107" i="4"/>
  <c r="K107" i="4"/>
  <c r="J107" i="4"/>
  <c r="P106" i="4"/>
  <c r="O106" i="4"/>
  <c r="N106" i="4"/>
  <c r="M106" i="4"/>
  <c r="L106" i="4"/>
  <c r="K106" i="4"/>
  <c r="J106" i="4"/>
  <c r="P105" i="4"/>
  <c r="O105" i="4"/>
  <c r="N105" i="4"/>
  <c r="M105" i="4"/>
  <c r="L105" i="4"/>
  <c r="K105" i="4"/>
  <c r="J105" i="4"/>
  <c r="P104" i="4"/>
  <c r="O104" i="4"/>
  <c r="N104" i="4"/>
  <c r="M104" i="4"/>
  <c r="L104" i="4"/>
  <c r="K104" i="4"/>
  <c r="J104" i="4"/>
  <c r="P103" i="4"/>
  <c r="O103" i="4"/>
  <c r="N103" i="4"/>
  <c r="M103" i="4"/>
  <c r="L103" i="4"/>
  <c r="K103" i="4"/>
  <c r="J103" i="4"/>
  <c r="P102" i="4"/>
  <c r="O102" i="4"/>
  <c r="N102" i="4"/>
  <c r="M102" i="4"/>
  <c r="L102" i="4"/>
  <c r="K102" i="4"/>
  <c r="J102" i="4"/>
  <c r="P101" i="4"/>
  <c r="O101" i="4"/>
  <c r="N101" i="4"/>
  <c r="M101" i="4"/>
  <c r="L101" i="4"/>
  <c r="K101" i="4"/>
  <c r="J101" i="4"/>
  <c r="P100" i="4"/>
  <c r="O100" i="4"/>
  <c r="N100" i="4"/>
  <c r="M100" i="4"/>
  <c r="L100" i="4"/>
  <c r="K100" i="4"/>
  <c r="J100" i="4"/>
  <c r="P99" i="4"/>
  <c r="O99" i="4"/>
  <c r="N99" i="4"/>
  <c r="M99" i="4"/>
  <c r="L99" i="4"/>
  <c r="K99" i="4"/>
  <c r="J99" i="4"/>
  <c r="P98" i="4"/>
  <c r="O98" i="4"/>
  <c r="N98" i="4"/>
  <c r="M98" i="4"/>
  <c r="L98" i="4"/>
  <c r="K98" i="4"/>
  <c r="J98" i="4"/>
  <c r="P97" i="4"/>
  <c r="O97" i="4"/>
  <c r="N97" i="4"/>
  <c r="M97" i="4"/>
  <c r="L97" i="4"/>
  <c r="K97" i="4"/>
  <c r="J97" i="4"/>
  <c r="P96" i="4"/>
  <c r="O96" i="4"/>
  <c r="N96" i="4"/>
  <c r="M96" i="4"/>
  <c r="L96" i="4"/>
  <c r="K96" i="4"/>
  <c r="J96" i="4"/>
  <c r="P95" i="4"/>
  <c r="O95" i="4"/>
  <c r="N95" i="4"/>
  <c r="M95" i="4"/>
  <c r="L95" i="4"/>
  <c r="K95" i="4"/>
  <c r="J95" i="4"/>
  <c r="P94" i="4"/>
  <c r="O94" i="4"/>
  <c r="N94" i="4"/>
  <c r="M94" i="4"/>
  <c r="L94" i="4"/>
  <c r="K94" i="4"/>
  <c r="J94" i="4"/>
  <c r="P93" i="4"/>
  <c r="O93" i="4"/>
  <c r="N93" i="4"/>
  <c r="M93" i="4"/>
  <c r="L93" i="4"/>
  <c r="K93" i="4"/>
  <c r="J93" i="4"/>
  <c r="P92" i="4"/>
  <c r="O92" i="4"/>
  <c r="N92" i="4"/>
  <c r="M92" i="4"/>
  <c r="L92" i="4"/>
  <c r="K92" i="4"/>
  <c r="J92" i="4"/>
  <c r="P91" i="4"/>
  <c r="O91" i="4"/>
  <c r="N91" i="4"/>
  <c r="M91" i="4"/>
  <c r="L91" i="4"/>
  <c r="K91" i="4"/>
  <c r="J91" i="4"/>
  <c r="P90" i="4"/>
  <c r="O90" i="4"/>
  <c r="N90" i="4"/>
  <c r="M90" i="4"/>
  <c r="L90" i="4"/>
  <c r="K90" i="4"/>
  <c r="J90" i="4"/>
  <c r="P89" i="4"/>
  <c r="O89" i="4"/>
  <c r="N89" i="4"/>
  <c r="M89" i="4"/>
  <c r="L89" i="4"/>
  <c r="K89" i="4"/>
  <c r="J89" i="4"/>
  <c r="P88" i="4"/>
  <c r="O88" i="4"/>
  <c r="N88" i="4"/>
  <c r="M88" i="4"/>
  <c r="L88" i="4"/>
  <c r="K88" i="4"/>
  <c r="J88" i="4"/>
  <c r="P87" i="4"/>
  <c r="O87" i="4"/>
  <c r="N87" i="4"/>
  <c r="M87" i="4"/>
  <c r="L87" i="4"/>
  <c r="K87" i="4"/>
  <c r="J87" i="4"/>
  <c r="P86" i="4"/>
  <c r="O86" i="4"/>
  <c r="N86" i="4"/>
  <c r="M86" i="4"/>
  <c r="L86" i="4"/>
  <c r="K86" i="4"/>
  <c r="J86" i="4"/>
  <c r="P85" i="4"/>
  <c r="O85" i="4"/>
  <c r="N85" i="4"/>
  <c r="M85" i="4"/>
  <c r="L85" i="4"/>
  <c r="K85" i="4"/>
  <c r="J85" i="4"/>
  <c r="P84" i="4"/>
  <c r="O84" i="4"/>
  <c r="N84" i="4"/>
  <c r="M84" i="4"/>
  <c r="L84" i="4"/>
  <c r="K84" i="4"/>
  <c r="J84" i="4"/>
  <c r="P83" i="4"/>
  <c r="O83" i="4"/>
  <c r="N83" i="4"/>
  <c r="M83" i="4"/>
  <c r="L83" i="4"/>
  <c r="K83" i="4"/>
  <c r="J83" i="4"/>
  <c r="P82" i="4"/>
  <c r="O82" i="4"/>
  <c r="N82" i="4"/>
  <c r="M82" i="4"/>
  <c r="L82" i="4"/>
  <c r="K82" i="4"/>
  <c r="J82" i="4"/>
  <c r="P81" i="4"/>
  <c r="O81" i="4"/>
  <c r="N81" i="4"/>
  <c r="M81" i="4"/>
  <c r="L81" i="4"/>
  <c r="K81" i="4"/>
  <c r="J81" i="4"/>
  <c r="P80" i="4"/>
  <c r="O80" i="4"/>
  <c r="N80" i="4"/>
  <c r="M80" i="4"/>
  <c r="L80" i="4"/>
  <c r="K80" i="4"/>
  <c r="J80" i="4"/>
  <c r="P79" i="4"/>
  <c r="O79" i="4"/>
  <c r="N79" i="4"/>
  <c r="M79" i="4"/>
  <c r="L79" i="4"/>
  <c r="K79" i="4"/>
  <c r="J79" i="4"/>
  <c r="P78" i="4"/>
  <c r="O78" i="4"/>
  <c r="N78" i="4"/>
  <c r="M78" i="4"/>
  <c r="L78" i="4"/>
  <c r="K78" i="4"/>
  <c r="J78" i="4"/>
  <c r="P77" i="4"/>
  <c r="O77" i="4"/>
  <c r="N77" i="4"/>
  <c r="M77" i="4"/>
  <c r="L77" i="4"/>
  <c r="K77" i="4"/>
  <c r="J77" i="4"/>
  <c r="P76" i="4"/>
  <c r="O76" i="4"/>
  <c r="N76" i="4"/>
  <c r="M76" i="4"/>
  <c r="L76" i="4"/>
  <c r="K76" i="4"/>
  <c r="J76" i="4"/>
  <c r="P75" i="4"/>
  <c r="O75" i="4"/>
  <c r="N75" i="4"/>
  <c r="M75" i="4"/>
  <c r="L75" i="4"/>
  <c r="K75" i="4"/>
  <c r="J75" i="4"/>
  <c r="P74" i="4"/>
  <c r="O74" i="4"/>
  <c r="N74" i="4"/>
  <c r="M74" i="4"/>
  <c r="L74" i="4"/>
  <c r="K74" i="4"/>
  <c r="J74" i="4"/>
  <c r="P73" i="4"/>
  <c r="O73" i="4"/>
  <c r="N73" i="4"/>
  <c r="M73" i="4"/>
  <c r="L73" i="4"/>
  <c r="K73" i="4"/>
  <c r="J73" i="4"/>
  <c r="P72" i="4"/>
  <c r="O72" i="4"/>
  <c r="N72" i="4"/>
  <c r="M72" i="4"/>
  <c r="L72" i="4"/>
  <c r="K72" i="4"/>
  <c r="J72" i="4"/>
  <c r="P71" i="4"/>
  <c r="O71" i="4"/>
  <c r="N71" i="4"/>
  <c r="M71" i="4"/>
  <c r="L71" i="4"/>
  <c r="K71" i="4"/>
  <c r="J71" i="4"/>
  <c r="P70" i="4"/>
  <c r="O70" i="4"/>
  <c r="N70" i="4"/>
  <c r="M70" i="4"/>
  <c r="L70" i="4"/>
  <c r="K70" i="4"/>
  <c r="J70" i="4"/>
  <c r="P69" i="4"/>
  <c r="O69" i="4"/>
  <c r="N69" i="4"/>
  <c r="M69" i="4"/>
  <c r="L69" i="4"/>
  <c r="K69" i="4"/>
  <c r="J69" i="4"/>
  <c r="P68" i="4"/>
  <c r="O68" i="4"/>
  <c r="N68" i="4"/>
  <c r="M68" i="4"/>
  <c r="L68" i="4"/>
  <c r="K68" i="4"/>
  <c r="J68" i="4"/>
  <c r="P67" i="4"/>
  <c r="O67" i="4"/>
  <c r="N67" i="4"/>
  <c r="M67" i="4"/>
  <c r="L67" i="4"/>
  <c r="K67" i="4"/>
  <c r="J67" i="4"/>
  <c r="P66" i="4"/>
  <c r="O66" i="4"/>
  <c r="N66" i="4"/>
  <c r="M66" i="4"/>
  <c r="L66" i="4"/>
  <c r="K66" i="4"/>
  <c r="J66" i="4"/>
  <c r="P65" i="4"/>
  <c r="O65" i="4"/>
  <c r="N65" i="4"/>
  <c r="M65" i="4"/>
  <c r="L65" i="4"/>
  <c r="K65" i="4"/>
  <c r="J65" i="4"/>
  <c r="P64" i="4"/>
  <c r="O64" i="4"/>
  <c r="N64" i="4"/>
  <c r="M64" i="4"/>
  <c r="L64" i="4"/>
  <c r="K64" i="4"/>
  <c r="J64" i="4"/>
  <c r="P63" i="4"/>
  <c r="O63" i="4"/>
  <c r="N63" i="4"/>
  <c r="M63" i="4"/>
  <c r="L63" i="4"/>
  <c r="K63" i="4"/>
  <c r="J63" i="4"/>
  <c r="P62" i="4"/>
  <c r="O62" i="4"/>
  <c r="N62" i="4"/>
  <c r="M62" i="4"/>
  <c r="L62" i="4"/>
  <c r="K62" i="4"/>
  <c r="J62" i="4"/>
  <c r="P61" i="4"/>
  <c r="O61" i="4"/>
  <c r="N61" i="4"/>
  <c r="M61" i="4"/>
  <c r="L61" i="4"/>
  <c r="K61" i="4"/>
  <c r="J61" i="4"/>
  <c r="P60" i="4"/>
  <c r="O60" i="4"/>
  <c r="N60" i="4"/>
  <c r="M60" i="4"/>
  <c r="L60" i="4"/>
  <c r="K60" i="4"/>
  <c r="J60" i="4"/>
  <c r="P59" i="4"/>
  <c r="O59" i="4"/>
  <c r="N59" i="4"/>
  <c r="M59" i="4"/>
  <c r="L59" i="4"/>
  <c r="K59" i="4"/>
  <c r="J59" i="4"/>
  <c r="P58" i="4"/>
  <c r="O58" i="4"/>
  <c r="N58" i="4"/>
  <c r="M58" i="4"/>
  <c r="L58" i="4"/>
  <c r="K58" i="4"/>
  <c r="J58" i="4"/>
  <c r="P57" i="4"/>
  <c r="O57" i="4"/>
  <c r="N57" i="4"/>
  <c r="M57" i="4"/>
  <c r="L57" i="4"/>
  <c r="K57" i="4"/>
  <c r="J57" i="4"/>
  <c r="P56" i="4"/>
  <c r="O56" i="4"/>
  <c r="N56" i="4"/>
  <c r="M56" i="4"/>
  <c r="L56" i="4"/>
  <c r="K56" i="4"/>
  <c r="J56" i="4"/>
  <c r="P55" i="4"/>
  <c r="O55" i="4"/>
  <c r="N55" i="4"/>
  <c r="M55" i="4"/>
  <c r="L55" i="4"/>
  <c r="K55" i="4"/>
  <c r="J55" i="4"/>
  <c r="P54" i="4"/>
  <c r="O54" i="4"/>
  <c r="N54" i="4"/>
  <c r="M54" i="4"/>
  <c r="L54" i="4"/>
  <c r="K54" i="4"/>
  <c r="J54" i="4"/>
  <c r="P53" i="4"/>
  <c r="O53" i="4"/>
  <c r="N53" i="4"/>
  <c r="M53" i="4"/>
  <c r="L53" i="4"/>
  <c r="K53" i="4"/>
  <c r="J53" i="4"/>
  <c r="P52" i="4"/>
  <c r="O52" i="4"/>
  <c r="N52" i="4"/>
  <c r="M52" i="4"/>
  <c r="L52" i="4"/>
  <c r="K52" i="4"/>
  <c r="J52" i="4"/>
  <c r="P51" i="4"/>
  <c r="O51" i="4"/>
  <c r="N51" i="4"/>
  <c r="M51" i="4"/>
  <c r="L51" i="4"/>
  <c r="K51" i="4"/>
  <c r="J51" i="4"/>
  <c r="P50" i="4"/>
  <c r="O50" i="4"/>
  <c r="N50" i="4"/>
  <c r="M50" i="4"/>
  <c r="L50" i="4"/>
  <c r="K50" i="4"/>
  <c r="J50" i="4"/>
  <c r="P49" i="4"/>
  <c r="O49" i="4"/>
  <c r="N49" i="4"/>
  <c r="M49" i="4"/>
  <c r="L49" i="4"/>
  <c r="K49" i="4"/>
  <c r="J49" i="4"/>
  <c r="P48" i="4"/>
  <c r="O48" i="4"/>
  <c r="N48" i="4"/>
  <c r="M48" i="4"/>
  <c r="L48" i="4"/>
  <c r="K48" i="4"/>
  <c r="J48" i="4"/>
  <c r="P47" i="4"/>
  <c r="O47" i="4"/>
  <c r="N47" i="4"/>
  <c r="M47" i="4"/>
  <c r="L47" i="4"/>
  <c r="K47" i="4"/>
  <c r="J47" i="4"/>
  <c r="P46" i="4"/>
  <c r="O46" i="4"/>
  <c r="N46" i="4"/>
  <c r="M46" i="4"/>
  <c r="L46" i="4"/>
  <c r="K46" i="4"/>
  <c r="J46" i="4"/>
  <c r="P45" i="4"/>
  <c r="O45" i="4"/>
  <c r="N45" i="4"/>
  <c r="M45" i="4"/>
  <c r="L45" i="4"/>
  <c r="K45" i="4"/>
  <c r="J45" i="4"/>
  <c r="P44" i="4"/>
  <c r="O44" i="4"/>
  <c r="N44" i="4"/>
  <c r="M44" i="4"/>
  <c r="L44" i="4"/>
  <c r="K44" i="4"/>
  <c r="J44" i="4"/>
  <c r="P43" i="4"/>
  <c r="O43" i="4"/>
  <c r="N43" i="4"/>
  <c r="M43" i="4"/>
  <c r="L43" i="4"/>
  <c r="K43" i="4"/>
  <c r="J43" i="4"/>
  <c r="P42" i="4"/>
  <c r="O42" i="4"/>
  <c r="N42" i="4"/>
  <c r="M42" i="4"/>
  <c r="L42" i="4"/>
  <c r="K42" i="4"/>
  <c r="J42" i="4"/>
  <c r="P41" i="4"/>
  <c r="O41" i="4"/>
  <c r="N41" i="4"/>
  <c r="M41" i="4"/>
  <c r="L41" i="4"/>
  <c r="K41" i="4"/>
  <c r="J41" i="4"/>
  <c r="P40" i="4"/>
  <c r="O40" i="4"/>
  <c r="N40" i="4"/>
  <c r="M40" i="4"/>
  <c r="L40" i="4"/>
  <c r="K40" i="4"/>
  <c r="J40" i="4"/>
  <c r="P39" i="4"/>
  <c r="O39" i="4"/>
  <c r="N39" i="4"/>
  <c r="M39" i="4"/>
  <c r="L39" i="4"/>
  <c r="K39" i="4"/>
  <c r="J39" i="4"/>
  <c r="P38" i="4"/>
  <c r="O38" i="4"/>
  <c r="N38" i="4"/>
  <c r="M38" i="4"/>
  <c r="L38" i="4"/>
  <c r="K38" i="4"/>
  <c r="J38" i="4"/>
  <c r="P37" i="4"/>
  <c r="O37" i="4"/>
  <c r="N37" i="4"/>
  <c r="M37" i="4"/>
  <c r="L37" i="4"/>
  <c r="K37" i="4"/>
  <c r="J37" i="4"/>
  <c r="P36" i="4"/>
  <c r="O36" i="4"/>
  <c r="N36" i="4"/>
  <c r="M36" i="4"/>
  <c r="L36" i="4"/>
  <c r="K36" i="4"/>
  <c r="J36" i="4"/>
  <c r="P35" i="4"/>
  <c r="O35" i="4"/>
  <c r="N35" i="4"/>
  <c r="M35" i="4"/>
  <c r="L35" i="4"/>
  <c r="K35" i="4"/>
  <c r="J35" i="4"/>
  <c r="P34" i="4"/>
  <c r="O34" i="4"/>
  <c r="N34" i="4"/>
  <c r="M34" i="4"/>
  <c r="L34" i="4"/>
  <c r="K34" i="4"/>
  <c r="J34" i="4"/>
  <c r="P33" i="4"/>
  <c r="O33" i="4"/>
  <c r="N33" i="4"/>
  <c r="M33" i="4"/>
  <c r="L33" i="4"/>
  <c r="K33" i="4"/>
  <c r="J33" i="4"/>
  <c r="P32" i="4"/>
  <c r="O32" i="4"/>
  <c r="N32" i="4"/>
  <c r="M32" i="4"/>
  <c r="L32" i="4"/>
  <c r="K32" i="4"/>
  <c r="J32" i="4"/>
  <c r="P31" i="4"/>
  <c r="O31" i="4"/>
  <c r="N31" i="4"/>
  <c r="M31" i="4"/>
  <c r="L31" i="4"/>
  <c r="K31" i="4"/>
  <c r="J31" i="4"/>
  <c r="P30" i="4"/>
  <c r="O30" i="4"/>
  <c r="N30" i="4"/>
  <c r="M30" i="4"/>
  <c r="L30" i="4"/>
  <c r="K30" i="4"/>
  <c r="J30" i="4"/>
  <c r="P29" i="4"/>
  <c r="O29" i="4"/>
  <c r="N29" i="4"/>
  <c r="M29" i="4"/>
  <c r="L29" i="4"/>
  <c r="K29" i="4"/>
  <c r="J29" i="4"/>
  <c r="P28" i="4"/>
  <c r="O28" i="4"/>
  <c r="N28" i="4"/>
  <c r="M28" i="4"/>
  <c r="L28" i="4"/>
  <c r="K28" i="4"/>
  <c r="J28" i="4"/>
  <c r="P27" i="4"/>
  <c r="O27" i="4"/>
  <c r="N27" i="4"/>
  <c r="M27" i="4"/>
  <c r="L27" i="4"/>
  <c r="K27" i="4"/>
  <c r="J27" i="4"/>
  <c r="P26" i="4"/>
  <c r="O26" i="4"/>
  <c r="N26" i="4"/>
  <c r="M26" i="4"/>
  <c r="L26" i="4"/>
  <c r="K26" i="4"/>
  <c r="J26" i="4"/>
  <c r="P25" i="4"/>
  <c r="O25" i="4"/>
  <c r="N25" i="4"/>
  <c r="M25" i="4"/>
  <c r="L25" i="4"/>
  <c r="K25" i="4"/>
  <c r="J25" i="4"/>
  <c r="P24" i="4"/>
  <c r="O24" i="4"/>
  <c r="N24" i="4"/>
  <c r="M24" i="4"/>
  <c r="L24" i="4"/>
  <c r="K24" i="4"/>
  <c r="J24" i="4"/>
  <c r="P23" i="4"/>
  <c r="O23" i="4"/>
  <c r="N23" i="4"/>
  <c r="M23" i="4"/>
  <c r="L23" i="4"/>
  <c r="K23" i="4"/>
  <c r="J23" i="4"/>
  <c r="P22" i="4"/>
  <c r="O22" i="4"/>
  <c r="N22" i="4"/>
  <c r="M22" i="4"/>
  <c r="L22" i="4"/>
  <c r="K22" i="4"/>
  <c r="J22" i="4"/>
  <c r="P21" i="4"/>
  <c r="O21" i="4"/>
  <c r="N21" i="4"/>
  <c r="M21" i="4"/>
  <c r="L21" i="4"/>
  <c r="K21" i="4"/>
  <c r="J21" i="4"/>
  <c r="P20" i="4"/>
  <c r="O20" i="4"/>
  <c r="N20" i="4"/>
  <c r="M20" i="4"/>
  <c r="L20" i="4"/>
  <c r="K20" i="4"/>
  <c r="J20" i="4"/>
  <c r="P19" i="4"/>
  <c r="O19" i="4"/>
  <c r="N19" i="4"/>
  <c r="M19" i="4"/>
  <c r="L19" i="4"/>
  <c r="K19" i="4"/>
  <c r="J19" i="4"/>
  <c r="P18" i="4"/>
  <c r="O18" i="4"/>
  <c r="N18" i="4"/>
  <c r="M18" i="4"/>
  <c r="L18" i="4"/>
  <c r="K18" i="4"/>
  <c r="J18" i="4"/>
  <c r="P17" i="4"/>
  <c r="O17" i="4"/>
  <c r="N17" i="4"/>
  <c r="M17" i="4"/>
  <c r="L17" i="4"/>
  <c r="K17" i="4"/>
  <c r="J17" i="4"/>
  <c r="P16" i="4"/>
  <c r="O16" i="4"/>
  <c r="N16" i="4"/>
  <c r="M16" i="4"/>
  <c r="L16" i="4"/>
  <c r="K16" i="4"/>
  <c r="J16" i="4"/>
  <c r="P15" i="4"/>
  <c r="O15" i="4"/>
  <c r="N15" i="4"/>
  <c r="M15" i="4"/>
  <c r="L15" i="4"/>
  <c r="K15" i="4"/>
  <c r="J15" i="4"/>
  <c r="P14" i="4"/>
  <c r="O14" i="4"/>
  <c r="N14" i="4"/>
  <c r="M14" i="4"/>
  <c r="L14" i="4"/>
  <c r="K14" i="4"/>
  <c r="J14" i="4"/>
  <c r="P13" i="4"/>
  <c r="O13" i="4"/>
  <c r="N13" i="4"/>
  <c r="M13" i="4"/>
  <c r="L13" i="4"/>
  <c r="K13" i="4"/>
  <c r="J13" i="4"/>
  <c r="P12" i="4"/>
  <c r="O12" i="4"/>
  <c r="N12" i="4"/>
  <c r="M12" i="4"/>
  <c r="L12" i="4"/>
  <c r="K12" i="4"/>
  <c r="J12" i="4"/>
  <c r="P11" i="4"/>
  <c r="O11" i="4"/>
  <c r="N11" i="4"/>
  <c r="M11" i="4"/>
  <c r="L11" i="4"/>
  <c r="K11" i="4"/>
  <c r="J11" i="4"/>
  <c r="P10" i="4"/>
  <c r="O10" i="4"/>
  <c r="N10" i="4"/>
  <c r="M10" i="4"/>
  <c r="L10" i="4"/>
  <c r="K10" i="4"/>
  <c r="J10" i="4"/>
  <c r="P9" i="4"/>
  <c r="O9" i="4"/>
  <c r="N9" i="4"/>
  <c r="M9" i="4"/>
  <c r="L9" i="4"/>
  <c r="K9" i="4"/>
  <c r="J9" i="4"/>
  <c r="P8" i="4"/>
  <c r="O8" i="4"/>
  <c r="N8" i="4"/>
  <c r="M8" i="4"/>
  <c r="L8" i="4"/>
  <c r="K8" i="4"/>
  <c r="J8" i="4"/>
  <c r="P7" i="4"/>
  <c r="O7" i="4"/>
  <c r="N7" i="4"/>
  <c r="M7" i="4"/>
  <c r="L7" i="4"/>
  <c r="K7" i="4"/>
  <c r="J7" i="4"/>
  <c r="P6" i="4"/>
  <c r="O6" i="4"/>
  <c r="N6" i="4"/>
  <c r="M6" i="4"/>
  <c r="L6" i="4"/>
  <c r="K6" i="4"/>
  <c r="J6" i="4"/>
  <c r="P5" i="4"/>
  <c r="N5" i="4"/>
  <c r="M5" i="4"/>
  <c r="L5" i="4"/>
  <c r="K5" i="4"/>
  <c r="J5" i="4"/>
  <c r="P4" i="4"/>
  <c r="O4" i="4"/>
  <c r="N4" i="4"/>
  <c r="M4" i="4"/>
  <c r="L4" i="4"/>
  <c r="K4" i="4"/>
  <c r="J4" i="4"/>
  <c r="P3" i="4"/>
  <c r="O3" i="4"/>
  <c r="N3" i="4"/>
  <c r="M3" i="4"/>
  <c r="L3" i="4"/>
  <c r="K3" i="4"/>
  <c r="P289" i="3"/>
  <c r="O289" i="3"/>
  <c r="N289" i="3"/>
  <c r="M289" i="3"/>
  <c r="L289" i="3"/>
  <c r="K289" i="3"/>
  <c r="J289" i="3"/>
  <c r="P288" i="3"/>
  <c r="O288" i="3"/>
  <c r="N288" i="3"/>
  <c r="M288" i="3"/>
  <c r="L288" i="3"/>
  <c r="K288" i="3"/>
  <c r="J288" i="3"/>
  <c r="P287" i="3"/>
  <c r="O287" i="3"/>
  <c r="N287" i="3"/>
  <c r="M287" i="3"/>
  <c r="L287" i="3"/>
  <c r="K287" i="3"/>
  <c r="J287" i="3"/>
  <c r="P286" i="3"/>
  <c r="O286" i="3"/>
  <c r="N286" i="3"/>
  <c r="M286" i="3"/>
  <c r="L286" i="3"/>
  <c r="K286" i="3"/>
  <c r="J286" i="3"/>
  <c r="P285" i="3"/>
  <c r="O285" i="3"/>
  <c r="N285" i="3"/>
  <c r="M285" i="3"/>
  <c r="L285" i="3"/>
  <c r="K285" i="3"/>
  <c r="J285" i="3"/>
  <c r="P284" i="3"/>
  <c r="O284" i="3"/>
  <c r="N284" i="3"/>
  <c r="M284" i="3"/>
  <c r="L284" i="3"/>
  <c r="K284" i="3"/>
  <c r="J284" i="3"/>
  <c r="P283" i="3"/>
  <c r="O283" i="3"/>
  <c r="N283" i="3"/>
  <c r="M283" i="3"/>
  <c r="L283" i="3"/>
  <c r="K283" i="3"/>
  <c r="J283" i="3"/>
  <c r="P282" i="3"/>
  <c r="O282" i="3"/>
  <c r="N282" i="3"/>
  <c r="M282" i="3"/>
  <c r="L282" i="3"/>
  <c r="K282" i="3"/>
  <c r="J282" i="3"/>
  <c r="P281" i="3"/>
  <c r="O281" i="3"/>
  <c r="N281" i="3"/>
  <c r="M281" i="3"/>
  <c r="L281" i="3"/>
  <c r="K281" i="3"/>
  <c r="J281" i="3"/>
  <c r="P280" i="3"/>
  <c r="O280" i="3"/>
  <c r="N280" i="3"/>
  <c r="M280" i="3"/>
  <c r="L280" i="3"/>
  <c r="K280" i="3"/>
  <c r="J280" i="3"/>
  <c r="P279" i="3"/>
  <c r="O279" i="3"/>
  <c r="N279" i="3"/>
  <c r="M279" i="3"/>
  <c r="L279" i="3"/>
  <c r="K279" i="3"/>
  <c r="J279" i="3"/>
  <c r="P278" i="3"/>
  <c r="O278" i="3"/>
  <c r="N278" i="3"/>
  <c r="M278" i="3"/>
  <c r="L278" i="3"/>
  <c r="K278" i="3"/>
  <c r="J278" i="3"/>
  <c r="P277" i="3"/>
  <c r="O277" i="3"/>
  <c r="N277" i="3"/>
  <c r="M277" i="3"/>
  <c r="L277" i="3"/>
  <c r="K277" i="3"/>
  <c r="J277" i="3"/>
  <c r="P276" i="3"/>
  <c r="O276" i="3"/>
  <c r="N276" i="3"/>
  <c r="M276" i="3"/>
  <c r="L276" i="3"/>
  <c r="K276" i="3"/>
  <c r="J276" i="3"/>
  <c r="P275" i="3"/>
  <c r="O275" i="3"/>
  <c r="N275" i="3"/>
  <c r="M275" i="3"/>
  <c r="L275" i="3"/>
  <c r="K275" i="3"/>
  <c r="J275" i="3"/>
  <c r="P274" i="3"/>
  <c r="O274" i="3"/>
  <c r="N274" i="3"/>
  <c r="M274" i="3"/>
  <c r="L274" i="3"/>
  <c r="K274" i="3"/>
  <c r="J274" i="3"/>
  <c r="P273" i="3"/>
  <c r="O273" i="3"/>
  <c r="N273" i="3"/>
  <c r="M273" i="3"/>
  <c r="L273" i="3"/>
  <c r="K273" i="3"/>
  <c r="J273" i="3"/>
  <c r="P272" i="3"/>
  <c r="O272" i="3"/>
  <c r="N272" i="3"/>
  <c r="M272" i="3"/>
  <c r="L272" i="3"/>
  <c r="K272" i="3"/>
  <c r="J272" i="3"/>
  <c r="P271" i="3"/>
  <c r="O271" i="3"/>
  <c r="N271" i="3"/>
  <c r="M271" i="3"/>
  <c r="L271" i="3"/>
  <c r="K271" i="3"/>
  <c r="J271" i="3"/>
  <c r="P270" i="3"/>
  <c r="O270" i="3"/>
  <c r="N270" i="3"/>
  <c r="M270" i="3"/>
  <c r="L270" i="3"/>
  <c r="K270" i="3"/>
  <c r="J270" i="3"/>
  <c r="P269" i="3"/>
  <c r="O269" i="3"/>
  <c r="N269" i="3"/>
  <c r="M269" i="3"/>
  <c r="L269" i="3"/>
  <c r="K269" i="3"/>
  <c r="J269" i="3"/>
  <c r="P268" i="3"/>
  <c r="O268" i="3"/>
  <c r="N268" i="3"/>
  <c r="M268" i="3"/>
  <c r="L268" i="3"/>
  <c r="K268" i="3"/>
  <c r="J268" i="3"/>
  <c r="P267" i="3"/>
  <c r="O267" i="3"/>
  <c r="N267" i="3"/>
  <c r="M267" i="3"/>
  <c r="L267" i="3"/>
  <c r="K267" i="3"/>
  <c r="J267" i="3"/>
  <c r="P266" i="3"/>
  <c r="O266" i="3"/>
  <c r="N266" i="3"/>
  <c r="M266" i="3"/>
  <c r="L266" i="3"/>
  <c r="K266" i="3"/>
  <c r="J266" i="3"/>
  <c r="P265" i="3"/>
  <c r="O265" i="3"/>
  <c r="N265" i="3"/>
  <c r="M265" i="3"/>
  <c r="L265" i="3"/>
  <c r="K265" i="3"/>
  <c r="J265" i="3"/>
  <c r="P264" i="3"/>
  <c r="O264" i="3"/>
  <c r="N264" i="3"/>
  <c r="M264" i="3"/>
  <c r="L264" i="3"/>
  <c r="K264" i="3"/>
  <c r="J264" i="3"/>
  <c r="P263" i="3"/>
  <c r="O263" i="3"/>
  <c r="N263" i="3"/>
  <c r="M263" i="3"/>
  <c r="L263" i="3"/>
  <c r="K263" i="3"/>
  <c r="J263" i="3"/>
  <c r="P262" i="3"/>
  <c r="O262" i="3"/>
  <c r="N262" i="3"/>
  <c r="M262" i="3"/>
  <c r="L262" i="3"/>
  <c r="K262" i="3"/>
  <c r="J262" i="3"/>
  <c r="P261" i="3"/>
  <c r="O261" i="3"/>
  <c r="N261" i="3"/>
  <c r="M261" i="3"/>
  <c r="L261" i="3"/>
  <c r="K261" i="3"/>
  <c r="J261" i="3"/>
  <c r="P260" i="3"/>
  <c r="O260" i="3"/>
  <c r="N260" i="3"/>
  <c r="M260" i="3"/>
  <c r="L260" i="3"/>
  <c r="K260" i="3"/>
  <c r="J260" i="3"/>
  <c r="P259" i="3"/>
  <c r="O259" i="3"/>
  <c r="N259" i="3"/>
  <c r="M259" i="3"/>
  <c r="L259" i="3"/>
  <c r="K259" i="3"/>
  <c r="J259" i="3"/>
  <c r="P258" i="3"/>
  <c r="O258" i="3"/>
  <c r="N258" i="3"/>
  <c r="M258" i="3"/>
  <c r="L258" i="3"/>
  <c r="K258" i="3"/>
  <c r="J258" i="3"/>
  <c r="P257" i="3"/>
  <c r="O257" i="3"/>
  <c r="N257" i="3"/>
  <c r="M257" i="3"/>
  <c r="L257" i="3"/>
  <c r="K257" i="3"/>
  <c r="J257" i="3"/>
  <c r="P256" i="3"/>
  <c r="O256" i="3"/>
  <c r="N256" i="3"/>
  <c r="M256" i="3"/>
  <c r="L256" i="3"/>
  <c r="K256" i="3"/>
  <c r="J256" i="3"/>
  <c r="P255" i="3"/>
  <c r="O255" i="3"/>
  <c r="N255" i="3"/>
  <c r="M255" i="3"/>
  <c r="L255" i="3"/>
  <c r="K255" i="3"/>
  <c r="J255" i="3"/>
  <c r="P254" i="3"/>
  <c r="O254" i="3"/>
  <c r="N254" i="3"/>
  <c r="M254" i="3"/>
  <c r="L254" i="3"/>
  <c r="K254" i="3"/>
  <c r="J254" i="3"/>
  <c r="P253" i="3"/>
  <c r="O253" i="3"/>
  <c r="N253" i="3"/>
  <c r="M253" i="3"/>
  <c r="L253" i="3"/>
  <c r="K253" i="3"/>
  <c r="J253" i="3"/>
  <c r="P252" i="3"/>
  <c r="O252" i="3"/>
  <c r="N252" i="3"/>
  <c r="M252" i="3"/>
  <c r="L252" i="3"/>
  <c r="K252" i="3"/>
  <c r="J252" i="3"/>
  <c r="P251" i="3"/>
  <c r="O251" i="3"/>
  <c r="N251" i="3"/>
  <c r="M251" i="3"/>
  <c r="L251" i="3"/>
  <c r="K251" i="3"/>
  <c r="J251" i="3"/>
  <c r="P250" i="3"/>
  <c r="O250" i="3"/>
  <c r="N250" i="3"/>
  <c r="M250" i="3"/>
  <c r="L250" i="3"/>
  <c r="K250" i="3"/>
  <c r="J250" i="3"/>
  <c r="P249" i="3"/>
  <c r="O249" i="3"/>
  <c r="N249" i="3"/>
  <c r="M249" i="3"/>
  <c r="L249" i="3"/>
  <c r="K249" i="3"/>
  <c r="J249" i="3"/>
  <c r="P248" i="3"/>
  <c r="O248" i="3"/>
  <c r="N248" i="3"/>
  <c r="M248" i="3"/>
  <c r="L248" i="3"/>
  <c r="K248" i="3"/>
  <c r="J248" i="3"/>
  <c r="P247" i="3"/>
  <c r="O247" i="3"/>
  <c r="N247" i="3"/>
  <c r="M247" i="3"/>
  <c r="L247" i="3"/>
  <c r="K247" i="3"/>
  <c r="J247" i="3"/>
  <c r="P246" i="3"/>
  <c r="O246" i="3"/>
  <c r="N246" i="3"/>
  <c r="M246" i="3"/>
  <c r="L246" i="3"/>
  <c r="K246" i="3"/>
  <c r="J246" i="3"/>
  <c r="P245" i="3"/>
  <c r="O245" i="3"/>
  <c r="N245" i="3"/>
  <c r="M245" i="3"/>
  <c r="L245" i="3"/>
  <c r="K245" i="3"/>
  <c r="J245" i="3"/>
  <c r="P244" i="3"/>
  <c r="O244" i="3"/>
  <c r="N244" i="3"/>
  <c r="M244" i="3"/>
  <c r="L244" i="3"/>
  <c r="K244" i="3"/>
  <c r="J244" i="3"/>
  <c r="P243" i="3"/>
  <c r="O243" i="3"/>
  <c r="N243" i="3"/>
  <c r="M243" i="3"/>
  <c r="L243" i="3"/>
  <c r="K243" i="3"/>
  <c r="J243" i="3"/>
  <c r="P242" i="3"/>
  <c r="O242" i="3"/>
  <c r="N242" i="3"/>
  <c r="M242" i="3"/>
  <c r="L242" i="3"/>
  <c r="K242" i="3"/>
  <c r="J242" i="3"/>
  <c r="P241" i="3"/>
  <c r="O241" i="3"/>
  <c r="N241" i="3"/>
  <c r="M241" i="3"/>
  <c r="L241" i="3"/>
  <c r="K241" i="3"/>
  <c r="J241" i="3"/>
  <c r="P240" i="3"/>
  <c r="O240" i="3"/>
  <c r="N240" i="3"/>
  <c r="M240" i="3"/>
  <c r="L240" i="3"/>
  <c r="K240" i="3"/>
  <c r="J240" i="3"/>
  <c r="P239" i="3"/>
  <c r="O239" i="3"/>
  <c r="N239" i="3"/>
  <c r="M239" i="3"/>
  <c r="L239" i="3"/>
  <c r="K239" i="3"/>
  <c r="J239" i="3"/>
  <c r="P238" i="3"/>
  <c r="O238" i="3"/>
  <c r="N238" i="3"/>
  <c r="M238" i="3"/>
  <c r="L238" i="3"/>
  <c r="K238" i="3"/>
  <c r="J238" i="3"/>
  <c r="P237" i="3"/>
  <c r="O237" i="3"/>
  <c r="N237" i="3"/>
  <c r="M237" i="3"/>
  <c r="L237" i="3"/>
  <c r="K237" i="3"/>
  <c r="J237" i="3"/>
  <c r="P236" i="3"/>
  <c r="O236" i="3"/>
  <c r="N236" i="3"/>
  <c r="M236" i="3"/>
  <c r="L236" i="3"/>
  <c r="K236" i="3"/>
  <c r="J236" i="3"/>
  <c r="P235" i="3"/>
  <c r="O235" i="3"/>
  <c r="N235" i="3"/>
  <c r="M235" i="3"/>
  <c r="L235" i="3"/>
  <c r="K235" i="3"/>
  <c r="J235" i="3"/>
  <c r="P234" i="3"/>
  <c r="O234" i="3"/>
  <c r="N234" i="3"/>
  <c r="M234" i="3"/>
  <c r="L234" i="3"/>
  <c r="K234" i="3"/>
  <c r="J234" i="3"/>
  <c r="P233" i="3"/>
  <c r="O233" i="3"/>
  <c r="N233" i="3"/>
  <c r="M233" i="3"/>
  <c r="L233" i="3"/>
  <c r="K233" i="3"/>
  <c r="J233" i="3"/>
  <c r="P232" i="3"/>
  <c r="O232" i="3"/>
  <c r="N232" i="3"/>
  <c r="M232" i="3"/>
  <c r="L232" i="3"/>
  <c r="K232" i="3"/>
  <c r="J232" i="3"/>
  <c r="P231" i="3"/>
  <c r="O231" i="3"/>
  <c r="N231" i="3"/>
  <c r="M231" i="3"/>
  <c r="L231" i="3"/>
  <c r="K231" i="3"/>
  <c r="J231" i="3"/>
  <c r="P230" i="3"/>
  <c r="O230" i="3"/>
  <c r="N230" i="3"/>
  <c r="M230" i="3"/>
  <c r="L230" i="3"/>
  <c r="K230" i="3"/>
  <c r="J230" i="3"/>
  <c r="P229" i="3"/>
  <c r="O229" i="3"/>
  <c r="N229" i="3"/>
  <c r="M229" i="3"/>
  <c r="L229" i="3"/>
  <c r="K229" i="3"/>
  <c r="J229" i="3"/>
  <c r="P228" i="3"/>
  <c r="O228" i="3"/>
  <c r="N228" i="3"/>
  <c r="M228" i="3"/>
  <c r="L228" i="3"/>
  <c r="K228" i="3"/>
  <c r="J228" i="3"/>
  <c r="P227" i="3"/>
  <c r="O227" i="3"/>
  <c r="N227" i="3"/>
  <c r="M227" i="3"/>
  <c r="L227" i="3"/>
  <c r="K227" i="3"/>
  <c r="J227" i="3"/>
  <c r="P226" i="3"/>
  <c r="O226" i="3"/>
  <c r="N226" i="3"/>
  <c r="M226" i="3"/>
  <c r="L226" i="3"/>
  <c r="K226" i="3"/>
  <c r="J226" i="3"/>
  <c r="P225" i="3"/>
  <c r="O225" i="3"/>
  <c r="N225" i="3"/>
  <c r="M225" i="3"/>
  <c r="L225" i="3"/>
  <c r="K225" i="3"/>
  <c r="J225" i="3"/>
  <c r="P224" i="3"/>
  <c r="O224" i="3"/>
  <c r="N224" i="3"/>
  <c r="M224" i="3"/>
  <c r="L224" i="3"/>
  <c r="K224" i="3"/>
  <c r="J224" i="3"/>
  <c r="P223" i="3"/>
  <c r="O223" i="3"/>
  <c r="N223" i="3"/>
  <c r="M223" i="3"/>
  <c r="L223" i="3"/>
  <c r="K223" i="3"/>
  <c r="J223" i="3"/>
  <c r="P222" i="3"/>
  <c r="O222" i="3"/>
  <c r="N222" i="3"/>
  <c r="M222" i="3"/>
  <c r="L222" i="3"/>
  <c r="K222" i="3"/>
  <c r="J222" i="3"/>
  <c r="P221" i="3"/>
  <c r="O221" i="3"/>
  <c r="N221" i="3"/>
  <c r="M221" i="3"/>
  <c r="L221" i="3"/>
  <c r="K221" i="3"/>
  <c r="J221" i="3"/>
  <c r="P220" i="3"/>
  <c r="O220" i="3"/>
  <c r="N220" i="3"/>
  <c r="M220" i="3"/>
  <c r="L220" i="3"/>
  <c r="K220" i="3"/>
  <c r="J220" i="3"/>
  <c r="P219" i="3"/>
  <c r="O219" i="3"/>
  <c r="N219" i="3"/>
  <c r="M219" i="3"/>
  <c r="L219" i="3"/>
  <c r="K219" i="3"/>
  <c r="J219" i="3"/>
  <c r="P218" i="3"/>
  <c r="O218" i="3"/>
  <c r="N218" i="3"/>
  <c r="M218" i="3"/>
  <c r="L218" i="3"/>
  <c r="K218" i="3"/>
  <c r="J218" i="3"/>
  <c r="P217" i="3"/>
  <c r="O217" i="3"/>
  <c r="N217" i="3"/>
  <c r="M217" i="3"/>
  <c r="L217" i="3"/>
  <c r="K217" i="3"/>
  <c r="J217" i="3"/>
  <c r="P216" i="3"/>
  <c r="O216" i="3"/>
  <c r="N216" i="3"/>
  <c r="M216" i="3"/>
  <c r="L216" i="3"/>
  <c r="K216" i="3"/>
  <c r="J216" i="3"/>
  <c r="P215" i="3"/>
  <c r="O215" i="3"/>
  <c r="N215" i="3"/>
  <c r="M215" i="3"/>
  <c r="L215" i="3"/>
  <c r="K215" i="3"/>
  <c r="J215" i="3"/>
  <c r="P214" i="3"/>
  <c r="O214" i="3"/>
  <c r="N214" i="3"/>
  <c r="M214" i="3"/>
  <c r="L214" i="3"/>
  <c r="K214" i="3"/>
  <c r="J214" i="3"/>
  <c r="P213" i="3"/>
  <c r="O213" i="3"/>
  <c r="N213" i="3"/>
  <c r="M213" i="3"/>
  <c r="L213" i="3"/>
  <c r="K213" i="3"/>
  <c r="J213" i="3"/>
  <c r="P212" i="3"/>
  <c r="O212" i="3"/>
  <c r="N212" i="3"/>
  <c r="M212" i="3"/>
  <c r="L212" i="3"/>
  <c r="K212" i="3"/>
  <c r="J212" i="3"/>
  <c r="P211" i="3"/>
  <c r="O211" i="3"/>
  <c r="N211" i="3"/>
  <c r="M211" i="3"/>
  <c r="L211" i="3"/>
  <c r="K211" i="3"/>
  <c r="J211" i="3"/>
  <c r="P210" i="3"/>
  <c r="O210" i="3"/>
  <c r="N210" i="3"/>
  <c r="M210" i="3"/>
  <c r="L210" i="3"/>
  <c r="K210" i="3"/>
  <c r="J210" i="3"/>
  <c r="P209" i="3"/>
  <c r="O209" i="3"/>
  <c r="N209" i="3"/>
  <c r="M209" i="3"/>
  <c r="L209" i="3"/>
  <c r="K209" i="3"/>
  <c r="J209" i="3"/>
  <c r="P208" i="3"/>
  <c r="O208" i="3"/>
  <c r="N208" i="3"/>
  <c r="M208" i="3"/>
  <c r="L208" i="3"/>
  <c r="K208" i="3"/>
  <c r="J208" i="3"/>
  <c r="P207" i="3"/>
  <c r="O207" i="3"/>
  <c r="N207" i="3"/>
  <c r="M207" i="3"/>
  <c r="L207" i="3"/>
  <c r="K207" i="3"/>
  <c r="J207" i="3"/>
  <c r="P206" i="3"/>
  <c r="O206" i="3"/>
  <c r="N206" i="3"/>
  <c r="M206" i="3"/>
  <c r="L206" i="3"/>
  <c r="K206" i="3"/>
  <c r="J206" i="3"/>
  <c r="P205" i="3"/>
  <c r="O205" i="3"/>
  <c r="N205" i="3"/>
  <c r="M205" i="3"/>
  <c r="L205" i="3"/>
  <c r="K205" i="3"/>
  <c r="J205" i="3"/>
  <c r="P204" i="3"/>
  <c r="O204" i="3"/>
  <c r="N204" i="3"/>
  <c r="M204" i="3"/>
  <c r="L204" i="3"/>
  <c r="K204" i="3"/>
  <c r="J204" i="3"/>
  <c r="P203" i="3"/>
  <c r="O203" i="3"/>
  <c r="N203" i="3"/>
  <c r="M203" i="3"/>
  <c r="L203" i="3"/>
  <c r="K203" i="3"/>
  <c r="J203" i="3"/>
  <c r="P202" i="3"/>
  <c r="O202" i="3"/>
  <c r="N202" i="3"/>
  <c r="M202" i="3"/>
  <c r="L202" i="3"/>
  <c r="K202" i="3"/>
  <c r="J202" i="3"/>
  <c r="P201" i="3"/>
  <c r="O201" i="3"/>
  <c r="N201" i="3"/>
  <c r="M201" i="3"/>
  <c r="L201" i="3"/>
  <c r="K201" i="3"/>
  <c r="J201" i="3"/>
  <c r="P200" i="3"/>
  <c r="O200" i="3"/>
  <c r="N200" i="3"/>
  <c r="M200" i="3"/>
  <c r="L200" i="3"/>
  <c r="K200" i="3"/>
  <c r="J200" i="3"/>
  <c r="P199" i="3"/>
  <c r="O199" i="3"/>
  <c r="N199" i="3"/>
  <c r="M199" i="3"/>
  <c r="L199" i="3"/>
  <c r="K199" i="3"/>
  <c r="J199" i="3"/>
  <c r="P198" i="3"/>
  <c r="O198" i="3"/>
  <c r="N198" i="3"/>
  <c r="M198" i="3"/>
  <c r="L198" i="3"/>
  <c r="K198" i="3"/>
  <c r="J198" i="3"/>
  <c r="P197" i="3"/>
  <c r="O197" i="3"/>
  <c r="N197" i="3"/>
  <c r="M197" i="3"/>
  <c r="L197" i="3"/>
  <c r="K197" i="3"/>
  <c r="J197" i="3"/>
  <c r="P196" i="3"/>
  <c r="O196" i="3"/>
  <c r="N196" i="3"/>
  <c r="M196" i="3"/>
  <c r="L196" i="3"/>
  <c r="K196" i="3"/>
  <c r="J196" i="3"/>
  <c r="P195" i="3"/>
  <c r="O195" i="3"/>
  <c r="N195" i="3"/>
  <c r="M195" i="3"/>
  <c r="L195" i="3"/>
  <c r="K195" i="3"/>
  <c r="J195" i="3"/>
  <c r="P194" i="3"/>
  <c r="O194" i="3"/>
  <c r="N194" i="3"/>
  <c r="M194" i="3"/>
  <c r="L194" i="3"/>
  <c r="K194" i="3"/>
  <c r="J194" i="3"/>
  <c r="P193" i="3"/>
  <c r="O193" i="3"/>
  <c r="N193" i="3"/>
  <c r="M193" i="3"/>
  <c r="L193" i="3"/>
  <c r="K193" i="3"/>
  <c r="J193" i="3"/>
  <c r="P192" i="3"/>
  <c r="O192" i="3"/>
  <c r="N192" i="3"/>
  <c r="M192" i="3"/>
  <c r="L192" i="3"/>
  <c r="K192" i="3"/>
  <c r="J192" i="3"/>
  <c r="P191" i="3"/>
  <c r="O191" i="3"/>
  <c r="N191" i="3"/>
  <c r="M191" i="3"/>
  <c r="L191" i="3"/>
  <c r="K191" i="3"/>
  <c r="J191" i="3"/>
  <c r="P190" i="3"/>
  <c r="O190" i="3"/>
  <c r="N190" i="3"/>
  <c r="M190" i="3"/>
  <c r="L190" i="3"/>
  <c r="K190" i="3"/>
  <c r="J190" i="3"/>
  <c r="P189" i="3"/>
  <c r="O189" i="3"/>
  <c r="N189" i="3"/>
  <c r="M189" i="3"/>
  <c r="L189" i="3"/>
  <c r="K189" i="3"/>
  <c r="J189" i="3"/>
  <c r="P188" i="3"/>
  <c r="O188" i="3"/>
  <c r="N188" i="3"/>
  <c r="M188" i="3"/>
  <c r="L188" i="3"/>
  <c r="K188" i="3"/>
  <c r="J188" i="3"/>
  <c r="P187" i="3"/>
  <c r="O187" i="3"/>
  <c r="N187" i="3"/>
  <c r="M187" i="3"/>
  <c r="L187" i="3"/>
  <c r="K187" i="3"/>
  <c r="J187" i="3"/>
  <c r="P186" i="3"/>
  <c r="O186" i="3"/>
  <c r="N186" i="3"/>
  <c r="M186" i="3"/>
  <c r="L186" i="3"/>
  <c r="K186" i="3"/>
  <c r="J186" i="3"/>
  <c r="P185" i="3"/>
  <c r="O185" i="3"/>
  <c r="N185" i="3"/>
  <c r="M185" i="3"/>
  <c r="L185" i="3"/>
  <c r="K185" i="3"/>
  <c r="J185" i="3"/>
  <c r="P184" i="3"/>
  <c r="O184" i="3"/>
  <c r="N184" i="3"/>
  <c r="M184" i="3"/>
  <c r="L184" i="3"/>
  <c r="K184" i="3"/>
  <c r="J184" i="3"/>
  <c r="P183" i="3"/>
  <c r="O183" i="3"/>
  <c r="N183" i="3"/>
  <c r="M183" i="3"/>
  <c r="L183" i="3"/>
  <c r="K183" i="3"/>
  <c r="J183" i="3"/>
  <c r="P182" i="3"/>
  <c r="O182" i="3"/>
  <c r="N182" i="3"/>
  <c r="M182" i="3"/>
  <c r="L182" i="3"/>
  <c r="K182" i="3"/>
  <c r="J182" i="3"/>
  <c r="P181" i="3"/>
  <c r="O181" i="3"/>
  <c r="N181" i="3"/>
  <c r="M181" i="3"/>
  <c r="L181" i="3"/>
  <c r="K181" i="3"/>
  <c r="J181" i="3"/>
  <c r="P180" i="3"/>
  <c r="O180" i="3"/>
  <c r="N180" i="3"/>
  <c r="M180" i="3"/>
  <c r="L180" i="3"/>
  <c r="K180" i="3"/>
  <c r="J180" i="3"/>
  <c r="P179" i="3"/>
  <c r="O179" i="3"/>
  <c r="N179" i="3"/>
  <c r="M179" i="3"/>
  <c r="L179" i="3"/>
  <c r="K179" i="3"/>
  <c r="J179" i="3"/>
  <c r="P178" i="3"/>
  <c r="O178" i="3"/>
  <c r="N178" i="3"/>
  <c r="M178" i="3"/>
  <c r="L178" i="3"/>
  <c r="K178" i="3"/>
  <c r="J178" i="3"/>
  <c r="P177" i="3"/>
  <c r="O177" i="3"/>
  <c r="N177" i="3"/>
  <c r="M177" i="3"/>
  <c r="L177" i="3"/>
  <c r="K177" i="3"/>
  <c r="J177" i="3"/>
  <c r="P176" i="3"/>
  <c r="O176" i="3"/>
  <c r="N176" i="3"/>
  <c r="M176" i="3"/>
  <c r="L176" i="3"/>
  <c r="K176" i="3"/>
  <c r="J176" i="3"/>
  <c r="P175" i="3"/>
  <c r="O175" i="3"/>
  <c r="N175" i="3"/>
  <c r="M175" i="3"/>
  <c r="L175" i="3"/>
  <c r="K175" i="3"/>
  <c r="J175" i="3"/>
  <c r="P174" i="3"/>
  <c r="O174" i="3"/>
  <c r="N174" i="3"/>
  <c r="M174" i="3"/>
  <c r="L174" i="3"/>
  <c r="K174" i="3"/>
  <c r="J174" i="3"/>
  <c r="P173" i="3"/>
  <c r="O173" i="3"/>
  <c r="N173" i="3"/>
  <c r="M173" i="3"/>
  <c r="L173" i="3"/>
  <c r="K173" i="3"/>
  <c r="J173" i="3"/>
  <c r="P172" i="3"/>
  <c r="O172" i="3"/>
  <c r="N172" i="3"/>
  <c r="M172" i="3"/>
  <c r="L172" i="3"/>
  <c r="K172" i="3"/>
  <c r="J172" i="3"/>
  <c r="P171" i="3"/>
  <c r="O171" i="3"/>
  <c r="N171" i="3"/>
  <c r="M171" i="3"/>
  <c r="L171" i="3"/>
  <c r="K171" i="3"/>
  <c r="J171" i="3"/>
  <c r="P170" i="3"/>
  <c r="O170" i="3"/>
  <c r="N170" i="3"/>
  <c r="M170" i="3"/>
  <c r="L170" i="3"/>
  <c r="K170" i="3"/>
  <c r="J170" i="3"/>
  <c r="P169" i="3"/>
  <c r="O169" i="3"/>
  <c r="N169" i="3"/>
  <c r="M169" i="3"/>
  <c r="L169" i="3"/>
  <c r="K169" i="3"/>
  <c r="J169" i="3"/>
  <c r="P168" i="3"/>
  <c r="O168" i="3"/>
  <c r="N168" i="3"/>
  <c r="M168" i="3"/>
  <c r="L168" i="3"/>
  <c r="K168" i="3"/>
  <c r="J168" i="3"/>
  <c r="P167" i="3"/>
  <c r="O167" i="3"/>
  <c r="N167" i="3"/>
  <c r="M167" i="3"/>
  <c r="L167" i="3"/>
  <c r="K167" i="3"/>
  <c r="J167" i="3"/>
  <c r="P166" i="3"/>
  <c r="O166" i="3"/>
  <c r="N166" i="3"/>
  <c r="M166" i="3"/>
  <c r="L166" i="3"/>
  <c r="K166" i="3"/>
  <c r="J166" i="3"/>
  <c r="P165" i="3"/>
  <c r="O165" i="3"/>
  <c r="N165" i="3"/>
  <c r="M165" i="3"/>
  <c r="L165" i="3"/>
  <c r="K165" i="3"/>
  <c r="J165" i="3"/>
  <c r="P164" i="3"/>
  <c r="O164" i="3"/>
  <c r="N164" i="3"/>
  <c r="M164" i="3"/>
  <c r="L164" i="3"/>
  <c r="K164" i="3"/>
  <c r="J164" i="3"/>
  <c r="P163" i="3"/>
  <c r="O163" i="3"/>
  <c r="N163" i="3"/>
  <c r="M163" i="3"/>
  <c r="L163" i="3"/>
  <c r="K163" i="3"/>
  <c r="J163" i="3"/>
  <c r="P162" i="3"/>
  <c r="O162" i="3"/>
  <c r="N162" i="3"/>
  <c r="M162" i="3"/>
  <c r="L162" i="3"/>
  <c r="K162" i="3"/>
  <c r="J162" i="3"/>
  <c r="P161" i="3"/>
  <c r="O161" i="3"/>
  <c r="N161" i="3"/>
  <c r="M161" i="3"/>
  <c r="L161" i="3"/>
  <c r="K161" i="3"/>
  <c r="J161" i="3"/>
  <c r="P160" i="3"/>
  <c r="O160" i="3"/>
  <c r="N160" i="3"/>
  <c r="M160" i="3"/>
  <c r="L160" i="3"/>
  <c r="K160" i="3"/>
  <c r="J160" i="3"/>
  <c r="P159" i="3"/>
  <c r="O159" i="3"/>
  <c r="N159" i="3"/>
  <c r="M159" i="3"/>
  <c r="L159" i="3"/>
  <c r="K159" i="3"/>
  <c r="J159" i="3"/>
  <c r="P158" i="3"/>
  <c r="O158" i="3"/>
  <c r="N158" i="3"/>
  <c r="M158" i="3"/>
  <c r="L158" i="3"/>
  <c r="K158" i="3"/>
  <c r="J158" i="3"/>
  <c r="P157" i="3"/>
  <c r="O157" i="3"/>
  <c r="N157" i="3"/>
  <c r="M157" i="3"/>
  <c r="L157" i="3"/>
  <c r="K157" i="3"/>
  <c r="J157" i="3"/>
  <c r="P156" i="3"/>
  <c r="O156" i="3"/>
  <c r="N156" i="3"/>
  <c r="M156" i="3"/>
  <c r="L156" i="3"/>
  <c r="K156" i="3"/>
  <c r="J156" i="3"/>
  <c r="P155" i="3"/>
  <c r="O155" i="3"/>
  <c r="N155" i="3"/>
  <c r="M155" i="3"/>
  <c r="L155" i="3"/>
  <c r="K155" i="3"/>
  <c r="J155" i="3"/>
  <c r="P154" i="3"/>
  <c r="O154" i="3"/>
  <c r="N154" i="3"/>
  <c r="M154" i="3"/>
  <c r="L154" i="3"/>
  <c r="K154" i="3"/>
  <c r="J154" i="3"/>
  <c r="P153" i="3"/>
  <c r="O153" i="3"/>
  <c r="N153" i="3"/>
  <c r="M153" i="3"/>
  <c r="L153" i="3"/>
  <c r="K153" i="3"/>
  <c r="J153" i="3"/>
  <c r="P152" i="3"/>
  <c r="O152" i="3"/>
  <c r="N152" i="3"/>
  <c r="M152" i="3"/>
  <c r="L152" i="3"/>
  <c r="K152" i="3"/>
  <c r="J152" i="3"/>
  <c r="P151" i="3"/>
  <c r="O151" i="3"/>
  <c r="N151" i="3"/>
  <c r="M151" i="3"/>
  <c r="L151" i="3"/>
  <c r="K151" i="3"/>
  <c r="J151" i="3"/>
  <c r="P150" i="3"/>
  <c r="O150" i="3"/>
  <c r="N150" i="3"/>
  <c r="M150" i="3"/>
  <c r="L150" i="3"/>
  <c r="K150" i="3"/>
  <c r="J150" i="3"/>
  <c r="P149" i="3"/>
  <c r="O149" i="3"/>
  <c r="N149" i="3"/>
  <c r="M149" i="3"/>
  <c r="L149" i="3"/>
  <c r="K149" i="3"/>
  <c r="J149" i="3"/>
  <c r="P148" i="3"/>
  <c r="O148" i="3"/>
  <c r="N148" i="3"/>
  <c r="M148" i="3"/>
  <c r="L148" i="3"/>
  <c r="K148" i="3"/>
  <c r="J148" i="3"/>
  <c r="P147" i="3"/>
  <c r="O147" i="3"/>
  <c r="N147" i="3"/>
  <c r="M147" i="3"/>
  <c r="L147" i="3"/>
  <c r="K147" i="3"/>
  <c r="J147" i="3"/>
  <c r="P146" i="3"/>
  <c r="O146" i="3"/>
  <c r="N146" i="3"/>
  <c r="M146" i="3"/>
  <c r="L146" i="3"/>
  <c r="K146" i="3"/>
  <c r="J146" i="3"/>
  <c r="P145" i="3"/>
  <c r="O145" i="3"/>
  <c r="N145" i="3"/>
  <c r="M145" i="3"/>
  <c r="L145" i="3"/>
  <c r="K145" i="3"/>
  <c r="J145" i="3"/>
  <c r="P144" i="3"/>
  <c r="O144" i="3"/>
  <c r="N144" i="3"/>
  <c r="M144" i="3"/>
  <c r="L144" i="3"/>
  <c r="K144" i="3"/>
  <c r="J144" i="3"/>
  <c r="P143" i="3"/>
  <c r="O143" i="3"/>
  <c r="N143" i="3"/>
  <c r="M143" i="3"/>
  <c r="L143" i="3"/>
  <c r="K143" i="3"/>
  <c r="J143" i="3"/>
  <c r="P142" i="3"/>
  <c r="O142" i="3"/>
  <c r="N142" i="3"/>
  <c r="M142" i="3"/>
  <c r="L142" i="3"/>
  <c r="K142" i="3"/>
  <c r="J142" i="3"/>
  <c r="P141" i="3"/>
  <c r="O141" i="3"/>
  <c r="N141" i="3"/>
  <c r="M141" i="3"/>
  <c r="L141" i="3"/>
  <c r="K141" i="3"/>
  <c r="J141" i="3"/>
  <c r="P140" i="3"/>
  <c r="O140" i="3"/>
  <c r="N140" i="3"/>
  <c r="M140" i="3"/>
  <c r="L140" i="3"/>
  <c r="K140" i="3"/>
  <c r="J140" i="3"/>
  <c r="P139" i="3"/>
  <c r="O139" i="3"/>
  <c r="N139" i="3"/>
  <c r="M139" i="3"/>
  <c r="L139" i="3"/>
  <c r="K139" i="3"/>
  <c r="J139" i="3"/>
  <c r="P138" i="3"/>
  <c r="O138" i="3"/>
  <c r="N138" i="3"/>
  <c r="M138" i="3"/>
  <c r="L138" i="3"/>
  <c r="K138" i="3"/>
  <c r="J138" i="3"/>
  <c r="P137" i="3"/>
  <c r="O137" i="3"/>
  <c r="N137" i="3"/>
  <c r="M137" i="3"/>
  <c r="L137" i="3"/>
  <c r="K137" i="3"/>
  <c r="J137" i="3"/>
  <c r="P136" i="3"/>
  <c r="O136" i="3"/>
  <c r="N136" i="3"/>
  <c r="M136" i="3"/>
  <c r="L136" i="3"/>
  <c r="K136" i="3"/>
  <c r="J136" i="3"/>
  <c r="P135" i="3"/>
  <c r="O135" i="3"/>
  <c r="N135" i="3"/>
  <c r="M135" i="3"/>
  <c r="L135" i="3"/>
  <c r="K135" i="3"/>
  <c r="J135" i="3"/>
  <c r="P134" i="3"/>
  <c r="O134" i="3"/>
  <c r="N134" i="3"/>
  <c r="M134" i="3"/>
  <c r="L134" i="3"/>
  <c r="K134" i="3"/>
  <c r="J134" i="3"/>
  <c r="P133" i="3"/>
  <c r="O133" i="3"/>
  <c r="N133" i="3"/>
  <c r="M133" i="3"/>
  <c r="L133" i="3"/>
  <c r="K133" i="3"/>
  <c r="J133" i="3"/>
  <c r="P132" i="3"/>
  <c r="O132" i="3"/>
  <c r="N132" i="3"/>
  <c r="M132" i="3"/>
  <c r="L132" i="3"/>
  <c r="K132" i="3"/>
  <c r="J132" i="3"/>
  <c r="P131" i="3"/>
  <c r="O131" i="3"/>
  <c r="N131" i="3"/>
  <c r="M131" i="3"/>
  <c r="L131" i="3"/>
  <c r="K131" i="3"/>
  <c r="J131" i="3"/>
  <c r="P130" i="3"/>
  <c r="O130" i="3"/>
  <c r="N130" i="3"/>
  <c r="M130" i="3"/>
  <c r="L130" i="3"/>
  <c r="K130" i="3"/>
  <c r="J130" i="3"/>
  <c r="P129" i="3"/>
  <c r="O129" i="3"/>
  <c r="N129" i="3"/>
  <c r="M129" i="3"/>
  <c r="L129" i="3"/>
  <c r="K129" i="3"/>
  <c r="J129" i="3"/>
  <c r="P128" i="3"/>
  <c r="O128" i="3"/>
  <c r="N128" i="3"/>
  <c r="M128" i="3"/>
  <c r="L128" i="3"/>
  <c r="K128" i="3"/>
  <c r="J128" i="3"/>
  <c r="P127" i="3"/>
  <c r="O127" i="3"/>
  <c r="N127" i="3"/>
  <c r="M127" i="3"/>
  <c r="L127" i="3"/>
  <c r="K127" i="3"/>
  <c r="J127" i="3"/>
  <c r="P126" i="3"/>
  <c r="O126" i="3"/>
  <c r="N126" i="3"/>
  <c r="M126" i="3"/>
  <c r="L126" i="3"/>
  <c r="K126" i="3"/>
  <c r="J126" i="3"/>
  <c r="P125" i="3"/>
  <c r="O125" i="3"/>
  <c r="N125" i="3"/>
  <c r="M125" i="3"/>
  <c r="L125" i="3"/>
  <c r="K125" i="3"/>
  <c r="J125" i="3"/>
  <c r="P124" i="3"/>
  <c r="O124" i="3"/>
  <c r="N124" i="3"/>
  <c r="M124" i="3"/>
  <c r="L124" i="3"/>
  <c r="K124" i="3"/>
  <c r="J124" i="3"/>
  <c r="P123" i="3"/>
  <c r="O123" i="3"/>
  <c r="N123" i="3"/>
  <c r="M123" i="3"/>
  <c r="L123" i="3"/>
  <c r="K123" i="3"/>
  <c r="J123" i="3"/>
  <c r="P122" i="3"/>
  <c r="O122" i="3"/>
  <c r="N122" i="3"/>
  <c r="M122" i="3"/>
  <c r="L122" i="3"/>
  <c r="K122" i="3"/>
  <c r="J122" i="3"/>
  <c r="P121" i="3"/>
  <c r="O121" i="3"/>
  <c r="N121" i="3"/>
  <c r="M121" i="3"/>
  <c r="L121" i="3"/>
  <c r="K121" i="3"/>
  <c r="J121" i="3"/>
  <c r="P120" i="3"/>
  <c r="O120" i="3"/>
  <c r="N120" i="3"/>
  <c r="M120" i="3"/>
  <c r="L120" i="3"/>
  <c r="K120" i="3"/>
  <c r="J120" i="3"/>
  <c r="P119" i="3"/>
  <c r="O119" i="3"/>
  <c r="N119" i="3"/>
  <c r="M119" i="3"/>
  <c r="L119" i="3"/>
  <c r="K119" i="3"/>
  <c r="J119" i="3"/>
  <c r="P118" i="3"/>
  <c r="O118" i="3"/>
  <c r="N118" i="3"/>
  <c r="M118" i="3"/>
  <c r="L118" i="3"/>
  <c r="K118" i="3"/>
  <c r="J118" i="3"/>
  <c r="P117" i="3"/>
  <c r="O117" i="3"/>
  <c r="N117" i="3"/>
  <c r="M117" i="3"/>
  <c r="L117" i="3"/>
  <c r="K117" i="3"/>
  <c r="J117" i="3"/>
  <c r="P116" i="3"/>
  <c r="O116" i="3"/>
  <c r="N116" i="3"/>
  <c r="M116" i="3"/>
  <c r="L116" i="3"/>
  <c r="K116" i="3"/>
  <c r="J116" i="3"/>
  <c r="P115" i="3"/>
  <c r="O115" i="3"/>
  <c r="N115" i="3"/>
  <c r="M115" i="3"/>
  <c r="L115" i="3"/>
  <c r="K115" i="3"/>
  <c r="J115" i="3"/>
  <c r="P114" i="3"/>
  <c r="O114" i="3"/>
  <c r="N114" i="3"/>
  <c r="M114" i="3"/>
  <c r="L114" i="3"/>
  <c r="K114" i="3"/>
  <c r="J114" i="3"/>
  <c r="P113" i="3"/>
  <c r="O113" i="3"/>
  <c r="N113" i="3"/>
  <c r="M113" i="3"/>
  <c r="L113" i="3"/>
  <c r="K113" i="3"/>
  <c r="J113" i="3"/>
  <c r="P112" i="3"/>
  <c r="O112" i="3"/>
  <c r="N112" i="3"/>
  <c r="M112" i="3"/>
  <c r="L112" i="3"/>
  <c r="K112" i="3"/>
  <c r="J112" i="3"/>
  <c r="P111" i="3"/>
  <c r="O111" i="3"/>
  <c r="N111" i="3"/>
  <c r="M111" i="3"/>
  <c r="L111" i="3"/>
  <c r="K111" i="3"/>
  <c r="J111" i="3"/>
  <c r="P110" i="3"/>
  <c r="O110" i="3"/>
  <c r="N110" i="3"/>
  <c r="M110" i="3"/>
  <c r="L110" i="3"/>
  <c r="K110" i="3"/>
  <c r="J110" i="3"/>
  <c r="P109" i="3"/>
  <c r="O109" i="3"/>
  <c r="N109" i="3"/>
  <c r="M109" i="3"/>
  <c r="L109" i="3"/>
  <c r="K109" i="3"/>
  <c r="J109" i="3"/>
  <c r="P108" i="3"/>
  <c r="O108" i="3"/>
  <c r="N108" i="3"/>
  <c r="M108" i="3"/>
  <c r="L108" i="3"/>
  <c r="K108" i="3"/>
  <c r="J108" i="3"/>
  <c r="P107" i="3"/>
  <c r="O107" i="3"/>
  <c r="N107" i="3"/>
  <c r="M107" i="3"/>
  <c r="L107" i="3"/>
  <c r="K107" i="3"/>
  <c r="J107" i="3"/>
  <c r="P106" i="3"/>
  <c r="O106" i="3"/>
  <c r="N106" i="3"/>
  <c r="M106" i="3"/>
  <c r="L106" i="3"/>
  <c r="K106" i="3"/>
  <c r="J106" i="3"/>
  <c r="P105" i="3"/>
  <c r="O105" i="3"/>
  <c r="N105" i="3"/>
  <c r="M105" i="3"/>
  <c r="L105" i="3"/>
  <c r="K105" i="3"/>
  <c r="J105" i="3"/>
  <c r="P104" i="3"/>
  <c r="O104" i="3"/>
  <c r="N104" i="3"/>
  <c r="M104" i="3"/>
  <c r="L104" i="3"/>
  <c r="K104" i="3"/>
  <c r="J104" i="3"/>
  <c r="P103" i="3"/>
  <c r="O103" i="3"/>
  <c r="N103" i="3"/>
  <c r="M103" i="3"/>
  <c r="L103" i="3"/>
  <c r="K103" i="3"/>
  <c r="J103" i="3"/>
  <c r="P102" i="3"/>
  <c r="O102" i="3"/>
  <c r="N102" i="3"/>
  <c r="M102" i="3"/>
  <c r="L102" i="3"/>
  <c r="K102" i="3"/>
  <c r="J102" i="3"/>
  <c r="P101" i="3"/>
  <c r="O101" i="3"/>
  <c r="N101" i="3"/>
  <c r="M101" i="3"/>
  <c r="L101" i="3"/>
  <c r="K101" i="3"/>
  <c r="J101" i="3"/>
  <c r="P100" i="3"/>
  <c r="O100" i="3"/>
  <c r="N100" i="3"/>
  <c r="M100" i="3"/>
  <c r="L100" i="3"/>
  <c r="K100" i="3"/>
  <c r="J100" i="3"/>
  <c r="P99" i="3"/>
  <c r="O99" i="3"/>
  <c r="N99" i="3"/>
  <c r="M99" i="3"/>
  <c r="L99" i="3"/>
  <c r="K99" i="3"/>
  <c r="J99" i="3"/>
  <c r="P98" i="3"/>
  <c r="O98" i="3"/>
  <c r="N98" i="3"/>
  <c r="M98" i="3"/>
  <c r="L98" i="3"/>
  <c r="K98" i="3"/>
  <c r="J98" i="3"/>
  <c r="P97" i="3"/>
  <c r="O97" i="3"/>
  <c r="N97" i="3"/>
  <c r="M97" i="3"/>
  <c r="L97" i="3"/>
  <c r="K97" i="3"/>
  <c r="J97" i="3"/>
  <c r="P96" i="3"/>
  <c r="O96" i="3"/>
  <c r="N96" i="3"/>
  <c r="M96" i="3"/>
  <c r="L96" i="3"/>
  <c r="K96" i="3"/>
  <c r="J96" i="3"/>
  <c r="P95" i="3"/>
  <c r="O95" i="3"/>
  <c r="N95" i="3"/>
  <c r="M95" i="3"/>
  <c r="L95" i="3"/>
  <c r="K95" i="3"/>
  <c r="J95" i="3"/>
  <c r="P94" i="3"/>
  <c r="O94" i="3"/>
  <c r="N94" i="3"/>
  <c r="M94" i="3"/>
  <c r="L94" i="3"/>
  <c r="K94" i="3"/>
  <c r="J94" i="3"/>
  <c r="P93" i="3"/>
  <c r="O93" i="3"/>
  <c r="N93" i="3"/>
  <c r="M93" i="3"/>
  <c r="L93" i="3"/>
  <c r="K93" i="3"/>
  <c r="J93" i="3"/>
  <c r="P92" i="3"/>
  <c r="O92" i="3"/>
  <c r="N92" i="3"/>
  <c r="M92" i="3"/>
  <c r="L92" i="3"/>
  <c r="K92" i="3"/>
  <c r="J92" i="3"/>
  <c r="P91" i="3"/>
  <c r="O91" i="3"/>
  <c r="N91" i="3"/>
  <c r="M91" i="3"/>
  <c r="L91" i="3"/>
  <c r="K91" i="3"/>
  <c r="J91" i="3"/>
  <c r="P90" i="3"/>
  <c r="O90" i="3"/>
  <c r="N90" i="3"/>
  <c r="M90" i="3"/>
  <c r="L90" i="3"/>
  <c r="K90" i="3"/>
  <c r="J90" i="3"/>
  <c r="P89" i="3"/>
  <c r="O89" i="3"/>
  <c r="N89" i="3"/>
  <c r="M89" i="3"/>
  <c r="L89" i="3"/>
  <c r="K89" i="3"/>
  <c r="J89" i="3"/>
  <c r="P88" i="3"/>
  <c r="O88" i="3"/>
  <c r="N88" i="3"/>
  <c r="M88" i="3"/>
  <c r="L88" i="3"/>
  <c r="K88" i="3"/>
  <c r="J88" i="3"/>
  <c r="P87" i="3"/>
  <c r="O87" i="3"/>
  <c r="N87" i="3"/>
  <c r="M87" i="3"/>
  <c r="L87" i="3"/>
  <c r="K87" i="3"/>
  <c r="J87" i="3"/>
  <c r="P86" i="3"/>
  <c r="O86" i="3"/>
  <c r="N86" i="3"/>
  <c r="M86" i="3"/>
  <c r="L86" i="3"/>
  <c r="K86" i="3"/>
  <c r="J86" i="3"/>
  <c r="P85" i="3"/>
  <c r="O85" i="3"/>
  <c r="N85" i="3"/>
  <c r="M85" i="3"/>
  <c r="L85" i="3"/>
  <c r="K85" i="3"/>
  <c r="J85" i="3"/>
  <c r="P84" i="3"/>
  <c r="O84" i="3"/>
  <c r="N84" i="3"/>
  <c r="M84" i="3"/>
  <c r="L84" i="3"/>
  <c r="K84" i="3"/>
  <c r="J84" i="3"/>
  <c r="P83" i="3"/>
  <c r="O83" i="3"/>
  <c r="N83" i="3"/>
  <c r="M83" i="3"/>
  <c r="L83" i="3"/>
  <c r="K83" i="3"/>
  <c r="J83" i="3"/>
  <c r="P82" i="3"/>
  <c r="O82" i="3"/>
  <c r="N82" i="3"/>
  <c r="M82" i="3"/>
  <c r="L82" i="3"/>
  <c r="K82" i="3"/>
  <c r="J82" i="3"/>
  <c r="P81" i="3"/>
  <c r="O81" i="3"/>
  <c r="N81" i="3"/>
  <c r="M81" i="3"/>
  <c r="L81" i="3"/>
  <c r="K81" i="3"/>
  <c r="J81" i="3"/>
  <c r="P80" i="3"/>
  <c r="O80" i="3"/>
  <c r="N80" i="3"/>
  <c r="M80" i="3"/>
  <c r="L80" i="3"/>
  <c r="K80" i="3"/>
  <c r="J80" i="3"/>
  <c r="P79" i="3"/>
  <c r="O79" i="3"/>
  <c r="N79" i="3"/>
  <c r="M79" i="3"/>
  <c r="L79" i="3"/>
  <c r="K79" i="3"/>
  <c r="J79" i="3"/>
  <c r="P78" i="3"/>
  <c r="O78" i="3"/>
  <c r="N78" i="3"/>
  <c r="M78" i="3"/>
  <c r="L78" i="3"/>
  <c r="K78" i="3"/>
  <c r="J78" i="3"/>
  <c r="P77" i="3"/>
  <c r="O77" i="3"/>
  <c r="N77" i="3"/>
  <c r="M77" i="3"/>
  <c r="L77" i="3"/>
  <c r="K77" i="3"/>
  <c r="J77" i="3"/>
  <c r="P76" i="3"/>
  <c r="O76" i="3"/>
  <c r="N76" i="3"/>
  <c r="M76" i="3"/>
  <c r="L76" i="3"/>
  <c r="K76" i="3"/>
  <c r="J76" i="3"/>
  <c r="P75" i="3"/>
  <c r="O75" i="3"/>
  <c r="N75" i="3"/>
  <c r="M75" i="3"/>
  <c r="L75" i="3"/>
  <c r="K75" i="3"/>
  <c r="J75" i="3"/>
  <c r="P74" i="3"/>
  <c r="O74" i="3"/>
  <c r="N74" i="3"/>
  <c r="M74" i="3"/>
  <c r="L74" i="3"/>
  <c r="K74" i="3"/>
  <c r="J74" i="3"/>
  <c r="P73" i="3"/>
  <c r="O73" i="3"/>
  <c r="N73" i="3"/>
  <c r="M73" i="3"/>
  <c r="L73" i="3"/>
  <c r="K73" i="3"/>
  <c r="J73" i="3"/>
  <c r="P72" i="3"/>
  <c r="O72" i="3"/>
  <c r="N72" i="3"/>
  <c r="M72" i="3"/>
  <c r="L72" i="3"/>
  <c r="K72" i="3"/>
  <c r="J72" i="3"/>
  <c r="P71" i="3"/>
  <c r="O71" i="3"/>
  <c r="N71" i="3"/>
  <c r="M71" i="3"/>
  <c r="L71" i="3"/>
  <c r="K71" i="3"/>
  <c r="J71" i="3"/>
  <c r="P70" i="3"/>
  <c r="O70" i="3"/>
  <c r="N70" i="3"/>
  <c r="M70" i="3"/>
  <c r="L70" i="3"/>
  <c r="K70" i="3"/>
  <c r="J70" i="3"/>
  <c r="P69" i="3"/>
  <c r="O69" i="3"/>
  <c r="N69" i="3"/>
  <c r="M69" i="3"/>
  <c r="L69" i="3"/>
  <c r="K69" i="3"/>
  <c r="J69" i="3"/>
  <c r="P68" i="3"/>
  <c r="O68" i="3"/>
  <c r="N68" i="3"/>
  <c r="M68" i="3"/>
  <c r="L68" i="3"/>
  <c r="K68" i="3"/>
  <c r="J68" i="3"/>
  <c r="P67" i="3"/>
  <c r="O67" i="3"/>
  <c r="N67" i="3"/>
  <c r="M67" i="3"/>
  <c r="L67" i="3"/>
  <c r="K67" i="3"/>
  <c r="J67" i="3"/>
  <c r="P66" i="3"/>
  <c r="O66" i="3"/>
  <c r="N66" i="3"/>
  <c r="M66" i="3"/>
  <c r="L66" i="3"/>
  <c r="K66" i="3"/>
  <c r="J66" i="3"/>
  <c r="P65" i="3"/>
  <c r="O65" i="3"/>
  <c r="N65" i="3"/>
  <c r="M65" i="3"/>
  <c r="L65" i="3"/>
  <c r="K65" i="3"/>
  <c r="J65" i="3"/>
  <c r="P64" i="3"/>
  <c r="O64" i="3"/>
  <c r="N64" i="3"/>
  <c r="M64" i="3"/>
  <c r="L64" i="3"/>
  <c r="K64" i="3"/>
  <c r="J64" i="3"/>
  <c r="P63" i="3"/>
  <c r="O63" i="3"/>
  <c r="N63" i="3"/>
  <c r="M63" i="3"/>
  <c r="L63" i="3"/>
  <c r="K63" i="3"/>
  <c r="J63" i="3"/>
  <c r="P62" i="3"/>
  <c r="O62" i="3"/>
  <c r="N62" i="3"/>
  <c r="M62" i="3"/>
  <c r="L62" i="3"/>
  <c r="K62" i="3"/>
  <c r="J62" i="3"/>
  <c r="P61" i="3"/>
  <c r="O61" i="3"/>
  <c r="N61" i="3"/>
  <c r="M61" i="3"/>
  <c r="L61" i="3"/>
  <c r="K61" i="3"/>
  <c r="J61" i="3"/>
  <c r="P60" i="3"/>
  <c r="O60" i="3"/>
  <c r="N60" i="3"/>
  <c r="M60" i="3"/>
  <c r="L60" i="3"/>
  <c r="K60" i="3"/>
  <c r="J60" i="3"/>
  <c r="P59" i="3"/>
  <c r="O59" i="3"/>
  <c r="N59" i="3"/>
  <c r="M59" i="3"/>
  <c r="L59" i="3"/>
  <c r="K59" i="3"/>
  <c r="J59" i="3"/>
  <c r="P58" i="3"/>
  <c r="O58" i="3"/>
  <c r="N58" i="3"/>
  <c r="M58" i="3"/>
  <c r="L58" i="3"/>
  <c r="K58" i="3"/>
  <c r="J58" i="3"/>
  <c r="P57" i="3"/>
  <c r="O57" i="3"/>
  <c r="N57" i="3"/>
  <c r="M57" i="3"/>
  <c r="L57" i="3"/>
  <c r="K57" i="3"/>
  <c r="J57" i="3"/>
  <c r="P56" i="3"/>
  <c r="O56" i="3"/>
  <c r="N56" i="3"/>
  <c r="M56" i="3"/>
  <c r="L56" i="3"/>
  <c r="K56" i="3"/>
  <c r="J56" i="3"/>
  <c r="P55" i="3"/>
  <c r="O55" i="3"/>
  <c r="N55" i="3"/>
  <c r="M55" i="3"/>
  <c r="L55" i="3"/>
  <c r="K55" i="3"/>
  <c r="J55" i="3"/>
  <c r="P54" i="3"/>
  <c r="O54" i="3"/>
  <c r="N54" i="3"/>
  <c r="M54" i="3"/>
  <c r="L54" i="3"/>
  <c r="K54" i="3"/>
  <c r="J54" i="3"/>
  <c r="P53" i="3"/>
  <c r="O53" i="3"/>
  <c r="N53" i="3"/>
  <c r="M53" i="3"/>
  <c r="L53" i="3"/>
  <c r="K53" i="3"/>
  <c r="J53" i="3"/>
  <c r="P52" i="3"/>
  <c r="O52" i="3"/>
  <c r="N52" i="3"/>
  <c r="M52" i="3"/>
  <c r="L52" i="3"/>
  <c r="K52" i="3"/>
  <c r="J52" i="3"/>
  <c r="P51" i="3"/>
  <c r="O51" i="3"/>
  <c r="N51" i="3"/>
  <c r="M51" i="3"/>
  <c r="L51" i="3"/>
  <c r="K51" i="3"/>
  <c r="J51" i="3"/>
  <c r="P50" i="3"/>
  <c r="O50" i="3"/>
  <c r="N50" i="3"/>
  <c r="M50" i="3"/>
  <c r="L50" i="3"/>
  <c r="K50" i="3"/>
  <c r="J50" i="3"/>
  <c r="P49" i="3"/>
  <c r="O49" i="3"/>
  <c r="N49" i="3"/>
  <c r="M49" i="3"/>
  <c r="L49" i="3"/>
  <c r="K49" i="3"/>
  <c r="J49" i="3"/>
  <c r="P48" i="3"/>
  <c r="O48" i="3"/>
  <c r="N48" i="3"/>
  <c r="M48" i="3"/>
  <c r="L48" i="3"/>
  <c r="K48" i="3"/>
  <c r="J48" i="3"/>
  <c r="P47" i="3"/>
  <c r="O47" i="3"/>
  <c r="N47" i="3"/>
  <c r="M47" i="3"/>
  <c r="L47" i="3"/>
  <c r="K47" i="3"/>
  <c r="J47" i="3"/>
  <c r="P46" i="3"/>
  <c r="O46" i="3"/>
  <c r="N46" i="3"/>
  <c r="M46" i="3"/>
  <c r="L46" i="3"/>
  <c r="K46" i="3"/>
  <c r="J46" i="3"/>
  <c r="P45" i="3"/>
  <c r="O45" i="3"/>
  <c r="N45" i="3"/>
  <c r="M45" i="3"/>
  <c r="L45" i="3"/>
  <c r="K45" i="3"/>
  <c r="J45" i="3"/>
  <c r="P44" i="3"/>
  <c r="O44" i="3"/>
  <c r="N44" i="3"/>
  <c r="M44" i="3"/>
  <c r="L44" i="3"/>
  <c r="K44" i="3"/>
  <c r="J44" i="3"/>
  <c r="P43" i="3"/>
  <c r="O43" i="3"/>
  <c r="N43" i="3"/>
  <c r="M43" i="3"/>
  <c r="L43" i="3"/>
  <c r="K43" i="3"/>
  <c r="J43" i="3"/>
  <c r="P42" i="3"/>
  <c r="O42" i="3"/>
  <c r="N42" i="3"/>
  <c r="M42" i="3"/>
  <c r="L42" i="3"/>
  <c r="K42" i="3"/>
  <c r="J42" i="3"/>
  <c r="P41" i="3"/>
  <c r="O41" i="3"/>
  <c r="N41" i="3"/>
  <c r="M41" i="3"/>
  <c r="L41" i="3"/>
  <c r="K41" i="3"/>
  <c r="J41" i="3"/>
  <c r="P40" i="3"/>
  <c r="O40" i="3"/>
  <c r="N40" i="3"/>
  <c r="M40" i="3"/>
  <c r="L40" i="3"/>
  <c r="K40" i="3"/>
  <c r="J40" i="3"/>
  <c r="P39" i="3"/>
  <c r="O39" i="3"/>
  <c r="N39" i="3"/>
  <c r="M39" i="3"/>
  <c r="L39" i="3"/>
  <c r="K39" i="3"/>
  <c r="J39" i="3"/>
  <c r="P38" i="3"/>
  <c r="O38" i="3"/>
  <c r="N38" i="3"/>
  <c r="M38" i="3"/>
  <c r="L38" i="3"/>
  <c r="K38" i="3"/>
  <c r="J38" i="3"/>
  <c r="P37" i="3"/>
  <c r="O37" i="3"/>
  <c r="N37" i="3"/>
  <c r="M37" i="3"/>
  <c r="L37" i="3"/>
  <c r="K37" i="3"/>
  <c r="J37" i="3"/>
  <c r="P36" i="3"/>
  <c r="O36" i="3"/>
  <c r="N36" i="3"/>
  <c r="M36" i="3"/>
  <c r="L36" i="3"/>
  <c r="K36" i="3"/>
  <c r="J36" i="3"/>
  <c r="P35" i="3"/>
  <c r="O35" i="3"/>
  <c r="N35" i="3"/>
  <c r="M35" i="3"/>
  <c r="L35" i="3"/>
  <c r="K35" i="3"/>
  <c r="J35" i="3"/>
  <c r="P34" i="3"/>
  <c r="O34" i="3"/>
  <c r="N34" i="3"/>
  <c r="M34" i="3"/>
  <c r="L34" i="3"/>
  <c r="K34" i="3"/>
  <c r="J34" i="3"/>
  <c r="P33" i="3"/>
  <c r="O33" i="3"/>
  <c r="N33" i="3"/>
  <c r="M33" i="3"/>
  <c r="L33" i="3"/>
  <c r="K33" i="3"/>
  <c r="J33" i="3"/>
  <c r="P32" i="3"/>
  <c r="O32" i="3"/>
  <c r="N32" i="3"/>
  <c r="M32" i="3"/>
  <c r="L32" i="3"/>
  <c r="K32" i="3"/>
  <c r="J32" i="3"/>
  <c r="P31" i="3"/>
  <c r="O31" i="3"/>
  <c r="N31" i="3"/>
  <c r="M31" i="3"/>
  <c r="L31" i="3"/>
  <c r="K31" i="3"/>
  <c r="J31" i="3"/>
  <c r="P30" i="3"/>
  <c r="O30" i="3"/>
  <c r="N30" i="3"/>
  <c r="M30" i="3"/>
  <c r="L30" i="3"/>
  <c r="K30" i="3"/>
  <c r="J30" i="3"/>
  <c r="P29" i="3"/>
  <c r="O29" i="3"/>
  <c r="N29" i="3"/>
  <c r="M29" i="3"/>
  <c r="L29" i="3"/>
  <c r="K29" i="3"/>
  <c r="J29" i="3"/>
  <c r="P28" i="3"/>
  <c r="O28" i="3"/>
  <c r="N28" i="3"/>
  <c r="M28" i="3"/>
  <c r="L28" i="3"/>
  <c r="K28" i="3"/>
  <c r="J28" i="3"/>
  <c r="P27" i="3"/>
  <c r="O27" i="3"/>
  <c r="N27" i="3"/>
  <c r="M27" i="3"/>
  <c r="L27" i="3"/>
  <c r="K27" i="3"/>
  <c r="J27" i="3"/>
  <c r="P26" i="3"/>
  <c r="O26" i="3"/>
  <c r="N26" i="3"/>
  <c r="M26" i="3"/>
  <c r="L26" i="3"/>
  <c r="K26" i="3"/>
  <c r="J26" i="3"/>
  <c r="P25" i="3"/>
  <c r="O25" i="3"/>
  <c r="N25" i="3"/>
  <c r="M25" i="3"/>
  <c r="L25" i="3"/>
  <c r="K25" i="3"/>
  <c r="J25" i="3"/>
  <c r="P24" i="3"/>
  <c r="O24" i="3"/>
  <c r="N24" i="3"/>
  <c r="M24" i="3"/>
  <c r="L24" i="3"/>
  <c r="K24" i="3"/>
  <c r="J24" i="3"/>
  <c r="P23" i="3"/>
  <c r="O23" i="3"/>
  <c r="N23" i="3"/>
  <c r="M23" i="3"/>
  <c r="L23" i="3"/>
  <c r="K23" i="3"/>
  <c r="J23" i="3"/>
  <c r="P22" i="3"/>
  <c r="O22" i="3"/>
  <c r="N22" i="3"/>
  <c r="M22" i="3"/>
  <c r="L22" i="3"/>
  <c r="K22" i="3"/>
  <c r="J22" i="3"/>
  <c r="P21" i="3"/>
  <c r="O21" i="3"/>
  <c r="N21" i="3"/>
  <c r="M21" i="3"/>
  <c r="L21" i="3"/>
  <c r="K21" i="3"/>
  <c r="J21" i="3"/>
  <c r="P20" i="3"/>
  <c r="O20" i="3"/>
  <c r="N20" i="3"/>
  <c r="M20" i="3"/>
  <c r="L20" i="3"/>
  <c r="K20" i="3"/>
  <c r="J20" i="3"/>
  <c r="P19" i="3"/>
  <c r="O19" i="3"/>
  <c r="N19" i="3"/>
  <c r="M19" i="3"/>
  <c r="L19" i="3"/>
  <c r="K19" i="3"/>
  <c r="J19" i="3"/>
  <c r="P18" i="3"/>
  <c r="O18" i="3"/>
  <c r="N18" i="3"/>
  <c r="M18" i="3"/>
  <c r="L18" i="3"/>
  <c r="K18" i="3"/>
  <c r="J18" i="3"/>
  <c r="P17" i="3"/>
  <c r="O17" i="3"/>
  <c r="N17" i="3"/>
  <c r="M17" i="3"/>
  <c r="L17" i="3"/>
  <c r="K17" i="3"/>
  <c r="J17" i="3"/>
  <c r="P16" i="3"/>
  <c r="O16" i="3"/>
  <c r="N16" i="3"/>
  <c r="M16" i="3"/>
  <c r="L16" i="3"/>
  <c r="K16" i="3"/>
  <c r="J16" i="3"/>
  <c r="P15" i="3"/>
  <c r="O15" i="3"/>
  <c r="N15" i="3"/>
  <c r="M15" i="3"/>
  <c r="L15" i="3"/>
  <c r="K15" i="3"/>
  <c r="J15" i="3"/>
  <c r="P14" i="3"/>
  <c r="O14" i="3"/>
  <c r="N14" i="3"/>
  <c r="M14" i="3"/>
  <c r="L14" i="3"/>
  <c r="K14" i="3"/>
  <c r="J14" i="3"/>
  <c r="P13" i="3"/>
  <c r="O13" i="3"/>
  <c r="N13" i="3"/>
  <c r="M13" i="3"/>
  <c r="L13" i="3"/>
  <c r="K13" i="3"/>
  <c r="J13" i="3"/>
  <c r="P12" i="3"/>
  <c r="O12" i="3"/>
  <c r="N12" i="3"/>
  <c r="M12" i="3"/>
  <c r="L12" i="3"/>
  <c r="K12" i="3"/>
  <c r="J12" i="3"/>
  <c r="P11" i="3"/>
  <c r="O11" i="3"/>
  <c r="N11" i="3"/>
  <c r="M11" i="3"/>
  <c r="L11" i="3"/>
  <c r="K11" i="3"/>
  <c r="P10" i="3"/>
  <c r="O10" i="3"/>
  <c r="N10" i="3"/>
  <c r="M10" i="3"/>
  <c r="L10" i="3"/>
  <c r="K10" i="3"/>
  <c r="J10" i="3"/>
  <c r="P9" i="3"/>
  <c r="O9" i="3"/>
  <c r="N9" i="3"/>
  <c r="M9" i="3"/>
  <c r="L9" i="3"/>
  <c r="K9" i="3"/>
  <c r="J9" i="3"/>
  <c r="P8" i="3"/>
  <c r="O8" i="3"/>
  <c r="N8" i="3"/>
  <c r="M8" i="3"/>
  <c r="L8" i="3"/>
  <c r="K8" i="3"/>
  <c r="J8" i="3"/>
  <c r="P7" i="3"/>
  <c r="O7" i="3"/>
  <c r="N7" i="3"/>
  <c r="M7" i="3"/>
  <c r="L7" i="3"/>
  <c r="K7" i="3"/>
  <c r="J7" i="3"/>
  <c r="P6" i="3"/>
  <c r="O6" i="3"/>
  <c r="N6" i="3"/>
  <c r="M6" i="3"/>
  <c r="L6" i="3"/>
  <c r="K6" i="3"/>
  <c r="J6" i="3"/>
  <c r="P5" i="3"/>
  <c r="O5" i="3"/>
  <c r="N5" i="3"/>
  <c r="M5" i="3"/>
  <c r="L5" i="3"/>
  <c r="K5" i="3"/>
  <c r="J5" i="3"/>
  <c r="P4" i="3"/>
  <c r="O4" i="3"/>
  <c r="N4" i="3"/>
  <c r="M4" i="3"/>
  <c r="L4" i="3"/>
  <c r="K4" i="3"/>
  <c r="P3" i="3"/>
  <c r="O3" i="3"/>
  <c r="N3" i="3"/>
  <c r="M3" i="3"/>
  <c r="L3" i="3"/>
  <c r="K3" i="3"/>
  <c r="S7" i="4" l="1"/>
  <c r="S6" i="4"/>
  <c r="W6" i="3"/>
  <c r="W7" i="3"/>
  <c r="T7" i="4"/>
  <c r="T6" i="4"/>
  <c r="X7" i="4"/>
  <c r="X6" i="4"/>
  <c r="T6" i="3"/>
  <c r="T7" i="3"/>
  <c r="X6" i="3"/>
  <c r="X7" i="3"/>
  <c r="S6" i="3"/>
  <c r="S7" i="3"/>
  <c r="U7" i="4"/>
  <c r="U6" i="4"/>
  <c r="Y7" i="4"/>
  <c r="Y6" i="4"/>
  <c r="V7" i="3"/>
  <c r="V6" i="3"/>
  <c r="W6" i="4"/>
  <c r="W7" i="4"/>
  <c r="U6" i="3"/>
  <c r="U7" i="3"/>
  <c r="Y6" i="3"/>
  <c r="Y7" i="3"/>
  <c r="V6" i="4"/>
  <c r="V7" i="4"/>
  <c r="S3" i="3"/>
  <c r="V3" i="4"/>
  <c r="S4" i="4"/>
  <c r="W3" i="4"/>
  <c r="X3" i="3"/>
  <c r="Y4" i="3"/>
  <c r="T3" i="4"/>
  <c r="X3" i="4"/>
  <c r="S3" i="4"/>
  <c r="U4" i="4"/>
  <c r="Y4" i="4"/>
  <c r="Y3" i="3"/>
  <c r="S4" i="3"/>
  <c r="W4" i="3"/>
  <c r="T3" i="3"/>
  <c r="W4" i="4"/>
  <c r="V4" i="4"/>
  <c r="U3" i="4"/>
  <c r="Y3" i="4"/>
  <c r="T4" i="4"/>
  <c r="X4" i="4"/>
  <c r="U4" i="3"/>
  <c r="U3" i="3"/>
  <c r="W3" i="3"/>
  <c r="V3" i="3"/>
  <c r="V4" i="3"/>
  <c r="T4" i="3"/>
  <c r="X4" i="3"/>
</calcChain>
</file>

<file path=xl/sharedStrings.xml><?xml version="1.0" encoding="utf-8"?>
<sst xmlns="http://schemas.openxmlformats.org/spreadsheetml/2006/main" count="24" uniqueCount="8">
  <si>
    <t>Сырые данные</t>
  </si>
  <si>
    <t>Для сравнения с экспериментом</t>
  </si>
  <si>
    <t>расчёт</t>
  </si>
  <si>
    <t>3 лампы</t>
  </si>
  <si>
    <t>эксп</t>
  </si>
  <si>
    <t>4 лампы</t>
  </si>
  <si>
    <t>6 ламп</t>
  </si>
  <si>
    <t>8 ламп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</si>
</sst>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 лампы'!$S$2:$Y$2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'3 лампы'!$S$9:$Y$9</c:f>
              <c:numCache>
                <c:formatCode>0.00E+00</c:formatCode>
                <c:ptCount val="7"/>
                <c:pt idx="0">
                  <c:v>0.43712984480701716</c:v>
                </c:pt>
                <c:pt idx="1">
                  <c:v>0.40754465574062521</c:v>
                </c:pt>
                <c:pt idx="2">
                  <c:v>0.40177133797755271</c:v>
                </c:pt>
                <c:pt idx="3">
                  <c:v>0.40584188761133361</c:v>
                </c:pt>
                <c:pt idx="4">
                  <c:v>0.36195212301692398</c:v>
                </c:pt>
                <c:pt idx="5">
                  <c:v>0.40721474249157341</c:v>
                </c:pt>
                <c:pt idx="6">
                  <c:v>0.62945911809764188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5-4730-B961-B29C426BDC4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 лампы'!$S$10:$Y$10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'3 лампы'!$S$11:$X$11</c:f>
              <c:numCache>
                <c:formatCode>General</c:formatCode>
                <c:ptCount val="6"/>
                <c:pt idx="0">
                  <c:v>0.42990654205607498</c:v>
                </c:pt>
                <c:pt idx="1">
                  <c:v>0.44036697247706419</c:v>
                </c:pt>
                <c:pt idx="2">
                  <c:v>0.44954128440366969</c:v>
                </c:pt>
                <c:pt idx="3">
                  <c:v>0.49074074074074076</c:v>
                </c:pt>
                <c:pt idx="4">
                  <c:v>0.41747572815533979</c:v>
                </c:pt>
                <c:pt idx="5">
                  <c:v>0.62616822429906505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7-4B19-9FF3-816385D7409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 лампы'!$S$10:$Y$10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'3 лампы'!$S$12:$X$12</c:f>
              <c:numCache>
                <c:formatCode>General</c:formatCode>
                <c:ptCount val="6"/>
                <c:pt idx="0">
                  <c:v>0.38097724306977498</c:v>
                </c:pt>
                <c:pt idx="1">
                  <c:v>0.39754147102933096</c:v>
                </c:pt>
                <c:pt idx="2">
                  <c:v>0.40582358500910864</c:v>
                </c:pt>
                <c:pt idx="3">
                  <c:v>0.4389520409282196</c:v>
                </c:pt>
                <c:pt idx="4">
                  <c:v>0.35613090113044232</c:v>
                </c:pt>
                <c:pt idx="5">
                  <c:v>0.55490163664510783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37-4B19-9FF3-816385D7409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 лампы'!$S$2:$Y$2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'3 лампы'!$S$3:$Y$3</c:f>
              <c:numCache>
                <c:formatCode>0.00E+00</c:formatCode>
                <c:ptCount val="7"/>
                <c:pt idx="0">
                  <c:v>0.43725985919569782</c:v>
                </c:pt>
                <c:pt idx="1">
                  <c:v>0.40771411220127984</c:v>
                </c:pt>
                <c:pt idx="2">
                  <c:v>0.42106046005988429</c:v>
                </c:pt>
                <c:pt idx="3">
                  <c:v>0.41620497686805513</c:v>
                </c:pt>
                <c:pt idx="4">
                  <c:v>0.37756235504785746</c:v>
                </c:pt>
                <c:pt idx="5">
                  <c:v>0.41731770458933759</c:v>
                </c:pt>
                <c:pt idx="6">
                  <c:v>0.65173335299622159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B-4135-8726-E422D2835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136056"/>
        <c:axId val="616129936"/>
      </c:scatterChart>
      <c:valAx>
        <c:axId val="61613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6129936"/>
        <c:crosses val="autoZero"/>
        <c:crossBetween val="midCat"/>
      </c:valAx>
      <c:valAx>
        <c:axId val="6161299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6136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 лампы'!$S$2:$Y$2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'4 лампы'!$S$9:$Y$9</c:f>
              <c:numCache>
                <c:formatCode>0.00E+00</c:formatCode>
                <c:ptCount val="7"/>
                <c:pt idx="0">
                  <c:v>0.53415790646088523</c:v>
                </c:pt>
                <c:pt idx="1">
                  <c:v>0.55681319353286995</c:v>
                </c:pt>
                <c:pt idx="2">
                  <c:v>0.55704239188100835</c:v>
                </c:pt>
                <c:pt idx="3">
                  <c:v>0.55258844154228581</c:v>
                </c:pt>
                <c:pt idx="4">
                  <c:v>0.55273246760971151</c:v>
                </c:pt>
                <c:pt idx="5">
                  <c:v>0.55279714952112036</c:v>
                </c:pt>
                <c:pt idx="6">
                  <c:v>0.50314822218505562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FB-47FA-AED9-2AA23C13B0D6}"/>
            </c:ext>
          </c:extLst>
        </c:ser>
        <c:ser>
          <c:idx val="0"/>
          <c:order val="1"/>
          <c:tx>
            <c:v>эксп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лампы'!$S$10:$Y$10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'4 лампы'!$S$11:$Y$11</c:f>
              <c:numCache>
                <c:formatCode>General</c:formatCode>
                <c:ptCount val="7"/>
                <c:pt idx="0">
                  <c:v>0.52985074626865702</c:v>
                </c:pt>
                <c:pt idx="1">
                  <c:v>0.59090909090909094</c:v>
                </c:pt>
                <c:pt idx="2">
                  <c:v>0.58333333333333304</c:v>
                </c:pt>
                <c:pt idx="3">
                  <c:v>0.62878787878787867</c:v>
                </c:pt>
                <c:pt idx="4">
                  <c:v>0.64885496183206104</c:v>
                </c:pt>
                <c:pt idx="5">
                  <c:v>0.68939393939393934</c:v>
                </c:pt>
                <c:pt idx="6">
                  <c:v>0.58518518518518514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FB-47FA-AED9-2AA23C13B0D6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 лампы'!$S$10:$Y$10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'4 лампы'!$S$12:$Y$12</c:f>
              <c:numCache>
                <c:formatCode>General</c:formatCode>
                <c:ptCount val="7"/>
                <c:pt idx="0">
                  <c:v>0.441658965627238</c:v>
                </c:pt>
                <c:pt idx="1">
                  <c:v>0.4852028073087965</c:v>
                </c:pt>
                <c:pt idx="2">
                  <c:v>0.47898225849714526</c:v>
                </c:pt>
                <c:pt idx="3">
                  <c:v>0.51630555136705258</c:v>
                </c:pt>
                <c:pt idx="4">
                  <c:v>0.52874664899035517</c:v>
                </c:pt>
                <c:pt idx="5">
                  <c:v>0.5660699418602626</c:v>
                </c:pt>
                <c:pt idx="6">
                  <c:v>0.49142335612044774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FB-47FA-AED9-2AA23C13B0D6}"/>
            </c:ext>
          </c:extLst>
        </c:ser>
        <c:ser>
          <c:idx val="2"/>
          <c:order val="3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 лампы'!$S$2:$Y$2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'4 лампы'!$S$3:$Y$3</c:f>
              <c:numCache>
                <c:formatCode>0.00E+00</c:formatCode>
                <c:ptCount val="7"/>
                <c:pt idx="0">
                  <c:v>0.54430060103743472</c:v>
                </c:pt>
                <c:pt idx="1">
                  <c:v>0.6396715743718786</c:v>
                </c:pt>
                <c:pt idx="2">
                  <c:v>0.64311394052763837</c:v>
                </c:pt>
                <c:pt idx="3">
                  <c:v>0.66071142693680429</c:v>
                </c:pt>
                <c:pt idx="4">
                  <c:v>0.66401446680007248</c:v>
                </c:pt>
                <c:pt idx="5">
                  <c:v>0.67539405525955243</c:v>
                </c:pt>
                <c:pt idx="6">
                  <c:v>0.6270648236380747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8-4268-848B-5CBA2E14392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 лампы'!$S$2:$Y$2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'4 лампы'!$S$4:$Y$4</c:f>
              <c:numCache>
                <c:formatCode>0.00E+00</c:formatCode>
                <c:ptCount val="7"/>
                <c:pt idx="0">
                  <c:v>0.54518567854715072</c:v>
                </c:pt>
                <c:pt idx="1">
                  <c:v>0.64091213246314493</c:v>
                </c:pt>
                <c:pt idx="2">
                  <c:v>0.64461692228875234</c:v>
                </c:pt>
                <c:pt idx="3">
                  <c:v>0.66257437269427111</c:v>
                </c:pt>
                <c:pt idx="4">
                  <c:v>0.66625846649166431</c:v>
                </c:pt>
                <c:pt idx="5">
                  <c:v>0.67811802289118828</c:v>
                </c:pt>
                <c:pt idx="6">
                  <c:v>0.63006097088449464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7-4138-A2A4-9D6BF6925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860488"/>
        <c:axId val="654859768"/>
      </c:scatterChart>
      <c:valAx>
        <c:axId val="654860488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859768"/>
        <c:crosses val="autoZero"/>
        <c:crossBetween val="midCat"/>
      </c:valAx>
      <c:valAx>
        <c:axId val="65485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860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ламп'!$S$2:$Y$2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  <c:extLst xmlns:c15="http://schemas.microsoft.com/office/drawing/2012/chart"/>
            </c:numRef>
          </c:xVal>
          <c:yVal>
            <c:numRef>
              <c:f>'6 ламп'!$S$3:$Y$3</c:f>
              <c:numCache>
                <c:formatCode>0.00E+00</c:formatCode>
                <c:ptCount val="7"/>
                <c:pt idx="0">
                  <c:v>0.45697112014803321</c:v>
                </c:pt>
                <c:pt idx="1">
                  <c:v>0.41522234540230796</c:v>
                </c:pt>
                <c:pt idx="2">
                  <c:v>0.56805758906507364</c:v>
                </c:pt>
                <c:pt idx="3">
                  <c:v>0.62204490445235161</c:v>
                </c:pt>
                <c:pt idx="4">
                  <c:v>0.63555771708812447</c:v>
                </c:pt>
                <c:pt idx="5">
                  <c:v>0.63877055841611829</c:v>
                </c:pt>
                <c:pt idx="6">
                  <c:v>0.64677184301433954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2A3-4886-950C-93122B05C0B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 ламп'!$S$2:$Y$2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  <c:extLst xmlns:c15="http://schemas.microsoft.com/office/drawing/2012/chart"/>
            </c:numRef>
          </c:xVal>
          <c:yVal>
            <c:numRef>
              <c:f>'6 ламп'!$S$4:$Y$4</c:f>
              <c:numCache>
                <c:formatCode>0.00E+00</c:formatCode>
                <c:ptCount val="7"/>
                <c:pt idx="0">
                  <c:v>0.44693311861586721</c:v>
                </c:pt>
                <c:pt idx="1">
                  <c:v>0.41613626815317029</c:v>
                </c:pt>
                <c:pt idx="2">
                  <c:v>0.56954475598312215</c:v>
                </c:pt>
                <c:pt idx="3">
                  <c:v>0.61819288053132015</c:v>
                </c:pt>
                <c:pt idx="4">
                  <c:v>0.63795935830105477</c:v>
                </c:pt>
                <c:pt idx="5">
                  <c:v>0.64165671864395146</c:v>
                </c:pt>
                <c:pt idx="6">
                  <c:v>0.64981971028081531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2A3-4886-950C-93122B05C0B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 ламп'!$S$14:$X$14</c:f>
              <c:numCache>
                <c:formatCode>General</c:formatCode>
                <c:ptCount val="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'6 ламп'!$S$15:$X$15</c:f>
              <c:numCache>
                <c:formatCode>General</c:formatCode>
                <c:ptCount val="6"/>
                <c:pt idx="0">
                  <c:v>0.45098039215686275</c:v>
                </c:pt>
                <c:pt idx="1">
                  <c:v>0.46116504854368928</c:v>
                </c:pt>
                <c:pt idx="2">
                  <c:v>0.45365853658536592</c:v>
                </c:pt>
                <c:pt idx="3">
                  <c:v>0.55502392344497609</c:v>
                </c:pt>
                <c:pt idx="4">
                  <c:v>0.51</c:v>
                </c:pt>
                <c:pt idx="5">
                  <c:v>0.57711442786069655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8-4CE4-B87A-CBBDFE9E62C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 ламп'!$S$14:$X$14</c:f>
              <c:numCache>
                <c:formatCode>General</c:formatCode>
                <c:ptCount val="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'6 ламп'!$S$16:$X$16</c:f>
              <c:numCache>
                <c:formatCode>General</c:formatCode>
                <c:ptCount val="6"/>
                <c:pt idx="0">
                  <c:v>0.38152699378127591</c:v>
                </c:pt>
                <c:pt idx="1">
                  <c:v>0.39396809140457834</c:v>
                </c:pt>
                <c:pt idx="2">
                  <c:v>0.38567402632237674</c:v>
                </c:pt>
                <c:pt idx="3">
                  <c:v>0.48105577476769562</c:v>
                </c:pt>
                <c:pt idx="4">
                  <c:v>0.42299731919228412</c:v>
                </c:pt>
                <c:pt idx="5">
                  <c:v>0.48105577476769562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08-4CE4-B87A-CBBDFE9E62C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 ламп'!$S$2:$Y$2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'6 ламп'!$S$13:$Y$13</c:f>
              <c:numCache>
                <c:formatCode>0.00E+00</c:formatCode>
                <c:ptCount val="7"/>
                <c:pt idx="0">
                  <c:v>0.38945113196518638</c:v>
                </c:pt>
                <c:pt idx="1">
                  <c:v>0.4045658316351145</c:v>
                </c:pt>
                <c:pt idx="2">
                  <c:v>0.39761000541539332</c:v>
                </c:pt>
                <c:pt idx="3">
                  <c:v>0.47234806426378628</c:v>
                </c:pt>
                <c:pt idx="4">
                  <c:v>0.57315037759968424</c:v>
                </c:pt>
                <c:pt idx="5">
                  <c:v>0.45866377479641657</c:v>
                </c:pt>
                <c:pt idx="6">
                  <c:v>0.57505298665020144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08-4CE4-B87A-CBBDFE9E6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614720"/>
        <c:axId val="399616880"/>
        <c:extLst/>
      </c:scatterChart>
      <c:valAx>
        <c:axId val="39961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616880"/>
        <c:crosses val="autoZero"/>
        <c:crossBetween val="midCat"/>
      </c:valAx>
      <c:valAx>
        <c:axId val="399616880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61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 ламп'!$T$21:$X$21</c:f>
              <c:numCache>
                <c:formatCode>General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'8 ламп'!$T$23:$X$23</c:f>
              <c:numCache>
                <c:formatCode>General</c:formatCode>
                <c:ptCount val="5"/>
                <c:pt idx="0">
                  <c:v>0.44589634266046679</c:v>
                </c:pt>
                <c:pt idx="1">
                  <c:v>0.50392394889710279</c:v>
                </c:pt>
                <c:pt idx="2">
                  <c:v>0.50086986435833247</c:v>
                </c:pt>
                <c:pt idx="3">
                  <c:v>0.48254535712571067</c:v>
                </c:pt>
                <c:pt idx="4">
                  <c:v>0.48865352620325131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2C-4115-BE81-522DA0C1E5B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 ламп'!$S$2:$Y$2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'8 ламп'!$S$20:$Y$20</c:f>
              <c:numCache>
                <c:formatCode>0.00E+00</c:formatCode>
                <c:ptCount val="7"/>
                <c:pt idx="0">
                  <c:v>0.44438898631296858</c:v>
                </c:pt>
                <c:pt idx="1">
                  <c:v>0.55624225428710439</c:v>
                </c:pt>
                <c:pt idx="2">
                  <c:v>0.58005177718489842</c:v>
                </c:pt>
                <c:pt idx="3">
                  <c:v>0.57920742108747891</c:v>
                </c:pt>
                <c:pt idx="4">
                  <c:v>0.58011537828485815</c:v>
                </c:pt>
                <c:pt idx="5">
                  <c:v>0.5909562033496798</c:v>
                </c:pt>
                <c:pt idx="6">
                  <c:v>0.5673240129626127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2C-4115-BE81-522DA0C1E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782624"/>
        <c:axId val="5757811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'8 ламп'!$T$21:$X$21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-2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'8 ламп'!$T$22:$X$22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0.58167330677290841</c:v>
                      </c:pt>
                      <c:pt idx="1">
                        <c:v>0.62977099236641221</c:v>
                      </c:pt>
                      <c:pt idx="2">
                        <c:v>0.640625</c:v>
                      </c:pt>
                      <c:pt idx="3">
                        <c:v>0.65020576131687247</c:v>
                      </c:pt>
                      <c:pt idx="4">
                        <c:v>0.65573770491803285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C2C-4115-BE81-522DA0C1E5BA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 ламп'!$S$2:$Y$2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-4</c:v>
                      </c:pt>
                      <c:pt idx="1">
                        <c:v>-2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6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 ламп'!$S$4:$Y$4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0.46944644305479488</c:v>
                      </c:pt>
                      <c:pt idx="1">
                        <c:v>0.58691656125285585</c:v>
                      </c:pt>
                      <c:pt idx="2">
                        <c:v>0.60133320239967192</c:v>
                      </c:pt>
                      <c:pt idx="3">
                        <c:v>0.60879237089658056</c:v>
                      </c:pt>
                      <c:pt idx="4">
                        <c:v>0.61174561971171593</c:v>
                      </c:pt>
                      <c:pt idx="5">
                        <c:v>0.61475365307821217</c:v>
                      </c:pt>
                      <c:pt idx="6">
                        <c:v>0.61793683162854129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2C-4115-BE81-522DA0C1E5BA}"/>
                  </c:ext>
                </c:extLst>
              </c15:ser>
            </c15:filteredScatterSeries>
          </c:ext>
        </c:extLst>
      </c:scatterChart>
      <c:valAx>
        <c:axId val="57578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5781184"/>
        <c:crosses val="autoZero"/>
        <c:crossBetween val="midCat"/>
      </c:valAx>
      <c:valAx>
        <c:axId val="5757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578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2"/>
          <c:tx>
            <c:v>4 эксперимент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'сводный график'!$C$3:$C$8</c:f>
              <c:numCache>
                <c:formatCode>General</c:formatCode>
                <c:ptCount val="6"/>
                <c:pt idx="0">
                  <c:v>6.5</c:v>
                </c:pt>
                <c:pt idx="1">
                  <c:v>8.5</c:v>
                </c:pt>
                <c:pt idx="2">
                  <c:v>10.5</c:v>
                </c:pt>
                <c:pt idx="3">
                  <c:v>12.5</c:v>
                </c:pt>
                <c:pt idx="4">
                  <c:v>14.5</c:v>
                </c:pt>
                <c:pt idx="5">
                  <c:v>18.5</c:v>
                </c:pt>
              </c:numCache>
              <c:extLst xmlns:c15="http://schemas.microsoft.com/office/drawing/2012/chart"/>
            </c:numRef>
          </c:xVal>
          <c:yVal>
            <c:numRef>
              <c:f>'сводный график'!$E$3:$E$9</c:f>
              <c:numCache>
                <c:formatCode>0.000</c:formatCode>
                <c:ptCount val="7"/>
                <c:pt idx="0">
                  <c:v>1.1041474140680949</c:v>
                </c:pt>
                <c:pt idx="1">
                  <c:v>1.2130070182719925</c:v>
                </c:pt>
                <c:pt idx="2">
                  <c:v>1.1974556462428625</c:v>
                </c:pt>
                <c:pt idx="3">
                  <c:v>1.2657638784176326</c:v>
                </c:pt>
                <c:pt idx="4">
                  <c:v>1.296875</c:v>
                </c:pt>
                <c:pt idx="5">
                  <c:v>1.2875000000000001</c:v>
                </c:pt>
                <c:pt idx="6">
                  <c:v>1.2285583903011201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65D-4383-9DF0-937168CE4383}"/>
            </c:ext>
          </c:extLst>
        </c:ser>
        <c:ser>
          <c:idx val="2"/>
          <c:order val="3"/>
          <c:tx>
            <c:v>4 расчёт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'сводный график'!$C$3:$C$8</c:f>
              <c:numCache>
                <c:formatCode>General</c:formatCode>
                <c:ptCount val="6"/>
                <c:pt idx="0">
                  <c:v>6.5</c:v>
                </c:pt>
                <c:pt idx="1">
                  <c:v>8.5</c:v>
                </c:pt>
                <c:pt idx="2">
                  <c:v>10.5</c:v>
                </c:pt>
                <c:pt idx="3">
                  <c:v>12.5</c:v>
                </c:pt>
                <c:pt idx="4">
                  <c:v>14.5</c:v>
                </c:pt>
                <c:pt idx="5">
                  <c:v>18.5</c:v>
                </c:pt>
              </c:numCache>
              <c:extLst xmlns:c15="http://schemas.microsoft.com/office/drawing/2012/chart"/>
            </c:numRef>
          </c:xVal>
          <c:yVal>
            <c:numRef>
              <c:f>'сводный график'!$F$3:$F$9</c:f>
              <c:numCache>
                <c:formatCode>0.000</c:formatCode>
                <c:ptCount val="7"/>
                <c:pt idx="0">
                  <c:v>1.3353947661522125</c:v>
                </c:pt>
                <c:pt idx="1">
                  <c:v>1.3920329838321748</c:v>
                </c:pt>
                <c:pt idx="2">
                  <c:v>1.3926059797025201</c:v>
                </c:pt>
                <c:pt idx="3">
                  <c:v>1.381471103855715</c:v>
                </c:pt>
                <c:pt idx="4">
                  <c:v>1.3818311690242799</c:v>
                </c:pt>
                <c:pt idx="5">
                  <c:v>1.3819928738028</c:v>
                </c:pt>
                <c:pt idx="6">
                  <c:v>1.2578705554626399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65D-4383-9DF0-937168CE4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893408"/>
        <c:axId val="390898448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3 эксперимент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'сводный график'!$A$3:$A$8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6.5</c:v>
                      </c:pt>
                      <c:pt idx="1">
                        <c:v>8.5</c:v>
                      </c:pt>
                      <c:pt idx="2">
                        <c:v>10.5</c:v>
                      </c:pt>
                      <c:pt idx="3">
                        <c:v>12.5</c:v>
                      </c:pt>
                      <c:pt idx="4">
                        <c:v>14.5</c:v>
                      </c:pt>
                      <c:pt idx="5">
                        <c:v>18.5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'сводный график'!$B$3:$B$8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0.95244310767443741</c:v>
                      </c:pt>
                      <c:pt idx="1">
                        <c:v>0.99385367757332754</c:v>
                      </c:pt>
                      <c:pt idx="2">
                        <c:v>1.0145589625227724</c:v>
                      </c:pt>
                      <c:pt idx="3">
                        <c:v>1.0973801023205498</c:v>
                      </c:pt>
                      <c:pt idx="4">
                        <c:v>0.89032725282610492</c:v>
                      </c:pt>
                      <c:pt idx="5">
                        <c:v>1.38725409161277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A65D-4383-9DF0-937168CE4383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3 расчёт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'сводный график'!$C$3:$C$8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6.5</c:v>
                      </c:pt>
                      <c:pt idx="1">
                        <c:v>8.5</c:v>
                      </c:pt>
                      <c:pt idx="2">
                        <c:v>10.5</c:v>
                      </c:pt>
                      <c:pt idx="3">
                        <c:v>12.5</c:v>
                      </c:pt>
                      <c:pt idx="4">
                        <c:v>14.5</c:v>
                      </c:pt>
                      <c:pt idx="5">
                        <c:v>18.5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'сводный график'!$D$3:$D$8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1.0928246120175424</c:v>
                      </c:pt>
                      <c:pt idx="1">
                        <c:v>1.0188616393515624</c:v>
                      </c:pt>
                      <c:pt idx="2">
                        <c:v>1.0044283449438824</c:v>
                      </c:pt>
                      <c:pt idx="3">
                        <c:v>1.0146047190283349</c:v>
                      </c:pt>
                      <c:pt idx="4">
                        <c:v>0.90488030754230986</c:v>
                      </c:pt>
                      <c:pt idx="5">
                        <c:v>1.573647795244105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65D-4383-9DF0-937168CE4383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6 эксперимент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'сводный график'!$G$3:$G$8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6.5</c:v>
                      </c:pt>
                      <c:pt idx="1">
                        <c:v>8.5</c:v>
                      </c:pt>
                      <c:pt idx="2">
                        <c:v>10.5</c:v>
                      </c:pt>
                      <c:pt idx="3">
                        <c:v>12.5</c:v>
                      </c:pt>
                      <c:pt idx="4">
                        <c:v>14.5</c:v>
                      </c:pt>
                      <c:pt idx="5">
                        <c:v>18.5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'сводный график'!$H$3:$H$8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0.98841190098776166</c:v>
                      </c:pt>
                      <c:pt idx="1">
                        <c:v>0.98492022851144501</c:v>
                      </c:pt>
                      <c:pt idx="2">
                        <c:v>0.96418506580594254</c:v>
                      </c:pt>
                      <c:pt idx="3">
                        <c:v>1.2462584838541346</c:v>
                      </c:pt>
                      <c:pt idx="4">
                        <c:v>1.0574932979807099</c:v>
                      </c:pt>
                      <c:pt idx="5">
                        <c:v>1.2026394369192399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65D-4383-9DF0-937168CE4383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6 расчёт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'сводный график'!$I$3:$I$8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6.5</c:v>
                      </c:pt>
                      <c:pt idx="1">
                        <c:v>8.5</c:v>
                      </c:pt>
                      <c:pt idx="2">
                        <c:v>10.5</c:v>
                      </c:pt>
                      <c:pt idx="3">
                        <c:v>12.5</c:v>
                      </c:pt>
                      <c:pt idx="4">
                        <c:v>14.5</c:v>
                      </c:pt>
                      <c:pt idx="5">
                        <c:v>18.5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'сводный график'!$J$3:$J$8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0.97362782991296504</c:v>
                      </c:pt>
                      <c:pt idx="1">
                        <c:v>1.0114145790877875</c:v>
                      </c:pt>
                      <c:pt idx="2">
                        <c:v>0.99402501353848249</c:v>
                      </c:pt>
                      <c:pt idx="3">
                        <c:v>1.1808701606594649</c:v>
                      </c:pt>
                      <c:pt idx="4">
                        <c:v>1.1466594369910426</c:v>
                      </c:pt>
                      <c:pt idx="5">
                        <c:v>1.4376324666255025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65D-4383-9DF0-937168CE4383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v>8 эксперимент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'сводный график'!$K$4:$K$8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8.5</c:v>
                      </c:pt>
                      <c:pt idx="1">
                        <c:v>10.5</c:v>
                      </c:pt>
                      <c:pt idx="2">
                        <c:v>12.5</c:v>
                      </c:pt>
                      <c:pt idx="3">
                        <c:v>14.5</c:v>
                      </c:pt>
                      <c:pt idx="4">
                        <c:v>16.5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'сводный график'!$L$4:$L$8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1.1147408566511676</c:v>
                      </c:pt>
                      <c:pt idx="1">
                        <c:v>1.2598098722427575</c:v>
                      </c:pt>
                      <c:pt idx="2">
                        <c:v>1.2521746608958302</c:v>
                      </c:pt>
                      <c:pt idx="3">
                        <c:v>1.2063633928142776</c:v>
                      </c:pt>
                      <c:pt idx="4">
                        <c:v>1.2216338155081274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65D-4383-9DF0-937168CE4383}"/>
                  </c:ext>
                </c:extLst>
              </c15:ser>
            </c15:filteredScatterSeries>
            <c15:filteredScatterSeries>
              <c15:ser>
                <c:idx val="4"/>
                <c:order val="7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'сводный график'!$M$4:$M$8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8.5</c:v>
                      </c:pt>
                      <c:pt idx="1">
                        <c:v>10.5</c:v>
                      </c:pt>
                      <c:pt idx="2">
                        <c:v>12.5</c:v>
                      </c:pt>
                      <c:pt idx="3">
                        <c:v>14.5</c:v>
                      </c:pt>
                      <c:pt idx="4">
                        <c:v>16.5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'сводный график'!$N$4:$N$8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1.2360938984157868</c:v>
                      </c:pt>
                      <c:pt idx="1">
                        <c:v>1.2890039492997734</c:v>
                      </c:pt>
                      <c:pt idx="2">
                        <c:v>1.2871276024166201</c:v>
                      </c:pt>
                      <c:pt idx="3">
                        <c:v>1.2891452850774623</c:v>
                      </c:pt>
                      <c:pt idx="4">
                        <c:v>1.3132360074437335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65D-4383-9DF0-937168CE4383}"/>
                  </c:ext>
                </c:extLst>
              </c15:ser>
            </c15:filteredScatterSeries>
          </c:ext>
        </c:extLst>
      </c:scatterChart>
      <c:valAx>
        <c:axId val="3908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898448"/>
        <c:crosses val="autoZero"/>
        <c:crossBetween val="midCat"/>
      </c:valAx>
      <c:valAx>
        <c:axId val="3908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89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601980</xdr:colOff>
      <xdr:row>12</xdr:row>
      <xdr:rowOff>123825</xdr:rowOff>
    </xdr:from>
    <xdr:to>
      <xdr:col>28</xdr:col>
      <xdr:colOff>297180</xdr:colOff>
      <xdr:row>36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9413D07-206C-7D42-8501-030B8713A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20169</xdr:colOff>
      <xdr:row>14</xdr:row>
      <xdr:rowOff>107913</xdr:rowOff>
    </xdr:from>
    <xdr:to>
      <xdr:col>28</xdr:col>
      <xdr:colOff>40788</xdr:colOff>
      <xdr:row>42</xdr:row>
      <xdr:rowOff>4315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8C3F04D-AB5A-0C22-F60C-713255497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552450</xdr:colOff>
      <xdr:row>18</xdr:row>
      <xdr:rowOff>76200</xdr:rowOff>
    </xdr:from>
    <xdr:to>
      <xdr:col>25</xdr:col>
      <xdr:colOff>247650</xdr:colOff>
      <xdr:row>44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6488C24-7E6B-F335-AB44-7618F2697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190500</xdr:colOff>
      <xdr:row>23</xdr:row>
      <xdr:rowOff>171450</xdr:rowOff>
    </xdr:from>
    <xdr:to>
      <xdr:col>26</xdr:col>
      <xdr:colOff>495300</xdr:colOff>
      <xdr:row>38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127A5B5-393F-2A5C-57EE-BDC5E092D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223557</xdr:colOff>
      <xdr:row>17</xdr:row>
      <xdr:rowOff>99171</xdr:rowOff>
    </xdr:from>
    <xdr:to>
      <xdr:col>17</xdr:col>
      <xdr:colOff>452157</xdr:colOff>
      <xdr:row>46</xdr:row>
      <xdr:rowOff>15128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AAD2310-1105-ECDF-2905-F07DAB257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s\Mydocks\Diploma_git\Diploma\&#1044;&#1072;&#1085;&#1085;&#1099;&#1077;.xlsx" TargetMode="External"/><Relationship Id="rId1" Type="http://schemas.openxmlformats.org/officeDocument/2006/relationships/externalLinkPath" Target="&#1044;&#1072;&#1085;&#1085;&#1099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Спектрофотометр"/>
      <sheetName val="Малый стенд 2 лампы"/>
      <sheetName val="Диафрагмирование"/>
      <sheetName val="Малый стенд 1 лампа"/>
      <sheetName val="Проверка стенда по стёклам"/>
      <sheetName val="Большой стенд"/>
      <sheetName val="Сравнение с расчётом"/>
      <sheetName val="3 лампы"/>
      <sheetName val="4 лампы"/>
      <sheetName val="6 ламп"/>
      <sheetName val="8 ламп"/>
      <sheetName val="Лист1"/>
    </sheetNames>
    <sheetDataSet>
      <sheetData sheetId="0"/>
      <sheetData sheetId="1"/>
      <sheetData sheetId="2"/>
      <sheetData sheetId="3"/>
      <sheetData sheetId="4">
        <row r="8">
          <cell r="D8">
            <v>34.795999999999999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73"/>
  <sheetViews>
    <sheetView workbookViewId="0">
      <selection activeCell="J3" sqref="J3"/>
    </sheetView>
  </sheetViews>
  <sheetFormatPr defaultRowHeight="14.4" x14ac:dyDescent="0.3"/>
  <sheetData>
    <row r="1" spans="1:25" x14ac:dyDescent="0.3">
      <c r="B1" s="4" t="s">
        <v>0</v>
      </c>
      <c r="C1" s="4"/>
      <c r="D1" s="4"/>
      <c r="E1" s="4"/>
      <c r="F1" s="4"/>
      <c r="G1" s="2"/>
      <c r="H1" s="2"/>
      <c r="J1" s="4" t="s">
        <v>1</v>
      </c>
      <c r="K1" s="4"/>
      <c r="L1" s="4"/>
      <c r="M1" s="4"/>
      <c r="N1" s="4"/>
      <c r="O1" s="2"/>
      <c r="P1" s="2"/>
    </row>
    <row r="2" spans="1:25" x14ac:dyDescent="0.3">
      <c r="B2">
        <v>-4</v>
      </c>
      <c r="C2">
        <v>-2</v>
      </c>
      <c r="D2">
        <v>0</v>
      </c>
      <c r="E2">
        <v>2</v>
      </c>
      <c r="F2">
        <v>4</v>
      </c>
      <c r="G2">
        <v>6</v>
      </c>
      <c r="H2">
        <v>8</v>
      </c>
      <c r="J2">
        <v>-4</v>
      </c>
      <c r="K2">
        <v>-2</v>
      </c>
      <c r="L2">
        <v>0</v>
      </c>
      <c r="M2">
        <v>2</v>
      </c>
      <c r="N2">
        <v>4</v>
      </c>
      <c r="O2">
        <v>6</v>
      </c>
      <c r="P2">
        <v>8</v>
      </c>
      <c r="Q2" t="s">
        <v>2</v>
      </c>
      <c r="S2">
        <v>-4</v>
      </c>
      <c r="T2">
        <v>-2</v>
      </c>
      <c r="U2">
        <v>0</v>
      </c>
      <c r="V2">
        <v>2</v>
      </c>
      <c r="W2">
        <v>4</v>
      </c>
      <c r="X2">
        <v>6</v>
      </c>
      <c r="Y2">
        <v>8</v>
      </c>
    </row>
    <row r="3" spans="1:25" x14ac:dyDescent="0.3">
      <c r="A3" s="1">
        <v>0</v>
      </c>
      <c r="B3" s="1">
        <v>2.5051089166929601</v>
      </c>
      <c r="C3" s="1">
        <v>2.49328282859295</v>
      </c>
      <c r="D3" s="1">
        <v>2.4815340741565999</v>
      </c>
      <c r="E3" s="1">
        <v>2.4698679455366599</v>
      </c>
      <c r="F3" s="1">
        <v>2.4582896922075999</v>
      </c>
      <c r="G3" s="1">
        <v>2.4468045238903402</v>
      </c>
      <c r="H3" s="1">
        <v>2.4354176136898902</v>
      </c>
      <c r="J3" s="1">
        <f>AVERAGE(B$3:B4, B3289)*'[1]Проверка стенда по стёклам'!$D$8/100</f>
        <v>1.0396713209211479</v>
      </c>
      <c r="K3" s="1">
        <f>AVERAGE(C$3:C4, C3289)*'[1]Проверка стенда по стёклам'!$D$8/100</f>
        <v>1.0378166749366289</v>
      </c>
      <c r="L3" s="1">
        <f>AVERAGE(D$3:D4, D3289)*'[1]Проверка стенда по стёклам'!$D$8/100</f>
        <v>1.0360345096713781</v>
      </c>
      <c r="M3" s="1">
        <f>AVERAGE(E$3:E4, E3289)*'[1]Проверка стенда по стёклам'!$D$8/100</f>
        <v>1.0343278894829013</v>
      </c>
      <c r="N3" s="1">
        <f>AVERAGE(F$3:F4, F3289)*'[1]Проверка стенда по стёклам'!$D$8/100</f>
        <v>1.0326999049148335</v>
      </c>
      <c r="O3" s="1">
        <f>AVERAGE(G$3:G4, G3289)*'[1]Проверка стенда по стёклам'!$D$8/100</f>
        <v>1.0311536753622637</v>
      </c>
      <c r="P3" s="1">
        <f>AVERAGE(H$3:H4, H3289)*'[1]Проверка стенда по стёклам'!$D$8/100</f>
        <v>1.029692351888178</v>
      </c>
      <c r="Q3">
        <v>1.2074212</v>
      </c>
      <c r="S3" s="1">
        <f>MIN(J3:J289)/MAX(J3:J289)</f>
        <v>0.43725985919569782</v>
      </c>
      <c r="T3" s="1">
        <f t="shared" ref="T3:Y3" si="0">MIN(K3:K289)/MAX(K3:K289)</f>
        <v>0.40771411220127984</v>
      </c>
      <c r="U3" s="1">
        <f t="shared" si="0"/>
        <v>0.42106046005988429</v>
      </c>
      <c r="V3" s="1">
        <f t="shared" si="0"/>
        <v>0.41620497686805513</v>
      </c>
      <c r="W3" s="1">
        <f t="shared" si="0"/>
        <v>0.37756235504785746</v>
      </c>
      <c r="X3" s="1">
        <f t="shared" si="0"/>
        <v>0.41731770458933759</v>
      </c>
      <c r="Y3" s="1">
        <f t="shared" si="0"/>
        <v>0.65173335299622159</v>
      </c>
    </row>
    <row r="4" spans="1:25" x14ac:dyDescent="0.3">
      <c r="A4" s="1">
        <v>2.1969179395732799E-2</v>
      </c>
      <c r="B4" s="1">
        <v>3.4707004919813</v>
      </c>
      <c r="C4" s="1">
        <v>3.4718664698127801</v>
      </c>
      <c r="D4" s="1">
        <v>3.4733717177239498</v>
      </c>
      <c r="E4" s="1">
        <v>3.4752285568366101</v>
      </c>
      <c r="F4" s="1">
        <v>3.4774495014631301</v>
      </c>
      <c r="G4" s="1">
        <v>3.4800472715014501</v>
      </c>
      <c r="H4" s="1">
        <v>3.4830348054857501</v>
      </c>
      <c r="J4" s="1">
        <f>AVERAGE(B3:B5)*'[1]Проверка стенда по стёклам'!$D$8/100</f>
        <v>1.0956691824281377</v>
      </c>
      <c r="K4" s="1">
        <f>AVERAGE(C3:C5)*'[1]Проверка стенда по стёклам'!$D$8/100</f>
        <v>1.0945679740893572</v>
      </c>
      <c r="L4" s="1">
        <f>AVERAGE(D3:D5)*'[1]Проверка стенда по стёклам'!$D$8/100</f>
        <v>1.0935544276664468</v>
      </c>
      <c r="M4" s="1">
        <f>AVERAGE(E3:E5)*'[1]Проверка стенда по стёклам'!$D$8/100</f>
        <v>1.0926320129269944</v>
      </c>
      <c r="N4" s="1">
        <f>AVERAGE(F3:F5)*'[1]Проверка стенда по стёклам'!$D$8/100</f>
        <v>1.09180423949037</v>
      </c>
      <c r="O4" s="1">
        <f>AVERAGE(G3:G5)*'[1]Проверка стенда по стёклам'!$D$8/100</f>
        <v>1.0910746600387922</v>
      </c>
      <c r="P4" s="1">
        <f>AVERAGE(H3:H5)*'[1]Проверка стенда по стёклам'!$D$8/100</f>
        <v>1.0904468737048665</v>
      </c>
      <c r="Q4">
        <v>1.2074212</v>
      </c>
      <c r="S4" s="1">
        <f>MIN(J3:J289)/$Q3</f>
        <v>0.43734811252940625</v>
      </c>
      <c r="T4" s="1">
        <f t="shared" ref="T4:Y4" si="1">MIN(K3:K289)/$Q3</f>
        <v>0.40793338170950522</v>
      </c>
      <c r="U4" s="1">
        <f t="shared" si="1"/>
        <v>0.42146952679642646</v>
      </c>
      <c r="V4" s="1">
        <f t="shared" si="1"/>
        <v>0.41683212012959275</v>
      </c>
      <c r="W4" s="1">
        <f t="shared" si="1"/>
        <v>0.37837293198102118</v>
      </c>
      <c r="X4" s="1">
        <f t="shared" si="1"/>
        <v>0.41852605814096921</v>
      </c>
      <c r="Y4" s="1">
        <f t="shared" si="1"/>
        <v>0.65418159488496741</v>
      </c>
    </row>
    <row r="5" spans="1:25" x14ac:dyDescent="0.3">
      <c r="A5" s="1">
        <v>4.3938358791465598E-2</v>
      </c>
      <c r="B5" s="1">
        <v>3.47070038349844</v>
      </c>
      <c r="C5" s="1">
        <v>3.4718662271376401</v>
      </c>
      <c r="D5" s="1">
        <v>3.4733712600775499</v>
      </c>
      <c r="E5" s="1">
        <v>3.4752277842716999</v>
      </c>
      <c r="F5" s="1">
        <v>3.47744829475067</v>
      </c>
      <c r="G5" s="1">
        <v>3.4800454919871502</v>
      </c>
      <c r="H5" s="1">
        <v>3.4830322949139099</v>
      </c>
      <c r="J5" s="1">
        <f>AVERAGE(B4:B6)*'[1]Проверка стенда по стёклам'!$D$8/100</f>
        <v>1.2076648970690294</v>
      </c>
      <c r="K5" s="1">
        <f>AVERAGE(C4:C6)*'[1]Проверка стенда по стёклам'!$D$8/100</f>
        <v>1.2080705536643004</v>
      </c>
      <c r="L5" s="1">
        <f>AVERAGE(D4:D6)*'[1]Проверка стенда по стёклам'!$D$8/100</f>
        <v>1.208594228333854</v>
      </c>
      <c r="M5" s="1">
        <f>AVERAGE(E4:E6)*'[1]Проверка стенда по стёклам'!$D$8/100</f>
        <v>1.2092402001859912</v>
      </c>
      <c r="N5" s="1">
        <f>AVERAGE(F4:F6)*'[1]Проверка стенда по стёклам'!$D$8/100</f>
        <v>1.2100128155033461</v>
      </c>
      <c r="O5" s="1">
        <f>AVERAGE(G4:G6)*'[1]Проверка стенда по стёклам'!$D$8/100</f>
        <v>1.2109164920431428</v>
      </c>
      <c r="P5" s="1">
        <f>AVERAGE(H4:H6)*'[1]Проверка стенда по стёклам'!$D$8/100</f>
        <v>1.2119557235644107</v>
      </c>
      <c r="Q5">
        <v>1.2074212</v>
      </c>
    </row>
    <row r="6" spans="1:25" x14ac:dyDescent="0.3">
      <c r="A6" s="1">
        <v>6.5907538187198397E-2</v>
      </c>
      <c r="B6" s="1">
        <v>3.4707002028254901</v>
      </c>
      <c r="C6" s="1">
        <v>3.4718658229739998</v>
      </c>
      <c r="D6" s="1">
        <v>3.4733704978898499</v>
      </c>
      <c r="E6" s="1">
        <v>3.4752264976029599</v>
      </c>
      <c r="F6" s="1">
        <v>3.4774462850312799</v>
      </c>
      <c r="G6" s="1">
        <v>3.48004252829617</v>
      </c>
      <c r="H6" s="1">
        <v>3.4830281136859602</v>
      </c>
      <c r="J6" s="1">
        <f>AVERAGE(B5:B7)*'[1]Проверка стенда по стёклам'!$D$8/100</f>
        <v>1.2076648342249872</v>
      </c>
      <c r="K6" s="1">
        <f>AVERAGE(C5:C7)*'[1]Проверка стенда по стёклам'!$D$8/100</f>
        <v>1.2080704130827944</v>
      </c>
      <c r="L6" s="1">
        <f>AVERAGE(D5:D7)*'[1]Проверка стенда по стёклам'!$D$8/100</f>
        <v>1.20859396321974</v>
      </c>
      <c r="M6" s="1">
        <f>AVERAGE(E5:E7)*'[1]Проверка стенда по стёклам'!$D$8/100</f>
        <v>1.2092397526400571</v>
      </c>
      <c r="N6" s="1">
        <f>AVERAGE(F5:F7)*'[1]Проверка стенда по стёклам'!$D$8/100</f>
        <v>1.2100121164566029</v>
      </c>
      <c r="O6" s="1">
        <f>AVERAGE(G5:G7)*'[1]Проверка стенда по стёклам'!$D$8/100</f>
        <v>1.2109154611738184</v>
      </c>
      <c r="P6" s="1">
        <f>AVERAGE(H5:H7)*'[1]Проверка стенда по стёклам'!$D$8/100</f>
        <v>1.2119542691960348</v>
      </c>
      <c r="Q6">
        <v>1.2074212</v>
      </c>
      <c r="S6" s="1">
        <f>MIN(J3:J289)</f>
        <v>0.5280633828479907</v>
      </c>
      <c r="T6" s="1">
        <f t="shared" ref="T6:Y6" si="2">MIN(K3:K289)</f>
        <v>0.49254741326374885</v>
      </c>
      <c r="U6" s="1">
        <f t="shared" si="2"/>
        <v>0.5088912418079734</v>
      </c>
      <c r="V6" s="1">
        <f t="shared" si="2"/>
        <v>0.503291938685417</v>
      </c>
      <c r="W6" s="1">
        <f t="shared" si="2"/>
        <v>0.45685549958004296</v>
      </c>
      <c r="X6" s="1">
        <f t="shared" si="2"/>
        <v>0.50533723535183883</v>
      </c>
      <c r="Y6" s="1">
        <f t="shared" si="2"/>
        <v>0.78987272631392114</v>
      </c>
    </row>
    <row r="7" spans="1:25" x14ac:dyDescent="0.3">
      <c r="A7" s="1">
        <v>8.7876717582931196E-2</v>
      </c>
      <c r="B7" s="1">
        <v>3.4706999501600402</v>
      </c>
      <c r="C7" s="1">
        <v>3.47186525776393</v>
      </c>
      <c r="D7" s="1">
        <v>3.4733694319947199</v>
      </c>
      <c r="E7" s="1">
        <v>3.47522469823849</v>
      </c>
      <c r="F7" s="1">
        <v>3.4774434745053502</v>
      </c>
      <c r="G7" s="1">
        <v>3.4800383836753399</v>
      </c>
      <c r="H7" s="1">
        <v>3.4830222663860599</v>
      </c>
      <c r="J7" s="1">
        <f>AVERAGE(B6:B8)*'[1]Проверка стенда по стёклам'!$D$8/100</f>
        <v>1.2076647463395667</v>
      </c>
      <c r="K7" s="1">
        <f>AVERAGE(C6:C8)*'[1]Проверка стенда по стёклам'!$D$8/100</f>
        <v>1.2080702164840014</v>
      </c>
      <c r="L7" s="1">
        <f>AVERAGE(D6:D8)*'[1]Проверка стенда по стёклам'!$D$8/100</f>
        <v>1.2085935924661202</v>
      </c>
      <c r="M7" s="1">
        <f>AVERAGE(E6:E8)*'[1]Проверка стенда по стёклам'!$D$8/100</f>
        <v>1.2092391267615938</v>
      </c>
      <c r="N7" s="1">
        <f>AVERAGE(F6:F8)*'[1]Проверка стенда по стёклам'!$D$8/100</f>
        <v>1.2100111388629089</v>
      </c>
      <c r="O7" s="1">
        <f>AVERAGE(G6:G8)*'[1]Проверка стенда по стёклам'!$D$8/100</f>
        <v>1.2109140195381918</v>
      </c>
      <c r="P7" s="1">
        <f>AVERAGE(H6:H8)*'[1]Проверка стенда по стёклам'!$D$8/100</f>
        <v>1.211952235313116</v>
      </c>
      <c r="Q7">
        <v>1.2074212</v>
      </c>
      <c r="S7" s="1">
        <f>MAX(J3:J289)</f>
        <v>1.2076648970690294</v>
      </c>
      <c r="T7" s="1">
        <f t="shared" ref="T7:Y7" si="3">MAX(K3:K289)</f>
        <v>1.2080705536643004</v>
      </c>
      <c r="U7" s="1">
        <f t="shared" si="3"/>
        <v>1.208594228333854</v>
      </c>
      <c r="V7" s="1">
        <f t="shared" si="3"/>
        <v>1.2092405585168438</v>
      </c>
      <c r="W7" s="1">
        <f t="shared" si="3"/>
        <v>1.210013375200329</v>
      </c>
      <c r="X7" s="1">
        <f t="shared" si="3"/>
        <v>1.2109173174167558</v>
      </c>
      <c r="Y7" s="1">
        <f t="shared" si="3"/>
        <v>1.2119568880165941</v>
      </c>
    </row>
    <row r="8" spans="1:25" x14ac:dyDescent="0.3">
      <c r="A8" s="1">
        <v>0.109845896978664</v>
      </c>
      <c r="B8" s="1">
        <v>3.4706996257784102</v>
      </c>
      <c r="C8" s="1">
        <v>3.4718645321256298</v>
      </c>
      <c r="D8" s="1">
        <v>3.4733680635582398</v>
      </c>
      <c r="E8" s="1">
        <v>3.47522238814746</v>
      </c>
      <c r="F8" s="1">
        <v>3.4774398662500299</v>
      </c>
      <c r="G8" s="1">
        <v>3.4800330626651599</v>
      </c>
      <c r="H8" s="1">
        <v>3.4830147594249001</v>
      </c>
      <c r="J8" s="1">
        <f>AVERAGE(B7:B9)*'[1]Проверка стенда по стёклам'!$D$8/100</f>
        <v>1.2076646335088801</v>
      </c>
      <c r="K8" s="1">
        <f>AVERAGE(C7:C9)*'[1]Проверка стенда по стёклам'!$D$8/100</f>
        <v>1.2080699640829535</v>
      </c>
      <c r="L8" s="1">
        <f>AVERAGE(D7:D9)*'[1]Проверка стенда по стёклам'!$D$8/100</f>
        <v>1.2085931164786048</v>
      </c>
      <c r="M8" s="1">
        <f>AVERAGE(E7:E9)*'[1]Проверка стенда по стёклам'!$D$8/100</f>
        <v>1.2092383232355435</v>
      </c>
      <c r="N8" s="1">
        <f>AVERAGE(F7:F9)*'[1]Проверка стенда по стёклам'!$D$8/100</f>
        <v>1.2100098837925963</v>
      </c>
      <c r="O8" s="1">
        <f>AVERAGE(G7:G9)*'[1]Проверка стенда по стёклам'!$D$8/100</f>
        <v>1.2109121687156013</v>
      </c>
      <c r="P8" s="1">
        <f>AVERAGE(H7:H9)*'[1]Проверка стенда по стёклам'!$D$8/100</f>
        <v>1.2119496241455032</v>
      </c>
      <c r="Q8">
        <v>1.2074212</v>
      </c>
    </row>
    <row r="9" spans="1:25" x14ac:dyDescent="0.3">
      <c r="A9" s="1">
        <v>0.13181507637439599</v>
      </c>
      <c r="B9" s="1">
        <v>3.4706992300353399</v>
      </c>
      <c r="C9" s="1">
        <v>3.4718636468527699</v>
      </c>
      <c r="D9" s="1">
        <v>3.4733663940774999</v>
      </c>
      <c r="E9" s="1">
        <v>3.47521956985796</v>
      </c>
      <c r="F9" s="1">
        <v>3.47743546421585</v>
      </c>
      <c r="G9" s="1">
        <v>3.4800265710948501</v>
      </c>
      <c r="H9" s="1">
        <v>3.4830056010326702</v>
      </c>
      <c r="J9" s="1">
        <f>AVERAGE(B8:B10)*'[1]Проверка стенда по стёклам'!$D$8/100</f>
        <v>1.2076644958563205</v>
      </c>
      <c r="K9" s="1">
        <f>AVERAGE(C8:C10)*'[1]Проверка стенда по стёклам'!$D$8/100</f>
        <v>1.208069656155718</v>
      </c>
      <c r="L9" s="1">
        <f>AVERAGE(D8:D10)*'[1]Проверка стенда по стёклам'!$D$8/100</f>
        <v>1.2085925357779257</v>
      </c>
      <c r="M9" s="1">
        <f>AVERAGE(E8:E10)*'[1]Проверка стенда по стёклам'!$D$8/100</f>
        <v>1.2092373429412575</v>
      </c>
      <c r="N9" s="1">
        <f>AVERAGE(F8:F10)*'[1]Проверка стенда по стёклам'!$D$8/100</f>
        <v>1.2100083526197902</v>
      </c>
      <c r="O9" s="1">
        <f>AVERAGE(G8:G10)*'[1]Проверка стенда по стёклам'!$D$8/100</f>
        <v>1.2109099107336379</v>
      </c>
      <c r="P9" s="1">
        <f>AVERAGE(H8:H10)*'[1]Проверка стенда по стёклам'!$D$8/100</f>
        <v>1.211946438555916</v>
      </c>
      <c r="Q9">
        <v>1.2074212</v>
      </c>
      <c r="S9" s="1">
        <f t="shared" ref="S9:Y9" si="4">MIN(B3:B573)/MAX(B3:B573)</f>
        <v>0.43712984480701716</v>
      </c>
      <c r="T9" s="1">
        <f t="shared" si="4"/>
        <v>0.40754465574062521</v>
      </c>
      <c r="U9" s="1">
        <f t="shared" si="4"/>
        <v>0.40177133797755271</v>
      </c>
      <c r="V9" s="1">
        <f t="shared" si="4"/>
        <v>0.40584188761133361</v>
      </c>
      <c r="W9" s="1">
        <f t="shared" si="4"/>
        <v>0.36195212301692398</v>
      </c>
      <c r="X9" s="1">
        <f t="shared" si="4"/>
        <v>0.40721474249157341</v>
      </c>
      <c r="Y9" s="1">
        <f t="shared" si="4"/>
        <v>0.62945911809764188</v>
      </c>
    </row>
    <row r="10" spans="1:25" x14ac:dyDescent="0.3">
      <c r="A10" s="1">
        <v>0.153784255770129</v>
      </c>
      <c r="B10" s="1">
        <v>3.4706987633636301</v>
      </c>
      <c r="C10" s="1">
        <v>3.4718626029136401</v>
      </c>
      <c r="D10" s="1">
        <v>3.47336442537891</v>
      </c>
      <c r="E10" s="1">
        <v>3.47521624645421</v>
      </c>
      <c r="F10" s="1">
        <v>3.4774302732223901</v>
      </c>
      <c r="G10" s="1">
        <v>3.4800189160759301</v>
      </c>
      <c r="H10" s="1">
        <v>3.4829948012499501</v>
      </c>
      <c r="J10" s="1">
        <f>AVERAGE(B9:B11)*'[1]Проверка стенда по стёклам'!$D$8/100</f>
        <v>1.2076643335324249</v>
      </c>
      <c r="K10" s="1">
        <f>AVERAGE(C9:C11)*'[1]Проверка стенда по стёклам'!$D$8/100</f>
        <v>1.2080692930390919</v>
      </c>
      <c r="L10" s="1">
        <f>AVERAGE(D9:D11)*'[1]Проверка стенда по стёклам'!$D$8/100</f>
        <v>1.2085918509993729</v>
      </c>
      <c r="M10" s="1">
        <f>AVERAGE(E9:E11)*'[1]Проверка стенда по стёклам'!$D$8/100</f>
        <v>1.2092361869515311</v>
      </c>
      <c r="N10" s="1">
        <f>AVERAGE(F9:F11)*'[1]Проверка стенда по стёклам'!$D$8/100</f>
        <v>1.2100065470208952</v>
      </c>
      <c r="O10" s="1">
        <f>AVERAGE(G9:G11)*'[1]Проверка стенда по стёклам'!$D$8/100</f>
        <v>1.2109072480659164</v>
      </c>
      <c r="P10" s="1">
        <f>AVERAGE(H9:H11)*'[1]Проверка стенда по стёклам'!$D$8/100</f>
        <v>1.2119426820367893</v>
      </c>
      <c r="Q10">
        <v>1.2074212</v>
      </c>
      <c r="S10">
        <v>-4</v>
      </c>
      <c r="T10">
        <v>-2</v>
      </c>
      <c r="U10">
        <v>0</v>
      </c>
      <c r="V10">
        <v>2</v>
      </c>
      <c r="W10">
        <v>4</v>
      </c>
      <c r="X10">
        <v>8</v>
      </c>
    </row>
    <row r="11" spans="1:25" x14ac:dyDescent="0.3">
      <c r="A11" s="1">
        <v>0.175753435165862</v>
      </c>
      <c r="B11" s="1">
        <v>3.4706982262736199</v>
      </c>
      <c r="C11" s="1">
        <v>3.47186140145004</v>
      </c>
      <c r="D11" s="1">
        <v>3.4733621596162401</v>
      </c>
      <c r="E11" s="1">
        <v>3.4752124215731999</v>
      </c>
      <c r="F11" s="1">
        <v>3.47742429895297</v>
      </c>
      <c r="G11" s="1">
        <v>3.48001010599438</v>
      </c>
      <c r="H11" s="1">
        <v>3.48298237191662</v>
      </c>
      <c r="J11" s="1">
        <f>AVERAGE(B10:B12)*'[1]Проверка стенда по стёклам'!$D$8/100</f>
        <v>1.2076641467147129</v>
      </c>
      <c r="K11" s="1">
        <f>AVERAGE(C10:C12)*'[1]Проверка стенда по стёклам'!$D$8/100</f>
        <v>1.2080688751302393</v>
      </c>
      <c r="L11" s="1">
        <f>AVERAGE(D10:D12)*'[1]Проверка стенда по стёклам'!$D$8/100</f>
        <v>1.2085910628920942</v>
      </c>
      <c r="M11" s="1">
        <f>AVERAGE(E10:E12)*'[1]Проверка стенда по стёклам'!$D$8/100</f>
        <v>1.209234856531425</v>
      </c>
      <c r="N11" s="1">
        <f>AVERAGE(F10:F12)*'[1]Проверка стенда по стёклам'!$D$8/100</f>
        <v>1.210004468972758</v>
      </c>
      <c r="O11" s="1">
        <f>AVERAGE(G10:G12)*'[1]Проверка стенда по стёклам'!$D$8/100</f>
        <v>1.2109041836293486</v>
      </c>
      <c r="P11" s="1">
        <f>AVERAGE(H10:H12)*'[1]Проверка стенда по стёклам'!$D$8/100</f>
        <v>1.1992060291680524</v>
      </c>
      <c r="Q11">
        <v>1.2074212</v>
      </c>
      <c r="S11">
        <v>0.42990654205607498</v>
      </c>
      <c r="T11">
        <v>0.44036697247706419</v>
      </c>
      <c r="U11">
        <v>0.44954128440366969</v>
      </c>
      <c r="V11">
        <v>0.49074074074074076</v>
      </c>
      <c r="W11">
        <v>0.41747572815533979</v>
      </c>
      <c r="X11">
        <v>0.62616822429906505</v>
      </c>
    </row>
    <row r="12" spans="1:25" x14ac:dyDescent="0.3">
      <c r="A12" s="1">
        <v>0.19772261456159501</v>
      </c>
      <c r="B12" s="1">
        <v>3.4706976193526899</v>
      </c>
      <c r="C12" s="1">
        <v>3.4718600437761</v>
      </c>
      <c r="D12" s="1">
        <v>3.4733595992682198</v>
      </c>
      <c r="E12" s="1">
        <v>3.4752080994006702</v>
      </c>
      <c r="F12" s="1">
        <v>3.4774175479484302</v>
      </c>
      <c r="G12" s="1">
        <v>3.4800001505013798</v>
      </c>
      <c r="H12" s="1">
        <v>3.37319424741096</v>
      </c>
      <c r="J12" s="1">
        <f>AVERAGE(B11:B13)*'[1]Проверка стенда по стёклам'!$D$8/100</f>
        <v>1.207663935607489</v>
      </c>
      <c r="K12" s="1">
        <f>AVERAGE(C11:C13)*'[1]Проверка стенда по стёклам'!$D$8/100</f>
        <v>1.2080684028862496</v>
      </c>
      <c r="L12" s="1">
        <f>AVERAGE(D11:D13)*'[1]Проверка стенда по стёклам'!$D$8/100</f>
        <v>1.2085901723182757</v>
      </c>
      <c r="M12" s="1">
        <f>AVERAGE(E11:E13)*'[1]Проверка стенда по стёклам'!$D$8/100</f>
        <v>1.2092333531368824</v>
      </c>
      <c r="N12" s="1">
        <f>AVERAGE(F11:F13)*'[1]Проверка стенда по стёклам'!$D$8/100</f>
        <v>1.2100021207504896</v>
      </c>
      <c r="O12" s="1">
        <f>AVERAGE(G11:G13)*'[1]Проверка стенда по стёклам'!$D$8/100</f>
        <v>1.2109007207809279</v>
      </c>
      <c r="P12" s="1">
        <f>AVERAGE(H11:H13)*'[1]Проверка стенда по стёклам'!$D$8/100</f>
        <v>1.1864541100012957</v>
      </c>
      <c r="Q12">
        <v>1.2074212</v>
      </c>
      <c r="S12">
        <v>0.38097724306977498</v>
      </c>
      <c r="T12">
        <v>0.39754147102933096</v>
      </c>
      <c r="U12">
        <v>0.40582358500910864</v>
      </c>
      <c r="V12">
        <v>0.4389520409282196</v>
      </c>
      <c r="W12">
        <v>0.35613090113044232</v>
      </c>
      <c r="X12">
        <v>0.55490163664510783</v>
      </c>
    </row>
    <row r="13" spans="1:25" x14ac:dyDescent="0.3">
      <c r="A13" s="1">
        <v>0.21969179395732799</v>
      </c>
      <c r="B13" s="1">
        <v>3.47069694326456</v>
      </c>
      <c r="C13" s="1">
        <v>3.4718585313767698</v>
      </c>
      <c r="D13" s="1">
        <v>3.47335674713585</v>
      </c>
      <c r="E13" s="1">
        <v>3.4752032846665699</v>
      </c>
      <c r="F13" s="1">
        <v>3.4774100275998898</v>
      </c>
      <c r="G13" s="1">
        <v>3.4799890605027</v>
      </c>
      <c r="H13" s="1">
        <v>3.37305182648196</v>
      </c>
      <c r="J13" s="1">
        <f>AVERAGE(B12:B14)*'[1]Проверка стенда по стёклам'!$D$8/100</f>
        <v>1.2076637004416226</v>
      </c>
      <c r="K13" s="1">
        <f>AVERAGE(C12:C14)*'[1]Проверка стенда по стёклам'!$D$8/100</f>
        <v>1.2080678768236426</v>
      </c>
      <c r="L13" s="1">
        <f>AVERAGE(D12:D14)*'[1]Проверка стенда по стёклам'!$D$8/100</f>
        <v>1.2085891802521977</v>
      </c>
      <c r="M13" s="1">
        <f>AVERAGE(E12:E14)*'[1]Проверка стенда по стёклам'!$D$8/100</f>
        <v>1.2092316784131272</v>
      </c>
      <c r="N13" s="1">
        <f>AVERAGE(F12:F14)*'[1]Проверка стенда по стёклам'!$D$8/100</f>
        <v>1.2099995049249705</v>
      </c>
      <c r="O13" s="1">
        <f>AVERAGE(G12:G14)*'[1]Проверка стенда по стёклам'!$D$8/100</f>
        <v>1.2108968633140353</v>
      </c>
      <c r="P13" s="1">
        <f>AVERAGE(H12:H14)*'[1]Проверка стенда по стёклам'!$D$8/100</f>
        <v>1.1736868243659233</v>
      </c>
      <c r="Q13">
        <v>1.2074212</v>
      </c>
    </row>
    <row r="14" spans="1:25" x14ac:dyDescent="0.3">
      <c r="A14" s="1">
        <v>0.24166097335306</v>
      </c>
      <c r="B14" s="1">
        <v>3.47069619874862</v>
      </c>
      <c r="C14" s="1">
        <v>3.4718568659062399</v>
      </c>
      <c r="D14" s="1">
        <v>3.4733536063393302</v>
      </c>
      <c r="E14" s="1">
        <v>3.4751979826397998</v>
      </c>
      <c r="F14" s="1">
        <v>3.4774017461406999</v>
      </c>
      <c r="G14" s="1">
        <v>3.4799768481467002</v>
      </c>
      <c r="H14" s="1">
        <v>3.3729069123634599</v>
      </c>
      <c r="J14" s="1">
        <f>AVERAGE(B13:B15)*'[1]Проверка стенда по стёклам'!$D$8/100</f>
        <v>1.2076634414742902</v>
      </c>
      <c r="K14" s="1">
        <f>AVERAGE(C13:C15)*'[1]Проверка стенда по стёклам'!$D$8/100</f>
        <v>1.2080672975177982</v>
      </c>
      <c r="L14" s="1">
        <f>AVERAGE(D13:D15)*'[1]Проверка стенда по стёклам'!$D$8/100</f>
        <v>1.2085880877791673</v>
      </c>
      <c r="M14" s="1">
        <f>AVERAGE(E13:E15)*'[1]Проверка стенда по стёклам'!$D$8/100</f>
        <v>1.2092298341928631</v>
      </c>
      <c r="N14" s="1">
        <f>AVERAGE(F13:F15)*'[1]Проверка стенда по стёклам'!$D$8/100</f>
        <v>1.2099966243600202</v>
      </c>
      <c r="O14" s="1">
        <f>AVERAGE(G13:G15)*'[1]Проверка стенда по стёклам'!$D$8/100</f>
        <v>1.2108926154542587</v>
      </c>
      <c r="P14" s="1">
        <f>AVERAGE(H13:H15)*'[1]Проверка стенда по стёклам'!$D$8/100</f>
        <v>1.1608596458200748</v>
      </c>
      <c r="Q14">
        <v>1.2074212</v>
      </c>
    </row>
    <row r="15" spans="1:25" x14ac:dyDescent="0.3">
      <c r="A15" s="1">
        <v>0.26363015274879298</v>
      </c>
      <c r="B15" s="1">
        <v>3.4706953866190502</v>
      </c>
      <c r="C15" s="1">
        <v>3.47185504918611</v>
      </c>
      <c r="D15" s="1">
        <v>3.4733501803146298</v>
      </c>
      <c r="E15" s="1">
        <v>3.4751921991225001</v>
      </c>
      <c r="F15" s="1">
        <v>3.4773927126373301</v>
      </c>
      <c r="G15" s="1">
        <v>3.4799635268109301</v>
      </c>
      <c r="H15" s="1">
        <v>3.2626024103103002</v>
      </c>
      <c r="J15" s="1">
        <f>AVERAGE(B14:B16)*'[1]Проверка стенда по стёклам'!$D$8/100</f>
        <v>1.207663158988701</v>
      </c>
      <c r="K15" s="1">
        <f>AVERAGE(C14:C16)*'[1]Проверка стенда по стёклам'!$D$8/100</f>
        <v>1.208066665602332</v>
      </c>
      <c r="L15" s="1">
        <f>AVERAGE(D14:D16)*'[1]Проверка стенда по стёклам'!$D$8/100</f>
        <v>1.2085868960943296</v>
      </c>
      <c r="M15" s="1">
        <f>AVERAGE(E14:E16)*'[1]Проверка стенда по стёклам'!$D$8/100</f>
        <v>1.2092278224942608</v>
      </c>
      <c r="N15" s="1">
        <f>AVERAGE(F14:F16)*'[1]Проверка стенда по стёклам'!$D$8/100</f>
        <v>1.2099934822092577</v>
      </c>
      <c r="O15" s="1">
        <f>AVERAGE(G14:G16)*'[1]Проверка стенда по стёклам'!$D$8/100</f>
        <v>1.2108879818547451</v>
      </c>
      <c r="P15" s="1">
        <f>AVERAGE(H14:H16)*'[1]Проверка стенда по стёклам'!$D$8/100</f>
        <v>1.0584741690705557</v>
      </c>
      <c r="Q15">
        <v>1.2074212</v>
      </c>
    </row>
    <row r="16" spans="1:25" x14ac:dyDescent="0.3">
      <c r="A16" s="1">
        <v>0.28559933214452599</v>
      </c>
      <c r="B16" s="1">
        <v>3.4706945077640201</v>
      </c>
      <c r="C16" s="1">
        <v>3.47185308320342</v>
      </c>
      <c r="D16" s="1">
        <v>3.4733464728097401</v>
      </c>
      <c r="E16" s="1">
        <v>3.4751859404436498</v>
      </c>
      <c r="F16" s="1">
        <v>3.47738293697945</v>
      </c>
      <c r="G16" s="1">
        <v>3.4799491110874201</v>
      </c>
      <c r="H16" s="1">
        <v>2.4903169424477101</v>
      </c>
      <c r="J16" s="1">
        <f>AVERAGE(B15:B17)*'[1]Проверка стенда по стёклам'!$D$8/100</f>
        <v>1.2076628532937794</v>
      </c>
      <c r="K16" s="1">
        <f>AVERAGE(C15:C17)*'[1]Проверка стенда по стёклам'!$D$8/100</f>
        <v>1.2080659817683979</v>
      </c>
      <c r="L16" s="1">
        <f>AVERAGE(D15:D17)*'[1]Проверка стенда по стёклам'!$D$8/100</f>
        <v>1.2085856065013585</v>
      </c>
      <c r="M16" s="1">
        <f>AVERAGE(E15:E17)*'[1]Проверка стенда по стёклам'!$D$8/100</f>
        <v>1.2092256455187433</v>
      </c>
      <c r="N16" s="1">
        <f>AVERAGE(F15:F17)*'[1]Проверка стенда по стёклам'!$D$8/100</f>
        <v>1.2099900819126275</v>
      </c>
      <c r="O16" s="1">
        <f>AVERAGE(G15:G17)*'[1]Проверка стенда по стёклам'!$D$8/100</f>
        <v>1.198008836403986</v>
      </c>
      <c r="P16" s="1">
        <f>AVERAGE(H15:H17)*'[1]Проверка стенда по стёклам'!$D$8/100</f>
        <v>0.95596689292518999</v>
      </c>
      <c r="Q16">
        <v>1.2074212</v>
      </c>
    </row>
    <row r="17" spans="1:17" x14ac:dyDescent="0.3">
      <c r="A17" s="1">
        <v>0.30756851154025899</v>
      </c>
      <c r="B17" s="1">
        <v>3.4706935631446298</v>
      </c>
      <c r="C17" s="1">
        <v>3.4718509701084401</v>
      </c>
      <c r="D17" s="1">
        <v>3.4733424878805601</v>
      </c>
      <c r="E17" s="1">
        <v>3.4751792134520998</v>
      </c>
      <c r="F17" s="1">
        <v>3.4773724298690301</v>
      </c>
      <c r="G17" s="1">
        <v>3.3689369689873798</v>
      </c>
      <c r="H17" s="1">
        <v>2.4891219128344999</v>
      </c>
      <c r="J17" s="1">
        <f>AVERAGE(B16:B18)*'[1]Проверка стенда по стёклам'!$D$8/100</f>
        <v>1.2076625247238355</v>
      </c>
      <c r="K17" s="1">
        <f>AVERAGE(C16:C18)*'[1]Проверка стенда по стёклам'!$D$8/100</f>
        <v>1.2080652467639348</v>
      </c>
      <c r="L17" s="1">
        <f>AVERAGE(D16:D18)*'[1]Проверка стенда по стёклам'!$D$8/100</f>
        <v>1.2085842204110278</v>
      </c>
      <c r="M17" s="1">
        <f>AVERAGE(E16:E18)*'[1]Проверка стенда по стёклам'!$D$8/100</f>
        <v>1.2092233056485762</v>
      </c>
      <c r="N17" s="1">
        <f>AVERAGE(F16:F18)*'[1]Проверка стенда по стёклам'!$D$8/100</f>
        <v>1.2099864271926271</v>
      </c>
      <c r="O17" s="1">
        <f>AVERAGE(G16:G18)*'[1]Проверка стенда по стёклам'!$D$8/100</f>
        <v>1.1851156001348533</v>
      </c>
      <c r="P17" s="1">
        <f>AVERAGE(H16:H18)*'[1]Проверка стенда по стёклам'!$D$8/100</f>
        <v>0.86611378115619531</v>
      </c>
      <c r="Q17">
        <v>1.2074212</v>
      </c>
    </row>
    <row r="18" spans="1:17" x14ac:dyDescent="0.3">
      <c r="A18" s="1">
        <v>0.329537690935992</v>
      </c>
      <c r="B18" s="1">
        <v>3.4706925537939202</v>
      </c>
      <c r="C18" s="1">
        <v>3.47184871221235</v>
      </c>
      <c r="D18" s="1">
        <v>3.4733382298864401</v>
      </c>
      <c r="E18" s="1">
        <v>3.4751720255091501</v>
      </c>
      <c r="F18" s="1">
        <v>3.4773612028086101</v>
      </c>
      <c r="G18" s="1">
        <v>3.3688021611154499</v>
      </c>
      <c r="H18" s="1">
        <v>2.4879175749643299</v>
      </c>
      <c r="J18" s="1">
        <f>AVERAGE(B17:B19)*'[1]Проверка стенда по стёклам'!$D$8/100</f>
        <v>1.2076621736381918</v>
      </c>
      <c r="K18" s="1">
        <f>AVERAGE(C17:C19)*'[1]Проверка стенда по стёклам'!$D$8/100</f>
        <v>1.208064461392844</v>
      </c>
      <c r="L18" s="1">
        <f>AVERAGE(D17:D19)*'[1]Проверка стенда по стёклам'!$D$8/100</f>
        <v>1.2085827393396651</v>
      </c>
      <c r="M18" s="1">
        <f>AVERAGE(E17:E19)*'[1]Проверка стенда по стёклам'!$D$8/100</f>
        <v>1.2092208054442488</v>
      </c>
      <c r="N18" s="1">
        <f>AVERAGE(F17:F19)*'[1]Проверка стенда по стёклам'!$D$8/100</f>
        <v>1.2099825220502161</v>
      </c>
      <c r="O18" s="1">
        <f>AVERAGE(G17:G19)*'[1]Проверка стенда по стёклам'!$D$8/100</f>
        <v>1.1722081927843209</v>
      </c>
      <c r="P18" s="1">
        <f>AVERAGE(H17:H19)*'[1]Проверка стенда по стёклам'!$D$8/100</f>
        <v>0.85285730118961112</v>
      </c>
      <c r="Q18">
        <v>1.2074212</v>
      </c>
    </row>
    <row r="19" spans="1:17" x14ac:dyDescent="0.3">
      <c r="A19" s="1">
        <v>0.35150687033172501</v>
      </c>
      <c r="B19" s="1">
        <v>3.4706914808157201</v>
      </c>
      <c r="C19" s="1">
        <v>3.4718463119846801</v>
      </c>
      <c r="D19" s="1">
        <v>3.4733337034854301</v>
      </c>
      <c r="E19" s="1">
        <v>3.4751643844803701</v>
      </c>
      <c r="F19" s="1">
        <v>3.4773492680886799</v>
      </c>
      <c r="G19" s="1">
        <v>3.3686655668536098</v>
      </c>
      <c r="H19" s="1">
        <v>2.37602380559361</v>
      </c>
      <c r="J19" s="1">
        <f>AVERAGE(B18:B20)*'[1]Проверка стенда по стёклам'!$D$8/100</f>
        <v>1.207661800420794</v>
      </c>
      <c r="K19" s="1">
        <f>AVERAGE(C18:C20)*'[1]Проверка стенда по стёклам'!$D$8/100</f>
        <v>1.2080636265141118</v>
      </c>
      <c r="L19" s="1">
        <f>AVERAGE(D18:D20)*'[1]Проверка стенда по стёклам'!$D$8/100</f>
        <v>1.2085811649074929</v>
      </c>
      <c r="M19" s="1">
        <f>AVERAGE(E18:E20)*'[1]Проверка стенда по стёклам'!$D$8/100</f>
        <v>1.2092181476416726</v>
      </c>
      <c r="N19" s="1">
        <f>AVERAGE(F18:F20)*'[1]Проверка стенда по стёклам'!$D$8/100</f>
        <v>1.2099783707604224</v>
      </c>
      <c r="O19" s="1">
        <f>AVERAGE(G18:G20)*'[1]Проверка стенда по стёклам'!$D$8/100</f>
        <v>1.1592451314998629</v>
      </c>
      <c r="P19" s="1">
        <f>AVERAGE(H18:H20)*'[1]Проверка стенда по стёклам'!$D$8/100</f>
        <v>0.85243505867346248</v>
      </c>
      <c r="Q19">
        <v>1.2074212</v>
      </c>
    </row>
    <row r="20" spans="1:17" x14ac:dyDescent="0.3">
      <c r="A20" s="1">
        <v>0.37347604972745801</v>
      </c>
      <c r="B20" s="1">
        <v>3.4706903453834101</v>
      </c>
      <c r="C20" s="1">
        <v>3.4718437720506299</v>
      </c>
      <c r="D20" s="1">
        <v>3.4733289136291599</v>
      </c>
      <c r="E20" s="1">
        <v>3.4751562987270499</v>
      </c>
      <c r="F20" s="1">
        <v>3.4773366387741298</v>
      </c>
      <c r="G20" s="1">
        <v>3.2571735943081799</v>
      </c>
      <c r="H20" s="1">
        <v>2.4854814727021699</v>
      </c>
      <c r="J20" s="1">
        <f>AVERAGE(B19:B21)*'[1]Проверка стенда по стёклам'!$D$8/100</f>
        <v>1.2076614054797916</v>
      </c>
      <c r="K20" s="1">
        <f>AVERAGE(C19:C21)*'[1]Проверка стенда по стёклам'!$D$8/100</f>
        <v>1.2080627430408697</v>
      </c>
      <c r="L20" s="1">
        <f>AVERAGE(D19:D21)*'[1]Проверка стенда по стёклам'!$D$8/100</f>
        <v>1.2085794988368532</v>
      </c>
      <c r="M20" s="1">
        <f>AVERAGE(E19:E21)*'[1]Проверка стенда по стёклам'!$D$8/100</f>
        <v>1.2092153351491741</v>
      </c>
      <c r="N20" s="1">
        <f>AVERAGE(F19:F21)*'[1]Проверка стенда по стёклам'!$D$8/100</f>
        <v>1.2099739778676437</v>
      </c>
      <c r="O20" s="1">
        <f>AVERAGE(G19:G21)*'[1]Проверка стенда по стёклам'!$D$8/100</f>
        <v>1.0686904534973367</v>
      </c>
      <c r="P20" s="1">
        <f>AVERAGE(H19:H21)*'[1]Проверка стенда по стёклам'!$D$8/100</f>
        <v>0.85200966484878593</v>
      </c>
      <c r="Q20">
        <v>1.2074212</v>
      </c>
    </row>
    <row r="21" spans="1:17" x14ac:dyDescent="0.3">
      <c r="A21" s="1">
        <v>0.39544522912319002</v>
      </c>
      <c r="B21" s="1">
        <v>3.4706891487387201</v>
      </c>
      <c r="C21" s="1">
        <v>3.4718410951881902</v>
      </c>
      <c r="D21" s="1">
        <v>3.4733238655574401</v>
      </c>
      <c r="E21" s="1">
        <v>3.4751477770969901</v>
      </c>
      <c r="F21" s="1">
        <v>3.4773233286899301</v>
      </c>
      <c r="G21" s="1">
        <v>2.5880686457470801</v>
      </c>
      <c r="H21" s="1">
        <v>2.4842499652562302</v>
      </c>
      <c r="J21" s="1">
        <f>AVERAGE(B20:B22)*'[1]Проверка стенда по стёклам'!$D$8/100</f>
        <v>1.2076609892470878</v>
      </c>
      <c r="K21" s="1">
        <f>AVERAGE(C20:C22)*'[1]Проверка стенда по стёклам'!$D$8/100</f>
        <v>1.208061811939394</v>
      </c>
      <c r="L21" s="1">
        <f>AVERAGE(D20:D22)*'[1]Проверка стенда по стёклам'!$D$8/100</f>
        <v>1.2085777429503204</v>
      </c>
      <c r="M21" s="1">
        <f>AVERAGE(E20:E22)*'[1]Проверка стенда по стёклам'!$D$8/100</f>
        <v>1.2092123710443123</v>
      </c>
      <c r="N21" s="1">
        <f>AVERAGE(F20:F22)*'[1]Проверка стенда по стёклам'!$D$8/100</f>
        <v>1.2099693481806562</v>
      </c>
      <c r="O21" s="1">
        <f>AVERAGE(G20:G22)*'[1]Проверка стенда по стёклам'!$D$8/100</f>
        <v>0.96509324610146396</v>
      </c>
      <c r="P21" s="1">
        <f>AVERAGE(H20:H22)*'[1]Проверка стенда по стёклам'!$D$8/100</f>
        <v>0.86441859787685393</v>
      </c>
      <c r="Q21">
        <v>1.2074212</v>
      </c>
    </row>
    <row r="22" spans="1:17" x14ac:dyDescent="0.3">
      <c r="A22" s="1">
        <v>0.41741440851892297</v>
      </c>
      <c r="B22" s="1">
        <v>3.47068789219027</v>
      </c>
      <c r="C22" s="1">
        <v>3.4718382843250999</v>
      </c>
      <c r="D22" s="1">
        <v>3.4733185647924798</v>
      </c>
      <c r="E22" s="1">
        <v>3.4751388289148299</v>
      </c>
      <c r="F22" s="1">
        <v>3.4773093524059502</v>
      </c>
      <c r="G22" s="1">
        <v>2.4754835281491099</v>
      </c>
      <c r="H22" s="1">
        <v>2.4830096634054399</v>
      </c>
      <c r="J22" s="1">
        <f>AVERAGE(B21:B23)*'[1]Проверка стенда по стёклам'!$D$8/100</f>
        <v>1.207660552177872</v>
      </c>
      <c r="K22" s="1">
        <f>AVERAGE(C21:C23)*'[1]Проверка стенда по стёклам'!$D$8/100</f>
        <v>1.2080608342280474</v>
      </c>
      <c r="L22" s="1">
        <f>AVERAGE(D21:D23)*'[1]Проверка стенда по стёклам'!$D$8/100</f>
        <v>1.2085758991687061</v>
      </c>
      <c r="M22" s="1">
        <f>AVERAGE(E21:E23)*'[1]Проверка стенда по стёклам'!$D$8/100</f>
        <v>1.209209258570499</v>
      </c>
      <c r="N22" s="1">
        <f>AVERAGE(F21:F23)*'[1]Проверка стенда по стёклам'!$D$8/100</f>
        <v>1.1969493528318527</v>
      </c>
      <c r="O22" s="1">
        <f>AVERAGE(G21:G23)*'[1]Проверка стенда по стёклам'!$D$8/100</f>
        <v>0.87429791243397448</v>
      </c>
      <c r="P22" s="1">
        <f>AVERAGE(H21:H23)*'[1]Проверка стенда по стёклам'!$D$8/100</f>
        <v>0.87688671581045863</v>
      </c>
      <c r="Q22">
        <v>1.2074212</v>
      </c>
    </row>
    <row r="23" spans="1:17" x14ac:dyDescent="0.3">
      <c r="A23" s="1">
        <v>0.43938358791465598</v>
      </c>
      <c r="B23" s="1">
        <v>3.4706865771122102</v>
      </c>
      <c r="C23" s="1">
        <v>3.4718353425356301</v>
      </c>
      <c r="D23" s="1">
        <v>3.4733130171328899</v>
      </c>
      <c r="E23" s="1">
        <v>3.4751294639717898</v>
      </c>
      <c r="F23" s="1">
        <v>3.3650823967738699</v>
      </c>
      <c r="G23" s="1">
        <v>2.4743652226491699</v>
      </c>
      <c r="H23" s="1">
        <v>2.5929776038690102</v>
      </c>
      <c r="J23" s="1">
        <f>AVERAGE(B22:B24)*'[1]Проверка стенда по стёклам'!$D$8/100</f>
        <v>1.2076600947501166</v>
      </c>
      <c r="K23" s="1">
        <f>AVERAGE(C22:C24)*'[1]Проверка стенда по стёклам'!$D$8/100</f>
        <v>1.2080598109761682</v>
      </c>
      <c r="L23" s="1">
        <f>AVERAGE(D22:D24)*'[1]Проверка стенда по стёклам'!$D$8/100</f>
        <v>1.208573969508953</v>
      </c>
      <c r="M23" s="1">
        <f>AVERAGE(E22:E24)*'[1]Проверка стенда по стёклам'!$D$8/100</f>
        <v>1.2092060011334456</v>
      </c>
      <c r="N23" s="1">
        <f>AVERAGE(F22:F24)*'[1]Проверка стенда по стёклам'!$D$8/100</f>
        <v>1.1839165306303507</v>
      </c>
      <c r="O23" s="1">
        <f>AVERAGE(G22:G24)*'[1]Проверка стенда по стёклам'!$D$8/100</f>
        <v>0.86097929534689077</v>
      </c>
      <c r="P23" s="1">
        <f>AVERAGE(H22:H24)*'[1]Проверка стенда по стёклам'!$D$8/100</f>
        <v>0.97977593615537795</v>
      </c>
      <c r="Q23">
        <v>1.2074212</v>
      </c>
    </row>
    <row r="24" spans="1:17" x14ac:dyDescent="0.3">
      <c r="A24" s="1">
        <v>0.46135276731038899</v>
      </c>
      <c r="B24" s="1">
        <v>3.4706852049426899</v>
      </c>
      <c r="C24" s="1">
        <v>3.4718322730372599</v>
      </c>
      <c r="D24" s="1">
        <v>3.4733072286472799</v>
      </c>
      <c r="E24" s="1">
        <v>3.4751196925149701</v>
      </c>
      <c r="F24" s="1">
        <v>3.3649584976619198</v>
      </c>
      <c r="G24" s="1">
        <v>2.4732397824833399</v>
      </c>
      <c r="H24" s="1">
        <v>3.3713279657009898</v>
      </c>
      <c r="J24" s="1">
        <f>AVERAGE(B23:B25)*'[1]Проверка стенда по стёклам'!$D$8/100</f>
        <v>1.2076596174640561</v>
      </c>
      <c r="K24" s="1">
        <f>AVERAGE(C23:C25)*'[1]Проверка стенда по стёклам'!$D$8/100</f>
        <v>1.2080587433028953</v>
      </c>
      <c r="L24" s="1">
        <f>AVERAGE(D23:D25)*'[1]Проверка стенда по стёклам'!$D$8/100</f>
        <v>1.2085719560819301</v>
      </c>
      <c r="M24" s="1">
        <f>AVERAGE(E23:E25)*'[1]Проверка стенда по стёклам'!$D$8/100</f>
        <v>1.2092026022974265</v>
      </c>
      <c r="N24" s="1">
        <f>AVERAGE(F23:F25)*'[1]Проверка стенда по стёклам'!$D$8/100</f>
        <v>1.1708708207597682</v>
      </c>
      <c r="O24" s="1">
        <f>AVERAGE(G23:G25)*'[1]Проверка стенда по стёклам'!$D$8/100</f>
        <v>0.86058770182083788</v>
      </c>
      <c r="P24" s="1">
        <f>AVERAGE(H23:H25)*'[1]Проверка стенда по стёклам'!$D$8/100</f>
        <v>1.0827892954614449</v>
      </c>
      <c r="Q24">
        <v>1.2074212</v>
      </c>
    </row>
    <row r="25" spans="1:17" x14ac:dyDescent="0.3">
      <c r="A25" s="1">
        <v>0.483321946706122</v>
      </c>
      <c r="B25" s="1">
        <v>3.47068377718228</v>
      </c>
      <c r="C25" s="1">
        <v>3.4718290791871</v>
      </c>
      <c r="D25" s="1">
        <v>3.4733012056676702</v>
      </c>
      <c r="E25" s="1">
        <v>3.4751095252360802</v>
      </c>
      <c r="F25" s="1">
        <v>3.36483340801077</v>
      </c>
      <c r="G25" s="1">
        <v>2.4721073338217199</v>
      </c>
      <c r="H25" s="1">
        <v>3.3711579503297999</v>
      </c>
      <c r="J25" s="1">
        <f>AVERAGE(B24:B26)*'[1]Проверка стенда по стёклам'!$D$8/100</f>
        <v>1.2076591208416456</v>
      </c>
      <c r="K25" s="1">
        <f>AVERAGE(C24:C26)*'[1]Проверка стенда по стёклам'!$D$8/100</f>
        <v>1.208057632375948</v>
      </c>
      <c r="L25" s="1">
        <f>AVERAGE(D24:D26)*'[1]Проверка стенда по стёклам'!$D$8/100</f>
        <v>1.2085698610901161</v>
      </c>
      <c r="M25" s="1">
        <f>AVERAGE(E24:E26)*'[1]Проверка стенда по стёклам'!$D$8/100</f>
        <v>1.2091990657813738</v>
      </c>
      <c r="N25" s="1">
        <f>AVERAGE(F24:F26)*'[1]Проверка стенда по стёклам'!$D$8/100</f>
        <v>1.1577741646002289</v>
      </c>
      <c r="O25" s="1">
        <f>AVERAGE(G24:G26)*'[1]Проверка стенда по стёклам'!$D$8/100</f>
        <v>0.86019366989107393</v>
      </c>
      <c r="P25" s="1">
        <f>AVERAGE(H24:H26)*'[1]Проверка стенда по стёклам'!$D$8/100</f>
        <v>1.1730278854933522</v>
      </c>
      <c r="Q25">
        <v>1.2074212</v>
      </c>
    </row>
    <row r="26" spans="1:17" x14ac:dyDescent="0.3">
      <c r="A26" s="1">
        <v>0.505291126101855</v>
      </c>
      <c r="B26" s="1">
        <v>3.4706822953923799</v>
      </c>
      <c r="C26" s="1">
        <v>3.4718257644782602</v>
      </c>
      <c r="D26" s="1">
        <v>3.4732949547824998</v>
      </c>
      <c r="E26" s="1">
        <v>3.4750989732597599</v>
      </c>
      <c r="F26" s="1">
        <v>3.25216720974485</v>
      </c>
      <c r="G26" s="1">
        <v>2.4709680051836802</v>
      </c>
      <c r="H26" s="1">
        <v>3.3709859096964698</v>
      </c>
      <c r="J26" s="1">
        <f>AVERAGE(B25:B27)*'[1]Проверка стенда по стёклам'!$D$8/100</f>
        <v>1.207658605425979</v>
      </c>
      <c r="K26" s="1">
        <f>AVERAGE(C25:C27)*'[1]Проверка стенда по стёклам'!$D$8/100</f>
        <v>1.2080564794103419</v>
      </c>
      <c r="L26" s="1">
        <f>AVERAGE(D25:D27)*'[1]Проверка стенда по стёклам'!$D$8/100</f>
        <v>1.2085676868251922</v>
      </c>
      <c r="M26" s="1">
        <f>AVERAGE(E25:E27)*'[1]Проверка стенда по стёклам'!$D$8/100</f>
        <v>1.2091953954547978</v>
      </c>
      <c r="N26" s="1">
        <f>AVERAGE(F25:F27)*'[1]Проверка стенда по стёклам'!$D$8/100</f>
        <v>1.0662687334005319</v>
      </c>
      <c r="O26" s="1">
        <f>AVERAGE(G25:G27)*'[1]Проверка стенда по стёклам'!$D$8/100</f>
        <v>0.85979724427454285</v>
      </c>
      <c r="P26" s="1">
        <f>AVERAGE(H25:H27)*'[1]Проверка стенда по стёклам'!$D$8/100</f>
        <v>1.1859314341446474</v>
      </c>
      <c r="Q26">
        <v>1.2074212</v>
      </c>
    </row>
    <row r="27" spans="1:17" x14ac:dyDescent="0.3">
      <c r="A27" s="1">
        <v>0.52726030549758696</v>
      </c>
      <c r="B27" s="1">
        <v>3.4706807611934098</v>
      </c>
      <c r="C27" s="1">
        <v>3.471822332536</v>
      </c>
      <c r="D27" s="1">
        <v>3.4732884828294499</v>
      </c>
      <c r="E27" s="1">
        <v>3.4750880481313402</v>
      </c>
      <c r="F27" s="1">
        <v>2.5760278918477701</v>
      </c>
      <c r="G27" s="1">
        <v>2.46982192741496</v>
      </c>
      <c r="H27" s="1">
        <v>3.4825782414622402</v>
      </c>
      <c r="J27" s="1">
        <f>AVERAGE(B26:B28)*'[1]Проверка стенда по стёклам'!$D$8/100</f>
        <v>1.2076580717807055</v>
      </c>
      <c r="K27" s="1">
        <f>AVERAGE(C26:C28)*'[1]Проверка стенда по стёклам'!$D$8/100</f>
        <v>1.2080552856670654</v>
      </c>
      <c r="L27" s="1">
        <f>AVERAGE(D26:D28)*'[1]Проверка стенда по стёклам'!$D$8/100</f>
        <v>1.2085654356655271</v>
      </c>
      <c r="M27" s="1">
        <f>AVERAGE(E26:E28)*'[1]Проверка стенда по стёклам'!$D$8/100</f>
        <v>1.2091915953335501</v>
      </c>
      <c r="N27" s="1">
        <f>AVERAGE(F26:F28)*'[1]Проверка стенда по стёклам'!$D$8/100</f>
        <v>0.96159411010608009</v>
      </c>
      <c r="O27" s="1">
        <f>AVERAGE(G26:G28)*'[1]Проверка стенда по стёклам'!$D$8/100</f>
        <v>0.87242800558528188</v>
      </c>
      <c r="P27" s="1">
        <f>AVERAGE(H26:H28)*'[1]Проверка стенда по стёклам'!$D$8/100</f>
        <v>1.1988504491048078</v>
      </c>
      <c r="Q27">
        <v>1.2074212</v>
      </c>
    </row>
    <row r="28" spans="1:17" x14ac:dyDescent="0.3">
      <c r="A28" s="1">
        <v>0.54922948489332002</v>
      </c>
      <c r="B28" s="1">
        <v>3.4706791762631499</v>
      </c>
      <c r="C28" s="1">
        <v>3.47181878711379</v>
      </c>
      <c r="D28" s="1">
        <v>3.4732817968879401</v>
      </c>
      <c r="E28" s="1">
        <v>3.4750767618042402</v>
      </c>
      <c r="F28" s="1">
        <v>2.4623622334983102</v>
      </c>
      <c r="G28" s="1">
        <v>2.5810057242465301</v>
      </c>
      <c r="H28" s="1">
        <v>3.4825415716669701</v>
      </c>
      <c r="J28" s="1">
        <f>AVERAGE(B27:B29)*'[1]Проверка стенда по стёклам'!$D$8/100</f>
        <v>1.2076575204894042</v>
      </c>
      <c r="K28" s="1">
        <f>AVERAGE(C27:C29)*'[1]Проверка стенда по стёклам'!$D$8/100</f>
        <v>1.2080540524516972</v>
      </c>
      <c r="L28" s="1">
        <f>AVERAGE(D27:D29)*'[1]Проверка стенда по стёклам'!$D$8/100</f>
        <v>1.2085631100735774</v>
      </c>
      <c r="M28" s="1">
        <f>AVERAGE(E27:E29)*'[1]Проверка стенда по стёклам'!$D$8/100</f>
        <v>1.1960491537873548</v>
      </c>
      <c r="N28" s="1">
        <f>AVERAGE(F27:F29)*'[1]Проверка стенда по стёклам'!$D$8/100</f>
        <v>0.86986887619456665</v>
      </c>
      <c r="O28" s="1">
        <f>AVERAGE(G27:G29)*'[1]Проверка стенда по стёклам'!$D$8/100</f>
        <v>0.96333582943141083</v>
      </c>
      <c r="P28" s="1">
        <f>AVERAGE(H27:H29)*'[1]Проверка стенда по стёклам'!$D$8/100</f>
        <v>1.2117850338793297</v>
      </c>
      <c r="Q28">
        <v>1.2074212</v>
      </c>
    </row>
    <row r="29" spans="1:17" x14ac:dyDescent="0.3">
      <c r="A29" s="1">
        <v>0.57119866428905297</v>
      </c>
      <c r="B29" s="1">
        <v>3.4706775423348302</v>
      </c>
      <c r="C29" s="1">
        <v>3.4718151320891799</v>
      </c>
      <c r="D29" s="1">
        <v>3.47327490427138</v>
      </c>
      <c r="E29" s="1">
        <v>3.36178903924842</v>
      </c>
      <c r="F29" s="1">
        <v>2.4613415351427701</v>
      </c>
      <c r="G29" s="1">
        <v>3.2547462312395101</v>
      </c>
      <c r="H29" s="1">
        <v>3.48250376900089</v>
      </c>
      <c r="J29" s="1">
        <f>AVERAGE(B28:B30)*'[1]Проверка стенда по стёклам'!$D$8/100</f>
        <v>1.1959543982601746</v>
      </c>
      <c r="K29" s="1">
        <f>AVERAGE(C28:C30)*'[1]Проверка стенда по стёклам'!$D$8/100</f>
        <v>1.2080527811129789</v>
      </c>
      <c r="L29" s="1">
        <f>AVERAGE(D28:D30)*'[1]Проверка стенда по стёклам'!$D$8/100</f>
        <v>1.2085607125931879</v>
      </c>
      <c r="M29" s="1">
        <f>AVERAGE(E28:E30)*'[1]Проверка стенда по стёклам'!$D$8/100</f>
        <v>1.1828953225278331</v>
      </c>
      <c r="N29" s="1">
        <f>AVERAGE(F28:F30)*'[1]Проверка стенда по стёклам'!$D$8/100</f>
        <v>0.85644779875586619</v>
      </c>
      <c r="O29" s="1">
        <f>AVERAGE(G28:G30)*'[1]Проверка стенда по стёклам'!$D$8/100</f>
        <v>1.067402848465473</v>
      </c>
      <c r="P29" s="1">
        <f>AVERAGE(H28:H30)*'[1]Проверка стенда по стёклам'!$D$8/100</f>
        <v>1.211771884866558</v>
      </c>
      <c r="Q29">
        <v>1.2074212</v>
      </c>
    </row>
    <row r="30" spans="1:17" x14ac:dyDescent="0.3">
      <c r="A30" s="1">
        <v>0.59316784368478603</v>
      </c>
      <c r="B30" s="1">
        <v>3.3697801786905699</v>
      </c>
      <c r="C30" s="1">
        <v>3.47181137145957</v>
      </c>
      <c r="D30" s="1">
        <v>3.4732678125191598</v>
      </c>
      <c r="E30" s="1">
        <v>3.3616799156489701</v>
      </c>
      <c r="F30" s="1">
        <v>2.4603156481527999</v>
      </c>
      <c r="G30" s="1">
        <v>3.3670545320309699</v>
      </c>
      <c r="H30" s="1">
        <v>3.4824648748732199</v>
      </c>
      <c r="J30" s="1">
        <f>AVERAGE(B29:B31)*'[1]Проверка стенда по стёклам'!$D$8/100</f>
        <v>1.184254849607475</v>
      </c>
      <c r="K30" s="1">
        <f>AVERAGE(C29:C31)*'[1]Проверка стенда по стёклам'!$D$8/100</f>
        <v>1.208051473041337</v>
      </c>
      <c r="L30" s="1">
        <f>AVERAGE(D29:D31)*'[1]Проверка стенда по стёклам'!$D$8/100</f>
        <v>1.2085582458468089</v>
      </c>
      <c r="M30" s="1">
        <f>AVERAGE(E29:E31)*'[1]Проверка стенда по стёклам'!$D$8/100</f>
        <v>1.1697300579672938</v>
      </c>
      <c r="N30" s="1">
        <f>AVERAGE(F29:F31)*'[1]Проверка стенда по стёклам'!$D$8/100</f>
        <v>0.85609084519328027</v>
      </c>
      <c r="O30" s="1">
        <f>AVERAGE(G29:G31)*'[1]Проверка стенда по стёклам'!$D$8/100</f>
        <v>1.1585560098568191</v>
      </c>
      <c r="P30" s="1">
        <f>AVERAGE(H29:H31)*'[1]Проверка стенда по стёклам'!$D$8/100</f>
        <v>1.2117583562071568</v>
      </c>
      <c r="Q30">
        <v>1.2074212</v>
      </c>
    </row>
    <row r="31" spans="1:17" x14ac:dyDescent="0.3">
      <c r="A31" s="1">
        <v>0.61513702308051899</v>
      </c>
      <c r="B31" s="1">
        <v>3.3698094039959399</v>
      </c>
      <c r="C31" s="1">
        <v>3.47180750933782</v>
      </c>
      <c r="D31" s="1">
        <v>3.4732605293884098</v>
      </c>
      <c r="E31" s="1">
        <v>3.3615700550516898</v>
      </c>
      <c r="F31" s="1">
        <v>2.45928469387376</v>
      </c>
      <c r="G31" s="1">
        <v>3.3668991722694002</v>
      </c>
      <c r="H31" s="1">
        <v>3.4824249318859501</v>
      </c>
      <c r="J31" s="1">
        <f>AVERAGE(B30:B32)*'[1]Проверка стенда по стёклам'!$D$8/100</f>
        <v>1.1725588298030727</v>
      </c>
      <c r="K31" s="1">
        <f>AVERAGE(C30:C32)*'[1]Проверка стенда по стёклам'!$D$8/100</f>
        <v>1.208050129667362</v>
      </c>
      <c r="L31" s="1">
        <f>AVERAGE(D30:D32)*'[1]Проверка стенда по стёклам'!$D$8/100</f>
        <v>1.2085557125326247</v>
      </c>
      <c r="M31" s="1">
        <f>AVERAGE(E30:E32)*'[1]Проверка стенда по стёклам'!$D$8/100</f>
        <v>1.1565193698454059</v>
      </c>
      <c r="N31" s="1">
        <f>AVERAGE(F30:F32)*'[1]Проверка стенда по стёклам'!$D$8/100</f>
        <v>0.85573212861203629</v>
      </c>
      <c r="O31" s="1">
        <f>AVERAGE(G30:G32)*'[1]Проверка стенда по стёклам'!$D$8/100</f>
        <v>1.1715460843949075</v>
      </c>
      <c r="P31" s="1">
        <f>AVERAGE(H30:H32)*'[1]Проверка стенда по стёклам'!$D$8/100</f>
        <v>1.2117444627194738</v>
      </c>
      <c r="Q31">
        <v>1.2074212</v>
      </c>
    </row>
    <row r="32" spans="1:17" x14ac:dyDescent="0.3">
      <c r="A32" s="1">
        <v>0.63710620247625205</v>
      </c>
      <c r="B32" s="1">
        <v>3.3698381946707099</v>
      </c>
      <c r="C32" s="1">
        <v>3.47180354994777</v>
      </c>
      <c r="D32" s="1">
        <v>3.4732530628454898</v>
      </c>
      <c r="E32" s="1">
        <v>3.2478907050557999</v>
      </c>
      <c r="F32" s="1">
        <v>2.4582487953343701</v>
      </c>
      <c r="G32" s="1">
        <v>3.3667425055649098</v>
      </c>
      <c r="H32" s="1">
        <v>3.4823839837869301</v>
      </c>
      <c r="J32" s="1">
        <f>AVERAGE(B31:B33)*'[1]Проверка стенда по стёклам'!$D$8/100</f>
        <v>1.1725688476809295</v>
      </c>
      <c r="K32" s="1">
        <f>AVERAGE(C31:C33)*'[1]Проверка стенда по стёклам'!$D$8/100</f>
        <v>1.2080487524602446</v>
      </c>
      <c r="L32" s="1">
        <f>AVERAGE(D31:D33)*'[1]Проверка стенда по стёклам'!$D$8/100</f>
        <v>1.2085531154215972</v>
      </c>
      <c r="M32" s="1">
        <f>AVERAGE(E31:E33)*'[1]Проверка стенда по стёклам'!$D$8/100</f>
        <v>1.0641937888798099</v>
      </c>
      <c r="N32" s="1">
        <f>AVERAGE(F31:F33)*'[1]Проверка стенда по стёклам'!$D$8/100</f>
        <v>0.85537169181855033</v>
      </c>
      <c r="O32" s="1">
        <f>AVERAGE(G31:G33)*'[1]Проверка стенда по стёклам'!$D$8/100</f>
        <v>1.1845947813739641</v>
      </c>
      <c r="P32" s="1">
        <f>AVERAGE(H31:H33)*'[1]Проверка стенда по стёклам'!$D$8/100</f>
        <v>1.2117302196204303</v>
      </c>
      <c r="Q32">
        <v>1.2074212</v>
      </c>
    </row>
    <row r="33" spans="1:17" x14ac:dyDescent="0.3">
      <c r="A33" s="1">
        <v>0.659075381871984</v>
      </c>
      <c r="B33" s="1">
        <v>3.3698665496342701</v>
      </c>
      <c r="C33" s="1">
        <v>3.4717994976196098</v>
      </c>
      <c r="D33" s="1">
        <v>3.4732454210572601</v>
      </c>
      <c r="E33" s="1">
        <v>2.5656782404656502</v>
      </c>
      <c r="F33" s="1">
        <v>2.4572080772237901</v>
      </c>
      <c r="G33" s="1">
        <v>3.47955623032149</v>
      </c>
      <c r="H33" s="1">
        <v>3.48234207542176</v>
      </c>
      <c r="J33" s="1">
        <f>AVERAGE(B32:B34)*'[1]Проверка стенда по стёклам'!$D$8/100</f>
        <v>1.1725787139591914</v>
      </c>
      <c r="K33" s="1">
        <f>AVERAGE(C32:C34)*'[1]Проверка стенда по стёклам'!$D$8/100</f>
        <v>1.2080473429261676</v>
      </c>
      <c r="L33" s="1">
        <f>AVERAGE(D32:D34)*'[1]Проверка стенда по стёклам'!$D$8/100</f>
        <v>1.2085504573544334</v>
      </c>
      <c r="M33" s="1">
        <f>AVERAGE(E32:E34)*'[1]Проверка стенда по стёклам'!$D$8/100</f>
        <v>0.95859246904198547</v>
      </c>
      <c r="N33" s="1">
        <f>AVERAGE(F32:F34)*'[1]Проверка стенда по стёклам'!$D$8/100</f>
        <v>0.86816676094734846</v>
      </c>
      <c r="O33" s="1">
        <f>AVERAGE(G32:G34)*'[1]Проверка стенда по стёклам'!$D$8/100</f>
        <v>1.1976579770378977</v>
      </c>
      <c r="P33" s="1">
        <f>AVERAGE(H32:H34)*'[1]Проверка стенда по стёклам'!$D$8/100</f>
        <v>1.2117156425087767</v>
      </c>
      <c r="Q33">
        <v>1.2074212</v>
      </c>
    </row>
    <row r="34" spans="1:17" x14ac:dyDescent="0.3">
      <c r="A34" s="1">
        <v>0.68104456126771695</v>
      </c>
      <c r="B34" s="1">
        <v>3.3698944678963501</v>
      </c>
      <c r="C34" s="1">
        <v>3.4717953567851398</v>
      </c>
      <c r="D34" s="1">
        <v>3.47323761238217</v>
      </c>
      <c r="E34" s="1">
        <v>2.4511091988800802</v>
      </c>
      <c r="F34" s="1">
        <v>2.5695996938346601</v>
      </c>
      <c r="G34" s="1">
        <v>3.4795258735908199</v>
      </c>
      <c r="H34" s="1">
        <v>3.4822992526844301</v>
      </c>
      <c r="J34" s="1">
        <f>AVERAGE(B33:B35)*'[1]Проверка стенда по стёклам'!$D$8/100</f>
        <v>1.1725884282930401</v>
      </c>
      <c r="K34" s="1">
        <f>AVERAGE(C33:C35)*'[1]Проверка стенда по стёклам'!$D$8/100</f>
        <v>1.1964767553153643</v>
      </c>
      <c r="L34" s="1">
        <f>AVERAGE(D33:D35)*'[1]Проверка стенда по стёклам'!$D$8/100</f>
        <v>1.1953054754495591</v>
      </c>
      <c r="M34" s="1">
        <f>AVERAGE(E33:E35)*'[1]Проверка стенда по стёклам'!$D$8/100</f>
        <v>0.86607140945981798</v>
      </c>
      <c r="N34" s="1">
        <f>AVERAGE(F33:F35)*'[1]Проверка стенда по стёклам'!$D$8/100</f>
        <v>0.95999611918432426</v>
      </c>
      <c r="O34" s="1">
        <f>AVERAGE(G33:G35)*'[1]Проверка стенда по стёклам'!$D$8/100</f>
        <v>1.2107357516226267</v>
      </c>
      <c r="P34" s="1">
        <f>AVERAGE(H33:H35)*'[1]Проверка стенда по стёклам'!$D$8/100</f>
        <v>1.2117007473479269</v>
      </c>
      <c r="Q34">
        <v>1.2074212</v>
      </c>
    </row>
    <row r="35" spans="1:17" x14ac:dyDescent="0.3">
      <c r="A35" s="1">
        <v>0.70301374066345002</v>
      </c>
      <c r="B35" s="1">
        <v>3.3699219485549099</v>
      </c>
      <c r="C35" s="1">
        <v>3.37204563860046</v>
      </c>
      <c r="D35" s="1">
        <v>3.3590590586075799</v>
      </c>
      <c r="E35" s="1">
        <v>2.4502036756659198</v>
      </c>
      <c r="F35" s="1">
        <v>3.2499721966187902</v>
      </c>
      <c r="G35" s="1">
        <v>3.47949490168569</v>
      </c>
      <c r="H35" s="1">
        <v>3.4822555624668099</v>
      </c>
      <c r="J35" s="1">
        <f>AVERAGE(B34:B36)*'[1]Проверка стенда по стёклам'!$D$8/100</f>
        <v>1.1609162890284304</v>
      </c>
      <c r="K35" s="1">
        <f>AVERAGE(C34:C36)*'[1]Проверка стенда по стёклам'!$D$8/100</f>
        <v>1.1849104448543981</v>
      </c>
      <c r="L35" s="1">
        <f>AVERAGE(D34:D36)*'[1]Проверка стенда по стёклам'!$D$8/100</f>
        <v>1.1820506953456573</v>
      </c>
      <c r="M35" s="1">
        <f>AVERAGE(E34:E36)*'[1]Проверка стенда по стёклам'!$D$8/100</f>
        <v>0.83935410271891908</v>
      </c>
      <c r="N35" s="1">
        <f>AVERAGE(F34:F36)*'[1]Проверка стенда по стёклам'!$D$8/100</f>
        <v>1.0651008355278422</v>
      </c>
      <c r="O35" s="1">
        <f>AVERAGE(G34:G36)*'[1]Проверка стенда по стёклам'!$D$8/100</f>
        <v>1.2107249785703902</v>
      </c>
      <c r="P35" s="1">
        <f>AVERAGE(H34:H36)*'[1]Проверка стенда по стёклам'!$D$8/100</f>
        <v>1.2116855504484032</v>
      </c>
      <c r="Q35">
        <v>1.2074212</v>
      </c>
    </row>
    <row r="36" spans="1:17" x14ac:dyDescent="0.3">
      <c r="A36" s="1">
        <v>0.72498292005918297</v>
      </c>
      <c r="B36" s="1">
        <v>3.2692330923580601</v>
      </c>
      <c r="C36" s="1">
        <v>3.3720784624923001</v>
      </c>
      <c r="D36" s="1">
        <v>3.35896693987636</v>
      </c>
      <c r="E36" s="1">
        <v>2.3353301538387501</v>
      </c>
      <c r="F36" s="1">
        <v>3.36338737665635</v>
      </c>
      <c r="G36" s="1">
        <v>3.4794633485054498</v>
      </c>
      <c r="H36" s="1">
        <v>3.4822110526071501</v>
      </c>
      <c r="J36" s="1">
        <f>AVERAGE(B35:B37)*'[1]Проверка стенда по стёклам'!$D$8/100</f>
        <v>1.1492473098697227</v>
      </c>
      <c r="K36" s="1">
        <f>AVERAGE(C35:C37)*'[1]Проверка стенда по стёклам'!$D$8/100</f>
        <v>1.173348352109933</v>
      </c>
      <c r="L36" s="1">
        <f>AVERAGE(D35:D37)*'[1]Проверка стенда по стёклам'!$D$8/100</f>
        <v>1.1440800928982644</v>
      </c>
      <c r="M36" s="1">
        <f>AVERAGE(E35:E37)*'[1]Проверка стенда по стёклам'!$D$8/100</f>
        <v>0.83903780792770377</v>
      </c>
      <c r="N36" s="1">
        <f>AVERAGE(F35:F37)*'[1]Проверка стенда по стёклам'!$D$8/100</f>
        <v>1.1571537343300624</v>
      </c>
      <c r="O36" s="1">
        <f>AVERAGE(G35:G37)*'[1]Проверка стенда по стёклам'!$D$8/100</f>
        <v>1.2107140033312394</v>
      </c>
      <c r="P36" s="1">
        <f>AVERAGE(H35:H37)*'[1]Проверка стенда по стёклам'!$D$8/100</f>
        <v>1.2116700684498956</v>
      </c>
      <c r="Q36">
        <v>1.2074212</v>
      </c>
    </row>
    <row r="37" spans="1:17" x14ac:dyDescent="0.3">
      <c r="A37" s="1">
        <v>0.74695209945491603</v>
      </c>
      <c r="B37" s="1">
        <v>3.2692882560440601</v>
      </c>
      <c r="C37" s="1">
        <v>3.37211068546259</v>
      </c>
      <c r="D37" s="1">
        <v>3.1458672038806799</v>
      </c>
      <c r="E37" s="1">
        <v>2.4483822061980298</v>
      </c>
      <c r="F37" s="1">
        <v>3.3632503904856001</v>
      </c>
      <c r="G37" s="1">
        <v>3.47943124858377</v>
      </c>
      <c r="H37" s="1">
        <v>3.4821657718374301</v>
      </c>
      <c r="J37" s="1">
        <f>AVERAGE(B36:B38)*'[1]Проверка стенда по стёклам'!$D$8/100</f>
        <v>1.1375814431734121</v>
      </c>
      <c r="K37" s="1">
        <f>AVERAGE(C36:C38)*'[1]Проверка стенда по стёклам'!$D$8/100</f>
        <v>1.1733595645857371</v>
      </c>
      <c r="L37" s="1">
        <f>AVERAGE(D36:D38)*'[1]Проверка стенда по стёклам'!$D$8/100</f>
        <v>1.1193371607074052</v>
      </c>
      <c r="M37" s="1">
        <f>AVERAGE(E36:E38)*'[1]Проверка стенда по стёклам'!$D$8/100</f>
        <v>0.83872033009586089</v>
      </c>
      <c r="N37" s="1">
        <f>AVERAGE(F36:F38)*'[1]Проверка стенда по стёклам'!$D$8/100</f>
        <v>1.1834870491400771</v>
      </c>
      <c r="O37" s="1">
        <f>AVERAGE(G36:G38)*'[1]Проверка стенда по стёклам'!$D$8/100</f>
        <v>1.2107028379171192</v>
      </c>
      <c r="P37" s="1">
        <f>AVERAGE(H36:H38)*'[1]Проверка стенда по стёклам'!$D$8/100</f>
        <v>1.2116543183029758</v>
      </c>
      <c r="Q37">
        <v>1.2074212</v>
      </c>
    </row>
    <row r="38" spans="1:17" x14ac:dyDescent="0.3">
      <c r="A38" s="1">
        <v>0.76892127885064898</v>
      </c>
      <c r="B38" s="1">
        <v>3.2693425713594499</v>
      </c>
      <c r="C38" s="1">
        <v>3.3721423089861702</v>
      </c>
      <c r="D38" s="1">
        <v>3.1457333988404299</v>
      </c>
      <c r="E38" s="1">
        <v>2.4474664831853801</v>
      </c>
      <c r="F38" s="1">
        <v>3.4770096274442999</v>
      </c>
      <c r="G38" s="1">
        <v>3.4793986370507901</v>
      </c>
      <c r="H38" s="1">
        <v>3.4821197697298301</v>
      </c>
      <c r="J38" s="1">
        <f>AVERAGE(B37:B39)*'[1]Проверка стенда по стёклам'!$D$8/100</f>
        <v>1.137600342345795</v>
      </c>
      <c r="K38" s="1">
        <f>AVERAGE(C37:C39)*'[1]Проверка стенда по стёклам'!$D$8/100</f>
        <v>1.1618182788688682</v>
      </c>
      <c r="L38" s="1">
        <f>AVERAGE(D37:D39)*'[1]Проверка стенда по стёклам'!$D$8/100</f>
        <v>1.0149006990700158</v>
      </c>
      <c r="M38" s="1">
        <f>AVERAGE(E37:E39)*'[1]Проверка стенда по стёклам'!$D$8/100</f>
        <v>0.85355578890520045</v>
      </c>
      <c r="N38" s="1">
        <f>AVERAGE(F37:F39)*'[1]Проверка стенда по стёклам'!$D$8/100</f>
        <v>1.1966631125500331</v>
      </c>
      <c r="O38" s="1">
        <f>AVERAGE(G37:G39)*'[1]Проверка стенда по стёклам'!$D$8/100</f>
        <v>1.2106914945474414</v>
      </c>
      <c r="P38" s="1">
        <f>AVERAGE(H37:H39)*'[1]Проверка стенда по стёклам'!$D$8/100</f>
        <v>1.211638317250465</v>
      </c>
      <c r="Q38">
        <v>1.2074212</v>
      </c>
    </row>
    <row r="39" spans="1:17" x14ac:dyDescent="0.3">
      <c r="A39" s="1">
        <v>0.79089045824638105</v>
      </c>
      <c r="B39" s="1">
        <v>3.2693960349869502</v>
      </c>
      <c r="C39" s="1">
        <v>3.2725731827170201</v>
      </c>
      <c r="D39" s="1">
        <v>2.4585491191148701</v>
      </c>
      <c r="E39" s="1">
        <v>2.46323674203285</v>
      </c>
      <c r="F39" s="1">
        <v>3.47698718763999</v>
      </c>
      <c r="G39" s="1">
        <v>3.4793655495945601</v>
      </c>
      <c r="H39" s="1">
        <v>3.4820730966422899</v>
      </c>
      <c r="J39" s="1">
        <f>AVERAGE(B38:B40)*'[1]Проверка стенда по стёклам'!$D$8/100</f>
        <v>1.0676065271083892</v>
      </c>
      <c r="K39" s="1">
        <f>AVERAGE(C38:C40)*'[1]Проверка стенда по стёклам'!$D$8/100</f>
        <v>1.1502808450608344</v>
      </c>
      <c r="L39" s="1">
        <f>AVERAGE(D38:D40)*'[1]Проверка стенда по стёклам'!$D$8/100</f>
        <v>0.92181468238129227</v>
      </c>
      <c r="M39" s="1">
        <f>AVERAGE(E38:E40)*'[1]Проверка стенда по стёклам'!$D$8/100</f>
        <v>0.85518920548431065</v>
      </c>
      <c r="N39" s="1">
        <f>AVERAGE(F38:F40)*'[1]Проверка стенда по стёклам'!$D$8/100</f>
        <v>1.1986566509970482</v>
      </c>
      <c r="O39" s="1">
        <f>AVERAGE(G38:G40)*'[1]Проверка стенда по стёклам'!$D$8/100</f>
        <v>1.21067998563568</v>
      </c>
      <c r="P39" s="1">
        <f>AVERAGE(H38:H40)*'[1]Проверка стенда по стёклам'!$D$8/100</f>
        <v>1.2116220828084918</v>
      </c>
      <c r="Q39">
        <v>1.2074212</v>
      </c>
    </row>
    <row r="40" spans="1:17" x14ac:dyDescent="0.3">
      <c r="A40" s="1">
        <v>0.812859637642114</v>
      </c>
      <c r="B40" s="1">
        <v>2.6658239333856599</v>
      </c>
      <c r="C40" s="1">
        <v>3.2726386156151901</v>
      </c>
      <c r="D40" s="1">
        <v>2.3433092947354601</v>
      </c>
      <c r="E40" s="1">
        <v>2.4624650023163501</v>
      </c>
      <c r="F40" s="1">
        <v>3.3804380423451401</v>
      </c>
      <c r="G40" s="1">
        <v>3.4793320224219002</v>
      </c>
      <c r="H40" s="1">
        <v>3.4820258036631602</v>
      </c>
      <c r="J40" s="1">
        <f>AVERAGE(B39:B41)*'[1]Проверка стенда по стёклам'!$D$8/100</f>
        <v>0.99763114164755218</v>
      </c>
      <c r="K40" s="1">
        <f>AVERAGE(C39:C41)*'[1]Проверка стенда по стёклам'!$D$8/100</f>
        <v>1.1254225445222774</v>
      </c>
      <c r="L40" s="1">
        <f>AVERAGE(D39:D41)*'[1]Проверка стенда по стёклам'!$D$8/100</f>
        <v>0.81723458241726687</v>
      </c>
      <c r="M40" s="1">
        <f>AVERAGE(E39:E41)*'[1]Проверка стенда по стёклам'!$D$8/100</f>
        <v>0.93649876555267286</v>
      </c>
      <c r="N40" s="1">
        <f>AVERAGE(F39:F41)*'[1]Проверка стенда по стёклам'!$D$8/100</f>
        <v>1.1874593733662997</v>
      </c>
      <c r="O40" s="1">
        <f>AVERAGE(G39:G41)*'[1]Проверка стенда по стёклам'!$D$8/100</f>
        <v>1.1995942108661166</v>
      </c>
      <c r="P40" s="1">
        <f>AVERAGE(H39:H41)*'[1]Проверка стенда по стёклам'!$D$8/100</f>
        <v>1.2116056327472569</v>
      </c>
      <c r="Q40">
        <v>1.2074212</v>
      </c>
    </row>
    <row r="41" spans="1:17" x14ac:dyDescent="0.3">
      <c r="A41" s="1">
        <v>0.83482881703784695</v>
      </c>
      <c r="B41" s="1">
        <v>2.6660371443491302</v>
      </c>
      <c r="C41" s="1">
        <v>3.1578219801677099</v>
      </c>
      <c r="D41" s="1">
        <v>2.2440771742971601</v>
      </c>
      <c r="E41" s="1">
        <v>3.1484915441265402</v>
      </c>
      <c r="F41" s="1">
        <v>3.3804702755295799</v>
      </c>
      <c r="G41" s="1">
        <v>3.3838206271971001</v>
      </c>
      <c r="H41" s="1">
        <v>3.4819779425551398</v>
      </c>
      <c r="J41" s="1">
        <f>AVERAGE(B40:B42)*'[1]Проверка стенда по стёклам'!$D$8/100</f>
        <v>0.92767389310670512</v>
      </c>
      <c r="K41" s="1">
        <f>AVERAGE(C40:C42)*'[1]Проверка стенда по стёклам'!$D$8/100</f>
        <v>1.0428704189502342</v>
      </c>
      <c r="L41" s="1">
        <f>AVERAGE(D40:D42)*'[1]Проверка стенда по стёклам'!$D$8/100</f>
        <v>0.79227793876543173</v>
      </c>
      <c r="M41" s="1">
        <f>AVERAGE(E40:E42)*'[1]Проверка стенда по стёклам'!$D$8/100</f>
        <v>1.0179473042213893</v>
      </c>
      <c r="N41" s="1">
        <f>AVERAGE(F40:F42)*'[1]Проверка стенда по стёклам'!$D$8/100</f>
        <v>1.1650852400834437</v>
      </c>
      <c r="O41" s="1">
        <f>AVERAGE(G40:G42)*'[1]Проверка стенда по стёклам'!$D$8/100</f>
        <v>1.1885153218961739</v>
      </c>
      <c r="P41" s="1">
        <f>AVERAGE(H40:H42)*'[1]Проверка стенда по стёклам'!$D$8/100</f>
        <v>1.2006363588851512</v>
      </c>
      <c r="Q41">
        <v>1.2074212</v>
      </c>
    </row>
    <row r="42" spans="1:17" x14ac:dyDescent="0.3">
      <c r="A42" s="1">
        <v>0.85679799643358001</v>
      </c>
      <c r="B42" s="1">
        <v>2.6662469787088101</v>
      </c>
      <c r="C42" s="1">
        <v>2.5608351188127498</v>
      </c>
      <c r="D42" s="1">
        <v>2.2433809073793101</v>
      </c>
      <c r="E42" s="1">
        <v>3.16546003208386</v>
      </c>
      <c r="F42" s="1">
        <v>3.2840845555886999</v>
      </c>
      <c r="G42" s="1">
        <v>3.38384690690624</v>
      </c>
      <c r="H42" s="1">
        <v>3.3874995204084799</v>
      </c>
      <c r="J42" s="1">
        <f>AVERAGE(B41:B43)*'[1]Проверка стенда по стёклам'!$D$8/100</f>
        <v>0.92774690495567025</v>
      </c>
      <c r="K42" s="1">
        <f>AVERAGE(C41:C43)*'[1]Проверка стенда по стёклам'!$D$8/100</f>
        <v>0.94699226715796825</v>
      </c>
      <c r="L42" s="1">
        <f>AVERAGE(D41:D43)*'[1]Проверка стенда по стёклам'!$D$8/100</f>
        <v>0.71211662409036491</v>
      </c>
      <c r="M42" s="1">
        <f>AVERAGE(E41:E43)*'[1]Проверка стенда по стёклам'!$D$8/100</f>
        <v>1.0994827294123806</v>
      </c>
      <c r="N42" s="1">
        <f>AVERAGE(F41:F43)*'[1]Проверка стенда по стёклам'!$D$8/100</f>
        <v>1.1539191965001192</v>
      </c>
      <c r="O42" s="1">
        <f>AVERAGE(G41:G43)*'[1]Проверка стенда по стёклам'!$D$8/100</f>
        <v>1.1663830367552603</v>
      </c>
      <c r="P42" s="1">
        <f>AVERAGE(H41:H43)*'[1]Проверка стенда по стёклам'!$D$8/100</f>
        <v>1.1787294524838552</v>
      </c>
      <c r="Q42">
        <v>1.2074212</v>
      </c>
    </row>
    <row r="43" spans="1:17" x14ac:dyDescent="0.3">
      <c r="A43" s="1">
        <v>0.87876717582931296</v>
      </c>
      <c r="B43" s="1">
        <v>2.66645341823132</v>
      </c>
      <c r="C43" s="1">
        <v>2.4460078092673401</v>
      </c>
      <c r="D43" s="1">
        <v>1.6521840388865101</v>
      </c>
      <c r="E43" s="1">
        <v>3.1654374002154602</v>
      </c>
      <c r="F43" s="1">
        <v>3.2841679804128101</v>
      </c>
      <c r="G43" s="1">
        <v>3.2885145278169401</v>
      </c>
      <c r="H43" s="1">
        <v>3.2931514525771499</v>
      </c>
      <c r="J43" s="1">
        <f>AVERAGE(B42:B44)*'[1]Проверка стенда по стёклам'!$D$8/100</f>
        <v>0.9278187355816826</v>
      </c>
      <c r="K43" s="1">
        <f>AVERAGE(C42:C44)*'[1]Проверка стенда по стёклам'!$D$8/100</f>
        <v>0.86444504161616731</v>
      </c>
      <c r="L43" s="1">
        <f>AVERAGE(D42:D44)*'[1]Проверка стенда по стёклам'!$D$8/100</f>
        <v>0.64341101291477998</v>
      </c>
      <c r="M43" s="1">
        <f>AVERAGE(E42:E44)*'[1]Проверка стенда по стёклам'!$D$8/100</f>
        <v>1.047018875353223</v>
      </c>
      <c r="N43" s="1">
        <f>AVERAGE(F42:F44)*'[1]Проверка стенда по стёклам'!$D$8/100</f>
        <v>1.0757342435526502</v>
      </c>
      <c r="O43" s="1">
        <f>AVERAGE(G42:G44)*'[1]Проверка стенда по стёклам'!$D$8/100</f>
        <v>1.1553383335453875</v>
      </c>
      <c r="P43" s="1">
        <f>AVERAGE(H42:H44)*'[1]Проверка стенда по стёклам'!$D$8/100</f>
        <v>1.1568372983154325</v>
      </c>
      <c r="Q43">
        <v>1.2074212</v>
      </c>
    </row>
    <row r="44" spans="1:17" x14ac:dyDescent="0.3">
      <c r="A44" s="1">
        <v>0.90073635522504603</v>
      </c>
      <c r="B44" s="1">
        <v>2.6666564450677099</v>
      </c>
      <c r="C44" s="1">
        <v>2.4461261627593802</v>
      </c>
      <c r="D44" s="1">
        <v>1.6517193356756099</v>
      </c>
      <c r="E44" s="1">
        <v>2.6961649486055799</v>
      </c>
      <c r="F44" s="1">
        <v>2.70638457935069</v>
      </c>
      <c r="G44" s="1">
        <v>3.28859672321498</v>
      </c>
      <c r="H44" s="1">
        <v>3.2932307805098802</v>
      </c>
      <c r="J44" s="1">
        <f>AVERAGE(B43:B45)*'[1]Проверка стенда по стёклам'!$D$8/100</f>
        <v>0.9162357591925635</v>
      </c>
      <c r="K44" s="1">
        <f>AVERAGE(C43:C45)*'[1]Проверка стенда по стёклам'!$D$8/100</f>
        <v>0.7710116144173611</v>
      </c>
      <c r="L44" s="1">
        <f>AVERAGE(D43:D45)*'[1]Проверка стенда по стёклам'!$D$8/100</f>
        <v>0.58807241596555326</v>
      </c>
      <c r="M44" s="1">
        <f>AVERAGE(E43:E45)*'[1]Проверка стенда по стёклам'!$D$8/100</f>
        <v>0.992627333403028</v>
      </c>
      <c r="N44" s="1">
        <f>AVERAGE(F43:F45)*'[1]Проверка стенда по стёклам'!$D$8/100</f>
        <v>1.0087739067544046</v>
      </c>
      <c r="O44" s="1">
        <f>AVERAGE(G43:G45)*'[1]Проверка стенда по стёклам'!$D$8/100</f>
        <v>1.0780195761691911</v>
      </c>
      <c r="P44" s="1">
        <f>AVERAGE(H43:H45)*'[1]Проверка стенда по стёклам'!$D$8/100</f>
        <v>1.0803307399716713</v>
      </c>
      <c r="Q44">
        <v>1.2074212</v>
      </c>
    </row>
    <row r="45" spans="1:17" x14ac:dyDescent="0.3">
      <c r="A45" s="1">
        <v>0.92270553462077798</v>
      </c>
      <c r="B45" s="1">
        <v>2.5663822552711801</v>
      </c>
      <c r="C45" s="1">
        <v>1.7552819471941199</v>
      </c>
      <c r="D45" s="1">
        <v>1.7662691967008399</v>
      </c>
      <c r="E45" s="1">
        <v>2.69651352716782</v>
      </c>
      <c r="F45" s="1">
        <v>2.7067739153003401</v>
      </c>
      <c r="G45" s="1">
        <v>2.7172292723258602</v>
      </c>
      <c r="H45" s="1">
        <v>2.7278844065123899</v>
      </c>
      <c r="J45" s="1">
        <f>AVERAGE(B44:B46)*'[1]Проверка стенда по стёклам'!$D$8/100</f>
        <v>0.90465446441833264</v>
      </c>
      <c r="K45" s="1">
        <f>AVERAGE(C44:C46)*'[1]Проверка стенда по стёклам'!$D$8/100</f>
        <v>0.6793353269067629</v>
      </c>
      <c r="L45" s="1">
        <f>AVERAGE(D44:D46)*'[1]Проверка стенда по стёклам'!$D$8/100</f>
        <v>0.60125921925908354</v>
      </c>
      <c r="M45" s="1">
        <f>AVERAGE(E44:E46)*'[1]Проверка стенда по стёклам'!$D$8/100</f>
        <v>0.93827809994049249</v>
      </c>
      <c r="N45" s="1">
        <f>AVERAGE(F44:F46)*'[1]Проверка стенда по стёклам'!$D$8/100</f>
        <v>0.94184819227763683</v>
      </c>
      <c r="O45" s="1">
        <f>AVERAGE(G44:G46)*'[1]Проверка стенда по стёклам'!$D$8/100</f>
        <v>1.0118064449532114</v>
      </c>
      <c r="P45" s="1">
        <f>AVERAGE(H44:H46)*'[1]Проверка стенда по стёклам'!$D$8/100</f>
        <v>1.0148190759507658</v>
      </c>
      <c r="Q45">
        <v>1.2074212</v>
      </c>
    </row>
    <row r="46" spans="1:17" x14ac:dyDescent="0.3">
      <c r="A46" s="1">
        <v>0.94467471401651104</v>
      </c>
      <c r="B46" s="1">
        <v>2.56660319314024</v>
      </c>
      <c r="C46" s="1">
        <v>1.6556041349030599</v>
      </c>
      <c r="D46" s="1">
        <v>1.7658764457165801</v>
      </c>
      <c r="E46" s="1">
        <v>2.69685566556893</v>
      </c>
      <c r="F46" s="1">
        <v>2.7071558427236999</v>
      </c>
      <c r="G46" s="1">
        <v>2.71764605544098</v>
      </c>
      <c r="H46" s="1">
        <v>2.7283308063456402</v>
      </c>
      <c r="J46" s="1">
        <f>AVERAGE(B45:B47)*'[1]Проверка стенда по стёклам'!$D$8/100</f>
        <v>0.89307479524705502</v>
      </c>
      <c r="K46" s="1">
        <f>AVERAGE(C45:C47)*'[1]Проверка стенда по стёклам'!$D$8/100</f>
        <v>0.57423894976150158</v>
      </c>
      <c r="L46" s="1">
        <f>AVERAGE(D45:D47)*'[1]Проверка стенда по стёклам'!$D$8/100</f>
        <v>0.68322275784090991</v>
      </c>
      <c r="M46" s="1">
        <f>AVERAGE(E45:E47)*'[1]Проверка стенда по стёклам'!$D$8/100</f>
        <v>0.92712294458605593</v>
      </c>
      <c r="N46" s="1">
        <f>AVERAGE(F45:F47)*'[1]Проверка стенда по стёклам'!$D$8/100</f>
        <v>0.93082797375195936</v>
      </c>
      <c r="O46" s="1">
        <f>AVERAGE(G45:G47)*'[1]Проверка стенда по стёклам'!$D$8/100</f>
        <v>0.93459743266878614</v>
      </c>
      <c r="P46" s="1">
        <f>AVERAGE(H45:H47)*'[1]Проверка стенда по стёклам'!$D$8/100</f>
        <v>0.93843291358648995</v>
      </c>
      <c r="Q46">
        <v>1.2074212</v>
      </c>
    </row>
    <row r="47" spans="1:17" x14ac:dyDescent="0.3">
      <c r="A47" s="1">
        <v>0.96664389341224399</v>
      </c>
      <c r="B47" s="1">
        <v>2.5668202354061598</v>
      </c>
      <c r="C47" s="1">
        <v>1.54001876123109</v>
      </c>
      <c r="D47" s="1">
        <v>2.3583827905137502</v>
      </c>
      <c r="E47" s="1">
        <v>2.5999887615056001</v>
      </c>
      <c r="F47" s="1">
        <v>2.6113717744965901</v>
      </c>
      <c r="G47" s="1">
        <v>2.62292527576908</v>
      </c>
      <c r="H47" s="1">
        <v>2.6346536823008102</v>
      </c>
      <c r="J47" s="1">
        <f>AVERAGE(B46:B48)*'[1]Проверка стенда по стёклам'!$D$8/100</f>
        <v>0.87975976442103632</v>
      </c>
      <c r="K47" s="1">
        <f>AVERAGE(C46:C48)*'[1]Проверка стенда по стёклам'!$D$8/100</f>
        <v>0.54922932634149402</v>
      </c>
      <c r="L47" s="1">
        <f>AVERAGE(D46:D48)*'[1]Проверка стенда по стёклам'!$D$8/100</f>
        <v>0.76528857420932639</v>
      </c>
      <c r="M47" s="1">
        <f>AVERAGE(E46:E48)*'[1]Проверка стенда по стёклам'!$D$8/100</f>
        <v>0.91597054308387371</v>
      </c>
      <c r="N47" s="1">
        <f>AVERAGE(F46:F48)*'[1]Проверка стенда по стёклам'!$D$8/100</f>
        <v>0.90866341016316143</v>
      </c>
      <c r="O47" s="1">
        <f>AVERAGE(G46:G48)*'[1]Проверка стенда по стёклам'!$D$8/100</f>
        <v>0.91268474759824625</v>
      </c>
      <c r="P47" s="1">
        <f>AVERAGE(H46:H48)*'[1]Проверка стенда по стёклам'!$D$8/100</f>
        <v>0.91676688775144299</v>
      </c>
      <c r="Q47">
        <v>1.2074212</v>
      </c>
    </row>
    <row r="48" spans="1:17" x14ac:dyDescent="0.3">
      <c r="A48" s="1">
        <v>0.98861307280797694</v>
      </c>
      <c r="B48" s="1">
        <v>2.4515843116050799</v>
      </c>
      <c r="C48" s="1">
        <v>1.53965696081631</v>
      </c>
      <c r="D48" s="1">
        <v>2.4738144579528498</v>
      </c>
      <c r="E48" s="1">
        <v>2.6003610829025399</v>
      </c>
      <c r="F48" s="1">
        <v>2.5156781262257502</v>
      </c>
      <c r="G48" s="1">
        <v>2.5283050993990299</v>
      </c>
      <c r="H48" s="1">
        <v>2.54108685074408</v>
      </c>
      <c r="J48" s="1">
        <f>AVERAGE(B47:B49)*'[1]Проверка стенда по стёклам'!$D$8/100</f>
        <v>0.85304032216298831</v>
      </c>
      <c r="K48" s="1">
        <f>AVERAGE(C47:C49)*'[1]Проверка стенда по стёклам'!$D$8/100</f>
        <v>0.52422378940098013</v>
      </c>
      <c r="L48" s="1">
        <f>AVERAGE(D47:D49)*'[1]Проверка стенда по стёклам'!$D$8/100</f>
        <v>0.83603819202487228</v>
      </c>
      <c r="M48" s="1">
        <f>AVERAGE(E47:E49)*'[1]Проверка стенда по стёклам'!$D$8/100</f>
        <v>0.90482079918731417</v>
      </c>
      <c r="N48" s="1">
        <f>AVERAGE(F47:F49)*'[1]Проверка стенда по стёклам'!$D$8/100</f>
        <v>0.89764927598325139</v>
      </c>
      <c r="O48" s="1">
        <f>AVERAGE(G47:G49)*'[1]Проверка стенда по стёклам'!$D$8/100</f>
        <v>0.90180276052306585</v>
      </c>
      <c r="P48" s="1">
        <f>AVERAGE(H47:H49)*'[1]Проверка стенда по стёклам'!$D$8/100</f>
        <v>0.90601350563852134</v>
      </c>
      <c r="Q48">
        <v>1.2074212</v>
      </c>
    </row>
    <row r="49" spans="1:17" x14ac:dyDescent="0.3">
      <c r="A49" s="1">
        <v>1.01058225220371</v>
      </c>
      <c r="B49" s="1">
        <v>2.3362366947664501</v>
      </c>
      <c r="C49" s="1">
        <v>1.4400143808464401</v>
      </c>
      <c r="D49" s="1">
        <v>2.3758570568403798</v>
      </c>
      <c r="E49" s="1">
        <v>2.60072613433063</v>
      </c>
      <c r="F49" s="1">
        <v>2.61219549515579</v>
      </c>
      <c r="G49" s="1">
        <v>2.6238250380092598</v>
      </c>
      <c r="H49" s="1">
        <v>2.6356185798289</v>
      </c>
      <c r="J49" s="1">
        <f>AVERAGE(B48:B50)*'[1]Проверка стенда по стёклам'!$D$8/100</f>
        <v>0.82630699885199865</v>
      </c>
      <c r="K49" s="1">
        <f>AVERAGE(C48:C50)*'[1]Проверка стенда по стёклам'!$D$8/100</f>
        <v>0.52409580279383039</v>
      </c>
      <c r="L49" s="1">
        <f>AVERAGE(D48:D50)*'[1]Проверка стенда по стёклам'!$D$8/100</f>
        <v>0.86287075754755038</v>
      </c>
      <c r="M49" s="1">
        <f>AVERAGE(E48:E50)*'[1]Проверка стенда по стёклам'!$D$8/100</f>
        <v>0.90494782123374606</v>
      </c>
      <c r="N49" s="1">
        <f>AVERAGE(F48:F50)*'[1]Проверка стенда по стёклам'!$D$8/100</f>
        <v>0.89779113807448307</v>
      </c>
      <c r="O49" s="1">
        <f>AVERAGE(G48:G50)*'[1]Проверка стенда по стёклам'!$D$8/100</f>
        <v>0.91297279842896817</v>
      </c>
      <c r="P49" s="1">
        <f>AVERAGE(H48:H50)*'[1]Проверка стенда по стёклам'!$D$8/100</f>
        <v>0.91707517184102827</v>
      </c>
      <c r="Q49">
        <v>1.2074212</v>
      </c>
    </row>
    <row r="50" spans="1:17" x14ac:dyDescent="0.3">
      <c r="A50" s="1">
        <v>1.03255143159944</v>
      </c>
      <c r="B50" s="1">
        <v>2.3363340590267798</v>
      </c>
      <c r="C50" s="1">
        <v>1.5389153015763899</v>
      </c>
      <c r="D50" s="1">
        <v>2.5897246015495998</v>
      </c>
      <c r="E50" s="1">
        <v>2.6010839050258201</v>
      </c>
      <c r="F50" s="1">
        <v>2.6125948641439498</v>
      </c>
      <c r="G50" s="1">
        <v>2.7192297754751</v>
      </c>
      <c r="H50" s="1">
        <v>2.73002383578834</v>
      </c>
      <c r="J50" s="1">
        <f>AVERAGE(B49:B51)*'[1]Проверка стенда по стёклам'!$D$8/100</f>
        <v>0.73249441225142986</v>
      </c>
      <c r="K50" s="1">
        <f>AVERAGE(C49:C51)*'[1]Проверка стенда по стёклам'!$D$8/100</f>
        <v>0.53737164639197788</v>
      </c>
      <c r="L50" s="1">
        <f>AVERAGE(D49:D51)*'[1]Проверка стенда по стёклам'!$D$8/100</f>
        <v>0.87635018085661742</v>
      </c>
      <c r="M50" s="1">
        <f>AVERAGE(E49:E51)*'[1]Проверка стенда по стёклам'!$D$8/100</f>
        <v>0.91632708288637488</v>
      </c>
      <c r="N50" s="1">
        <f>AVERAGE(F49:F51)*'[1]Проверка стенда по стёклам'!$D$8/100</f>
        <v>0.92020860315811737</v>
      </c>
      <c r="O50" s="1">
        <f>AVERAGE(G49:G51)*'[1]Проверка стенда по стёклам'!$D$8/100</f>
        <v>0.93516102712195204</v>
      </c>
      <c r="P50" s="1">
        <f>AVERAGE(H49:H51)*'[1]Проверка стенда по стёклам'!$D$8/100</f>
        <v>1.0043701071098161</v>
      </c>
      <c r="Q50">
        <v>1.2074212</v>
      </c>
    </row>
    <row r="51" spans="1:17" x14ac:dyDescent="0.3">
      <c r="A51" s="1">
        <v>1.0545206109951699</v>
      </c>
      <c r="B51" s="1">
        <v>1.6427621487078901</v>
      </c>
      <c r="C51" s="1">
        <v>1.65411704471803</v>
      </c>
      <c r="D51" s="1">
        <v>2.5900297411095399</v>
      </c>
      <c r="E51" s="1">
        <v>2.6984694429378502</v>
      </c>
      <c r="F51" s="1">
        <v>2.7089543512254699</v>
      </c>
      <c r="G51" s="1">
        <v>2.7196049214445299</v>
      </c>
      <c r="H51" s="1">
        <v>3.29371590525139</v>
      </c>
      <c r="J51" s="1">
        <f>AVERAGE(B50:B52)*'[1]Проверка стенда по стёклам'!$D$8/100</f>
        <v>0.65203334995812512</v>
      </c>
      <c r="K51" s="1">
        <f>AVERAGE(C50:C52)*'[1]Проверка стенда по стёклам'!$D$8/100</f>
        <v>0.56216816869085295</v>
      </c>
      <c r="L51" s="1">
        <f>AVERAGE(D50:D52)*'[1]Проверка стенда по стёклам'!$D$8/100</f>
        <v>0.91260238839292507</v>
      </c>
      <c r="M51" s="1">
        <f>AVERAGE(E50:E52)*'[1]Проверка стенда по стёклам'!$D$8/100</f>
        <v>0.92769918436192855</v>
      </c>
      <c r="N51" s="1">
        <f>AVERAGE(F50:F52)*'[1]Проверка стенда по стёклам'!$D$8/100</f>
        <v>0.93147048414099187</v>
      </c>
      <c r="O51" s="1">
        <f>AVERAGE(G50:G52)*'[1]Проверка стенда по стёклам'!$D$8/100</f>
        <v>1.0123327255801016</v>
      </c>
      <c r="P51" s="1">
        <f>AVERAGE(H50:H52)*'[1]Проверка стенда по стёклам'!$D$8/100</f>
        <v>1.0807075657499852</v>
      </c>
      <c r="Q51">
        <v>1.2074212</v>
      </c>
    </row>
    <row r="52" spans="1:17" x14ac:dyDescent="0.3">
      <c r="A52" s="1">
        <v>1.0764897903909001</v>
      </c>
      <c r="B52" s="1">
        <v>1.64252711067657</v>
      </c>
      <c r="C52" s="1">
        <v>1.65380207741106</v>
      </c>
      <c r="D52" s="1">
        <v>2.6884120131828402</v>
      </c>
      <c r="E52" s="1">
        <v>2.6987727616057802</v>
      </c>
      <c r="F52" s="1">
        <v>2.7092918365416501</v>
      </c>
      <c r="G52" s="1">
        <v>3.2891747775610698</v>
      </c>
      <c r="H52" s="1">
        <v>3.2937757700821102</v>
      </c>
      <c r="J52" s="1">
        <f>AVERAGE(B51:B53)*'[1]Проверка стенда по стёклам'!$D$8/100</f>
        <v>0.57153323156242852</v>
      </c>
      <c r="K52" s="1">
        <f>AVERAGE(C51:C53)*'[1]Проверка стенда по стёклам'!$D$8/100</f>
        <v>0.66749141655214572</v>
      </c>
      <c r="L52" s="1">
        <f>AVERAGE(D51:D53)*'[1]Проверка стенда по стёклам'!$D$8/100</f>
        <v>0.92407886651230442</v>
      </c>
      <c r="M52" s="1">
        <f>AVERAGE(E51:E53)*'[1]Проверка стенда по стёклам'!$D$8/100</f>
        <v>0.93906421688512565</v>
      </c>
      <c r="N52" s="1">
        <f>AVERAGE(F51:F53)*'[1]Проверка стенда по стёклам'!$D$8/100</f>
        <v>1.0094483925950559</v>
      </c>
      <c r="O52" s="1">
        <f>AVERAGE(G51:G53)*'[1]Проверка стенда по стёклам'!$D$8/100</f>
        <v>1.0784460315167945</v>
      </c>
      <c r="P52" s="1">
        <f>AVERAGE(H51:H53)*'[1]Проверка стенда по стёклам'!$D$8/100</f>
        <v>1.1569783422720239</v>
      </c>
      <c r="Q52">
        <v>1.2074212</v>
      </c>
    </row>
    <row r="53" spans="1:17" x14ac:dyDescent="0.3">
      <c r="A53" s="1">
        <v>1.09845896978664</v>
      </c>
      <c r="B53" s="1">
        <v>1.64228774569453</v>
      </c>
      <c r="C53" s="1">
        <v>2.44697870996781</v>
      </c>
      <c r="D53" s="1">
        <v>2.6886711309154401</v>
      </c>
      <c r="E53" s="1">
        <v>2.6990695860512002</v>
      </c>
      <c r="F53" s="1">
        <v>3.2848954888197501</v>
      </c>
      <c r="G53" s="1">
        <v>3.2892375861719598</v>
      </c>
      <c r="H53" s="1">
        <v>3.3876061141137699</v>
      </c>
      <c r="J53" s="1">
        <f>AVERAGE(B52:B54)*'[1]Проверка стенда по стёклам'!$D$8/100</f>
        <v>0.5696513775845975</v>
      </c>
      <c r="K53" s="1">
        <f>AVERAGE(C52:C54)*'[1]Проверка стенда по стёклам'!$D$8/100</f>
        <v>0.75946104682361915</v>
      </c>
      <c r="L53" s="1">
        <f>AVERAGE(D52:D54)*'[1]Проверка стенда по стёклам'!$D$8/100</f>
        <v>0.93554936145755141</v>
      </c>
      <c r="M53" s="1">
        <f>AVERAGE(E52:E54)*'[1]Проверка стенда по стёклам'!$D$8/100</f>
        <v>1.0066146204576298</v>
      </c>
      <c r="N53" s="1">
        <f>AVERAGE(F52:F54)*'[1]Проверка стенда по стёклам'!$D$8/100</f>
        <v>1.0762571366038978</v>
      </c>
      <c r="O53" s="1">
        <f>AVERAGE(G52:G54)*'[1]Проверка стенда по стёклам'!$D$8/100</f>
        <v>1.1555148914388136</v>
      </c>
      <c r="P53" s="1">
        <f>AVERAGE(H52:H54)*'[1]Проверка стенда по стёклам'!$D$8/100</f>
        <v>1.1787388981982967</v>
      </c>
      <c r="Q53">
        <v>1.2074212</v>
      </c>
    </row>
    <row r="54" spans="1:17" x14ac:dyDescent="0.3">
      <c r="A54" s="1">
        <v>1.12042814918237</v>
      </c>
      <c r="B54" s="1">
        <v>1.6265374046755501</v>
      </c>
      <c r="C54" s="1">
        <v>2.44704982668843</v>
      </c>
      <c r="D54" s="1">
        <v>2.6889246854587201</v>
      </c>
      <c r="E54" s="1">
        <v>3.2808674505177802</v>
      </c>
      <c r="F54" s="1">
        <v>3.2849580068942998</v>
      </c>
      <c r="G54" s="1">
        <v>3.3840680199790101</v>
      </c>
      <c r="H54" s="1">
        <v>3.4813284692783402</v>
      </c>
      <c r="J54" s="1">
        <f>AVERAGE(B53:B55)*'[1]Проверка стенда по стёклам'!$D$8/100</f>
        <v>0.56775933546343849</v>
      </c>
      <c r="K54" s="1">
        <f>AVERAGE(C53:C55)*'[1]Проверка стенда по стёклам'!$D$8/100</f>
        <v>0.86491364464428899</v>
      </c>
      <c r="L54" s="1">
        <f>AVERAGE(D53:D55)*'[1]Проверка стенда по стёклам'!$D$8/100</f>
        <v>1.0038271982465892</v>
      </c>
      <c r="M54" s="1">
        <f>AVERAGE(E53:E55)*'[1]Проверка стенда по стёклам'!$D$8/100</f>
        <v>1.0741367298051101</v>
      </c>
      <c r="N54" s="1">
        <f>AVERAGE(F53:F55)*'[1]Проверка стенда по стёклам'!$D$8/100</f>
        <v>1.1541445087797404</v>
      </c>
      <c r="O54" s="1">
        <f>AVERAGE(G53:G55)*'[1]Проверка стенда по стёклам'!$D$8/100</f>
        <v>1.1775091305629568</v>
      </c>
      <c r="P54" s="1">
        <f>AVERAGE(H53:H55)*'[1]Проверка стенда по стёклам'!$D$8/100</f>
        <v>1.2004866949502087</v>
      </c>
      <c r="Q54">
        <v>1.2074212</v>
      </c>
    </row>
    <row r="55" spans="1:17" x14ac:dyDescent="0.3">
      <c r="A55" s="1">
        <v>1.1423973285780999</v>
      </c>
      <c r="B55" s="1">
        <v>1.6262145277260101</v>
      </c>
      <c r="C55" s="1">
        <v>2.5629806998447</v>
      </c>
      <c r="D55" s="1">
        <v>3.2770817176520701</v>
      </c>
      <c r="E55" s="1">
        <v>3.2809268254132302</v>
      </c>
      <c r="F55" s="1">
        <v>3.3808118863391199</v>
      </c>
      <c r="G55" s="1">
        <v>3.4788020834940201</v>
      </c>
      <c r="H55" s="1">
        <v>3.4812783285823299</v>
      </c>
      <c r="J55" s="1">
        <f>AVERAGE(B54:B56)*'[1]Проверка стенда по стёклам'!$D$8/100</f>
        <v>0.56585716784078699</v>
      </c>
      <c r="K55" s="1">
        <f>AVERAGE(C54:C56)*'[1]Проверка стенда по стёклам'!$D$8/100</f>
        <v>0.8918306618996128</v>
      </c>
      <c r="L55" s="1">
        <f>AVERAGE(D54:D56)*'[1]Проверка стенда по стёклам'!$D$8/100</f>
        <v>1.0720812177169932</v>
      </c>
      <c r="M55" s="1">
        <f>AVERAGE(E54:E56)*'[1]Проверка стенда по стёклам'!$D$8/100</f>
        <v>1.141631116080261</v>
      </c>
      <c r="N55" s="1">
        <f>AVERAGE(F54:F56)*'[1]Проверка стенда по стёклам'!$D$8/100</f>
        <v>1.1652715611905173</v>
      </c>
      <c r="O55" s="1">
        <f>AVERAGE(G54:G56)*'[1]Проверка стенда по стёклам'!$D$8/100</f>
        <v>1.1994919818285208</v>
      </c>
      <c r="P55" s="1">
        <f>AVERAGE(H54:H56)*'[1]Проверка стенда по стёклам'!$D$8/100</f>
        <v>1.2113456361441104</v>
      </c>
      <c r="Q55">
        <v>1.2074212</v>
      </c>
    </row>
    <row r="56" spans="1:17" x14ac:dyDescent="0.3">
      <c r="A56" s="1">
        <v>1.1643665079738399</v>
      </c>
      <c r="B56" s="1">
        <v>1.62588786390365</v>
      </c>
      <c r="C56" s="1">
        <v>2.6790486368731199</v>
      </c>
      <c r="D56" s="1">
        <v>3.2771354900694001</v>
      </c>
      <c r="E56" s="1">
        <v>3.28098463038231</v>
      </c>
      <c r="F56" s="1">
        <v>3.3808293813140899</v>
      </c>
      <c r="G56" s="1">
        <v>3.47876670962492</v>
      </c>
      <c r="H56" s="1">
        <v>3.4812284373167399</v>
      </c>
      <c r="J56" s="1">
        <f>AVERAGE(B55:B57)*'[1]Проверка стенда по стёклам'!$D$8/100</f>
        <v>0.57919049033773606</v>
      </c>
      <c r="K56" s="1">
        <f>AVERAGE(C55:C57)*'[1]Проверка стенда по стёклам'!$D$8/100</f>
        <v>0.98769680613856092</v>
      </c>
      <c r="L56" s="1">
        <f>AVERAGE(D55:D57)*'[1]Проверка стенда по стёклам'!$D$8/100</f>
        <v>1.1403119077156898</v>
      </c>
      <c r="M56" s="1">
        <f>AVERAGE(E55:E57)*'[1]Проверка стенда по стёклам'!$D$8/100</f>
        <v>1.1528796885292105</v>
      </c>
      <c r="N56" s="1">
        <f>AVERAGE(F55:F57)*'[1]Проверка стенда по стёклам'!$D$8/100</f>
        <v>1.1874945112326223</v>
      </c>
      <c r="O56" s="1">
        <f>AVERAGE(G55:G57)*'[1]Проверка стенда по стёклам'!$D$8/100</f>
        <v>1.2104716892440439</v>
      </c>
      <c r="P56" s="1">
        <f>AVERAGE(H55:H57)*'[1]Проверка стенда по стёклам'!$D$8/100</f>
        <v>1.2113282823042777</v>
      </c>
      <c r="Q56">
        <v>1.2074212</v>
      </c>
    </row>
    <row r="57" spans="1:17" x14ac:dyDescent="0.3">
      <c r="A57" s="1">
        <v>1.1863356873695701</v>
      </c>
      <c r="B57" s="1">
        <v>1.7414930532870201</v>
      </c>
      <c r="C57" s="1">
        <v>3.2735771077461502</v>
      </c>
      <c r="D57" s="1">
        <v>3.2771879053578199</v>
      </c>
      <c r="E57" s="1">
        <v>3.3778490499741798</v>
      </c>
      <c r="F57" s="1">
        <v>3.47655718532376</v>
      </c>
      <c r="G57" s="1">
        <v>3.47873155097846</v>
      </c>
      <c r="H57" s="1">
        <v>3.4811788500132002</v>
      </c>
      <c r="J57" s="1">
        <f>AVERAGE(B56:B58)*'[1]Проверка стенда по стёклам'!$D$8/100</f>
        <v>0.59252879630941924</v>
      </c>
      <c r="K57" s="1">
        <f>AVERAGE(C56:C58)*'[1]Проверка стенда по стёклам'!$D$8/100</f>
        <v>1.070121731706978</v>
      </c>
      <c r="L57" s="1">
        <f>AVERAGE(D56:D58)*'[1]Проверка стенда по стёклам'!$D$8/100</f>
        <v>1.1403301467253204</v>
      </c>
      <c r="M57" s="1">
        <f>AVERAGE(E56:E58)*'[1]Проверка стенда по стёклам'!$D$8/100</f>
        <v>1.1753480731716583</v>
      </c>
      <c r="N57" s="1">
        <f>AVERAGE(F56:F58)*'[1]Проверка стенда по стёклам'!$D$8/100</f>
        <v>1.1985969432827681</v>
      </c>
      <c r="O57" s="1">
        <f>AVERAGE(G56:G58)*'[1]Проверка стенда по стёклам'!$D$8/100</f>
        <v>1.2104594598989353</v>
      </c>
      <c r="P57" s="1">
        <f>AVERAGE(H56:H58)*'[1]Проверка стенда по стёклам'!$D$8/100</f>
        <v>1.2113110341920006</v>
      </c>
      <c r="Q57">
        <v>1.2074212</v>
      </c>
    </row>
    <row r="58" spans="1:17" x14ac:dyDescent="0.3">
      <c r="A58" s="1">
        <v>1.2083048667653</v>
      </c>
      <c r="B58" s="1">
        <v>1.74121314226518</v>
      </c>
      <c r="C58" s="1">
        <v>3.27362208593865</v>
      </c>
      <c r="D58" s="1">
        <v>3.2772389685685299</v>
      </c>
      <c r="E58" s="1">
        <v>3.4746420625880301</v>
      </c>
      <c r="F58" s="1">
        <v>3.47653350994654</v>
      </c>
      <c r="G58" s="1">
        <v>3.4786966459859001</v>
      </c>
      <c r="H58" s="1">
        <v>3.48112962086641</v>
      </c>
      <c r="J58" s="1">
        <f>AVERAGE(B57:B59)*'[1]Проверка стенда по стёклам'!$D$8/100</f>
        <v>0.7563375245062044</v>
      </c>
      <c r="K58" s="1">
        <f>AVERAGE(C57:C59)*'[1]Проверка стенда по стёклам'!$D$8/100</f>
        <v>1.1390894096265156</v>
      </c>
      <c r="L58" s="1">
        <f>AVERAGE(D57:D59)*'[1]Проверка стенда по стёклам'!$D$8/100</f>
        <v>1.1516987578077091</v>
      </c>
      <c r="M58" s="1">
        <f>AVERAGE(E57:E59)*'[1]Проверка стенда по стёклам'!$D$8/100</f>
        <v>1.1978080094900447</v>
      </c>
      <c r="N58" s="1">
        <f>AVERAGE(F57:F59)*'[1]Проверка стенда по стёклам'!$D$8/100</f>
        <v>1.2096946230602692</v>
      </c>
      <c r="O58" s="1">
        <f>AVERAGE(G57:G59)*'[1]Проверка стенда по стёклам'!$D$8/100</f>
        <v>1.2104473187828113</v>
      </c>
      <c r="P58" s="1">
        <f>AVERAGE(H57:H59)*'[1]Проверка стенда по стёклам'!$D$8/100</f>
        <v>1.2112939106580178</v>
      </c>
      <c r="Q58">
        <v>1.2074212</v>
      </c>
    </row>
    <row r="59" spans="1:17" x14ac:dyDescent="0.3">
      <c r="A59" s="1">
        <v>1.23027404616103</v>
      </c>
      <c r="B59" s="1">
        <v>3.0381944065819901</v>
      </c>
      <c r="C59" s="1">
        <v>3.2736659312707901</v>
      </c>
      <c r="D59" s="1">
        <v>3.37515202428933</v>
      </c>
      <c r="E59" s="1">
        <v>3.4746270288050001</v>
      </c>
      <c r="F59" s="1">
        <v>3.47651003234439</v>
      </c>
      <c r="G59" s="1">
        <v>3.4786620327989302</v>
      </c>
      <c r="H59" s="1">
        <v>3.48108080367509</v>
      </c>
      <c r="J59" s="1">
        <f>AVERAGE(B58:B60)*'[1]Проверка стенда по стёклам'!$D$8/100</f>
        <v>0.90672908350956094</v>
      </c>
      <c r="K59" s="1">
        <f>AVERAGE(C58:C60)*'[1]Проверка стенда по стёклам'!$D$8/100</f>
        <v>1.1391046661613116</v>
      </c>
      <c r="L59" s="1">
        <f>AVERAGE(D58:D60)*'[1]Проверка стенда по стёклам'!$D$8/100</f>
        <v>1.1744111086993698</v>
      </c>
      <c r="M59" s="1">
        <f>AVERAGE(E58:E60)*'[1]Проверка стенда по стёклам'!$D$8/100</f>
        <v>1.2090312375297945</v>
      </c>
      <c r="N59" s="1">
        <f>AVERAGE(F58:F60)*'[1]Проверка стенда по стёклам'!$D$8/100</f>
        <v>1.2096864567704906</v>
      </c>
      <c r="O59" s="1">
        <f>AVERAGE(G58:G60)*'[1]Проверка стенда по стёклам'!$D$8/100</f>
        <v>1.2104352791660999</v>
      </c>
      <c r="P59" s="1">
        <f>AVERAGE(H58:H60)*'[1]Проверка стенда по стёклам'!$D$8/100</f>
        <v>1.2112769304153155</v>
      </c>
      <c r="Q59">
        <v>1.2074212</v>
      </c>
    </row>
    <row r="60" spans="1:17" x14ac:dyDescent="0.3">
      <c r="A60" s="1">
        <v>1.2522432255567699</v>
      </c>
      <c r="B60" s="1">
        <v>3.0381210479130401</v>
      </c>
      <c r="C60" s="1">
        <v>3.27370864471703</v>
      </c>
      <c r="D60" s="1">
        <v>3.4730065416234299</v>
      </c>
      <c r="E60" s="1">
        <v>3.4746121380281201</v>
      </c>
      <c r="F60" s="1">
        <v>3.4764867781811701</v>
      </c>
      <c r="G60" s="1">
        <v>3.4786277492479898</v>
      </c>
      <c r="H60" s="1">
        <v>3.4810324517832099</v>
      </c>
      <c r="J60" s="1">
        <f>AVERAGE(B59:B61)*'[1]Проверка стенда по стёклам'!$D$8/100</f>
        <v>1.0706166191143212</v>
      </c>
      <c r="K60" s="1">
        <f>AVERAGE(C59:C61)*'[1]Проверка стенда по стёклам'!$D$8/100</f>
        <v>1.1505974512692456</v>
      </c>
      <c r="L60" s="1">
        <f>AVERAGE(D59:D61)*'[1]Проверка стенда по стёклам'!$D$8/100</f>
        <v>1.1971165246296374</v>
      </c>
      <c r="M60" s="1">
        <f>AVERAGE(E59:E61)*'[1]Проверка стенда по стёклам'!$D$8/100</f>
        <v>1.2090260580232124</v>
      </c>
      <c r="N60" s="1">
        <f>AVERAGE(F59:F61)*'[1]Проверка стенда по стёклам'!$D$8/100</f>
        <v>1.2096783682000776</v>
      </c>
      <c r="O60" s="1">
        <f>AVERAGE(G59:G61)*'[1]Проверка стенда по стёклам'!$D$8/100</f>
        <v>1.2104233542074998</v>
      </c>
      <c r="P60" s="1">
        <f>AVERAGE(H59:H61)*'[1]Проверка стенда по стёклам'!$D$8/100</f>
        <v>1.2112601120187223</v>
      </c>
      <c r="Q60">
        <v>1.2074212</v>
      </c>
    </row>
    <row r="61" spans="1:17" x14ac:dyDescent="0.3">
      <c r="A61" s="1">
        <v>1.2742124049525001</v>
      </c>
      <c r="B61" s="1">
        <v>3.1541991372481699</v>
      </c>
      <c r="C61" s="1">
        <v>3.3727092089522199</v>
      </c>
      <c r="D61" s="1">
        <v>3.4729978138116699</v>
      </c>
      <c r="E61" s="1">
        <v>3.4745974065363399</v>
      </c>
      <c r="F61" s="1">
        <v>3.4764637728754999</v>
      </c>
      <c r="G61" s="1">
        <v>3.4785938328010499</v>
      </c>
      <c r="H61" s="1">
        <v>3.48098461802189</v>
      </c>
      <c r="J61" s="1">
        <f>AVERAGE(B60:B62)*'[1]Проверка стенда по стёклам'!$D$8/100</f>
        <v>1.0975475935765673</v>
      </c>
      <c r="K61" s="1">
        <f>AVERAGE(C60:C62)*'[1]Проверка стенда по стёклам'!$D$8/100</f>
        <v>1.173562542860088</v>
      </c>
      <c r="L61" s="1">
        <f>AVERAGE(D60:D62)*'[1]Проверка стенда по стёклам'!$D$8/100</f>
        <v>1.2084643313427812</v>
      </c>
      <c r="M61" s="1">
        <f>AVERAGE(E60:E62)*'[1]Проверка стенда по стёклам'!$D$8/100</f>
        <v>1.2090209339212294</v>
      </c>
      <c r="N61" s="1">
        <f>AVERAGE(F60:F62)*'[1]Проверка стенда по стёклам'!$D$8/100</f>
        <v>1.2096703661904677</v>
      </c>
      <c r="O61" s="1">
        <f>AVERAGE(G60:G62)*'[1]Проверка стенда по стёклам'!$D$8/100</f>
        <v>1.2104115569396174</v>
      </c>
      <c r="P61" s="1">
        <f>AVERAGE(H60:H62)*'[1]Проверка стенда по стёклам'!$D$8/100</f>
        <v>1.2112434738446707</v>
      </c>
      <c r="Q61">
        <v>1.2074212</v>
      </c>
    </row>
    <row r="62" spans="1:17" x14ac:dyDescent="0.3">
      <c r="A62" s="1">
        <v>1.2961815843482301</v>
      </c>
      <c r="B62" s="1">
        <v>3.2703846680681901</v>
      </c>
      <c r="C62" s="1">
        <v>3.4716636171327502</v>
      </c>
      <c r="D62" s="1">
        <v>3.47298918988144</v>
      </c>
      <c r="E62" s="1">
        <v>3.4745828504340701</v>
      </c>
      <c r="F62" s="1">
        <v>3.4764410415729499</v>
      </c>
      <c r="G62" s="1">
        <v>3.4785603205226701</v>
      </c>
      <c r="H62" s="1">
        <v>3.4809373546517701</v>
      </c>
      <c r="J62" s="1">
        <f>AVERAGE(B61:B63)*'[1]Проверка стенда по стёклам'!$D$8/100</f>
        <v>1.1244908240446378</v>
      </c>
      <c r="K62" s="1">
        <f>AVERAGE(C61:C63)*'[1]Проверка стенда по стёклам'!$D$8/100</f>
        <v>1.1965221567687765</v>
      </c>
      <c r="L62" s="1">
        <f>AVERAGE(D61:D63)*'[1]Проверка стенда по стёклам'!$D$8/100</f>
        <v>1.2084613316535997</v>
      </c>
      <c r="M62" s="1">
        <f>AVERAGE(E61:E63)*'[1]Проверка стенда по стёклам'!$D$8/100</f>
        <v>1.2090158708254948</v>
      </c>
      <c r="N62" s="1">
        <f>AVERAGE(F61:F63)*'[1]Проверка стенда по стёклам'!$D$8/100</f>
        <v>1.2096624594881324</v>
      </c>
      <c r="O62" s="1">
        <f>AVERAGE(G61:G63)*'[1]Проверка стенда по стёклам'!$D$8/100</f>
        <v>1.210399900254751</v>
      </c>
      <c r="P62" s="1">
        <f>AVERAGE(H61:H63)*'[1]Проверка стенда по стёклам'!$D$8/100</f>
        <v>1.2112270340711691</v>
      </c>
      <c r="Q62">
        <v>1.2074212</v>
      </c>
    </row>
    <row r="63" spans="1:17" x14ac:dyDescent="0.3">
      <c r="A63" s="1">
        <v>1.31815076374397</v>
      </c>
      <c r="B63" s="1">
        <v>3.2704169767675402</v>
      </c>
      <c r="C63" s="1">
        <v>3.47165910375274</v>
      </c>
      <c r="D63" s="1">
        <v>3.4729806792612501</v>
      </c>
      <c r="E63" s="1">
        <v>3.4745684856335801</v>
      </c>
      <c r="F63" s="1">
        <v>3.4764186091186202</v>
      </c>
      <c r="G63" s="1">
        <v>3.4785272490336001</v>
      </c>
      <c r="H63" s="1">
        <v>3.4808907133060698</v>
      </c>
      <c r="J63" s="1">
        <f>AVERAGE(B62:B64)*'[1]Проверка стенда по стёклам'!$D$8/100</f>
        <v>1.1379741866880386</v>
      </c>
      <c r="K63" s="1">
        <f>AVERAGE(C62:C64)*'[1]Проверка стенда по стёклам'!$D$8/100</f>
        <v>1.2079985092826973</v>
      </c>
      <c r="L63" s="1">
        <f>AVERAGE(D62:D64)*'[1]Проверка стенда по стёклам'!$D$8/100</f>
        <v>1.2084583713773964</v>
      </c>
      <c r="M63" s="1">
        <f>AVERAGE(E62:E64)*'[1]Проверка стенда по стёклам'!$D$8/100</f>
        <v>1.2090108742708272</v>
      </c>
      <c r="N63" s="1">
        <f>AVERAGE(F62:F64)*'[1]Проверка стенда по стёклам'!$D$8/100</f>
        <v>1.2096546567350281</v>
      </c>
      <c r="O63" s="1">
        <f>AVERAGE(G62:G64)*'[1]Проверка стенда по стёклам'!$D$8/100</f>
        <v>1.2103883968908256</v>
      </c>
      <c r="P63" s="1">
        <f>AVERAGE(H62:H64)*'[1]Проверка стенда по стёклам'!$D$8/100</f>
        <v>1.2112108106579889</v>
      </c>
      <c r="Q63">
        <v>1.2074212</v>
      </c>
    </row>
    <row r="64" spans="1:17" x14ac:dyDescent="0.3">
      <c r="A64" s="1">
        <v>1.3401199431397</v>
      </c>
      <c r="B64" s="1">
        <v>3.2704483840874699</v>
      </c>
      <c r="C64" s="1">
        <v>3.4716546553879102</v>
      </c>
      <c r="D64" s="1">
        <v>3.4729722912556</v>
      </c>
      <c r="E64" s="1">
        <v>3.4745543278376299</v>
      </c>
      <c r="F64" s="1">
        <v>3.4763965000300199</v>
      </c>
      <c r="G64" s="1">
        <v>3.4784946544708499</v>
      </c>
      <c r="H64" s="1">
        <v>3.48084474493435</v>
      </c>
      <c r="J64" s="1">
        <f>AVERAGE(B63:B65)*'[1]Проверка стенда по стёклам'!$D$8/100</f>
        <v>1.1495910282944728</v>
      </c>
      <c r="K64" s="1">
        <f>AVERAGE(C63:C65)*'[1]Проверка стенда по стёклам'!$D$8/100</f>
        <v>1.2079969619937945</v>
      </c>
      <c r="L64" s="1">
        <f>AVERAGE(D63:D65)*'[1]Проверка стенда по стёклам'!$D$8/100</f>
        <v>1.2084554537505863</v>
      </c>
      <c r="M64" s="1">
        <f>AVERAGE(E63:E65)*'[1]Проверка стенда по стёклам'!$D$8/100</f>
        <v>1.2090059497191672</v>
      </c>
      <c r="N64" s="1">
        <f>AVERAGE(F63:F65)*'[1]Проверка стенда по стёклам'!$D$8/100</f>
        <v>1.209646966459162</v>
      </c>
      <c r="O64" s="1">
        <f>AVERAGE(G63:G65)*'[1]Проверка стенда по стёклам'!$D$8/100</f>
        <v>1.2103770594175016</v>
      </c>
      <c r="P64" s="1">
        <f>AVERAGE(H63:H65)*'[1]Проверка стенда по стёклам'!$D$8/100</f>
        <v>1.2111948213271042</v>
      </c>
      <c r="Q64">
        <v>1.2074212</v>
      </c>
    </row>
    <row r="65" spans="1:17" x14ac:dyDescent="0.3">
      <c r="A65" s="1">
        <v>1.3620891225354299</v>
      </c>
      <c r="B65" s="1">
        <v>3.3705413665947499</v>
      </c>
      <c r="C65" s="1">
        <v>3.4716502769019502</v>
      </c>
      <c r="D65" s="1">
        <v>3.4729640350348201</v>
      </c>
      <c r="E65" s="1">
        <v>3.4745403925223002</v>
      </c>
      <c r="F65" s="1">
        <v>3.4763747384702999</v>
      </c>
      <c r="G65" s="1">
        <v>3.4784625724482598</v>
      </c>
      <c r="H65" s="1">
        <v>3.4807994997470302</v>
      </c>
      <c r="J65" s="1">
        <f>AVERAGE(B64:B66)*'[1]Проверка стенда по стёклам'!$D$8/100</f>
        <v>1.172809812582726</v>
      </c>
      <c r="K65" s="1">
        <f>AVERAGE(C64:C66)*'[1]Проверка стенда по стёклам'!$D$8/100</f>
        <v>1.2079954390110794</v>
      </c>
      <c r="L65" s="1">
        <f>AVERAGE(D64:D66)*'[1]Проверка стенда по стёклам'!$D$8/100</f>
        <v>1.2084525819629122</v>
      </c>
      <c r="M65" s="1">
        <f>AVERAGE(E64:E66)*'[1]Проверка стенда по стёклам'!$D$8/100</f>
        <v>1.2090011025536143</v>
      </c>
      <c r="N65" s="1">
        <f>AVERAGE(F64:F66)*'[1]Проверка стенда по стёклам'!$D$8/100</f>
        <v>1.2096393970652868</v>
      </c>
      <c r="O65" s="1">
        <f>AVERAGE(G64:G66)*'[1]Проверка стенда по стёклам'!$D$8/100</f>
        <v>1.2103659002224696</v>
      </c>
      <c r="P65" s="1">
        <f>AVERAGE(H64:H66)*'[1]Проверка стенда по стёклам'!$D$8/100</f>
        <v>1.2111790835433878</v>
      </c>
      <c r="Q65">
        <v>1.2074212</v>
      </c>
    </row>
    <row r="66" spans="1:17" x14ac:dyDescent="0.3">
      <c r="A66" s="1">
        <v>1.3840583019311601</v>
      </c>
      <c r="B66" s="1">
        <v>3.47060192005056</v>
      </c>
      <c r="C66" s="1">
        <v>3.4716459730821301</v>
      </c>
      <c r="D66" s="1">
        <v>3.4729559196250199</v>
      </c>
      <c r="E66" s="1">
        <v>3.4745266949201099</v>
      </c>
      <c r="F66" s="1">
        <v>3.47635334822189</v>
      </c>
      <c r="G66" s="1">
        <v>3.4784310380176899</v>
      </c>
      <c r="H66" s="1">
        <v>3.4807550271606802</v>
      </c>
      <c r="J66" s="1">
        <f>AVERAGE(B65:B67)*'[1]Проверка стенда по стёклам'!$D$8/100</f>
        <v>1.1960247349898947</v>
      </c>
      <c r="K66" s="1">
        <f>AVERAGE(C65:C67)*'[1]Проверка стенда по стёклам'!$D$8/100</f>
        <v>1.207993941999719</v>
      </c>
      <c r="L66" s="1">
        <f>AVERAGE(D65:D67)*'[1]Проверка стенда по стёклам'!$D$8/100</f>
        <v>1.2084497591539551</v>
      </c>
      <c r="M66" s="1">
        <f>AVERAGE(E65:E67)*'[1]Проверка стенда по стёклам'!$D$8/100</f>
        <v>1.2089963380725468</v>
      </c>
      <c r="N66" s="1">
        <f>AVERAGE(F65:F67)*'[1]Проверка стенда по стёклам'!$D$8/100</f>
        <v>1.2096319568257288</v>
      </c>
      <c r="O66" s="1">
        <f>AVERAGE(G65:G67)*'[1]Проверка стенда по стёклам'!$D$8/100</f>
        <v>1.2103549314979474</v>
      </c>
      <c r="P66" s="1">
        <f>AVERAGE(H65:H67)*'[1]Проверка стенда по стёклам'!$D$8/100</f>
        <v>1.2111636144955999</v>
      </c>
      <c r="Q66">
        <v>1.2074212</v>
      </c>
    </row>
    <row r="67" spans="1:17" x14ac:dyDescent="0.3">
      <c r="A67" s="1">
        <v>1.4060274813269</v>
      </c>
      <c r="B67" s="1">
        <v>3.47060003146506</v>
      </c>
      <c r="C67" s="1">
        <v>3.4716417486340299</v>
      </c>
      <c r="D67" s="1">
        <v>3.4729479538982302</v>
      </c>
      <c r="E67" s="1">
        <v>3.47451325000339</v>
      </c>
      <c r="F67" s="1">
        <v>3.4763323526605698</v>
      </c>
      <c r="G67" s="1">
        <v>3.4784000856308501</v>
      </c>
      <c r="H67" s="1">
        <v>3.48071137574432</v>
      </c>
      <c r="J67" s="1">
        <f>AVERAGE(B66:B68)*'[1]Проверка стенда по стёклам'!$D$8/100</f>
        <v>1.2076299913034629</v>
      </c>
      <c r="K67" s="1">
        <f>AVERAGE(C66:C68)*'[1]Проверка стенда по стёклам'!$D$8/100</f>
        <v>1.2079924725964752</v>
      </c>
      <c r="L67" s="1">
        <f>AVERAGE(D66:D68)*'[1]Проверка стенда по стёклам'!$D$8/100</f>
        <v>1.2084469884097069</v>
      </c>
      <c r="M67" s="1">
        <f>AVERAGE(E66:E68)*'[1]Проверка стенда по стёклам'!$D$8/100</f>
        <v>1.2089916614838383</v>
      </c>
      <c r="N67" s="1">
        <f>AVERAGE(F66:F68)*'[1]Проверка стенда по стёклам'!$D$8/100</f>
        <v>1.2096246538713635</v>
      </c>
      <c r="O67" s="1">
        <f>AVERAGE(G66:G68)*'[1]Проверка стенда по стёклам'!$D$8/100</f>
        <v>1.2103441652273912</v>
      </c>
      <c r="P67" s="1">
        <f>AVERAGE(H66:H68)*'[1]Проверка стенда по стёклам'!$D$8/100</f>
        <v>1.2111484310776797</v>
      </c>
      <c r="Q67">
        <v>1.2074212</v>
      </c>
    </row>
    <row r="68" spans="1:17" x14ac:dyDescent="0.3">
      <c r="A68" s="1">
        <v>1.42799666072263</v>
      </c>
      <c r="B68" s="1">
        <v>3.47059818042595</v>
      </c>
      <c r="C68" s="1">
        <v>3.47163760817643</v>
      </c>
      <c r="D68" s="1">
        <v>3.4729401465627401</v>
      </c>
      <c r="E68" s="1">
        <v>3.4745000724679098</v>
      </c>
      <c r="F68" s="1">
        <v>3.4763117747299401</v>
      </c>
      <c r="G68" s="1">
        <v>3.4783697491017</v>
      </c>
      <c r="H68" s="1">
        <v>3.4806685931665</v>
      </c>
      <c r="J68" s="1">
        <f>AVERAGE(B67:B69)*'[1]Проверка стенда по стёклам'!$D$8/100</f>
        <v>1.2076293474506488</v>
      </c>
      <c r="K68" s="1">
        <f>AVERAGE(C67:C69)*'[1]Проверка стенда по стёклам'!$D$8/100</f>
        <v>1.2079910324079111</v>
      </c>
      <c r="L68" s="1">
        <f>AVERAGE(D67:D69)*'[1]Проверка стенда по стёклам'!$D$8/100</f>
        <v>1.2084442727591975</v>
      </c>
      <c r="M68" s="1">
        <f>AVERAGE(E67:E69)*'[1]Проверка стенда по стёклам'!$D$8/100</f>
        <v>1.2089870778991696</v>
      </c>
      <c r="N68" s="1">
        <f>AVERAGE(F67:F69)*'[1]Проверка стенда по стёклам'!$D$8/100</f>
        <v>1.2096174961827477</v>
      </c>
      <c r="O68" s="1">
        <f>AVERAGE(G67:G69)*'[1]Проверка стенда по стёклам'!$D$8/100</f>
        <v>1.2103336131724414</v>
      </c>
      <c r="P68" s="1">
        <f>AVERAGE(H67:H69)*'[1]Проверка стенда по стёклам'!$D$8/100</f>
        <v>1.2111335498703681</v>
      </c>
      <c r="Q68">
        <v>1.2074212</v>
      </c>
    </row>
    <row r="69" spans="1:17" x14ac:dyDescent="0.3">
      <c r="A69" s="1">
        <v>1.4499658401183599</v>
      </c>
      <c r="B69" s="1">
        <v>3.4705963689572101</v>
      </c>
      <c r="C69" s="1">
        <v>3.4716335562362501</v>
      </c>
      <c r="D69" s="1">
        <v>3.4729325061535601</v>
      </c>
      <c r="E69" s="1">
        <v>3.4744871767168499</v>
      </c>
      <c r="F69" s="1">
        <v>3.4762916369164301</v>
      </c>
      <c r="G69" s="1">
        <v>3.4783400615696798</v>
      </c>
      <c r="H69" s="1">
        <v>3.4806267261435102</v>
      </c>
      <c r="J69" s="1">
        <f>AVERAGE(B68:B70)*'[1]Проверка стенда по стёклам'!$D$8/100</f>
        <v>1.2076287173617175</v>
      </c>
      <c r="K69" s="1">
        <f>AVERAGE(C68:C70)*'[1]Проверка стенда по стёклам'!$D$8/100</f>
        <v>1.2079896230086371</v>
      </c>
      <c r="L69" s="1">
        <f>AVERAGE(D68:D70)*'[1]Проверка стенда по стёклам'!$D$8/100</f>
        <v>1.2084416151711872</v>
      </c>
      <c r="M69" s="1">
        <f>AVERAGE(E68:E70)*'[1]Проверка стенда по стёклам'!$D$8/100</f>
        <v>1.2089825923284498</v>
      </c>
      <c r="N69" s="1">
        <f>AVERAGE(F68:F70)*'[1]Проверка стенда по стёклам'!$D$8/100</f>
        <v>1.2096104915814094</v>
      </c>
      <c r="O69" s="1">
        <f>AVERAGE(G68:G70)*'[1]Проверка стенда по стёклам'!$D$8/100</f>
        <v>1.2103232868601057</v>
      </c>
      <c r="P69" s="1">
        <f>AVERAGE(H68:H70)*'[1]Проверка стенда по стёклам'!$D$8/100</f>
        <v>1.2111189871231713</v>
      </c>
      <c r="Q69">
        <v>1.2074212</v>
      </c>
    </row>
    <row r="70" spans="1:17" x14ac:dyDescent="0.3">
      <c r="A70" s="1">
        <v>1.4719350195140899</v>
      </c>
      <c r="B70" s="1">
        <v>3.4705945990395102</v>
      </c>
      <c r="C70" s="1">
        <v>3.47162959724358</v>
      </c>
      <c r="D70" s="1">
        <v>3.4729250410231001</v>
      </c>
      <c r="E70" s="1">
        <v>3.4744745768451</v>
      </c>
      <c r="F70" s="1">
        <v>3.4762719612247301</v>
      </c>
      <c r="G70" s="1">
        <v>3.4783110554635699</v>
      </c>
      <c r="H70" s="1">
        <v>3.4805858203885598</v>
      </c>
      <c r="J70" s="1">
        <f>AVERAGE(B69:B71)*'[1]Проверка стенда по стёклам'!$D$8/100</f>
        <v>1.2076281017256176</v>
      </c>
      <c r="K70" s="1">
        <f>AVERAGE(C69:C71)*'[1]Проверка стенда по стёклам'!$D$8/100</f>
        <v>1.2079882459395916</v>
      </c>
      <c r="L70" s="1">
        <f>AVERAGE(D69:D71)*'[1]Проверка стенда по стёклам'!$D$8/100</f>
        <v>1.2084390185509248</v>
      </c>
      <c r="M70" s="1">
        <f>AVERAGE(E69:E71)*'[1]Проверка стенда по стёклам'!$D$8/100</f>
        <v>1.2089782096743478</v>
      </c>
      <c r="N70" s="1">
        <f>AVERAGE(F69:F71)*'[1]Проверка стенда по стёклам'!$D$8/100</f>
        <v>1.2096036477213263</v>
      </c>
      <c r="O70" s="1">
        <f>AVERAGE(G69:G71)*'[1]Проверка стенда по стёклам'!$D$8/100</f>
        <v>1.2103131975702117</v>
      </c>
      <c r="P70" s="1">
        <f>AVERAGE(H69:H71)*'[1]Проверка стенда по стёклам'!$D$8/100</f>
        <v>1.2111047587366923</v>
      </c>
      <c r="Q70">
        <v>1.2074212</v>
      </c>
    </row>
    <row r="71" spans="1:17" x14ac:dyDescent="0.3">
      <c r="A71" s="1">
        <v>1.4939041989098301</v>
      </c>
      <c r="B71" s="1">
        <v>3.4705928726080999</v>
      </c>
      <c r="C71" s="1">
        <v>3.4716257355268798</v>
      </c>
      <c r="D71" s="1">
        <v>3.4729177593320602</v>
      </c>
      <c r="E71" s="1">
        <v>3.4744622866238299</v>
      </c>
      <c r="F71" s="1">
        <v>3.47625276915387</v>
      </c>
      <c r="G71" s="1">
        <v>3.47828276246622</v>
      </c>
      <c r="H71" s="1">
        <v>3.4805459205620699</v>
      </c>
      <c r="J71" s="1">
        <f>AVERAGE(B70:B72)*'[1]Проверка стенда по стёклам'!$D$8/100</f>
        <v>1.1947449844548519</v>
      </c>
      <c r="K71" s="1">
        <f>AVERAGE(C70:C72)*'[1]Проверка стенда по стёклам'!$D$8/100</f>
        <v>1.2079869027063501</v>
      </c>
      <c r="L71" s="1">
        <f>AVERAGE(D70:D72)*'[1]Проверка стенда по стёклам'!$D$8/100</f>
        <v>1.2084364857369725</v>
      </c>
      <c r="M71" s="1">
        <f>AVERAGE(E70:E72)*'[1]Проверка стенда по стёклам'!$D$8/100</f>
        <v>1.2089739347269413</v>
      </c>
      <c r="N71" s="1">
        <f>AVERAGE(F70:F72)*'[1]Проверка стенда по стёклам'!$D$8/100</f>
        <v>1.2095969720805717</v>
      </c>
      <c r="O71" s="1">
        <f>AVERAGE(G70:G72)*'[1]Проверка стенда по стёклам'!$D$8/100</f>
        <v>1.2103033563231156</v>
      </c>
      <c r="P71" s="1">
        <f>AVERAGE(H70:H72)*'[1]Проверка стенда по стёклам'!$D$8/100</f>
        <v>1.2110908802453464</v>
      </c>
      <c r="Q71">
        <v>1.2074212</v>
      </c>
    </row>
    <row r="72" spans="1:17" x14ac:dyDescent="0.3">
      <c r="A72" s="1">
        <v>1.51587337830556</v>
      </c>
      <c r="B72" s="1">
        <v>3.3595222460341798</v>
      </c>
      <c r="C72" s="1">
        <v>3.4716219753081998</v>
      </c>
      <c r="D72" s="1">
        <v>3.4729106690405098</v>
      </c>
      <c r="E72" s="1">
        <v>3.4744503194854999</v>
      </c>
      <c r="F72" s="1">
        <v>3.4762340816736899</v>
      </c>
      <c r="G72" s="1">
        <v>3.47825521347999</v>
      </c>
      <c r="H72" s="1">
        <v>3.48050707022318</v>
      </c>
      <c r="J72" s="1">
        <f>AVERAGE(B71:B73)*'[1]Проверка стенда по стёклам'!$D$8/100</f>
        <v>1.1689825741480415</v>
      </c>
      <c r="K72" s="1">
        <f>AVERAGE(C71:C73)*'[1]Проверка стенда по стёклам'!$D$8/100</f>
        <v>1.2079855947774898</v>
      </c>
      <c r="L72" s="1">
        <f>AVERAGE(D71:D73)*'[1]Проверка стенда по стёклам'!$D$8/100</f>
        <v>1.2084340194981047</v>
      </c>
      <c r="M72" s="1">
        <f>AVERAGE(E71:E73)*'[1]Проверка стенда по стёклам'!$D$8/100</f>
        <v>1.2089697721584844</v>
      </c>
      <c r="N72" s="1">
        <f>AVERAGE(F71:F73)*'[1]Проверка стенда по стёклам'!$D$8/100</f>
        <v>1.2095904719531689</v>
      </c>
      <c r="O72" s="1">
        <f>AVERAGE(G71:G73)*'[1]Проверка стенда по стёклам'!$D$8/100</f>
        <v>1.2102937738677122</v>
      </c>
      <c r="P72" s="1">
        <f>AVERAGE(H71:H73)*'[1]Проверка стенда по стёклам'!$D$8/100</f>
        <v>1.2110773668004799</v>
      </c>
      <c r="Q72">
        <v>1.2074212</v>
      </c>
    </row>
    <row r="73" spans="1:17" x14ac:dyDescent="0.3">
      <c r="A73" s="1">
        <v>1.53784255770129</v>
      </c>
      <c r="B73" s="1">
        <v>3.2484793245239598</v>
      </c>
      <c r="C73" s="1">
        <v>3.4716183206986302</v>
      </c>
      <c r="D73" s="1">
        <v>3.47290377789917</v>
      </c>
      <c r="E73" s="1">
        <v>3.4744386885091698</v>
      </c>
      <c r="F73" s="1">
        <v>3.4762159192020601</v>
      </c>
      <c r="G73" s="1">
        <v>3.4782284385932098</v>
      </c>
      <c r="H73" s="1">
        <v>3.4804693117824002</v>
      </c>
      <c r="J73" s="1">
        <f>AVERAGE(B72:B74)*'[1]Проверка стенда по стёклам'!$D$8/100</f>
        <v>1.1432232647883327</v>
      </c>
      <c r="K73" s="1">
        <f>AVERAGE(C72:C74)*'[1]Проверка стенда по стёклам'!$D$8/100</f>
        <v>1.2079843235829768</v>
      </c>
      <c r="L73" s="1">
        <f>AVERAGE(D72:D74)*'[1]Проверка стенда по стёклам'!$D$8/100</f>
        <v>1.208431622530286</v>
      </c>
      <c r="M73" s="1">
        <f>AVERAGE(E72:E74)*'[1]Проверка стенда по стёклам'!$D$8/100</f>
        <v>1.2089657265183169</v>
      </c>
      <c r="N73" s="1">
        <f>AVERAGE(F72:F74)*'[1]Проверка стенда по стёклам'!$D$8/100</f>
        <v>1.2095841544411357</v>
      </c>
      <c r="O73" s="1">
        <f>AVERAGE(G72:G74)*'[1]Проверка стенда по стёклам'!$D$8/100</f>
        <v>1.2102844606697287</v>
      </c>
      <c r="P73" s="1">
        <f>AVERAGE(H72:H74)*'[1]Проверка стенда по стёклам'!$D$8/100</f>
        <v>1.2110642331539117</v>
      </c>
      <c r="Q73">
        <v>1.2074212</v>
      </c>
    </row>
    <row r="74" spans="1:17" x14ac:dyDescent="0.3">
      <c r="A74" s="1">
        <v>1.5598117370970299</v>
      </c>
      <c r="B74" s="1">
        <v>3.2485043334681798</v>
      </c>
      <c r="C74" s="1">
        <v>3.4716147756937401</v>
      </c>
      <c r="D74" s="1">
        <v>3.4728970934409902</v>
      </c>
      <c r="E74" s="1">
        <v>3.4744274064062699</v>
      </c>
      <c r="F74" s="1">
        <v>3.4761983015825999</v>
      </c>
      <c r="G74" s="1">
        <v>3.4782024670473501</v>
      </c>
      <c r="H74" s="1">
        <v>3.4804326864555502</v>
      </c>
      <c r="J74" s="1">
        <f>AVERAGE(B73:B75)*'[1]Проверка стенда по стёклам'!$D$8/100</f>
        <v>1.1303494500546312</v>
      </c>
      <c r="K74" s="1">
        <f>AVERAGE(C73:C75)*'[1]Проверка стенда по стёклам'!$D$8/100</f>
        <v>1.1825437313891862</v>
      </c>
      <c r="L74" s="1">
        <f>AVERAGE(D73:D75)*'[1]Проверка стенда по стёклам'!$D$8/100</f>
        <v>1.208429297453723</v>
      </c>
      <c r="M74" s="1">
        <f>AVERAGE(E73:E75)*'[1]Проверка стенда по стёклам'!$D$8/100</f>
        <v>1.2089618022278936</v>
      </c>
      <c r="N74" s="1">
        <f>AVERAGE(F73:F75)*'[1]Проверка стенда по стёклам'!$D$8/100</f>
        <v>1.2095780264467473</v>
      </c>
      <c r="O74" s="1">
        <f>AVERAGE(G73:G75)*'[1]Проверка стенда по стёклам'!$D$8/100</f>
        <v>1.2102754269003437</v>
      </c>
      <c r="P74" s="1">
        <f>AVERAGE(H73:H75)*'[1]Проверка стенда по стёклам'!$D$8/100</f>
        <v>1.211051493641909</v>
      </c>
      <c r="Q74">
        <v>1.2074212</v>
      </c>
    </row>
    <row r="75" spans="1:17" x14ac:dyDescent="0.3">
      <c r="A75" s="1">
        <v>1.5817809164927601</v>
      </c>
      <c r="B75" s="1">
        <v>3.2485283266149798</v>
      </c>
      <c r="C75" s="1">
        <v>3.2522813137914399</v>
      </c>
      <c r="D75" s="1">
        <v>3.4728906229728902</v>
      </c>
      <c r="E75" s="1">
        <v>3.4744164855066799</v>
      </c>
      <c r="F75" s="1">
        <v>3.4761812480630301</v>
      </c>
      <c r="G75" s="1">
        <v>3.4781773272052599</v>
      </c>
      <c r="H75" s="1">
        <v>3.4803972342190201</v>
      </c>
      <c r="J75" s="1">
        <f>AVERAGE(B74:B76)*'[1]Проверка стенда по стёклам'!$D$8/100</f>
        <v>1.05309896846697</v>
      </c>
      <c r="K75" s="1">
        <f>AVERAGE(C74:C76)*'[1]Проверка стенда по стёклам'!$D$8/100</f>
        <v>1.157106797665775</v>
      </c>
      <c r="L75" s="1">
        <f>AVERAGE(D74:D76)*'[1]Проверка стенда по стёклам'!$D$8/100</f>
        <v>1.1833028364388625</v>
      </c>
      <c r="M75" s="1">
        <f>AVERAGE(E74:E76)*'[1]Проверка стенда по стёклам'!$D$8/100</f>
        <v>1.2089580035759626</v>
      </c>
      <c r="N75" s="1">
        <f>AVERAGE(F74:F76)*'[1]Проверка стенда по стёклам'!$D$8/100</f>
        <v>1.2095720946650126</v>
      </c>
      <c r="O75" s="1">
        <f>AVERAGE(G74:G76)*'[1]Проверка стенда по стёклам'!$D$8/100</f>
        <v>1.2102666824251116</v>
      </c>
      <c r="P75" s="1">
        <f>AVERAGE(H74:H76)*'[1]Проверка стенда по стёклам'!$D$8/100</f>
        <v>1.2110391621696219</v>
      </c>
      <c r="Q75">
        <v>1.2074212</v>
      </c>
    </row>
    <row r="76" spans="1:17" x14ac:dyDescent="0.3">
      <c r="A76" s="1">
        <v>1.60375009588849</v>
      </c>
      <c r="B76" s="1">
        <v>2.5824503419886602</v>
      </c>
      <c r="C76" s="1">
        <v>3.25230920134516</v>
      </c>
      <c r="D76" s="1">
        <v>3.25627145509028</v>
      </c>
      <c r="E76" s="1">
        <v>3.4744059377453098</v>
      </c>
      <c r="F76" s="1">
        <v>3.4761647772742399</v>
      </c>
      <c r="G76" s="1">
        <v>3.4781530465202799</v>
      </c>
      <c r="H76" s="1">
        <v>3.4803629937663598</v>
      </c>
      <c r="J76" s="1">
        <f>AVERAGE(B75:B77)*'[1]Проверка стенда по стёклам'!$D$8/100</f>
        <v>0.97585627099881567</v>
      </c>
      <c r="K76" s="1">
        <f>AVERAGE(C75:C77)*'[1]Проверка стенда по стёклам'!$D$8/100</f>
        <v>1.0553765254853449</v>
      </c>
      <c r="L76" s="1">
        <f>AVERAGE(D75:D77)*'[1]Проверка стенда по стёклам'!$D$8/100</f>
        <v>1.1581806225828652</v>
      </c>
      <c r="M76" s="1">
        <f>AVERAGE(E75:E77)*'[1]Проверка стенда по стёклам'!$D$8/100</f>
        <v>1.1841409556263192</v>
      </c>
      <c r="N76" s="1">
        <f>AVERAGE(F75:F77)*'[1]Проверка стенда по стёклам'!$D$8/100</f>
        <v>1.2095663655763746</v>
      </c>
      <c r="O76" s="1">
        <f>AVERAGE(G75:G77)*'[1]Проверка стенда по стёклам'!$D$8/100</f>
        <v>1.2102582367932377</v>
      </c>
      <c r="P76" s="1">
        <f>AVERAGE(H75:H77)*'[1]Проверка стенда по стёклам'!$D$8/100</f>
        <v>1.2110272521959899</v>
      </c>
      <c r="Q76">
        <v>1.2074212</v>
      </c>
    </row>
    <row r="77" spans="1:17" x14ac:dyDescent="0.3">
      <c r="A77" s="1">
        <v>1.62571927528422</v>
      </c>
      <c r="B77" s="1">
        <v>2.5825424631254301</v>
      </c>
      <c r="C77" s="1">
        <v>2.5945288562165301</v>
      </c>
      <c r="D77" s="1">
        <v>3.2563013882795002</v>
      </c>
      <c r="E77" s="1">
        <v>3.2604627442355301</v>
      </c>
      <c r="F77" s="1">
        <v>3.4761489072099301</v>
      </c>
      <c r="G77" s="1">
        <v>3.47812965150642</v>
      </c>
      <c r="H77" s="1">
        <v>3.4803300024663102</v>
      </c>
      <c r="J77" s="1">
        <f>AVERAGE(B76:B78)*'[1]Проверка стенда по стёклам'!$D$8/100</f>
        <v>0.8857471626139356</v>
      </c>
      <c r="K77" s="1">
        <f>AVERAGE(C76:C78)*'[1]Проверка стенда по стёклам'!$D$8/100</f>
        <v>0.9790988595921023</v>
      </c>
      <c r="L77" s="1">
        <f>AVERAGE(D76:D78)*'[1]Проверка стенда по стёклам'!$D$8/100</f>
        <v>1.0577142812989155</v>
      </c>
      <c r="M77" s="1">
        <f>AVERAGE(E76:E78)*'[1]Проверка стенда по стёклам'!$D$8/100</f>
        <v>1.1593286625949486</v>
      </c>
      <c r="N77" s="1">
        <f>AVERAGE(F76:F78)*'[1]Проверка стенда по стёклам'!$D$8/100</f>
        <v>1.1850539084170164</v>
      </c>
      <c r="O77" s="1">
        <f>AVERAGE(G76:G78)*'[1]Проверка стенда по стёклам'!$D$8/100</f>
        <v>1.2102500992271847</v>
      </c>
      <c r="P77" s="1">
        <f>AVERAGE(H76:H78)*'[1]Проверка стенда по стёклам'!$D$8/100</f>
        <v>1.211015776719133</v>
      </c>
      <c r="Q77">
        <v>1.2074212</v>
      </c>
    </row>
    <row r="78" spans="1:17" x14ac:dyDescent="0.3">
      <c r="A78" s="1">
        <v>1.6476884546799599</v>
      </c>
      <c r="B78" s="1">
        <v>2.4716363701986102</v>
      </c>
      <c r="C78" s="1">
        <v>2.5946396375075902</v>
      </c>
      <c r="D78" s="1">
        <v>2.6067019120525301</v>
      </c>
      <c r="E78" s="1">
        <v>3.2604928187228199</v>
      </c>
      <c r="F78" s="1">
        <v>3.2648426704159599</v>
      </c>
      <c r="G78" s="1">
        <v>3.4781071677094602</v>
      </c>
      <c r="H78" s="1">
        <v>3.48029829632222</v>
      </c>
      <c r="J78" s="1">
        <f>AVERAGE(B77:B79)*'[1]Проверка стенда по стёклам'!$D$8/100</f>
        <v>0.86003256245197801</v>
      </c>
      <c r="K78" s="1">
        <f>AVERAGE(C77:C79)*'[1]Проверка стенда по стёклам'!$D$8/100</f>
        <v>0.89011726767438859</v>
      </c>
      <c r="L78" s="1">
        <f>AVERAGE(D77:D79)*'[1]Проверка стенда по стёклам'!$D$8/100</f>
        <v>0.98238737691316813</v>
      </c>
      <c r="M78" s="1">
        <f>AVERAGE(E77:E79)*'[1]Проверка стенда по стёклам'!$D$8/100</f>
        <v>1.0601078240129063</v>
      </c>
      <c r="N78" s="1">
        <f>AVERAGE(F77:F79)*'[1]Проверка стенда по стёклам'!$D$8/100</f>
        <v>1.1605466440255885</v>
      </c>
      <c r="O78" s="1">
        <f>AVERAGE(G77:G79)*'[1]Проверка стенда по стёклам'!$D$8/100</f>
        <v>1.1860373344244062</v>
      </c>
      <c r="P78" s="1">
        <f>AVERAGE(H77:H79)*'[1]Проверка стенда по стёклам'!$D$8/100</f>
        <v>1.2110047482622535</v>
      </c>
      <c r="Q78">
        <v>1.2074212</v>
      </c>
    </row>
    <row r="79" spans="1:17" x14ac:dyDescent="0.3">
      <c r="A79" s="1">
        <v>1.6696576340756899</v>
      </c>
      <c r="B79" s="1">
        <v>2.3607472712740001</v>
      </c>
      <c r="C79" s="1">
        <v>2.4851383318396398</v>
      </c>
      <c r="D79" s="1">
        <v>2.6068269409011702</v>
      </c>
      <c r="E79" s="1">
        <v>2.6189555533731799</v>
      </c>
      <c r="F79" s="1">
        <v>3.2648709700139702</v>
      </c>
      <c r="G79" s="1">
        <v>3.2693983206657702</v>
      </c>
      <c r="H79" s="1">
        <v>3.4802679099330498</v>
      </c>
      <c r="J79" s="1">
        <f>AVERAGE(B78:B80)*'[1]Проверка стенда по стёклам'!$D$8/100</f>
        <v>0.83431882384190548</v>
      </c>
      <c r="K79" s="1">
        <f>AVERAGE(C78:C80)*'[1]Проверка стенда по стёклам'!$D$8/100</f>
        <v>0.86473109340573184</v>
      </c>
      <c r="L79" s="1">
        <f>AVERAGE(D78:D80)*'[1]Проверка стенда по стёклам'!$D$8/100</f>
        <v>0.8819620795264882</v>
      </c>
      <c r="M79" s="1">
        <f>AVERAGE(E78:E80)*'[1]Проверка стенда по стёклам'!$D$8/100</f>
        <v>0.98571720161365051</v>
      </c>
      <c r="N79" s="1">
        <f>AVERAGE(F78:F80)*'[1]Проверка стенда по стёклам'!$D$8/100</f>
        <v>1.0625526198592048</v>
      </c>
      <c r="O79" s="1">
        <f>AVERAGE(G78:G80)*'[1]Проверка стенда по стёклам'!$D$8/100</f>
        <v>1.1618301413397409</v>
      </c>
      <c r="P79" s="1">
        <f>AVERAGE(H78:H80)*'[1]Проверка стенда по стёклам'!$D$8/100</f>
        <v>1.1870867292269924</v>
      </c>
      <c r="Q79">
        <v>1.2074212</v>
      </c>
    </row>
    <row r="80" spans="1:17" x14ac:dyDescent="0.3">
      <c r="A80" s="1">
        <v>1.6916268134714201</v>
      </c>
      <c r="B80" s="1">
        <v>2.3608468204359898</v>
      </c>
      <c r="C80" s="1">
        <v>2.3756573686720701</v>
      </c>
      <c r="D80" s="1">
        <v>2.3904665447341502</v>
      </c>
      <c r="E80" s="1">
        <v>2.61909055433506</v>
      </c>
      <c r="F80" s="1">
        <v>2.63127572495004</v>
      </c>
      <c r="G80" s="1">
        <v>3.26942296322617</v>
      </c>
      <c r="H80" s="1">
        <v>3.2741164804931402</v>
      </c>
      <c r="J80" s="1">
        <f>AVERAGE(B79:B81)*'[1]Проверка стенда по стёклам'!$D$8/100</f>
        <v>0.89870152357843891</v>
      </c>
      <c r="K80" s="1">
        <f>AVERAGE(C79:C81)*'[1]Проверка стенда по стёклам'!$D$8/100</f>
        <v>0.83934587284597384</v>
      </c>
      <c r="L80" s="1">
        <f>AVERAGE(D79:D81)*'[1]Проверка стенда по стёклам'!$D$8/100</f>
        <v>0.86945072036117044</v>
      </c>
      <c r="M80" s="1">
        <f>AVERAGE(E79:E81)*'[1]Проверка стенда по стёклам'!$D$8/100</f>
        <v>0.88654166618874697</v>
      </c>
      <c r="N80" s="1">
        <f>AVERAGE(F79:F81)*'[1]Проверка стенда по стёклам'!$D$8/100</f>
        <v>0.98908364109506097</v>
      </c>
      <c r="O80" s="1">
        <f>AVERAGE(G79:G81)*'[1]Проверка стенда по стёклам'!$D$8/100</f>
        <v>1.0650440447713156</v>
      </c>
      <c r="P80" s="1">
        <f>AVERAGE(H79:H81)*'[1]Проверка стенда по стёклам'!$D$8/100</f>
        <v>1.0914685604409506</v>
      </c>
      <c r="Q80">
        <v>1.2074212</v>
      </c>
    </row>
    <row r="81" spans="1:17" x14ac:dyDescent="0.3">
      <c r="A81" s="1">
        <v>1.71359599286716</v>
      </c>
      <c r="B81" s="1">
        <v>3.0267234469016802</v>
      </c>
      <c r="C81" s="1">
        <v>2.3757763725366901</v>
      </c>
      <c r="D81" s="1">
        <v>2.4988329687948201</v>
      </c>
      <c r="E81" s="1">
        <v>2.4054330237041102</v>
      </c>
      <c r="F81" s="1">
        <v>2.6314165976132502</v>
      </c>
      <c r="G81" s="1">
        <v>2.6436483514510498</v>
      </c>
      <c r="H81" s="1">
        <v>2.65590898042923</v>
      </c>
      <c r="J81" s="1">
        <f>AVERAGE(B80:B82)*'[1]Проверка стенда по стёклам'!$D$8/100</f>
        <v>0.97594992431710181</v>
      </c>
      <c r="K81" s="1">
        <f>AVERAGE(C80:C82)*'[1]Проверка стенда по стёклам'!$D$8/100</f>
        <v>0.90292646875654559</v>
      </c>
      <c r="L81" s="1">
        <f>AVERAGE(D80:D82)*'[1]Проверка стенда по стёклам'!$D$8/100</f>
        <v>0.85693874053355445</v>
      </c>
      <c r="M81" s="1">
        <f>AVERAGE(E80:E82)*'[1]Проверка стенда по стёклам'!$D$8/100</f>
        <v>0.88658610122567905</v>
      </c>
      <c r="N81" s="1">
        <f>AVERAGE(F80:F82)*'[1]Проверка стенда по стёклам'!$D$8/100</f>
        <v>0.90338250807337006</v>
      </c>
      <c r="O81" s="1">
        <f>AVERAGE(G80:G82)*'[1]Проверка стенда по стёклам'!$D$8/100</f>
        <v>0.98038693544524269</v>
      </c>
      <c r="P81" s="1">
        <f>AVERAGE(H80:H82)*'[1]Проверка стенда по стёклам'!$D$8/100</f>
        <v>0.99587136528225484</v>
      </c>
      <c r="Q81">
        <v>1.2074212</v>
      </c>
    </row>
    <row r="82" spans="1:17" x14ac:dyDescent="0.3">
      <c r="A82" s="1">
        <v>1.73556517226289</v>
      </c>
      <c r="B82" s="1">
        <v>3.0267583133937501</v>
      </c>
      <c r="C82" s="1">
        <v>3.03330992550476</v>
      </c>
      <c r="D82" s="1">
        <v>2.4989526464913299</v>
      </c>
      <c r="E82" s="1">
        <v>2.6193386580714102</v>
      </c>
      <c r="F82" s="1">
        <v>2.5259831695050798</v>
      </c>
      <c r="G82" s="1">
        <v>2.5395117590546099</v>
      </c>
      <c r="H82" s="1">
        <v>2.65605942195717</v>
      </c>
      <c r="J82" s="1">
        <f>AVERAGE(B81:B83)*'[1]Проверка стенда по стёклам'!$D$8/100</f>
        <v>1.0660588675576499</v>
      </c>
      <c r="K82" s="1">
        <f>AVERAGE(C81:C83)*'[1]Проверка стенда по стёклам'!$D$8/100</f>
        <v>0.97921012303992339</v>
      </c>
      <c r="L82" s="1">
        <f>AVERAGE(D81:D83)*'[1]Проверка стенда по стёклам'!$D$8/100</f>
        <v>0.93228236799843056</v>
      </c>
      <c r="M82" s="1">
        <f>AVERAGE(E81:E83)*'[1]Проверка стенда по стёклам'!$D$8/100</f>
        <v>0.88662799640015155</v>
      </c>
      <c r="N82" s="1">
        <f>AVERAGE(F81:F83)*'[1]Проверка стенда по стёклам'!$D$8/100</f>
        <v>0.90342871497641897</v>
      </c>
      <c r="O82" s="1">
        <f>AVERAGE(G81:G83)*'[1]Проверка стенда по стёклам'!$D$8/100</f>
        <v>0.90783755211283523</v>
      </c>
      <c r="P82" s="1">
        <f>AVERAGE(H81:H83)*'[1]Проверка стенда по стёклам'!$D$8/100</f>
        <v>0.90030928558860435</v>
      </c>
      <c r="Q82">
        <v>1.2074212</v>
      </c>
    </row>
    <row r="83" spans="1:17" x14ac:dyDescent="0.3">
      <c r="A83" s="1">
        <v>1.7575343516586199</v>
      </c>
      <c r="B83" s="1">
        <v>3.13773735303067</v>
      </c>
      <c r="C83" s="1">
        <v>3.0333506749432901</v>
      </c>
      <c r="D83" s="1">
        <v>3.0400552399710401</v>
      </c>
      <c r="E83" s="1">
        <v>2.6194517611502599</v>
      </c>
      <c r="F83" s="1">
        <v>2.6316741061120901</v>
      </c>
      <c r="G83" s="1">
        <v>2.6439253485658001</v>
      </c>
      <c r="H83" s="1">
        <v>2.4502107468428602</v>
      </c>
      <c r="J83" s="1">
        <f>AVERAGE(B82:B84)*'[1]Проверка стенда по стёклам'!$D$8/100</f>
        <v>1.0642605309888955</v>
      </c>
      <c r="K83" s="1">
        <f>AVERAGE(C82:C84)*'[1]Проверка стенда по стёклам'!$D$8/100</f>
        <v>1.0681906586990237</v>
      </c>
      <c r="L83" s="1">
        <f>AVERAGE(D82:D84)*'[1]Проверка стенда по стёклам'!$D$8/100</f>
        <v>0.9950620842828185</v>
      </c>
      <c r="M83" s="1">
        <f>AVERAGE(E82:E84)*'[1]Проверка стенда по стёклам'!$D$8/100</f>
        <v>0.97342792193474093</v>
      </c>
      <c r="N83" s="1">
        <f>AVERAGE(F82:F84)*'[1]Проверка стенда по стёклам'!$D$8/100</f>
        <v>0.97691474634231734</v>
      </c>
      <c r="O83" s="1">
        <f>AVERAGE(G82:G84)*'[1]Проверка стенда по стёклам'!$D$8/100</f>
        <v>0.90788422818474357</v>
      </c>
      <c r="P83" s="1">
        <f>AVERAGE(H82:H84)*'[1]Проверка стенда по стёклам'!$D$8/100</f>
        <v>0.90035842541640421</v>
      </c>
      <c r="Q83">
        <v>1.2074212</v>
      </c>
    </row>
    <row r="84" spans="1:17" x14ac:dyDescent="0.3">
      <c r="A84" s="1">
        <v>1.7795035310543501</v>
      </c>
      <c r="B84" s="1">
        <v>3.0112187632993601</v>
      </c>
      <c r="C84" s="1">
        <v>3.1429381353177601</v>
      </c>
      <c r="D84" s="1">
        <v>3.0400996340815301</v>
      </c>
      <c r="E84" s="1">
        <v>3.1537942623630602</v>
      </c>
      <c r="F84" s="1">
        <v>3.2649896925025899</v>
      </c>
      <c r="G84" s="1">
        <v>2.64405077763718</v>
      </c>
      <c r="H84" s="1">
        <v>2.6563326483318601</v>
      </c>
      <c r="J84" s="1">
        <f>AVERAGE(B83:B85)*'[1]Проверка стенда по стёклам'!$D$8/100</f>
        <v>0.9852709979007892</v>
      </c>
      <c r="K84" s="1">
        <f>AVERAGE(C83:C85)*'[1]Проверка стенда по стёклам'!$D$8/100</f>
        <v>1.0936142677900826</v>
      </c>
      <c r="L84" s="1">
        <f>AVERAGE(D83:D85)*'[1]Проверка стенда по стёклам'!$D$8/100</f>
        <v>1.0829263214512275</v>
      </c>
      <c r="M84" s="1">
        <f>AVERAGE(E83:E85)*'[1]Проверка стенда по стёклам'!$D$8/100</f>
        <v>1.0354214430436739</v>
      </c>
      <c r="N84" s="1">
        <f>AVERAGE(F83:F85)*'[1]Проверка стенда по стёклам'!$D$8/100</f>
        <v>1.0626318847325118</v>
      </c>
      <c r="O84" s="1">
        <f>AVERAGE(G83:G85)*'[1]Проверка стенда по стёклам'!$D$8/100</f>
        <v>0.9925560069773709</v>
      </c>
      <c r="P84" s="1">
        <f>AVERAGE(H83:H85)*'[1]Проверка стенда по стёклам'!$D$8/100</f>
        <v>0.97205450930567405</v>
      </c>
      <c r="Q84">
        <v>1.2074212</v>
      </c>
    </row>
    <row r="85" spans="1:17" x14ac:dyDescent="0.3">
      <c r="A85" s="1">
        <v>1.8014727104500901</v>
      </c>
      <c r="B85" s="1">
        <v>2.3457357841825801</v>
      </c>
      <c r="C85" s="1">
        <v>3.2525041641332701</v>
      </c>
      <c r="D85" s="1">
        <v>3.2564900401722898</v>
      </c>
      <c r="E85" s="1">
        <v>3.1538269996244601</v>
      </c>
      <c r="F85" s="1">
        <v>3.2650089631899402</v>
      </c>
      <c r="G85" s="1">
        <v>3.26952479612175</v>
      </c>
      <c r="H85" s="1">
        <v>3.27420016131747</v>
      </c>
      <c r="J85" s="1">
        <f>AVERAGE(B84:B86)*'[1]Проверка стенда по стёклам'!$D$8/100</f>
        <v>0.89342603176116031</v>
      </c>
      <c r="K85" s="1">
        <f>AVERAGE(C84:C86)*'[1]Проверка стенда по стёклам'!$D$8/100</f>
        <v>1.1190349429017898</v>
      </c>
      <c r="L85" s="1">
        <f>AVERAGE(D84:D86)*'[1]Проверка стенда по стёклам'!$D$8/100</f>
        <v>1.1080318764931893</v>
      </c>
      <c r="M85" s="1">
        <f>AVERAGE(E84:E86)*'[1]Проверка стенда по стёклам'!$D$8/100</f>
        <v>1.1097952873273034</v>
      </c>
      <c r="N85" s="1">
        <f>AVERAGE(F84:F86)*'[1]Проверка стенда по стёклам'!$D$8/100</f>
        <v>1.148329462320044</v>
      </c>
      <c r="O85" s="1">
        <f>AVERAGE(G84:G86)*'[1]Проверка стенда по стёклам'!$D$8/100</f>
        <v>1.0772061578610284</v>
      </c>
      <c r="P85" s="1">
        <f>AVERAGE(H84:H86)*'[1]Проверка стенда по стёклам'!$D$8/100</f>
        <v>1.0676278241201218</v>
      </c>
      <c r="Q85">
        <v>1.2074212</v>
      </c>
    </row>
    <row r="86" spans="1:17" x14ac:dyDescent="0.3">
      <c r="A86" s="1">
        <v>1.82344188984582</v>
      </c>
      <c r="B86" s="1">
        <v>2.3458793853939102</v>
      </c>
      <c r="C86" s="1">
        <v>3.2525196177387898</v>
      </c>
      <c r="D86" s="1">
        <v>3.2565073181578601</v>
      </c>
      <c r="E86" s="1">
        <v>3.2606792954958399</v>
      </c>
      <c r="F86" s="1">
        <v>3.37053125280308</v>
      </c>
      <c r="G86" s="1">
        <v>3.3737519167086099</v>
      </c>
      <c r="H86" s="1">
        <v>3.27421334611675</v>
      </c>
      <c r="J86" s="1">
        <f>AVERAGE(B85:B87)*'[1]Проверка стенда по стёклам'!$D$8/100</f>
        <v>0.73373211343523581</v>
      </c>
      <c r="K86" s="1">
        <f>AVERAGE(C85:C87)*'[1]Проверка стенда по стёклам'!$D$8/100</f>
        <v>1.0555271920105214</v>
      </c>
      <c r="L86" s="1">
        <f>AVERAGE(D85:D87)*'[1]Проверка стенда по стёклам'!$D$8/100</f>
        <v>1.1331341250258908</v>
      </c>
      <c r="M86" s="1">
        <f>AVERAGE(E85:E87)*'[1]Проверка стенда по стёклам'!$D$8/100</f>
        <v>1.1221944562668325</v>
      </c>
      <c r="N86" s="1">
        <f>AVERAGE(F85:F87)*'[1]Проверка стенда по стёклам'!$D$8/100</f>
        <v>1.1483356582991195</v>
      </c>
      <c r="O86" s="1">
        <f>AVERAGE(G85:G87)*'[1]Проверка стенда по стёклам'!$D$8/100</f>
        <v>1.1618418508541646</v>
      </c>
      <c r="P86" s="1">
        <f>AVERAGE(H85:H87)*'[1]Проверка стенда по стёклам'!$D$8/100</f>
        <v>1.1631710685291559</v>
      </c>
      <c r="Q86">
        <v>1.2074212</v>
      </c>
    </row>
    <row r="87" spans="1:17" x14ac:dyDescent="0.3">
      <c r="A87" s="1">
        <v>1.84541106924155</v>
      </c>
      <c r="B87" s="1">
        <v>1.63438879727518</v>
      </c>
      <c r="C87" s="1">
        <v>2.5953945881462301</v>
      </c>
      <c r="D87" s="1">
        <v>3.2565232046014301</v>
      </c>
      <c r="E87" s="1">
        <v>3.26069593732164</v>
      </c>
      <c r="F87" s="1">
        <v>3.2650431122555101</v>
      </c>
      <c r="G87" s="1">
        <v>3.3737526944649998</v>
      </c>
      <c r="H87" s="1">
        <v>3.4800759901731699</v>
      </c>
      <c r="J87" s="1">
        <f>AVERAGE(B86:B88)*'[1]Проверка стенда по стёклам'!$D$8/100</f>
        <v>0.65127290776738134</v>
      </c>
      <c r="K87" s="1">
        <f>AVERAGE(C86:C88)*'[1]Проверка стенда по стёклам'!$D$8/100</f>
        <v>0.97931784241895348</v>
      </c>
      <c r="L87" s="1">
        <f>AVERAGE(D86:D88)*'[1]Проверка стенда по стёклам'!$D$8/100</f>
        <v>1.1331396531387148</v>
      </c>
      <c r="M87" s="1">
        <f>AVERAGE(E86:E88)*'[1]Проверка стенда по стёклам'!$D$8/100</f>
        <v>1.134591588606765</v>
      </c>
      <c r="N87" s="1">
        <f>AVERAGE(F86:F88)*'[1]Проверка стенда по стёклам'!$D$8/100</f>
        <v>1.148341346847201</v>
      </c>
      <c r="O87" s="1">
        <f>AVERAGE(G86:G88)*'[1]Проверка стенда по стёклам'!$D$8/100</f>
        <v>1.1618470235473743</v>
      </c>
      <c r="P87" s="1">
        <f>AVERAGE(H86:H88)*'[1]Проверка стенда по стёклам'!$D$8/100</f>
        <v>1.1751115946325554</v>
      </c>
      <c r="Q87">
        <v>1.2074212</v>
      </c>
    </row>
    <row r="88" spans="1:17" x14ac:dyDescent="0.3">
      <c r="A88" s="1">
        <v>1.8673802486372899</v>
      </c>
      <c r="B88" s="1">
        <v>1.6347988460185301</v>
      </c>
      <c r="C88" s="1">
        <v>2.5954514891858498</v>
      </c>
      <c r="D88" s="1">
        <v>3.2565377017956698</v>
      </c>
      <c r="E88" s="1">
        <v>3.2607111156716999</v>
      </c>
      <c r="F88" s="1">
        <v>3.2650580080348801</v>
      </c>
      <c r="G88" s="1">
        <v>3.2695693934307202</v>
      </c>
      <c r="H88" s="1">
        <v>3.3771475642091802</v>
      </c>
      <c r="J88" s="1">
        <f>AVERAGE(B87:B89)*'[1]Проверка стенда по стёклам'!$D$8/100</f>
        <v>0.56884441979111777</v>
      </c>
      <c r="K88" s="1">
        <f>AVERAGE(C87:C89)*'[1]Проверка стенда по стёклам'!$D$8/100</f>
        <v>0.88926329801327131</v>
      </c>
      <c r="L88" s="1">
        <f>AVERAGE(D87:D89)*'[1]Проверка стенда по стёклам'!$D$8/100</f>
        <v>1.0578895847598835</v>
      </c>
      <c r="M88" s="1">
        <f>AVERAGE(E87:E89)*'[1]Проверка стенда по стёклам'!$D$8/100</f>
        <v>1.13459687057812</v>
      </c>
      <c r="N88" s="1">
        <f>AVERAGE(F87:F89)*'[1]Проверка стенда по стёклам'!$D$8/100</f>
        <v>1.1361094172179969</v>
      </c>
      <c r="O88" s="1">
        <f>AVERAGE(G87:G89)*'[1]Проверка стенда по стёклам'!$D$8/100</f>
        <v>1.1497646549998668</v>
      </c>
      <c r="P88" s="1">
        <f>AVERAGE(H87:H89)*'[1]Проверка стенда по стёклам'!$D$8/100</f>
        <v>1.1751154033386944</v>
      </c>
      <c r="Q88">
        <v>1.2074212</v>
      </c>
    </row>
    <row r="89" spans="1:17" x14ac:dyDescent="0.3">
      <c r="A89" s="1">
        <v>1.8893494280330201</v>
      </c>
      <c r="B89" s="1">
        <v>1.63520728535715</v>
      </c>
      <c r="C89" s="1">
        <v>2.4760980945262201</v>
      </c>
      <c r="D89" s="1">
        <v>2.60772525948303</v>
      </c>
      <c r="E89" s="1">
        <v>3.26072483496608</v>
      </c>
      <c r="F89" s="1">
        <v>3.2650714617707401</v>
      </c>
      <c r="G89" s="1">
        <v>3.2695815935607699</v>
      </c>
      <c r="H89" s="1">
        <v>3.27424618356478</v>
      </c>
      <c r="J89" s="1">
        <f>AVERAGE(B88:B90)*'[1]Проверка стенда по стёклам'!$D$8/100</f>
        <v>0.55524590939038021</v>
      </c>
      <c r="K89" s="1">
        <f>AVERAGE(C88:C90)*'[1]Проверка стенда по стёклам'!$D$8/100</f>
        <v>0.86159671195733778</v>
      </c>
      <c r="L89" s="1">
        <f>AVERAGE(D88:D90)*'[1]Проверка стенда по стёклам'!$D$8/100</f>
        <v>0.98264400408431851</v>
      </c>
      <c r="M89" s="1">
        <f>AVERAGE(E88:E90)*'[1]Проверка стенда по стёклам'!$D$8/100</f>
        <v>1.134601644809945</v>
      </c>
      <c r="N89" s="1">
        <f>AVERAGE(F88:F90)*'[1]Проверка стенда по стёклам'!$D$8/100</f>
        <v>1.1361140993885812</v>
      </c>
      <c r="O89" s="1">
        <f>AVERAGE(G88:G90)*'[1]Проверка стенда по стёклам'!$D$8/100</f>
        <v>1.1376834589190994</v>
      </c>
      <c r="P89" s="1">
        <f>AVERAGE(H88:H90)*'[1]Проверка стенда по стёклам'!$D$8/100</f>
        <v>1.1512429068229151</v>
      </c>
      <c r="Q89">
        <v>1.2074212</v>
      </c>
    </row>
    <row r="90" spans="1:17" x14ac:dyDescent="0.3">
      <c r="A90" s="1">
        <v>1.91131860742875</v>
      </c>
      <c r="B90" s="1">
        <v>1.51714678324422</v>
      </c>
      <c r="C90" s="1">
        <v>2.3568621184146501</v>
      </c>
      <c r="D90" s="1">
        <v>2.6077798374710301</v>
      </c>
      <c r="E90" s="1">
        <v>3.2607370992238001</v>
      </c>
      <c r="F90" s="1">
        <v>3.2650834804350501</v>
      </c>
      <c r="G90" s="1">
        <v>3.2695924799509699</v>
      </c>
      <c r="H90" s="1">
        <v>3.2742549488254902</v>
      </c>
      <c r="J90" s="1">
        <f>AVERAGE(B89:B91)*'[1]Проверка стенда по стёклам'!$D$8/100</f>
        <v>0.54165222446758865</v>
      </c>
      <c r="K90" s="1">
        <f>AVERAGE(C89:C91)*'[1]Проверка стенда по стёклам'!$D$8/100</f>
        <v>0.83394258510012831</v>
      </c>
      <c r="L90" s="1">
        <f>AVERAGE(D89:D91)*'[1]Проверка стенда по стёклам'!$D$8/100</f>
        <v>0.90740232790339315</v>
      </c>
      <c r="M90" s="1">
        <f>AVERAGE(E89:E91)*'[1]Проверка стенда по стёклам'!$D$8/100</f>
        <v>1.0602985834542893</v>
      </c>
      <c r="N90" s="1">
        <f>AVERAGE(F89:F91)*'[1]Проверка стенда по стёклам'!$D$8/100</f>
        <v>1.1361182821294309</v>
      </c>
      <c r="O90" s="1">
        <f>AVERAGE(G89:G91)*'[1]Проверка стенда по стёклам'!$D$8/100</f>
        <v>1.1376872480829141</v>
      </c>
      <c r="P90" s="1">
        <f>AVERAGE(H89:H91)*'[1]Проверка стенда по стёклам'!$D$8/100</f>
        <v>1.1393096284572142</v>
      </c>
      <c r="Q90">
        <v>1.2074212</v>
      </c>
    </row>
    <row r="91" spans="1:17" x14ac:dyDescent="0.3">
      <c r="A91" s="1">
        <v>1.93328778682448</v>
      </c>
      <c r="B91" s="1">
        <v>1.5175984357174199</v>
      </c>
      <c r="C91" s="1">
        <v>2.35702643868686</v>
      </c>
      <c r="D91" s="1">
        <v>2.6078279979711598</v>
      </c>
      <c r="E91" s="1">
        <v>2.62009384912679</v>
      </c>
      <c r="F91" s="1">
        <v>3.2650940702907398</v>
      </c>
      <c r="G91" s="1">
        <v>3.26960206239107</v>
      </c>
      <c r="H91" s="1">
        <v>3.2742626489973699</v>
      </c>
      <c r="J91" s="1">
        <f>AVERAGE(B90:B92)*'[1]Проверка стенда по стёклам'!$D$8/100</f>
        <v>0.5280633828479907</v>
      </c>
      <c r="K91" s="1">
        <f>AVERAGE(C90:C92)*'[1]Проверка стенда по стёклам'!$D$8/100</f>
        <v>0.82015038498799797</v>
      </c>
      <c r="L91" s="1">
        <f>AVERAGE(D90:D92)*'[1]Проверка стенда по стёклам'!$D$8/100</f>
        <v>0.90741908567977991</v>
      </c>
      <c r="M91" s="1">
        <f>AVERAGE(E90:E92)*'[1]Проверка стенда по стёклам'!$D$8/100</f>
        <v>0.98599943132031187</v>
      </c>
      <c r="N91" s="1">
        <f>AVERAGE(F90:F92)*'[1]Проверка стенда по стёклам'!$D$8/100</f>
        <v>1.0627407580836012</v>
      </c>
      <c r="O91" s="1">
        <f>AVERAGE(G90:G92)*'[1]Проверка стенда по стёклам'!$D$8/100</f>
        <v>1.0652141664673969</v>
      </c>
      <c r="P91" s="1">
        <f>AVERAGE(H90:H92)*'[1]Проверка стенда по стёклам'!$D$8/100</f>
        <v>1.1393123092773991</v>
      </c>
      <c r="Q91">
        <v>1.2074212</v>
      </c>
    </row>
    <row r="92" spans="1:17" x14ac:dyDescent="0.3">
      <c r="A92" s="1">
        <v>1.9552569662202199</v>
      </c>
      <c r="B92" s="1">
        <v>1.51804863246948</v>
      </c>
      <c r="C92" s="1">
        <v>2.3571861496578701</v>
      </c>
      <c r="D92" s="1">
        <v>2.6078697396794901</v>
      </c>
      <c r="E92" s="1">
        <v>2.6201412724820798</v>
      </c>
      <c r="F92" s="1">
        <v>2.6324338823435398</v>
      </c>
      <c r="G92" s="1">
        <v>2.6447418279366999</v>
      </c>
      <c r="H92" s="1">
        <v>3.2742692967403002</v>
      </c>
      <c r="J92" s="1">
        <f>AVERAGE(B91:B93)*'[1]Проверка стенда по стёклам'!$D$8/100</f>
        <v>0.52908238108447803</v>
      </c>
      <c r="K92" s="1">
        <f>AVERAGE(C91:C93)*'[1]Проверка стенда по стёклам'!$D$8/100</f>
        <v>0.73728236851587836</v>
      </c>
      <c r="L92" s="1">
        <f>AVERAGE(D91:D93)*'[1]Проверка стенда по стёклам'!$D$8/100</f>
        <v>0.90743360999426459</v>
      </c>
      <c r="M92" s="1">
        <f>AVERAGE(E91:E93)*'[1]Проверка стенда по стёклам'!$D$8/100</f>
        <v>0.91170351089489932</v>
      </c>
      <c r="N92" s="1">
        <f>AVERAGE(F91:F93)*'[1]Проверка стенда по стёклам'!$D$8/100</f>
        <v>0.98936696521728362</v>
      </c>
      <c r="O92" s="1">
        <f>AVERAGE(G91:G93)*'[1]Проверка стенда по стёклам'!$D$8/100</f>
        <v>0.99274532556098738</v>
      </c>
      <c r="P92" s="1">
        <f>AVERAGE(H91:H93)*'[1]Проверка стенда по стёклам'!$D$8/100</f>
        <v>1.0677316267196233</v>
      </c>
      <c r="Q92">
        <v>1.2074212</v>
      </c>
    </row>
    <row r="93" spans="1:17" x14ac:dyDescent="0.3">
      <c r="A93" s="1">
        <v>1.9772261456159499</v>
      </c>
      <c r="B93" s="1">
        <v>1.52593226062513</v>
      </c>
      <c r="C93" s="1">
        <v>1.6424005440487499</v>
      </c>
      <c r="D93" s="1">
        <v>2.6079050614722199</v>
      </c>
      <c r="E93" s="1">
        <v>2.62018139949901</v>
      </c>
      <c r="F93" s="1">
        <v>2.6324780700460599</v>
      </c>
      <c r="G93" s="1">
        <v>2.6447892763665699</v>
      </c>
      <c r="H93" s="1">
        <v>2.6571091628922598</v>
      </c>
      <c r="J93" s="1">
        <f>AVERAGE(B92:B94)*'[1]Проверка стенда по стёклам'!$D$8/100</f>
        <v>0.53009562542215849</v>
      </c>
      <c r="K93" s="1">
        <f>AVERAGE(C92:C94)*'[1]Проверка стенда по стёклам'!$D$8/100</f>
        <v>0.64175761027657008</v>
      </c>
      <c r="L93" s="1">
        <f>AVERAGE(D92:D94)*'[1]Проверка стенда по стёклам'!$D$8/100</f>
        <v>0.9074459004555071</v>
      </c>
      <c r="M93" s="1">
        <f>AVERAGE(E92:E94)*'[1]Проверка стенда по стёклам'!$D$8/100</f>
        <v>0.91171747351641674</v>
      </c>
      <c r="N93" s="1">
        <f>AVERAGE(F92:F94)*'[1]Проверка стенда по стёклам'!$D$8/100</f>
        <v>0.91599613709063443</v>
      </c>
      <c r="O93" s="1">
        <f>AVERAGE(G92:G94)*'[1]Проверка стенда по стёклам'!$D$8/100</f>
        <v>0.92027987530078359</v>
      </c>
      <c r="P93" s="1">
        <f>AVERAGE(H92:H94)*'[1]Проверка стенда по стёклам'!$D$8/100</f>
        <v>0.9961547808185327</v>
      </c>
      <c r="Q93">
        <v>1.2074212</v>
      </c>
    </row>
    <row r="94" spans="1:17" x14ac:dyDescent="0.3">
      <c r="A94" s="1">
        <v>1.9991953250116801</v>
      </c>
      <c r="B94" s="1">
        <v>1.52633430482031</v>
      </c>
      <c r="C94" s="1">
        <v>1.5334424786974199</v>
      </c>
      <c r="D94" s="1">
        <v>2.6079339624030702</v>
      </c>
      <c r="E94" s="1">
        <v>2.62021423039059</v>
      </c>
      <c r="F94" s="1">
        <v>2.63251422094039</v>
      </c>
      <c r="G94" s="1">
        <v>2.6448280918754601</v>
      </c>
      <c r="H94" s="1">
        <v>2.6571499414928499</v>
      </c>
      <c r="J94" s="1">
        <f>AVERAGE(B93:B95)*'[1]Проверка стенда по стёклам'!$D$8/100</f>
        <v>0.61338245865592245</v>
      </c>
      <c r="K94" s="1">
        <f>AVERAGE(C93:C95)*'[1]Проверка стенда по стёклам'!$D$8/100</f>
        <v>0.53246969654024501</v>
      </c>
      <c r="L94" s="1">
        <f>AVERAGE(D93:D95)*'[1]Проверка стенда по стёклам'!$D$8/100</f>
        <v>0.88101830894176358</v>
      </c>
      <c r="M94" s="1">
        <f>AVERAGE(E93:E95)*'[1]Проверка стенда по стёклам'!$D$8/100</f>
        <v>0.89934660658697951</v>
      </c>
      <c r="N94" s="1">
        <f>AVERAGE(F93:F95)*'[1]Проверка стенда по стёклам'!$D$8/100</f>
        <v>0.91600871634184033</v>
      </c>
      <c r="O94" s="1">
        <f>AVERAGE(G93:G95)*'[1]Проверка стенда по стёклам'!$D$8/100</f>
        <v>0.92029338195743893</v>
      </c>
      <c r="P94" s="1">
        <f>AVERAGE(H93:H95)*'[1]Проверка стенда по стёклам'!$D$8/100</f>
        <v>0.92458084184731637</v>
      </c>
      <c r="Q94">
        <v>1.2074212</v>
      </c>
    </row>
    <row r="95" spans="1:17" x14ac:dyDescent="0.3">
      <c r="A95" s="1">
        <v>2.02116450440742</v>
      </c>
      <c r="B95" s="1">
        <v>2.2361211112063799</v>
      </c>
      <c r="C95" s="1">
        <v>1.41494065819628</v>
      </c>
      <c r="D95" s="1">
        <v>2.3800194852214198</v>
      </c>
      <c r="E95" s="1">
        <v>2.5134836084163501</v>
      </c>
      <c r="F95" s="1">
        <v>2.6325423366302898</v>
      </c>
      <c r="G95" s="1">
        <v>2.64485827801707</v>
      </c>
      <c r="H95" s="1">
        <v>2.6571816518568401</v>
      </c>
      <c r="J95" s="1">
        <f>AVERAGE(B94:B96)*'[1]Проверка стенда по стёклам'!$D$8/100</f>
        <v>0.69576746494479125</v>
      </c>
      <c r="K95" s="1">
        <f>AVERAGE(C94:C96)*'[1]Проверка стенда по стёклам'!$D$8/100</f>
        <v>0.50615571490634159</v>
      </c>
      <c r="L95" s="1">
        <f>AVERAGE(D94:D96)*'[1]Проверка стенда по стёклам'!$D$8/100</f>
        <v>0.85459798401109976</v>
      </c>
      <c r="M95" s="1">
        <f>AVERAGE(E94:E96)*'[1]Проверка стенда по стёклам'!$D$8/100</f>
        <v>0.88697348403761356</v>
      </c>
      <c r="N95" s="1">
        <f>AVERAGE(F94:F96)*'[1]Проверка стенда по стёклам'!$D$8/100</f>
        <v>0.90379034745694264</v>
      </c>
      <c r="O95" s="1">
        <f>AVERAGE(G94:G96)*'[1]Проверка стенда по стёклам'!$D$8/100</f>
        <v>0.9082267579198704</v>
      </c>
      <c r="P95" s="1">
        <f>AVERAGE(H94:H96)*'[1]Проверка стенда по стёклам'!$D$8/100</f>
        <v>0.91266300994101746</v>
      </c>
      <c r="Q95">
        <v>1.2074212</v>
      </c>
    </row>
    <row r="96" spans="1:17" x14ac:dyDescent="0.3">
      <c r="A96" s="1">
        <v>2.0431336838031502</v>
      </c>
      <c r="B96" s="1">
        <v>2.23622947543892</v>
      </c>
      <c r="C96" s="1">
        <v>1.41552979769368</v>
      </c>
      <c r="D96" s="1">
        <v>2.3801174571728998</v>
      </c>
      <c r="E96" s="1">
        <v>2.5135042881985799</v>
      </c>
      <c r="F96" s="1">
        <v>2.5271351954205499</v>
      </c>
      <c r="G96" s="1">
        <v>2.5407546973554598</v>
      </c>
      <c r="H96" s="1">
        <v>2.55435742212063</v>
      </c>
      <c r="J96" s="1">
        <f>AVERAGE(B95:B97)*'[1]Проверка стенда по стёклам'!$D$8/100</f>
        <v>0.79181996106455965</v>
      </c>
      <c r="K96" s="1">
        <f>AVERAGE(C95:C97)*'[1]Проверка стенда по стёклам'!$D$8/100</f>
        <v>0.49254741326374885</v>
      </c>
      <c r="L96" s="1">
        <f>AVERAGE(D95:D97)*'[1]Проверка стенда по стёклам'!$D$8/100</f>
        <v>0.81430480305454811</v>
      </c>
      <c r="M96" s="1">
        <f>AVERAGE(E95:E97)*'[1]Проверка стенда по стёклам'!$D$8/100</f>
        <v>0.87459799269264726</v>
      </c>
      <c r="N96" s="1">
        <f>AVERAGE(F95:F97)*'[1]Проверка стенда по стёклам'!$D$8/100</f>
        <v>0.89156937520323876</v>
      </c>
      <c r="O96" s="1">
        <f>AVERAGE(G95:G97)*'[1]Проверка стенда по стёклам'!$D$8/100</f>
        <v>0.89615734538336311</v>
      </c>
      <c r="P96" s="1">
        <f>AVERAGE(H95:H97)*'[1]Проверка стенда по стёклам'!$D$8/100</f>
        <v>0.90074225746464831</v>
      </c>
      <c r="Q96">
        <v>1.2074212</v>
      </c>
    </row>
    <row r="97" spans="1:17" x14ac:dyDescent="0.3">
      <c r="A97" s="1">
        <v>2.0651028631988799</v>
      </c>
      <c r="B97" s="1">
        <v>2.3544682522835401</v>
      </c>
      <c r="C97" s="1">
        <v>1.41611604770599</v>
      </c>
      <c r="D97" s="1">
        <v>2.2605390237042098</v>
      </c>
      <c r="E97" s="1">
        <v>2.5135166960909601</v>
      </c>
      <c r="F97" s="1">
        <v>2.5271489009004098</v>
      </c>
      <c r="G97" s="1">
        <v>2.5407694713170001</v>
      </c>
      <c r="H97" s="1">
        <v>2.5543730204987498</v>
      </c>
      <c r="J97" s="1">
        <f>AVERAGE(B96:B98)*'[1]Проверка стенда по стёклам'!$D$8/100</f>
        <v>0.81841373185755406</v>
      </c>
      <c r="K97" s="1">
        <f>AVERAGE(C96:C98)*'[1]Проверка стенда по стёклам'!$D$8/100</f>
        <v>0.50544973114877123</v>
      </c>
      <c r="L97" s="1">
        <f>AVERAGE(D96:D98)*'[1]Проверка стенда по стёклам'!$D$8/100</f>
        <v>0.81300436455986957</v>
      </c>
      <c r="M97" s="1">
        <f>AVERAGE(E96:E98)*'[1]Проверка стенда по стёклам'!$D$8/100</f>
        <v>0.86222052890982848</v>
      </c>
      <c r="N97" s="1">
        <f>AVERAGE(F96:F98)*'[1]Проверка стенда по стёклам'!$D$8/100</f>
        <v>0.86711777584040572</v>
      </c>
      <c r="O97" s="1">
        <f>AVERAGE(G96:G98)*'[1]Проверка стенда по стёклам'!$D$8/100</f>
        <v>0.87200815931303977</v>
      </c>
      <c r="P97" s="1">
        <f>AVERAGE(H96:H98)*'[1]Проверка стенда по стёклам'!$D$8/100</f>
        <v>0.87688987475255753</v>
      </c>
      <c r="Q97">
        <v>1.2074212</v>
      </c>
    </row>
    <row r="98" spans="1:17" x14ac:dyDescent="0.3">
      <c r="A98" s="1">
        <v>2.0870720425946101</v>
      </c>
      <c r="B98" s="1">
        <v>2.4654041103412898</v>
      </c>
      <c r="C98" s="1">
        <v>1.52618032268377</v>
      </c>
      <c r="D98" s="1">
        <v>2.3688075198115</v>
      </c>
      <c r="E98" s="1">
        <v>2.4067690683874501</v>
      </c>
      <c r="F98" s="1">
        <v>2.4217284554701002</v>
      </c>
      <c r="G98" s="1">
        <v>2.43665170769011</v>
      </c>
      <c r="H98" s="1">
        <v>2.4515340253012798</v>
      </c>
      <c r="J98" s="1">
        <f>AVERAGE(B97:B99)*'[1]Проверка стенда по стёклам'!$D$8/100</f>
        <v>0.84582990379814893</v>
      </c>
      <c r="K98" s="1">
        <f>AVERAGE(C97:C99)*'[1]Проверка стенда по стёклам'!$D$8/100</f>
        <v>0.51942878918406865</v>
      </c>
      <c r="L98" s="1">
        <f>AVERAGE(D97:D99)*'[1]Проверка стенда по стёклам'!$D$8/100</f>
        <v>0.71600447332424766</v>
      </c>
      <c r="M98" s="1">
        <f>AVERAGE(E97:E99)*'[1]Проверка стенда по стёклам'!$D$8/100</f>
        <v>0.86222196805990603</v>
      </c>
      <c r="N98" s="1">
        <f>AVERAGE(F97:F99)*'[1]Проверка стенда по стёклам'!$D$8/100</f>
        <v>0.86711936549332957</v>
      </c>
      <c r="O98" s="1">
        <f>AVERAGE(G97:G99)*'[1]Проверка стенда по стёклам'!$D$8/100</f>
        <v>0.8720098728955924</v>
      </c>
      <c r="P98" s="1">
        <f>AVERAGE(H97:H99)*'[1]Проверка стенда по стёклам'!$D$8/100</f>
        <v>0.87689168395644101</v>
      </c>
      <c r="Q98">
        <v>1.2074212</v>
      </c>
    </row>
    <row r="99" spans="1:17" x14ac:dyDescent="0.3">
      <c r="A99" s="1">
        <v>2.10904122199035</v>
      </c>
      <c r="B99" s="1">
        <v>2.4726029546370598</v>
      </c>
      <c r="C99" s="1">
        <v>1.5360527719030499</v>
      </c>
      <c r="D99" s="1">
        <v>1.54381537156862</v>
      </c>
      <c r="E99" s="1">
        <v>2.5135166960909601</v>
      </c>
      <c r="F99" s="1">
        <v>2.5271489009004098</v>
      </c>
      <c r="G99" s="1">
        <v>2.5407694713170001</v>
      </c>
      <c r="H99" s="1">
        <v>2.5543730204987498</v>
      </c>
      <c r="J99" s="1">
        <f>AVERAGE(B98:B100)*'[1]Проверка стенда по стёклам'!$D$8/100</f>
        <v>0.85953110904963215</v>
      </c>
      <c r="K99" s="1">
        <f>AVERAGE(C98:C100)*'[1]Проверка стенда по стёклам'!$D$8/100</f>
        <v>0.5333992292651516</v>
      </c>
      <c r="L99" s="1">
        <f>AVERAGE(D98:D100)*'[1]Проверка стенда по стёклам'!$D$8/100</f>
        <v>0.63294840547979803</v>
      </c>
      <c r="M99" s="1">
        <f>AVERAGE(E98:E100)*'[1]Проверка стенда по стёклам'!$D$8/100</f>
        <v>0.8622205289098297</v>
      </c>
      <c r="N99" s="1">
        <f>AVERAGE(F98:F100)*'[1]Проверка стенда по стёклам'!$D$8/100</f>
        <v>0.86711777584040572</v>
      </c>
      <c r="O99" s="1">
        <f>AVERAGE(G98:G100)*'[1]Проверка стенда по стёклам'!$D$8/100</f>
        <v>0.87200815931303977</v>
      </c>
      <c r="P99" s="1">
        <f>AVERAGE(H98:H100)*'[1]Проверка стенда по стёклам'!$D$8/100</f>
        <v>0.87688987475255753</v>
      </c>
      <c r="Q99">
        <v>1.2074212</v>
      </c>
    </row>
    <row r="100" spans="1:17" x14ac:dyDescent="0.3">
      <c r="A100" s="1">
        <v>2.1310104013860798</v>
      </c>
      <c r="B100" s="1">
        <v>2.47259566852233</v>
      </c>
      <c r="C100" s="1">
        <v>1.5365647206662401</v>
      </c>
      <c r="D100" s="1">
        <v>1.54445613045973</v>
      </c>
      <c r="E100" s="1">
        <v>2.5135042881985901</v>
      </c>
      <c r="F100" s="1">
        <v>2.5271351954205499</v>
      </c>
      <c r="G100" s="1">
        <v>2.5407546973554598</v>
      </c>
      <c r="H100" s="1">
        <v>2.55435742212063</v>
      </c>
      <c r="J100" s="1">
        <f>AVERAGE(B99:B101)*'[1]Проверка стенда по стёклам'!$D$8/100</f>
        <v>0.86036382549651946</v>
      </c>
      <c r="K100" s="1">
        <f>AVERAGE(C99:C101)*'[1]Проверка стенда по стёклам'!$D$8/100</f>
        <v>0.53466264969638666</v>
      </c>
      <c r="L100" s="1">
        <f>AVERAGE(D99:D101)*'[1]Проверка стенда по стёклам'!$D$8/100</f>
        <v>0.52356609003187737</v>
      </c>
      <c r="M100" s="1">
        <f>AVERAGE(E99:E101)*'[1]Проверка стенда по стёклам'!$D$8/100</f>
        <v>0.87459799269264837</v>
      </c>
      <c r="N100" s="1">
        <f>AVERAGE(F99:F101)*'[1]Проверка стенда по стёклам'!$D$8/100</f>
        <v>0.87934090277291488</v>
      </c>
      <c r="O100" s="1">
        <f>AVERAGE(G99:G101)*'[1]Проверка стенда по стёклам'!$D$8/100</f>
        <v>0.896157345383363</v>
      </c>
      <c r="P100" s="1">
        <f>AVERAGE(H99:H101)*'[1]Проверка стенда по стёклам'!$D$8/100</f>
        <v>0.90074225746464842</v>
      </c>
      <c r="Q100">
        <v>1.2074212</v>
      </c>
    </row>
    <row r="101" spans="1:17" x14ac:dyDescent="0.3">
      <c r="A101" s="1">
        <v>2.15297958078181</v>
      </c>
      <c r="B101" s="1">
        <v>2.4725835256208102</v>
      </c>
      <c r="C101" s="1">
        <v>1.53707313017229</v>
      </c>
      <c r="D101" s="1">
        <v>1.4257481269394401</v>
      </c>
      <c r="E101" s="1">
        <v>2.5134836084163501</v>
      </c>
      <c r="F101" s="1">
        <v>2.52711235246265</v>
      </c>
      <c r="G101" s="1">
        <v>2.64485827801707</v>
      </c>
      <c r="H101" s="1">
        <v>2.6571816518568401</v>
      </c>
      <c r="J101" s="1">
        <f>AVERAGE(B100:B102)*'[1]Проверка стенда по стёклам'!$D$8/100</f>
        <v>0.86035960036091941</v>
      </c>
      <c r="K101" s="1">
        <f>AVERAGE(C100:C102)*'[1]Проверка стенда по стёклам'!$D$8/100</f>
        <v>0.61735953933592225</v>
      </c>
      <c r="L101" s="1">
        <f>AVERAGE(D100:D102)*'[1]Проверка стенда по стёклам'!$D$8/100</f>
        <v>0.50995473135739378</v>
      </c>
      <c r="M101" s="1">
        <f>AVERAGE(E100:E102)*'[1]Проверка стенда по стёклам'!$D$8/100</f>
        <v>0.87306146265678242</v>
      </c>
      <c r="N101" s="1">
        <f>AVERAGE(F100:F102)*'[1]Проверка стенда по стёклам'!$D$8/100</f>
        <v>0.89156187502661877</v>
      </c>
      <c r="O101" s="1">
        <f>AVERAGE(G100:G102)*'[1]Проверка стенда по стёклам'!$D$8/100</f>
        <v>0.9082267579198704</v>
      </c>
      <c r="P101" s="1">
        <f>AVERAGE(H100:H102)*'[1]Проверка стенда по стёклам'!$D$8/100</f>
        <v>0.91266300994101746</v>
      </c>
      <c r="Q101">
        <v>1.2074212</v>
      </c>
    </row>
    <row r="102" spans="1:17" x14ac:dyDescent="0.3">
      <c r="A102" s="1">
        <v>2.1749487601775499</v>
      </c>
      <c r="B102" s="1">
        <v>2.4725665268672001</v>
      </c>
      <c r="C102" s="1">
        <v>2.2490389453672601</v>
      </c>
      <c r="D102" s="1">
        <v>1.42646258382448</v>
      </c>
      <c r="E102" s="1">
        <v>2.50026922480806</v>
      </c>
      <c r="F102" s="1">
        <v>2.63251422094039</v>
      </c>
      <c r="G102" s="1">
        <v>2.6448280918754601</v>
      </c>
      <c r="H102" s="1">
        <v>2.6571499414928499</v>
      </c>
      <c r="J102" s="1">
        <f>AVERAGE(B101:B103)*'[1]Проверка стенда по стёклам'!$D$8/100</f>
        <v>0.86035368562643044</v>
      </c>
      <c r="K102" s="1">
        <f>AVERAGE(C101:C103)*'[1]Проверка стенда по стёклам'!$D$8/100</f>
        <v>0.70000918407996271</v>
      </c>
      <c r="L102" s="1">
        <f>AVERAGE(D101:D103)*'[1]Проверка стенда по стёклам'!$D$8/100</f>
        <v>0.5088912418079734</v>
      </c>
      <c r="M102" s="1">
        <f>AVERAGE(E101:E103)*'[1]Проверка стенда по стёклам'!$D$8/100</f>
        <v>0.87153409399175008</v>
      </c>
      <c r="N102" s="1">
        <f>AVERAGE(F101:F103)*'[1]Проверка стенда по стёклам'!$D$8/100</f>
        <v>0.90378024391151623</v>
      </c>
      <c r="O102" s="1">
        <f>AVERAGE(G101:G103)*'[1]Проверка стенда по стёклам'!$D$8/100</f>
        <v>0.92029338195743893</v>
      </c>
      <c r="P102" s="1">
        <f>AVERAGE(H101:H103)*'[1]Проверка стенда по стёклам'!$D$8/100</f>
        <v>0.92458084184731637</v>
      </c>
      <c r="Q102">
        <v>1.2074212</v>
      </c>
    </row>
    <row r="103" spans="1:17" x14ac:dyDescent="0.3">
      <c r="A103" s="1">
        <v>2.1969179395732801</v>
      </c>
      <c r="B103" s="1">
        <v>2.47254467357042</v>
      </c>
      <c r="C103" s="1">
        <v>2.2491435637290098</v>
      </c>
      <c r="D103" s="1">
        <v>1.53528706318688</v>
      </c>
      <c r="E103" s="1">
        <v>2.5003358033293601</v>
      </c>
      <c r="F103" s="1">
        <v>2.6324780700460599</v>
      </c>
      <c r="G103" s="1">
        <v>2.6447892763665699</v>
      </c>
      <c r="H103" s="1">
        <v>2.6571091628922598</v>
      </c>
      <c r="J103" s="1">
        <f>AVERAGE(B102:B104)*'[1]Проверка стенда по стёклам'!$D$8/100</f>
        <v>0.86034608174853588</v>
      </c>
      <c r="K103" s="1">
        <f>AVERAGE(C102:C104)*'[1]Проверка стенда по стёклам'!$D$8/100</f>
        <v>0.79634932158845062</v>
      </c>
      <c r="L103" s="1">
        <f>AVERAGE(D102:D104)*'[1]Проверка стенда по стёклам'!$D$8/100</f>
        <v>0.52167875315196699</v>
      </c>
      <c r="M103" s="1">
        <f>AVERAGE(E102:E104)*'[1]Проверка стенда по стёклам'!$D$8/100</f>
        <v>0.8561271293043522</v>
      </c>
      <c r="N103" s="1">
        <f>AVERAGE(F102:F104)*'[1]Проверка стенда по стёклам'!$D$8/100</f>
        <v>0.91599613709063443</v>
      </c>
      <c r="O103" s="1">
        <f>AVERAGE(G102:G104)*'[1]Проверка стенда по стёклам'!$D$8/100</f>
        <v>0.92027987530078359</v>
      </c>
      <c r="P103" s="1">
        <f>AVERAGE(H102:H104)*'[1]Проверка стенда по стёклам'!$D$8/100</f>
        <v>0.9961547808185327</v>
      </c>
      <c r="Q103">
        <v>1.2074212</v>
      </c>
    </row>
    <row r="104" spans="1:17" x14ac:dyDescent="0.3">
      <c r="A104" s="1">
        <v>2.2188871189690098</v>
      </c>
      <c r="B104" s="1">
        <v>2.47251796741388</v>
      </c>
      <c r="C104" s="1">
        <v>2.3676870298316302</v>
      </c>
      <c r="D104" s="1">
        <v>1.5359979660933101</v>
      </c>
      <c r="E104" s="1">
        <v>2.3806496790503502</v>
      </c>
      <c r="F104" s="1">
        <v>2.6324338823435398</v>
      </c>
      <c r="G104" s="1">
        <v>2.6447418279366999</v>
      </c>
      <c r="H104" s="1">
        <v>3.2742692967403002</v>
      </c>
      <c r="J104" s="1">
        <f>AVERAGE(B103:B105)*'[1]Проверка стенда по стёклам'!$D$8/100</f>
        <v>0.86033678931305102</v>
      </c>
      <c r="K104" s="1">
        <f>AVERAGE(C103:C105)*'[1]Проверка стенда по стёклам'!$D$8/100</f>
        <v>0.8228143548833553</v>
      </c>
      <c r="L104" s="1">
        <f>AVERAGE(D103:D105)*'[1]Проверка стенда по стёклам'!$D$8/100</f>
        <v>0.53446545726958672</v>
      </c>
      <c r="M104" s="1">
        <f>AVERAGE(E103:E105)*'[1]Проверка стенда по стёклам'!$D$8/100</f>
        <v>0.84227059438451801</v>
      </c>
      <c r="N104" s="1">
        <f>AVERAGE(F103:F105)*'[1]Проверка стенда по стёклам'!$D$8/100</f>
        <v>0.91598076131145323</v>
      </c>
      <c r="O104" s="1">
        <f>AVERAGE(G103:G105)*'[1]Проверка стенда по стёклам'!$D$8/100</f>
        <v>0.9927453255609876</v>
      </c>
      <c r="P104" s="1">
        <f>AVERAGE(H103:H105)*'[1]Проверка стенда по стёклам'!$D$8/100</f>
        <v>1.0677316267196233</v>
      </c>
      <c r="Q104">
        <v>1.2074212</v>
      </c>
    </row>
    <row r="105" spans="1:17" x14ac:dyDescent="0.3">
      <c r="A105" s="1">
        <v>2.24085629836474</v>
      </c>
      <c r="B105" s="1">
        <v>2.4724864104559598</v>
      </c>
      <c r="C105" s="1">
        <v>2.4772120109055802</v>
      </c>
      <c r="D105" s="1">
        <v>1.5367054633303401</v>
      </c>
      <c r="E105" s="1">
        <v>2.38080260577282</v>
      </c>
      <c r="F105" s="1">
        <v>2.6323816558824999</v>
      </c>
      <c r="G105" s="1">
        <v>3.26960206239107</v>
      </c>
      <c r="H105" s="1">
        <v>3.2742626489973699</v>
      </c>
      <c r="J105" s="1">
        <f>AVERAGE(B104:B106)*'[1]Проверка стенда по стёклам'!$D$8/100</f>
        <v>0.8603258090362591</v>
      </c>
      <c r="K105" s="1">
        <f>AVERAGE(C104:C106)*'[1]Проверка стенда по стёклам'!$D$8/100</f>
        <v>0.86299277355208204</v>
      </c>
      <c r="L105" s="1">
        <f>AVERAGE(D104:D106)*'[1]Проверка стенда по стёклам'!$D$8/100</f>
        <v>0.53471162588302112</v>
      </c>
      <c r="M105" s="1">
        <f>AVERAGE(E104:E106)*'[1]Проверка стенда по стёклам'!$D$8/100</f>
        <v>0.74522949627547208</v>
      </c>
      <c r="N105" s="1">
        <f>AVERAGE(F104:F106)*'[1]Проверка стенда по стёклам'!$D$8/100</f>
        <v>0.98935455417777096</v>
      </c>
      <c r="O105" s="1">
        <f>AVERAGE(G104:G106)*'[1]Проверка стенда по стёклам'!$D$8/100</f>
        <v>1.0652141664673969</v>
      </c>
      <c r="P105" s="1">
        <f>AVERAGE(H104:H106)*'[1]Проверка стенда по стёклам'!$D$8/100</f>
        <v>1.1393123092773991</v>
      </c>
      <c r="Q105">
        <v>1.2074212</v>
      </c>
    </row>
    <row r="106" spans="1:17" x14ac:dyDescent="0.3">
      <c r="A106" s="1">
        <v>2.2628254777604799</v>
      </c>
      <c r="B106" s="1">
        <v>2.4724500051304399</v>
      </c>
      <c r="C106" s="1">
        <v>2.59554905863124</v>
      </c>
      <c r="D106" s="1">
        <v>1.5374094503586899</v>
      </c>
      <c r="E106" s="1">
        <v>1.6636784452217099</v>
      </c>
      <c r="F106" s="1">
        <v>3.2650834804350501</v>
      </c>
      <c r="G106" s="1">
        <v>3.2695924799509699</v>
      </c>
      <c r="H106" s="1">
        <v>3.2742549488254902</v>
      </c>
      <c r="J106" s="1">
        <f>AVERAGE(B105:B107)*'[1]Проверка стенда по стёклам'!$D$8/100</f>
        <v>0.87317686677672723</v>
      </c>
      <c r="K106" s="1">
        <f>AVERAGE(C105:C107)*'[1]Проверка стенда по стёклам'!$D$8/100</f>
        <v>0.88941638625694774</v>
      </c>
      <c r="L106" s="1">
        <f>AVERAGE(D105:D107)*'[1]Проверка стенда по стёклам'!$D$8/100</f>
        <v>0.54874114300731658</v>
      </c>
      <c r="M106" s="1">
        <f>AVERAGE(E105:E107)*'[1]Проверка стенда по стёклам'!$D$8/100</f>
        <v>0.73647500072763539</v>
      </c>
      <c r="N106" s="1">
        <f>AVERAGE(F105:F107)*'[1]Проверка стенда по стёклам'!$D$8/100</f>
        <v>1.0627320782236016</v>
      </c>
      <c r="O106" s="1">
        <f>AVERAGE(G105:G107)*'[1]Проверка стенда по стёклам'!$D$8/100</f>
        <v>1.1376872480829141</v>
      </c>
      <c r="P106" s="1">
        <f>AVERAGE(H105:H107)*'[1]Проверка стенда по стёклам'!$D$8/100</f>
        <v>1.1512444816841927</v>
      </c>
      <c r="Q106">
        <v>1.2074212</v>
      </c>
    </row>
    <row r="107" spans="1:17" x14ac:dyDescent="0.3">
      <c r="A107" s="1">
        <v>2.2847946571562101</v>
      </c>
      <c r="B107" s="1">
        <v>2.5833156833048001</v>
      </c>
      <c r="C107" s="1">
        <v>2.5955029802701799</v>
      </c>
      <c r="D107" s="1">
        <v>1.6569559824540601</v>
      </c>
      <c r="E107" s="1">
        <v>2.3051712141592402</v>
      </c>
      <c r="F107" s="1">
        <v>3.2650714617707499</v>
      </c>
      <c r="G107" s="1">
        <v>3.2695815935607699</v>
      </c>
      <c r="H107" s="1">
        <v>3.3771446767276001</v>
      </c>
      <c r="J107" s="1">
        <f>AVERAGE(B106:B108)*'[1]Проверка стенда по стёклам'!$D$8/100</f>
        <v>0.88602684123554487</v>
      </c>
      <c r="K107" s="1">
        <f>AVERAGE(C106:C108)*'[1]Проверка стенда по стёклам'!$D$8/100</f>
        <v>0.90313058921108214</v>
      </c>
      <c r="L107" s="1">
        <f>AVERAGE(D106:D108)*'[1]Проверка стенда по стёклам'!$D$8/100</f>
        <v>0.56275963831772269</v>
      </c>
      <c r="M107" s="1">
        <f>AVERAGE(E106:E108)*'[1]Проверка стенда по стёклам'!$D$8/100</f>
        <v>0.71395289807444995</v>
      </c>
      <c r="N107" s="1">
        <f>AVERAGE(F106:F108)*'[1]Проверка стенда по стёклам'!$D$8/100</f>
        <v>1.1361140993885823</v>
      </c>
      <c r="O107" s="1">
        <f>AVERAGE(G106:G108)*'[1]Проверка стенда по стёклам'!$D$8/100</f>
        <v>1.1497674096709194</v>
      </c>
      <c r="P107" s="1">
        <f>AVERAGE(H106:H108)*'[1]Проверка стенда по стёклам'!$D$8/100</f>
        <v>1.1631777600498929</v>
      </c>
      <c r="Q107">
        <v>1.2074212</v>
      </c>
    </row>
    <row r="108" spans="1:17" x14ac:dyDescent="0.3">
      <c r="A108" s="1">
        <v>2.3067638365519398</v>
      </c>
      <c r="B108" s="1">
        <v>2.5832747866384298</v>
      </c>
      <c r="C108" s="1">
        <v>2.5954514891858498</v>
      </c>
      <c r="D108" s="1">
        <v>1.65756845313152</v>
      </c>
      <c r="E108" s="1">
        <v>2.18662422906413</v>
      </c>
      <c r="F108" s="1">
        <v>3.2650580080348801</v>
      </c>
      <c r="G108" s="1">
        <v>3.3737533578388699</v>
      </c>
      <c r="H108" s="1">
        <v>3.3771475642091802</v>
      </c>
      <c r="J108" s="1">
        <f>AVERAGE(B107:B109)*'[1]Проверка стенда по стёклам'!$D$8/100</f>
        <v>0.89887579676306406</v>
      </c>
      <c r="K108" s="1">
        <f>AVERAGE(C107:C109)*'[1]Проверка стенда по стёклам'!$D$8/100</f>
        <v>0.90311267269442741</v>
      </c>
      <c r="L108" s="1">
        <f>AVERAGE(D107:D109)*'[1]Проверка стенда по стёклам'!$D$8/100</f>
        <v>0.73462389575187259</v>
      </c>
      <c r="M108" s="1">
        <f>AVERAGE(E107:E109)*'[1]Проверка стенда по стёклам'!$D$8/100</f>
        <v>0.77471186429258354</v>
      </c>
      <c r="N108" s="1">
        <f>AVERAGE(F107:F109)*'[1]Проверка стенда по стёклам'!$D$8/100</f>
        <v>1.1344498574878907</v>
      </c>
      <c r="O108" s="1">
        <f>AVERAGE(G107:G109)*'[1]Проверка стенда по стёклам'!$D$8/100</f>
        <v>1.1618486057516864</v>
      </c>
      <c r="P108" s="1">
        <f>AVERAGE(H107:H109)*'[1]Проверка стенда по стёклам'!$D$8/100</f>
        <v>1.1751122946115229</v>
      </c>
      <c r="Q108">
        <v>1.2074212</v>
      </c>
    </row>
    <row r="109" spans="1:17" x14ac:dyDescent="0.3">
      <c r="A109" s="1">
        <v>2.3287330159476798</v>
      </c>
      <c r="B109" s="1">
        <v>2.5832295964126502</v>
      </c>
      <c r="C109" s="1">
        <v>2.5953945881462301</v>
      </c>
      <c r="D109" s="1">
        <v>3.0191681936120802</v>
      </c>
      <c r="E109" s="1">
        <v>2.1875228487577498</v>
      </c>
      <c r="F109" s="1">
        <v>3.2507349182380301</v>
      </c>
      <c r="G109" s="1">
        <v>3.3737526944649998</v>
      </c>
      <c r="H109" s="1">
        <v>3.3771506945574399</v>
      </c>
      <c r="J109" s="1">
        <f>AVERAGE(B108:B110)*'[1]Проверка стенда по стёклам'!$D$8/100</f>
        <v>0.89886007276806268</v>
      </c>
      <c r="K109" s="1">
        <f>AVERAGE(C108:C110)*'[1]Проверка стенда по стёклам'!$D$8/100</f>
        <v>0.90309287376441238</v>
      </c>
      <c r="L109" s="1">
        <f>AVERAGE(D108:D110)*'[1]Проверка стенда по стёклам'!$D$8/100</f>
        <v>0.8926401659131572</v>
      </c>
      <c r="M109" s="1">
        <f>AVERAGE(E108:E110)*'[1]Проверка стенда по стёклам'!$D$8/100</f>
        <v>0.76117059758030481</v>
      </c>
      <c r="N109" s="1">
        <f>AVERAGE(F108:F110)*'[1]Проверка стенда по стёклам'!$D$8/100</f>
        <v>1.1328004134293348</v>
      </c>
      <c r="O109" s="1">
        <f>AVERAGE(G108:G110)*'[1]Проверка стенда по стёклам'!$D$8/100</f>
        <v>1.1739309742991939</v>
      </c>
      <c r="P109" s="1">
        <f>AVERAGE(H108:H110)*'[1]Проверка стенда по стёклам'!$D$8/100</f>
        <v>1.187053130806669</v>
      </c>
      <c r="Q109">
        <v>1.2074212</v>
      </c>
    </row>
    <row r="110" spans="1:17" x14ac:dyDescent="0.3">
      <c r="A110" s="1">
        <v>2.35070219534341</v>
      </c>
      <c r="B110" s="1">
        <v>2.5831801160413099</v>
      </c>
      <c r="C110" s="1">
        <v>2.5953322802183201</v>
      </c>
      <c r="D110" s="1">
        <v>3.0193218017547099</v>
      </c>
      <c r="E110" s="1">
        <v>2.1884227369295699</v>
      </c>
      <c r="F110" s="1">
        <v>3.25085048184298</v>
      </c>
      <c r="G110" s="1">
        <v>3.3737519167086099</v>
      </c>
      <c r="H110" s="1">
        <v>3.4800947531313202</v>
      </c>
      <c r="J110" s="1">
        <f>AVERAGE(B109:B111)*'[1]Проверка стенда по стёклам'!$D$8/100</f>
        <v>0.89884285601215919</v>
      </c>
      <c r="K110" s="1">
        <f>AVERAGE(C109:C111)*'[1]Проверка стенда по стёклам'!$D$8/100</f>
        <v>0.97930222335598061</v>
      </c>
      <c r="L110" s="1">
        <f>AVERAGE(D109:D111)*'[1]Проверка стенда по стёклам'!$D$8/100</f>
        <v>1.064348432578353</v>
      </c>
      <c r="M110" s="1">
        <f>AVERAGE(E109:E111)*'[1]Проверка стенда по стёклам'!$D$8/100</f>
        <v>0.77387504823308206</v>
      </c>
      <c r="N110" s="1">
        <f>AVERAGE(F109:F111)*'[1]Проверка стенда по стёклам'!$D$8/100</f>
        <v>1.1311659274634336</v>
      </c>
      <c r="O110" s="1">
        <f>AVERAGE(G109:G111)*'[1]Проверка стенда по стёклам'!$D$8/100</f>
        <v>1.1739307020701548</v>
      </c>
      <c r="P110" s="1">
        <f>AVERAGE(H109:H111)*'[1]Проверка стенда по стёклам'!$D$8/100</f>
        <v>1.198995987176424</v>
      </c>
      <c r="Q110">
        <v>1.2074212</v>
      </c>
    </row>
    <row r="111" spans="1:17" x14ac:dyDescent="0.3">
      <c r="A111" s="1">
        <v>2.3726713747391401</v>
      </c>
      <c r="B111" s="1">
        <v>2.5831263492671499</v>
      </c>
      <c r="C111" s="1">
        <v>3.2525041641332701</v>
      </c>
      <c r="D111" s="1">
        <v>3.1379822937901798</v>
      </c>
      <c r="E111" s="1">
        <v>2.2961579454635199</v>
      </c>
      <c r="F111" s="1">
        <v>3.2509659920051499</v>
      </c>
      <c r="G111" s="1">
        <v>3.3737510107670299</v>
      </c>
      <c r="H111" s="1">
        <v>3.4801150579132401</v>
      </c>
      <c r="J111" s="1">
        <f>AVERAGE(B110:B112)*'[1]Проверка стенда по стёклам'!$D$8/100</f>
        <v>0.89882414779780007</v>
      </c>
      <c r="K111" s="1">
        <f>AVERAGE(C110:C112)*'[1]Проверка стенда по стёклам'!$D$8/100</f>
        <v>1.0555162365154072</v>
      </c>
      <c r="L111" s="1">
        <f>AVERAGE(D110:D112)*'[1]Проверка стенда по стёклам'!$D$8/100</f>
        <v>1.0781370078693215</v>
      </c>
      <c r="M111" s="1">
        <f>AVERAGE(E110:E112)*'[1]Проверка стенда по стёклам'!$D$8/100</f>
        <v>0.78658141931671111</v>
      </c>
      <c r="N111" s="1">
        <f>AVERAGE(F110:F112)*'[1]Проверка стенда по стёклам'!$D$8/100</f>
        <v>1.1173525042372301</v>
      </c>
      <c r="O111" s="1">
        <f>AVERAGE(G110:G112)*'[1]Проверка стенда по стёклам'!$D$8/100</f>
        <v>1.1860211531109623</v>
      </c>
      <c r="P111" s="1">
        <f>AVERAGE(H110:H112)*'[1]Проверка стенда по стёклам'!$D$8/100</f>
        <v>1.2109410118134614</v>
      </c>
      <c r="Q111">
        <v>1.2074212</v>
      </c>
    </row>
    <row r="112" spans="1:17" x14ac:dyDescent="0.3">
      <c r="A112" s="1">
        <v>2.3946405541348699</v>
      </c>
      <c r="B112" s="1">
        <v>2.5830683001628598</v>
      </c>
      <c r="C112" s="1">
        <v>3.2524874708864302</v>
      </c>
      <c r="D112" s="1">
        <v>3.1380488864299498</v>
      </c>
      <c r="E112" s="1">
        <v>2.2970731224986598</v>
      </c>
      <c r="F112" s="1">
        <v>3.13163999445768</v>
      </c>
      <c r="G112" s="1">
        <v>3.4779927022889501</v>
      </c>
      <c r="H112" s="1">
        <v>3.48013688236958</v>
      </c>
      <c r="J112" s="1">
        <f>AVERAGE(B111:B113)*'[1]Проверка стенда по стёклам'!$D$8/100</f>
        <v>0.89880394954224174</v>
      </c>
      <c r="K112" s="1">
        <f>AVERAGE(C111:C113)*'[1]Проверка стенда по стёклам'!$D$8/100</f>
        <v>1.1317353965022132</v>
      </c>
      <c r="L112" s="1">
        <f>AVERAGE(D111:D113)*'[1]Проверка стенда по стёклам'!$D$8/100</f>
        <v>1.1044648853080006</v>
      </c>
      <c r="M112" s="1">
        <f>AVERAGE(E111:E113)*'[1]Проверка стенда по стёклам'!$D$8/100</f>
        <v>0.79928977670564516</v>
      </c>
      <c r="N112" s="1">
        <f>AVERAGE(F111:F113)*'[1]Проверка стенда по стёклам'!$D$8/100</f>
        <v>1.1035529814115796</v>
      </c>
      <c r="O112" s="1">
        <f>AVERAGE(G111:G113)*'[1]Проверка стенда по стёклам'!$D$8/100</f>
        <v>1.1981136125036682</v>
      </c>
      <c r="P112" s="1">
        <f>AVERAGE(H111:H113)*'[1]Проверка стенда по стёклам'!$D$8/100</f>
        <v>1.2109486030898904</v>
      </c>
      <c r="Q112">
        <v>1.2074212</v>
      </c>
    </row>
    <row r="113" spans="1:17" x14ac:dyDescent="0.3">
      <c r="A113" s="1">
        <v>2.4166097335306098</v>
      </c>
      <c r="B113" s="1">
        <v>2.5830059731321402</v>
      </c>
      <c r="C113" s="1">
        <v>3.2524695372605601</v>
      </c>
      <c r="D113" s="1">
        <v>3.2463123533009699</v>
      </c>
      <c r="E113" s="1">
        <v>2.2979901359605002</v>
      </c>
      <c r="F113" s="1">
        <v>3.1318754028771498</v>
      </c>
      <c r="G113" s="1">
        <v>3.4780092399012701</v>
      </c>
      <c r="H113" s="1">
        <v>3.4801602026924399</v>
      </c>
      <c r="J113" s="1">
        <f>AVERAGE(B112:B114)*'[1]Проверка стенда по стёклам'!$D$8/100</f>
        <v>0.89878226277793616</v>
      </c>
      <c r="K113" s="1">
        <f>AVERAGE(C112:C114)*'[1]Проверка стенда по стёклам'!$D$8/100</f>
        <v>1.1317291562273877</v>
      </c>
      <c r="L113" s="1">
        <f>AVERAGE(D112:D114)*'[1]Проверка стенда по стёклам'!$D$8/100</f>
        <v>1.1307542566145512</v>
      </c>
      <c r="M113" s="1">
        <f>AVERAGE(E112:E114)*'[1]Проверка стенда по стёклам'!$D$8/100</f>
        <v>0.79960884503698493</v>
      </c>
      <c r="N113" s="1">
        <f>AVERAGE(F112:F114)*'[1]Проверка стенда по стёклам'!$D$8/100</f>
        <v>1.0190572924552688</v>
      </c>
      <c r="O113" s="1">
        <f>AVERAGE(G112:G114)*'[1]Проверка стенда по стёклам'!$D$8/100</f>
        <v>1.2102082160532648</v>
      </c>
      <c r="P113" s="1">
        <f>AVERAGE(H112:H114)*'[1]Проверка стенда по стёклам'!$D$8/100</f>
        <v>1.2109567146786451</v>
      </c>
      <c r="Q113">
        <v>1.2074212</v>
      </c>
    </row>
    <row r="114" spans="1:17" x14ac:dyDescent="0.3">
      <c r="A114" s="1">
        <v>2.43857891292634</v>
      </c>
      <c r="B114" s="1">
        <v>2.5829393729109098</v>
      </c>
      <c r="C114" s="1">
        <v>3.25245036247654</v>
      </c>
      <c r="D114" s="1">
        <v>3.3646408577620499</v>
      </c>
      <c r="E114" s="1">
        <v>2.2989088507228002</v>
      </c>
      <c r="F114" s="1">
        <v>2.5224711452729598</v>
      </c>
      <c r="G114" s="1">
        <v>3.4780268201956699</v>
      </c>
      <c r="H114" s="1">
        <v>3.4801849934410698</v>
      </c>
      <c r="J114" s="1">
        <f>AVERAGE(B113:B115)*'[1]Проверка стенда по стёклам'!$D$8/100</f>
        <v>0.97598097202005363</v>
      </c>
      <c r="K114" s="1">
        <f>AVERAGE(C113:C115)*'[1]Проверка стенда по стёклам'!$D$8/100</f>
        <v>1.131722484074698</v>
      </c>
      <c r="L114" s="1">
        <f>AVERAGE(D113:D115)*'[1]Проверка стенда по стёклам'!$D$8/100</f>
        <v>1.1570348554223415</v>
      </c>
      <c r="M114" s="1">
        <f>AVERAGE(E113:E115)*'[1]Проверка стенда по стёклам'!$D$8/100</f>
        <v>0.81368758395243246</v>
      </c>
      <c r="N114" s="1">
        <f>AVERAGE(F113:F115)*'[1]Проверка стенда по стёклам'!$D$8/100</f>
        <v>0.93470343351598839</v>
      </c>
      <c r="O114" s="1">
        <f>AVERAGE(G113:G115)*'[1]Проверка стенда по стёклам'!$D$8/100</f>
        <v>1.2102143310664393</v>
      </c>
      <c r="P114" s="1">
        <f>AVERAGE(H113:H115)*'[1]Проверка стенда по стёклам'!$D$8/100</f>
        <v>1.2109653377305654</v>
      </c>
      <c r="Q114">
        <v>1.2074212</v>
      </c>
    </row>
    <row r="115" spans="1:17" x14ac:dyDescent="0.3">
      <c r="A115" s="1">
        <v>2.4605480923220702</v>
      </c>
      <c r="B115" s="1">
        <v>3.2486509180682299</v>
      </c>
      <c r="C115" s="1">
        <v>3.2524299457166701</v>
      </c>
      <c r="D115" s="1">
        <v>3.3646318167189802</v>
      </c>
      <c r="E115" s="1">
        <v>2.4184555134238899</v>
      </c>
      <c r="F115" s="1">
        <v>2.40436796083933</v>
      </c>
      <c r="G115" s="1">
        <v>3.4780454239797298</v>
      </c>
      <c r="H115" s="1">
        <v>3.4802112275694901</v>
      </c>
      <c r="J115" s="1">
        <f>AVERAGE(B114:B116)*'[1]Проверка стенда по стёклам'!$D$8/100</f>
        <v>1.0531848359058953</v>
      </c>
      <c r="K115" s="1">
        <f>AVERAGE(C114:C116)*'[1]Проверка стенда по стёклам'!$D$8/100</f>
        <v>1.1444268068115311</v>
      </c>
      <c r="L115" s="1">
        <f>AVERAGE(D114:D116)*'[1]Проверка стенда по стёклам'!$D$8/100</f>
        <v>1.1707572204012646</v>
      </c>
      <c r="M115" s="1">
        <f>AVERAGE(E114:E116)*'[1]Проверка стенда по стёклам'!$D$8/100</f>
        <v>0.92263751566240937</v>
      </c>
      <c r="N115" s="1">
        <f>AVERAGE(F114:F116)*'[1]Проверка стенда по стёклам'!$D$8/100</f>
        <v>0.85044991122488645</v>
      </c>
      <c r="O115" s="1">
        <f>AVERAGE(G114:G116)*'[1]Проверка стенда по стёклам'!$D$8/100</f>
        <v>1.1963733006331736</v>
      </c>
      <c r="P115" s="1">
        <f>AVERAGE(H114:H116)*'[1]Проверка стенда по стёклам'!$D$8/100</f>
        <v>1.210974462838128</v>
      </c>
      <c r="Q115">
        <v>1.2074212</v>
      </c>
    </row>
    <row r="116" spans="1:17" x14ac:dyDescent="0.3">
      <c r="A116" s="1">
        <v>2.4825172717178101</v>
      </c>
      <c r="B116" s="1">
        <v>3.2486330327295798</v>
      </c>
      <c r="C116" s="1">
        <v>3.3620021508095301</v>
      </c>
      <c r="D116" s="1">
        <v>3.3646222019524501</v>
      </c>
      <c r="E116" s="1">
        <v>3.23732165432448</v>
      </c>
      <c r="F116" s="1">
        <v>2.4054684397971799</v>
      </c>
      <c r="G116" s="1">
        <v>3.3586762955979101</v>
      </c>
      <c r="H116" s="1">
        <v>3.4802388764557701</v>
      </c>
      <c r="J116" s="1">
        <f>AVERAGE(B115:B117)*'[1]Проверка стенда по стёклам'!$D$8/100</f>
        <v>1.1303942318413083</v>
      </c>
      <c r="K116" s="1">
        <f>AVERAGE(C115:C117)*'[1]Проверка стенда по стёклам'!$D$8/100</f>
        <v>1.1571321883172305</v>
      </c>
      <c r="L116" s="1">
        <f>AVERAGE(D115:D117)*'[1]Проверка стенда по стёклам'!$D$8/100</f>
        <v>1.1707538743357269</v>
      </c>
      <c r="M116" s="1">
        <f>AVERAGE(E115:E117)*'[1]Проверка стенда по стёклам'!$D$8/100</f>
        <v>1.0315059496867094</v>
      </c>
      <c r="N116" s="1">
        <f>AVERAGE(F115:F117)*'[1]Проверка стенда по стёклам'!$D$8/100</f>
        <v>0.83700708801992318</v>
      </c>
      <c r="O116" s="1">
        <f>AVERAGE(G115:G117)*'[1]Проверка стенда по стёклам'!$D$8/100</f>
        <v>1.1825487025725592</v>
      </c>
      <c r="P116" s="1">
        <f>AVERAGE(H115:H117)*'[1]Проверка стенда по стёклам'!$D$8/100</f>
        <v>1.2109840800456446</v>
      </c>
      <c r="Q116">
        <v>1.2074212</v>
      </c>
    </row>
    <row r="117" spans="1:17" x14ac:dyDescent="0.3">
      <c r="A117" s="1">
        <v>2.5044864511135398</v>
      </c>
      <c r="B117" s="1">
        <v>3.2486141280731098</v>
      </c>
      <c r="C117" s="1">
        <v>3.3619921043925598</v>
      </c>
      <c r="D117" s="1">
        <v>3.3646120090535399</v>
      </c>
      <c r="E117" s="1">
        <v>3.2375377220669201</v>
      </c>
      <c r="F117" s="1">
        <v>2.4065714165257202</v>
      </c>
      <c r="G117" s="1">
        <v>3.3588355505616798</v>
      </c>
      <c r="H117" s="1">
        <v>3.4802679099330498</v>
      </c>
      <c r="J117" s="1">
        <f>AVERAGE(B116:B118)*'[1]Проверка стенда по стёклам'!$D$8/100</f>
        <v>1.1303876538337827</v>
      </c>
      <c r="K117" s="1">
        <f>AVERAGE(C116:C118)*'[1]Проверка стенда по стёклам'!$D$8/100</f>
        <v>1.1698387080565462</v>
      </c>
      <c r="L117" s="1">
        <f>AVERAGE(D116:D118)*'[1]Проверка стенда по стёклам'!$D$8/100</f>
        <v>1.1707503270786292</v>
      </c>
      <c r="M117" s="1">
        <f>AVERAGE(E116:E118)*'[1]Проверка стенда по стёклам'!$D$8/100</f>
        <v>1.1402567630124414</v>
      </c>
      <c r="N117" s="1">
        <f>AVERAGE(F116:F118)*'[1]Проверка стенда по стёклам'!$D$8/100</f>
        <v>0.83739086065568058</v>
      </c>
      <c r="O117" s="1">
        <f>AVERAGE(G116:G118)*'[1]Проверка стенда по стёклам'!$D$8/100</f>
        <v>1.1687405496223982</v>
      </c>
      <c r="P117" s="1">
        <f>AVERAGE(H116:H118)*'[1]Проверка стенда по стёклам'!$D$8/100</f>
        <v>1.2109941788600442</v>
      </c>
      <c r="Q117">
        <v>1.2074212</v>
      </c>
    </row>
    <row r="118" spans="1:17" x14ac:dyDescent="0.3">
      <c r="A118" s="1">
        <v>2.52645563050927</v>
      </c>
      <c r="B118" s="1">
        <v>3.2485942045880098</v>
      </c>
      <c r="C118" s="1">
        <v>3.3619815011194398</v>
      </c>
      <c r="D118" s="1">
        <v>3.36460123340109</v>
      </c>
      <c r="E118" s="1">
        <v>3.3560702966667799</v>
      </c>
      <c r="F118" s="1">
        <v>2.4076767259481699</v>
      </c>
      <c r="G118" s="1">
        <v>3.3589959388363702</v>
      </c>
      <c r="H118" s="1">
        <v>3.48029829632222</v>
      </c>
      <c r="J118" s="1">
        <f>AVERAGE(B117:B119)*'[1]Проверка стенда по стёклам'!$D$8/100</f>
        <v>1.1303807213189196</v>
      </c>
      <c r="K118" s="1">
        <f>AVERAGE(C117:C119)*'[1]Проверка стенда по стёклам'!$D$8/100</f>
        <v>1.1698350183005848</v>
      </c>
      <c r="L118" s="1">
        <f>AVERAGE(D117:D119)*'[1]Проверка стенда по стёклам'!$D$8/100</f>
        <v>1.170746577022749</v>
      </c>
      <c r="M118" s="1">
        <f>AVERAGE(E117:E119)*'[1]Проверка стенда по стёклам'!$D$8/100</f>
        <v>1.1540432092634227</v>
      </c>
      <c r="N118" s="1">
        <f>AVERAGE(F117:F119)*'[1]Проверка стенда по стёклам'!$D$8/100</f>
        <v>0.83777544496714129</v>
      </c>
      <c r="O118" s="1">
        <f>AVERAGE(G117:G119)*'[1]Проверка стенда по стёклам'!$D$8/100</f>
        <v>1.1687963533764312</v>
      </c>
      <c r="P118" s="1">
        <f>AVERAGE(H117:H119)*'[1]Проверка стенда по стёклам'!$D$8/100</f>
        <v>1.2110047482622535</v>
      </c>
      <c r="Q118">
        <v>1.2074212</v>
      </c>
    </row>
    <row r="119" spans="1:17" x14ac:dyDescent="0.3">
      <c r="A119" s="1">
        <v>2.5484248099050002</v>
      </c>
      <c r="B119" s="1">
        <v>3.2485732628003099</v>
      </c>
      <c r="C119" s="1">
        <v>3.3619703389119402</v>
      </c>
      <c r="D119" s="1">
        <v>3.3645898701682202</v>
      </c>
      <c r="E119" s="1">
        <v>3.35618399123948</v>
      </c>
      <c r="F119" s="1">
        <v>2.4087842029147302</v>
      </c>
      <c r="G119" s="1">
        <v>3.3591574177444201</v>
      </c>
      <c r="H119" s="1">
        <v>3.4803300024663102</v>
      </c>
      <c r="J119" s="1">
        <f>AVERAGE(B118:B120)*'[1]Проверка стенда по стёклам'!$D$8/100</f>
        <v>1.1303734344799403</v>
      </c>
      <c r="K119" s="1">
        <f>AVERAGE(C118:C120)*'[1]Проверка стенда по стёклам'!$D$8/100</f>
        <v>1.1698311340484384</v>
      </c>
      <c r="L119" s="1">
        <f>AVERAGE(D118:D120)*'[1]Проверка стенда по стёклам'!$D$8/100</f>
        <v>1.1833047276748763</v>
      </c>
      <c r="M119" s="1">
        <f>AVERAGE(E118:E120)*'[1]Проверка стенда по стёклам'!$D$8/100</f>
        <v>1.1678178462529547</v>
      </c>
      <c r="N119" s="1">
        <f>AVERAGE(F118:F120)*'[1]Проверка стенда по стёклам'!$D$8/100</f>
        <v>0.83816078349340817</v>
      </c>
      <c r="O119" s="1">
        <f>AVERAGE(G118:G120)*'[1]Проверка стенда по стёклам'!$D$8/100</f>
        <v>1.1550694810341502</v>
      </c>
      <c r="P119" s="1">
        <f>AVERAGE(H118:H120)*'[1]Проверка стенда по стёклам'!$D$8/100</f>
        <v>1.211015776719133</v>
      </c>
      <c r="Q119">
        <v>1.2074212</v>
      </c>
    </row>
    <row r="120" spans="1:17" x14ac:dyDescent="0.3">
      <c r="A120" s="1">
        <v>2.5703939893007401</v>
      </c>
      <c r="B120" s="1">
        <v>3.2485513032744602</v>
      </c>
      <c r="C120" s="1">
        <v>3.36195861561098</v>
      </c>
      <c r="D120" s="1">
        <v>3.4728843735677999</v>
      </c>
      <c r="E120" s="1">
        <v>3.35629824330096</v>
      </c>
      <c r="F120" s="1">
        <v>2.4098936822424699</v>
      </c>
      <c r="G120" s="1">
        <v>3.2404868408627401</v>
      </c>
      <c r="H120" s="1">
        <v>3.4803629937663598</v>
      </c>
      <c r="J120" s="1">
        <f>AVERAGE(B119:B121)*'[1]Проверка стенда по стёклам'!$D$8/100</f>
        <v>1.1432436836294562</v>
      </c>
      <c r="K120" s="1">
        <f>AVERAGE(C119:C121)*'[1]Проверка стенда по стёклам'!$D$8/100</f>
        <v>1.1698270545492659</v>
      </c>
      <c r="L120" s="1">
        <f>AVERAGE(D119:D121)*'[1]Проверка стенда по стёклам'!$D$8/100</f>
        <v>1.1958648530066776</v>
      </c>
      <c r="M120" s="1">
        <f>AVERAGE(E119:E121)*'[1]Проверка стенда по стёклам'!$D$8/100</f>
        <v>1.1678575984940265</v>
      </c>
      <c r="N120" s="1">
        <f>AVERAGE(F119:F121)*'[1]Проверка стенда по стёклам'!$D$8/100</f>
        <v>0.83854681876207959</v>
      </c>
      <c r="O120" s="1">
        <f>AVERAGE(G119:G121)*'[1]Проверка стенда по стёклам'!$D$8/100</f>
        <v>1.1413591238070946</v>
      </c>
      <c r="P120" s="1">
        <f>AVERAGE(H119:H121)*'[1]Проверка стенда по стёклам'!$D$8/100</f>
        <v>1.2110272521959897</v>
      </c>
      <c r="Q120">
        <v>1.2074212</v>
      </c>
    </row>
    <row r="121" spans="1:17" x14ac:dyDescent="0.3">
      <c r="A121" s="1">
        <v>2.5923631686964699</v>
      </c>
      <c r="B121" s="1">
        <v>3.3595573826790202</v>
      </c>
      <c r="C121" s="1">
        <v>3.3619463289803502</v>
      </c>
      <c r="D121" s="1">
        <v>3.4728906229728902</v>
      </c>
      <c r="E121" s="1">
        <v>3.3564130277945399</v>
      </c>
      <c r="F121" s="1">
        <v>2.4110049987554301</v>
      </c>
      <c r="G121" s="1">
        <v>3.24078961718685</v>
      </c>
      <c r="H121" s="1">
        <v>3.4803972342190201</v>
      </c>
      <c r="J121" s="1">
        <f>AVERAGE(B120:B122)*'[1]Проверка стенда по стёклам'!$D$8/100</f>
        <v>1.1561150592730294</v>
      </c>
      <c r="K121" s="1">
        <f>AVERAGE(C120:C122)*'[1]Проверка стенда по стёклам'!$D$8/100</f>
        <v>1.1698227790254043</v>
      </c>
      <c r="L121" s="1">
        <f>AVERAGE(D120:D122)*'[1]Проверка стенда по стёклам'!$D$8/100</f>
        <v>1.2084270468100085</v>
      </c>
      <c r="M121" s="1">
        <f>AVERAGE(E120:E122)*'[1]Проверка стенда по стёклам'!$D$8/100</f>
        <v>1.1815722580745054</v>
      </c>
      <c r="N121" s="1">
        <f>AVERAGE(F120:F122)*'[1]Проверка стенда по стёклам'!$D$8/100</f>
        <v>0.83893349330319711</v>
      </c>
      <c r="O121" s="1">
        <f>AVERAGE(G120:G122)*'[1]Проверка стенда по стёклам'!$D$8/100</f>
        <v>1.0451608236025935</v>
      </c>
      <c r="P121" s="1">
        <f>AVERAGE(H120:H122)*'[1]Проверка стенда по стёклам'!$D$8/100</f>
        <v>1.2110391621696222</v>
      </c>
      <c r="Q121">
        <v>1.2074212</v>
      </c>
    </row>
    <row r="122" spans="1:17" x14ac:dyDescent="0.3">
      <c r="A122" s="1">
        <v>2.6143323480922001</v>
      </c>
      <c r="B122" s="1">
        <v>3.3595461531633402</v>
      </c>
      <c r="C122" s="1">
        <v>3.36193347671058</v>
      </c>
      <c r="D122" s="1">
        <v>3.4728970934409902</v>
      </c>
      <c r="E122" s="1">
        <v>3.4744274064062699</v>
      </c>
      <c r="F122" s="1">
        <v>2.4121179873248701</v>
      </c>
      <c r="G122" s="1">
        <v>2.5297663940247301</v>
      </c>
      <c r="H122" s="1">
        <v>3.4804326864555502</v>
      </c>
      <c r="J122" s="1">
        <f>AVERAGE(B121:B123)*'[1]Проверка стенда по стёклам'!$D$8/100</f>
        <v>1.1689876234873204</v>
      </c>
      <c r="K122" s="1">
        <f>AVERAGE(C121:C123)*'[1]Проверка стенда по стёклам'!$D$8/100</f>
        <v>1.1698183066737222</v>
      </c>
      <c r="L122" s="1">
        <f>AVERAGE(D121:D123)*'[1]Проверка стенда по стёклам'!$D$8/100</f>
        <v>1.208429297453723</v>
      </c>
      <c r="M122" s="1">
        <f>AVERAGE(E121:E123)*'[1]Проверка стенда по стёклам'!$D$8/100</f>
        <v>1.1952749745127216</v>
      </c>
      <c r="N122" s="1">
        <f>AVERAGE(F121:F123)*'[1]Проверка стенда по стёклам'!$D$8/100</f>
        <v>0.8530198502740709</v>
      </c>
      <c r="O122" s="1">
        <f>AVERAGE(G121:G123)*'[1]Проверка стенда по стёклам'!$D$8/100</f>
        <v>0.94912454127469303</v>
      </c>
      <c r="P122" s="1">
        <f>AVERAGE(H121:H123)*'[1]Проверка стенда по стёклам'!$D$8/100</f>
        <v>1.211051493641909</v>
      </c>
      <c r="Q122">
        <v>1.2074212</v>
      </c>
    </row>
    <row r="123" spans="1:17" x14ac:dyDescent="0.3">
      <c r="A123" s="1">
        <v>2.63630152748794</v>
      </c>
      <c r="B123" s="1">
        <v>3.3595344411146502</v>
      </c>
      <c r="C123" s="1">
        <v>3.3619200564230098</v>
      </c>
      <c r="D123" s="1">
        <v>3.47290377789917</v>
      </c>
      <c r="E123" s="1">
        <v>3.4744386885091698</v>
      </c>
      <c r="F123" s="1">
        <v>2.5313417536087801</v>
      </c>
      <c r="G123" s="1">
        <v>2.4124926835351701</v>
      </c>
      <c r="H123" s="1">
        <v>3.4804693117824002</v>
      </c>
      <c r="J123" s="1">
        <f>AVERAGE(B122:B124)*'[1]Проверка стенда по стёклам'!$D$8/100</f>
        <v>1.1689835481050077</v>
      </c>
      <c r="K123" s="1">
        <f>AVERAGE(C122:C124)*'[1]Проверка стенда по стёклам'!$D$8/100</f>
        <v>1.1698136366670224</v>
      </c>
      <c r="L123" s="1">
        <f>AVERAGE(D122:D124)*'[1]Проверка стенда по стёклам'!$D$8/100</f>
        <v>1.208431622530286</v>
      </c>
      <c r="M123" s="1">
        <f>AVERAGE(E122:E124)*'[1]Проверка стенда по стёклам'!$D$8/100</f>
        <v>1.2089657265183158</v>
      </c>
      <c r="N123" s="1">
        <f>AVERAGE(F122:F124)*'[1]Проверка стенда по стёклам'!$D$8/100</f>
        <v>0.94920231199190008</v>
      </c>
      <c r="O123" s="1">
        <f>AVERAGE(G122:G124)*'[1]Проверка стенда по стёклам'!$D$8/100</f>
        <v>0.8532018530944806</v>
      </c>
      <c r="P123" s="1">
        <f>AVERAGE(H122:H124)*'[1]Проверка стенда по стёклам'!$D$8/100</f>
        <v>1.2110642331539117</v>
      </c>
      <c r="Q123">
        <v>1.2074212</v>
      </c>
    </row>
    <row r="124" spans="1:17" x14ac:dyDescent="0.3">
      <c r="A124" s="1">
        <v>2.6582707068836702</v>
      </c>
      <c r="B124" s="1">
        <v>3.3595222460341798</v>
      </c>
      <c r="C124" s="1">
        <v>3.3619060656739399</v>
      </c>
      <c r="D124" s="1">
        <v>3.4729106690405098</v>
      </c>
      <c r="E124" s="1">
        <v>3.4744503194854901</v>
      </c>
      <c r="F124" s="1">
        <v>3.24025946810101</v>
      </c>
      <c r="G124" s="1">
        <v>2.4137748323246901</v>
      </c>
      <c r="H124" s="1">
        <v>3.48050707022318</v>
      </c>
      <c r="J124" s="1">
        <f>AVERAGE(B123:B125)*'[1]Проверка стенда по стёклам'!$D$8/100</f>
        <v>1.1689793046465971</v>
      </c>
      <c r="K124" s="1">
        <f>AVERAGE(C123:C125)*'[1]Проверка стенда по стёклам'!$D$8/100</f>
        <v>1.1698087681554947</v>
      </c>
      <c r="L124" s="1">
        <f>AVERAGE(D123:D125)*'[1]Проверка стенда по стёклам'!$D$8/100</f>
        <v>1.2084340194981051</v>
      </c>
      <c r="M124" s="1">
        <f>AVERAGE(E123:E125)*'[1]Проверка стенда по стёклам'!$D$8/100</f>
        <v>1.2089697721584833</v>
      </c>
      <c r="N124" s="1">
        <f>AVERAGE(F123:F125)*'[1]Проверка стенда по стёклам'!$D$8/100</f>
        <v>1.0589569583919749</v>
      </c>
      <c r="O124" s="1">
        <f>AVERAGE(G123:G125)*'[1]Проверка стенда по стёклам'!$D$8/100</f>
        <v>0.83989722457715221</v>
      </c>
      <c r="P124" s="1">
        <f>AVERAGE(H123:H125)*'[1]Проверка стенда по стёклам'!$D$8/100</f>
        <v>1.1973448270382874</v>
      </c>
      <c r="Q124">
        <v>1.2074212</v>
      </c>
    </row>
    <row r="125" spans="1:17" x14ac:dyDescent="0.3">
      <c r="A125" s="1">
        <v>2.6802398862793999</v>
      </c>
      <c r="B125" s="1">
        <v>3.3595095674200599</v>
      </c>
      <c r="C125" s="1">
        <v>3.3618915019589299</v>
      </c>
      <c r="D125" s="1">
        <v>3.4729177593320602</v>
      </c>
      <c r="E125" s="1">
        <v>3.4744622866238299</v>
      </c>
      <c r="F125" s="1">
        <v>3.35838749876361</v>
      </c>
      <c r="G125" s="1">
        <v>2.4150581357422101</v>
      </c>
      <c r="H125" s="1">
        <v>3.3621483481785299</v>
      </c>
      <c r="J125" s="1">
        <f>AVERAGE(B124:B126)*'[1]Проверка стенда по стёклам'!$D$8/100</f>
        <v>1.1573775746341961</v>
      </c>
      <c r="K125" s="1">
        <f>AVERAGE(C124:C126)*'[1]Проверка стенда по стёклам'!$D$8/100</f>
        <v>1.1825336120968029</v>
      </c>
      <c r="L125" s="1">
        <f>AVERAGE(D124:D126)*'[1]Проверка стенда по стёклам'!$D$8/100</f>
        <v>1.2084364857369723</v>
      </c>
      <c r="M125" s="1">
        <f>AVERAGE(E124:E126)*'[1]Проверка стенда по стёклам'!$D$8/100</f>
        <v>1.2089739347269399</v>
      </c>
      <c r="N125" s="1">
        <f>AVERAGE(F124:F126)*'[1]Проверка стенда по стёклам'!$D$8/100</f>
        <v>1.1548996247222525</v>
      </c>
      <c r="O125" s="1">
        <f>AVERAGE(G124:G126)*'[1]Проверка стенда по стёклам'!$D$8/100</f>
        <v>0.84034374018427027</v>
      </c>
      <c r="P125" s="1">
        <f>AVERAGE(H124:H126)*'[1]Проверка стенда по стёклам'!$D$8/100</f>
        <v>1.1836440266622601</v>
      </c>
      <c r="Q125">
        <v>1.2074212</v>
      </c>
    </row>
    <row r="126" spans="1:17" x14ac:dyDescent="0.3">
      <c r="A126" s="1">
        <v>2.7022090656751301</v>
      </c>
      <c r="B126" s="1">
        <v>3.2595080299260002</v>
      </c>
      <c r="C126" s="1">
        <v>3.47162959724358</v>
      </c>
      <c r="D126" s="1">
        <v>3.4729250410231001</v>
      </c>
      <c r="E126" s="1">
        <v>3.4744745768451</v>
      </c>
      <c r="F126" s="1">
        <v>3.35852878370084</v>
      </c>
      <c r="G126" s="1">
        <v>2.4163423985063002</v>
      </c>
      <c r="H126" s="1">
        <v>3.3623453862504902</v>
      </c>
      <c r="J126" s="1">
        <f>AVERAGE(B125:B127)*'[1]Проверка стенда по стёклам'!$D$8/100</f>
        <v>1.1457740668354857</v>
      </c>
      <c r="K126" s="1">
        <f>AVERAGE(C125:C127)*'[1]Проверка стенда по стёклам'!$D$8/100</f>
        <v>1.1952605379688237</v>
      </c>
      <c r="L126" s="1">
        <f>AVERAGE(D125:D127)*'[1]Проверка стенда по стёклам'!$D$8/100</f>
        <v>1.2084390185509248</v>
      </c>
      <c r="M126" s="1">
        <f>AVERAGE(E125:E127)*'[1]Проверка стенда по стёклам'!$D$8/100</f>
        <v>1.2089782096743478</v>
      </c>
      <c r="N126" s="1">
        <f>AVERAGE(F125:F127)*'[1]Проверка стенда по стёклам'!$D$8/100</f>
        <v>1.1686337363729518</v>
      </c>
      <c r="O126" s="1">
        <f>AVERAGE(G125:G127)*'[1]Проверка стенда по стёклам'!$D$8/100</f>
        <v>0.84079058963976971</v>
      </c>
      <c r="P126" s="1">
        <f>AVERAGE(H125:H127)*'[1]Проверка стенда по стёклам'!$D$8/100</f>
        <v>1.169961812691672</v>
      </c>
      <c r="Q126">
        <v>1.2074212</v>
      </c>
    </row>
    <row r="127" spans="1:17" x14ac:dyDescent="0.3">
      <c r="A127" s="1">
        <v>2.72417824507087</v>
      </c>
      <c r="B127" s="1">
        <v>3.2594805073397</v>
      </c>
      <c r="C127" s="1">
        <v>3.4716335562362501</v>
      </c>
      <c r="D127" s="1">
        <v>3.4729325061535601</v>
      </c>
      <c r="E127" s="1">
        <v>3.4744871767168499</v>
      </c>
      <c r="F127" s="1">
        <v>3.35867059280528</v>
      </c>
      <c r="G127" s="1">
        <v>2.4176274256299499</v>
      </c>
      <c r="H127" s="1">
        <v>3.3625433907434599</v>
      </c>
      <c r="J127" s="1">
        <f>AVERAGE(B126:B128)*'[1]Проверка стенда по стёклам'!$D$8/100</f>
        <v>1.1341687261063842</v>
      </c>
      <c r="K127" s="1">
        <f>AVERAGE(C126:C128)*'[1]Проверка стенда по стёклам'!$D$8/100</f>
        <v>1.2079896230086371</v>
      </c>
      <c r="L127" s="1">
        <f>AVERAGE(D126:D128)*'[1]Проверка стенда по стёклам'!$D$8/100</f>
        <v>1.2084416151711872</v>
      </c>
      <c r="M127" s="1">
        <f>AVERAGE(E126:E128)*'[1]Проверка стенда по стёклам'!$D$8/100</f>
        <v>1.2089825923284498</v>
      </c>
      <c r="N127" s="1">
        <f>AVERAGE(F126:F128)*'[1]Проверка стенда по стёклам'!$D$8/100</f>
        <v>1.1686830759389497</v>
      </c>
      <c r="O127" s="1">
        <f>AVERAGE(G126:G128)*'[1]Проверка стенда по стёклам'!$D$8/100</f>
        <v>0.84123770510208762</v>
      </c>
      <c r="P127" s="1">
        <f>AVERAGE(H126:H128)*'[1]Проверка стенда по стёклам'!$D$8/100</f>
        <v>1.1700307027937054</v>
      </c>
      <c r="Q127">
        <v>1.2074212</v>
      </c>
    </row>
    <row r="128" spans="1:17" x14ac:dyDescent="0.3">
      <c r="A128" s="1">
        <v>2.7461474244666002</v>
      </c>
      <c r="B128" s="1">
        <v>3.2594520257850901</v>
      </c>
      <c r="C128" s="1">
        <v>3.47163760817643</v>
      </c>
      <c r="D128" s="1">
        <v>3.4729401465627401</v>
      </c>
      <c r="E128" s="1">
        <v>3.4745000724679098</v>
      </c>
      <c r="F128" s="1">
        <v>3.3588128887452</v>
      </c>
      <c r="G128" s="1">
        <v>2.4189130224733102</v>
      </c>
      <c r="H128" s="1">
        <v>3.3627422966384102</v>
      </c>
      <c r="J128" s="1">
        <f>AVERAGE(B127:B129)*'[1]Проверка стенда по стёклам'!$D$8/100</f>
        <v>1.1341588157624989</v>
      </c>
      <c r="K128" s="1">
        <f>AVERAGE(C127:C129)*'[1]Проверка стенда по стёклам'!$D$8/100</f>
        <v>1.2079910324079111</v>
      </c>
      <c r="L128" s="1">
        <f>AVERAGE(D127:D129)*'[1]Проверка стенда по стёклам'!$D$8/100</f>
        <v>1.2084442727591975</v>
      </c>
      <c r="M128" s="1">
        <f>AVERAGE(E127:E129)*'[1]Проверка стенда по стёклам'!$D$8/100</f>
        <v>1.2089870778991694</v>
      </c>
      <c r="N128" s="1">
        <f>AVERAGE(F127:F129)*'[1]Проверка стенда по стёклам'!$D$8/100</f>
        <v>1.1687325848563572</v>
      </c>
      <c r="O128" s="1">
        <f>AVERAGE(G127:G129)*'[1]Проверка стенда по стёклам'!$D$8/100</f>
        <v>0.84168501885048319</v>
      </c>
      <c r="P128" s="1">
        <f>AVERAGE(H127:H129)*'[1]Проверка стенда по стёклам'!$D$8/100</f>
        <v>1.1564402335278845</v>
      </c>
      <c r="Q128">
        <v>1.2074212</v>
      </c>
    </row>
    <row r="129" spans="1:17" x14ac:dyDescent="0.3">
      <c r="A129" s="1">
        <v>2.7681166038623299</v>
      </c>
      <c r="B129" s="1">
        <v>3.2594225861058601</v>
      </c>
      <c r="C129" s="1">
        <v>3.4716417486340299</v>
      </c>
      <c r="D129" s="1">
        <v>3.4729479538982302</v>
      </c>
      <c r="E129" s="1">
        <v>3.47451325000339</v>
      </c>
      <c r="F129" s="1">
        <v>3.3589556337761999</v>
      </c>
      <c r="G129" s="1">
        <v>2.4201989947966398</v>
      </c>
      <c r="H129" s="1">
        <v>3.24517270031687</v>
      </c>
      <c r="J129" s="1">
        <f>AVERAGE(B128:B130)*'[1]Проверка стенда по стёклам'!$D$8/100</f>
        <v>1.1341485720356823</v>
      </c>
      <c r="K129" s="1">
        <f>AVERAGE(C128:C130)*'[1]Проверка стенда по стёклам'!$D$8/100</f>
        <v>1.2079924725964752</v>
      </c>
      <c r="L129" s="1">
        <f>AVERAGE(D128:D130)*'[1]Проверка стенда по стёклам'!$D$8/100</f>
        <v>1.2084469884097069</v>
      </c>
      <c r="M129" s="1">
        <f>AVERAGE(E128:E130)*'[1]Проверка стенда по стёклам'!$D$8/100</f>
        <v>1.2089916614838383</v>
      </c>
      <c r="N129" s="1">
        <f>AVERAGE(F128:F130)*'[1]Проверка стенда по стёклам'!$D$8/100</f>
        <v>1.1823822153812784</v>
      </c>
      <c r="O129" s="1">
        <f>AVERAGE(G128:G130)*'[1]Проверка стенда по стёклам'!$D$8/100</f>
        <v>0.84213246330344005</v>
      </c>
      <c r="P129" s="1">
        <f>AVERAGE(H128:H130)*'[1]Проверка стенда по стёклам'!$D$8/100</f>
        <v>1.0610193720352239</v>
      </c>
      <c r="Q129">
        <v>1.2074212</v>
      </c>
    </row>
    <row r="130" spans="1:17" x14ac:dyDescent="0.3">
      <c r="A130" s="1">
        <v>2.7900857832580699</v>
      </c>
      <c r="B130" s="1">
        <v>3.2593921891983899</v>
      </c>
      <c r="C130" s="1">
        <v>3.4716459730821301</v>
      </c>
      <c r="D130" s="1">
        <v>3.4729559196250199</v>
      </c>
      <c r="E130" s="1">
        <v>3.4745266949201099</v>
      </c>
      <c r="F130" s="1">
        <v>3.47635334822189</v>
      </c>
      <c r="G130" s="1">
        <v>2.42148514881328</v>
      </c>
      <c r="H130" s="1">
        <v>2.5398551953244999</v>
      </c>
      <c r="J130" s="1">
        <f>AVERAGE(B129:B131)*'[1]Проверка стенда по стёклам'!$D$8/100</f>
        <v>1.134137995238097</v>
      </c>
      <c r="K130" s="1">
        <f>AVERAGE(C129:C131)*'[1]Проверка стенда по стёклам'!$D$8/100</f>
        <v>1.1965260499929264</v>
      </c>
      <c r="L130" s="1">
        <f>AVERAGE(D129:D131)*'[1]Проверка стенда по стёклам'!$D$8/100</f>
        <v>1.2084497591539551</v>
      </c>
      <c r="M130" s="1">
        <f>AVERAGE(E129:E131)*'[1]Проверка стенда по стёклам'!$D$8/100</f>
        <v>1.2089963380725468</v>
      </c>
      <c r="N130" s="1">
        <f>AVERAGE(F129:F131)*'[1]Проверка стенда по стёклам'!$D$8/100</f>
        <v>1.1960178224580602</v>
      </c>
      <c r="O130" s="1">
        <f>AVERAGE(G129:G131)*'[1]Проверка стенда по стёклам'!$D$8/100</f>
        <v>0.8425799710371058</v>
      </c>
      <c r="P130" s="1">
        <f>AVERAGE(H129:H131)*'[1]Проверка стенда по стёклам'!$D$8/100</f>
        <v>0.95210273544361512</v>
      </c>
      <c r="Q130">
        <v>1.2074212</v>
      </c>
    </row>
    <row r="131" spans="1:17" x14ac:dyDescent="0.3">
      <c r="A131" s="1">
        <v>2.8120549626538001</v>
      </c>
      <c r="B131" s="1">
        <v>3.2593608360139799</v>
      </c>
      <c r="C131" s="1">
        <v>3.3727777742568801</v>
      </c>
      <c r="D131" s="1">
        <v>3.4729640350348201</v>
      </c>
      <c r="E131" s="1">
        <v>3.4745403925223002</v>
      </c>
      <c r="F131" s="1">
        <v>3.4763747384702999</v>
      </c>
      <c r="G131" s="1">
        <v>2.4227712912427002</v>
      </c>
      <c r="H131" s="1">
        <v>2.4236978381523002</v>
      </c>
      <c r="J131" s="1">
        <f>AVERAGE(B130:B132)*'[1]Проверка стенда по стёклам'!$D$8/100</f>
        <v>1.1341270857010199</v>
      </c>
      <c r="K131" s="1">
        <f>AVERAGE(C130:C132)*'[1]Проверка стенда по стёклам'!$D$8/100</f>
        <v>1.1850572512316624</v>
      </c>
      <c r="L131" s="1">
        <f>AVERAGE(D130:D132)*'[1]Проверка стенда по стёклам'!$D$8/100</f>
        <v>1.2084525819629122</v>
      </c>
      <c r="M131" s="1">
        <f>AVERAGE(E130:E132)*'[1]Проверка стенда по стёклам'!$D$8/100</f>
        <v>1.2090011025536143</v>
      </c>
      <c r="N131" s="1">
        <f>AVERAGE(F130:F132)*'[1]Проверка стенда по стёклам'!$D$8/100</f>
        <v>1.2096393970652868</v>
      </c>
      <c r="O131" s="1">
        <f>AVERAGE(G130:G132)*'[1]Проверка стенда по стёклам'!$D$8/100</f>
        <v>0.85661643948671296</v>
      </c>
      <c r="P131" s="1">
        <f>AVERAGE(H130:H132)*'[1]Проверка стенда по стёклам'!$D$8/100</f>
        <v>0.85699132303304837</v>
      </c>
      <c r="Q131">
        <v>1.2074212</v>
      </c>
    </row>
    <row r="132" spans="1:17" x14ac:dyDescent="0.3">
      <c r="A132" s="1">
        <v>2.8340241420495298</v>
      </c>
      <c r="B132" s="1">
        <v>3.2593285275611099</v>
      </c>
      <c r="C132" s="1">
        <v>3.3727614282414802</v>
      </c>
      <c r="D132" s="1">
        <v>3.4729722912556</v>
      </c>
      <c r="E132" s="1">
        <v>3.4745543278376299</v>
      </c>
      <c r="F132" s="1">
        <v>3.4763965000300199</v>
      </c>
      <c r="G132" s="1">
        <v>2.5412169432643399</v>
      </c>
      <c r="H132" s="1">
        <v>2.42515247606207</v>
      </c>
      <c r="J132" s="1">
        <f>AVERAGE(B131:B133)*'[1]Проверка стенда по стёклам'!$D$8/100</f>
        <v>1.134115843775632</v>
      </c>
      <c r="K132" s="1">
        <f>AVERAGE(C131:C133)*'[1]Проверка стенда по стёклам'!$D$8/100</f>
        <v>1.1735860053092939</v>
      </c>
      <c r="L132" s="1">
        <f>AVERAGE(D131:D133)*'[1]Проверка стенда по стёклам'!$D$8/100</f>
        <v>1.2084554537505863</v>
      </c>
      <c r="M132" s="1">
        <f>AVERAGE(E131:E133)*'[1]Проверка стенда по стёклам'!$D$8/100</f>
        <v>1.2090059497191672</v>
      </c>
      <c r="N132" s="1">
        <f>AVERAGE(F131:F133)*'[1]Проверка стенда по стёклам'!$D$8/100</f>
        <v>1.209646966459162</v>
      </c>
      <c r="O132" s="1">
        <f>AVERAGE(G131:G133)*'[1]Проверка стенда по стёклам'!$D$8/100</f>
        <v>0.96564641177488286</v>
      </c>
      <c r="P132" s="1">
        <f>AVERAGE(H131:H133)*'[1]Проверка стенда по стёклам'!$D$8/100</f>
        <v>0.84385597335256146</v>
      </c>
      <c r="Q132">
        <v>1.2074212</v>
      </c>
    </row>
    <row r="133" spans="1:17" x14ac:dyDescent="0.3">
      <c r="A133" s="1">
        <v>2.85599332144526</v>
      </c>
      <c r="B133" s="1">
        <v>3.2592952649077702</v>
      </c>
      <c r="C133" s="1">
        <v>3.3727445540480301</v>
      </c>
      <c r="D133" s="1">
        <v>3.4729806792612501</v>
      </c>
      <c r="E133" s="1">
        <v>3.4745684856335801</v>
      </c>
      <c r="F133" s="1">
        <v>3.4764186091186202</v>
      </c>
      <c r="G133" s="1">
        <v>3.3615067514817198</v>
      </c>
      <c r="H133" s="1">
        <v>2.42660640511453</v>
      </c>
      <c r="J133" s="1">
        <f>AVERAGE(B132:B134)*'[1]Проверка стенда по стёклам'!$D$8/100</f>
        <v>1.1341042698338173</v>
      </c>
      <c r="K133" s="1">
        <f>AVERAGE(C132:C134)*'[1]Проверка стенда по стёклам'!$D$8/100</f>
        <v>1.1735801334124101</v>
      </c>
      <c r="L133" s="1">
        <f>AVERAGE(D132:D134)*'[1]Проверка стенда по стёклам'!$D$8/100</f>
        <v>1.2084583713773964</v>
      </c>
      <c r="M133" s="1">
        <f>AVERAGE(E132:E134)*'[1]Проверка стенда по стёклам'!$D$8/100</f>
        <v>1.209010874270827</v>
      </c>
      <c r="N133" s="1">
        <f>AVERAGE(F132:F134)*'[1]Проверка стенда по стёклам'!$D$8/100</f>
        <v>1.2096546567350279</v>
      </c>
      <c r="O133" s="1">
        <f>AVERAGE(G132:G134)*'[1]Проверка стенда по стёклам'!$D$8/100</f>
        <v>1.0745471780594871</v>
      </c>
      <c r="P133" s="1">
        <f>AVERAGE(H132:H134)*'[1]Проверка стенда по стёклам'!$D$8/100</f>
        <v>0.84436185650482232</v>
      </c>
      <c r="Q133">
        <v>1.2074212</v>
      </c>
    </row>
    <row r="134" spans="1:17" x14ac:dyDescent="0.3">
      <c r="A134" s="1">
        <v>2.8779625008409999</v>
      </c>
      <c r="B134" s="1">
        <v>3.2592610491837601</v>
      </c>
      <c r="C134" s="1">
        <v>3.3727271486371202</v>
      </c>
      <c r="D134" s="1">
        <v>3.47298918988144</v>
      </c>
      <c r="E134" s="1">
        <v>3.4745828504340701</v>
      </c>
      <c r="F134" s="1">
        <v>3.4764410415729499</v>
      </c>
      <c r="G134" s="1">
        <v>3.36167892100995</v>
      </c>
      <c r="H134" s="1">
        <v>2.4280594011388001</v>
      </c>
      <c r="J134" s="1">
        <f>AVERAGE(B133:B135)*'[1]Проверка стенда по стёклам'!$D$8/100</f>
        <v>1.1353827829088328</v>
      </c>
      <c r="K134" s="1">
        <f>AVERAGE(C133:C135)*'[1]Проверка стенда по стёклам'!$D$8/100</f>
        <v>1.1735740766711131</v>
      </c>
      <c r="L134" s="1">
        <f>AVERAGE(D133:D135)*'[1]Проверка стенда по стёклам'!$D$8/100</f>
        <v>1.1971170401671329</v>
      </c>
      <c r="M134" s="1">
        <f>AVERAGE(E133:E135)*'[1]Проверка стенда по стёклам'!$D$8/100</f>
        <v>1.2090158708254948</v>
      </c>
      <c r="N134" s="1">
        <f>AVERAGE(F133:F135)*'[1]Проверка стенда по стёклам'!$D$8/100</f>
        <v>1.2096624594881324</v>
      </c>
      <c r="O134" s="1">
        <f>AVERAGE(G133:G135)*'[1]Проверка стенда по стёклам'!$D$8/100</f>
        <v>1.1697298327657031</v>
      </c>
      <c r="P134" s="1">
        <f>AVERAGE(H133:H135)*'[1]Проверка стенда по стёклам'!$D$8/100</f>
        <v>0.84486741509995966</v>
      </c>
      <c r="Q134">
        <v>1.2074212</v>
      </c>
    </row>
    <row r="135" spans="1:17" x14ac:dyDescent="0.3">
      <c r="A135" s="1">
        <v>2.8999316802367301</v>
      </c>
      <c r="B135" s="1">
        <v>3.2703514590045102</v>
      </c>
      <c r="C135" s="1">
        <v>3.3727092089522199</v>
      </c>
      <c r="D135" s="1">
        <v>3.3751909553813899</v>
      </c>
      <c r="E135" s="1">
        <v>3.4745974065363399</v>
      </c>
      <c r="F135" s="1">
        <v>3.4764637728754999</v>
      </c>
      <c r="G135" s="1">
        <v>3.3618513958412102</v>
      </c>
      <c r="H135" s="1">
        <v>2.4295112408207</v>
      </c>
      <c r="J135" s="1">
        <f>AVERAGE(B134:B136)*'[1]Проверка стенда по стёклам'!$D$8/100</f>
        <v>1.0669660029942838</v>
      </c>
      <c r="K135" s="1">
        <f>AVERAGE(C134:C136)*'[1]Проверка стенда по стёклам'!$D$8/100</f>
        <v>1.1735678340224862</v>
      </c>
      <c r="L135" s="1">
        <f>AVERAGE(D134:D136)*'[1]Проверка стенда по стёклам'!$D$8/100</f>
        <v>1.1857725143394151</v>
      </c>
      <c r="M135" s="1">
        <f>AVERAGE(E134:E136)*'[1]Проверка стенда по стёклам'!$D$8/100</f>
        <v>1.2090209339212294</v>
      </c>
      <c r="N135" s="1">
        <f>AVERAGE(F134:F136)*'[1]Проверка стенда по стёклам'!$D$8/100</f>
        <v>1.2096703661904677</v>
      </c>
      <c r="O135" s="1">
        <f>AVERAGE(G134:G136)*'[1]Проверка стенда по стёклам'!$D$8/100</f>
        <v>1.1697898408843941</v>
      </c>
      <c r="P135" s="1">
        <f>AVERAGE(H134:H136)*'[1]Проверка стенда по стёклам'!$D$8/100</f>
        <v>0.84537257144144762</v>
      </c>
      <c r="Q135">
        <v>1.2074212</v>
      </c>
    </row>
    <row r="136" spans="1:17" x14ac:dyDescent="0.3">
      <c r="A136" s="1">
        <v>2.9219008596324598</v>
      </c>
      <c r="B136" s="1">
        <v>2.6694276371814598</v>
      </c>
      <c r="C136" s="1">
        <v>3.37269073192514</v>
      </c>
      <c r="D136" s="1">
        <v>3.37517180041554</v>
      </c>
      <c r="E136" s="1">
        <v>3.4746121380281201</v>
      </c>
      <c r="F136" s="1">
        <v>3.4764867781811701</v>
      </c>
      <c r="G136" s="1">
        <v>3.3620241223176599</v>
      </c>
      <c r="H136" s="1">
        <v>2.43096170177065</v>
      </c>
      <c r="J136" s="1">
        <f>AVERAGE(B135:B137)*'[1]Проверка стенда по стёклам'!$D$8/100</f>
        <v>0.98691820545537223</v>
      </c>
      <c r="K136" s="1">
        <f>AVERAGE(C135:C137)*'[1]Проверка стенда по стёклам'!$D$8/100</f>
        <v>1.1735614043995644</v>
      </c>
      <c r="L136" s="1">
        <f>AVERAGE(D135:D137)*'[1]Проверка стенда по стёклам'!$D$8/100</f>
        <v>1.1744247076262715</v>
      </c>
      <c r="M136" s="1">
        <f>AVERAGE(E135:E137)*'[1]Проверка стенда по стёклам'!$D$8/100</f>
        <v>1.1978056072254883</v>
      </c>
      <c r="N136" s="1">
        <f>AVERAGE(F135:F137)*'[1]Проверка стенда по стёклам'!$D$8/100</f>
        <v>1.2096783682000776</v>
      </c>
      <c r="O136" s="1">
        <f>AVERAGE(G135:G137)*'[1]Проверка стенда по стёклам'!$D$8/100</f>
        <v>1.1698499365304018</v>
      </c>
      <c r="P136" s="1">
        <f>AVERAGE(H135:H137)*'[1]Проверка стенда по стёклам'!$D$8/100</f>
        <v>0.84587724815446907</v>
      </c>
      <c r="Q136">
        <v>1.2074212</v>
      </c>
    </row>
    <row r="137" spans="1:17" x14ac:dyDescent="0.3">
      <c r="A137" s="1">
        <v>2.9438700390282002</v>
      </c>
      <c r="B137" s="1">
        <v>2.5691145018313799</v>
      </c>
      <c r="C137" s="1">
        <v>3.3726717144815699</v>
      </c>
      <c r="D137" s="1">
        <v>3.37515202428933</v>
      </c>
      <c r="E137" s="1">
        <v>3.3778878852448999</v>
      </c>
      <c r="F137" s="1">
        <v>3.47651003234439</v>
      </c>
      <c r="G137" s="1">
        <v>3.3621970464784598</v>
      </c>
      <c r="H137" s="1">
        <v>2.4324105625914498</v>
      </c>
      <c r="J137" s="1">
        <f>AVERAGE(B136:B138)*'[1]Проверка стенда по стёклам'!$D$8/100</f>
        <v>0.9055644715772716</v>
      </c>
      <c r="K137" s="1">
        <f>AVERAGE(C136:C138)*'[1]Проверка стенда по стёклам'!$D$8/100</f>
        <v>1.1620686192916303</v>
      </c>
      <c r="L137" s="1">
        <f>AVERAGE(D136:D138)*'[1]Проверка стенда по стёклам'!$D$8/100</f>
        <v>1.174417825466068</v>
      </c>
      <c r="M137" s="1">
        <f>AVERAGE(E136:E138)*'[1]Проверка стенда по стёклам'!$D$8/100</f>
        <v>1.1865863808720454</v>
      </c>
      <c r="N137" s="1">
        <f>AVERAGE(F136:F138)*'[1]Проверка стенда по стёклам'!$D$8/100</f>
        <v>1.2096864567704919</v>
      </c>
      <c r="O137" s="1">
        <f>AVERAGE(G136:G138)*'[1]Проверка стенда по стёклам'!$D$8/100</f>
        <v>1.1699101009323614</v>
      </c>
      <c r="P137" s="1">
        <f>AVERAGE(H136:H138)*'[1]Проверка стенда по стёклам'!$D$8/100</f>
        <v>0.84638136820949728</v>
      </c>
      <c r="Q137">
        <v>1.2074212</v>
      </c>
    </row>
    <row r="138" spans="1:17" x14ac:dyDescent="0.3">
      <c r="A138" s="1">
        <v>2.9658392184239299</v>
      </c>
      <c r="B138" s="1">
        <v>2.5689455455825598</v>
      </c>
      <c r="C138" s="1">
        <v>3.27362208593865</v>
      </c>
      <c r="D138" s="1">
        <v>3.3751316195939101</v>
      </c>
      <c r="E138" s="1">
        <v>3.37786881974381</v>
      </c>
      <c r="F138" s="1">
        <v>3.4765335099465502</v>
      </c>
      <c r="G138" s="1">
        <v>3.36237011410158</v>
      </c>
      <c r="H138" s="1">
        <v>2.4338576029459</v>
      </c>
      <c r="J138" s="1">
        <f>AVERAGE(B137:B139)*'[1]Проверка стенда по стёклам'!$D$8/100</f>
        <v>0.89388981734778983</v>
      </c>
      <c r="K138" s="1">
        <f>AVERAGE(C137:C139)*'[1]Проверка стенда по стёклам'!$D$8/100</f>
        <v>1.0816384477366447</v>
      </c>
      <c r="L138" s="1">
        <f>AVERAGE(D137:D139)*'[1]Проверка стенда по стёклам'!$D$8/100</f>
        <v>1.1744107245852413</v>
      </c>
      <c r="M138" s="1">
        <f>AVERAGE(E137:E139)*'[1]Проверка стенда по стёклам'!$D$8/100</f>
        <v>1.1753631528322956</v>
      </c>
      <c r="N138" s="1">
        <f>AVERAGE(F137:F139)*'[1]Проверка стенда по стёклам'!$D$8/100</f>
        <v>1.1985934111237568</v>
      </c>
      <c r="O138" s="1">
        <f>AVERAGE(G137:G139)*'[1]Проверка стенда по стёклам'!$D$8/100</f>
        <v>1.1834466065579652</v>
      </c>
      <c r="P138" s="1">
        <f>AVERAGE(H137:H139)*'[1]Проверка стенда по стёклам'!$D$8/100</f>
        <v>0.8468848549458281</v>
      </c>
      <c r="Q138">
        <v>1.2074212</v>
      </c>
    </row>
    <row r="139" spans="1:17" x14ac:dyDescent="0.3">
      <c r="A139" s="1">
        <v>2.9878083978196601</v>
      </c>
      <c r="B139" s="1">
        <v>2.5687724966812699</v>
      </c>
      <c r="C139" s="1">
        <v>2.6792474779161801</v>
      </c>
      <c r="D139" s="1">
        <v>3.3751105788886999</v>
      </c>
      <c r="E139" s="1">
        <v>3.3778490499741798</v>
      </c>
      <c r="F139" s="1">
        <v>3.3808460811464398</v>
      </c>
      <c r="G139" s="1">
        <v>3.47873155097846</v>
      </c>
      <c r="H139" s="1">
        <v>2.4353026036242902</v>
      </c>
      <c r="J139" s="1">
        <f>AVERAGE(B138:B140)*'[1]Проверка стенда по стёклам'!$D$8/100</f>
        <v>0.89382960490083563</v>
      </c>
      <c r="K139" s="1">
        <f>AVERAGE(C138:C140)*'[1]Проверка стенда по стёклам'!$D$8/100</f>
        <v>0.98969541450806009</v>
      </c>
      <c r="L139" s="1">
        <f>AVERAGE(D138:D140)*'[1]Проверка стенда по стёклам'!$D$8/100</f>
        <v>1.1630421135028524</v>
      </c>
      <c r="M139" s="1">
        <f>AVERAGE(E138:E140)*'[1]Проверка стенда по стёклам'!$D$8/100</f>
        <v>1.1753562721079083</v>
      </c>
      <c r="N139" s="1">
        <f>AVERAGE(F138:F140)*'[1]Проверка стенда по стёклам'!$D$8/100</f>
        <v>1.1874957313462557</v>
      </c>
      <c r="O139" s="1">
        <f>AVERAGE(G138:G140)*'[1]Проверка стенда по стёклам'!$D$8/100</f>
        <v>1.1859859508040087</v>
      </c>
      <c r="P139" s="1">
        <f>AVERAGE(H138:H140)*'[1]Проверка стенда по стёклам'!$D$8/100</f>
        <v>0.84738763209505563</v>
      </c>
      <c r="Q139">
        <v>1.2074212</v>
      </c>
    </row>
    <row r="140" spans="1:17" x14ac:dyDescent="0.3">
      <c r="A140" s="1">
        <v>3.0097775772153899</v>
      </c>
      <c r="B140" s="1">
        <v>2.5685953693424102</v>
      </c>
      <c r="C140" s="1">
        <v>2.5799682437212699</v>
      </c>
      <c r="D140" s="1">
        <v>3.2771354900694001</v>
      </c>
      <c r="E140" s="1">
        <v>3.3778285618365702</v>
      </c>
      <c r="F140" s="1">
        <v>3.3808293813140899</v>
      </c>
      <c r="G140" s="1">
        <v>3.3840904616357501</v>
      </c>
      <c r="H140" s="1">
        <v>2.4367453466116902</v>
      </c>
      <c r="J140" s="1">
        <f>AVERAGE(B139:B141)*'[1]Проверка стенда по стёклам'!$D$8/100</f>
        <v>0.893767973366279</v>
      </c>
      <c r="K140" s="1">
        <f>AVERAGE(C139:C141)*'[1]Проверка стенда по стёклам'!$D$8/100</f>
        <v>0.90921419811106274</v>
      </c>
      <c r="L140" s="1">
        <f>AVERAGE(D139:D141)*'[1]Проверка стенда по стёклам'!$D$8/100</f>
        <v>1.0721150858055868</v>
      </c>
      <c r="M140" s="1">
        <f>AVERAGE(E139:E141)*'[1]Проверка стенда по стёклам'!$D$8/100</f>
        <v>1.175349141413877</v>
      </c>
      <c r="N140" s="1">
        <f>AVERAGE(F139:F141)*'[1]Проверка стенда по стёклам'!$D$8/100</f>
        <v>1.1763932992961086</v>
      </c>
      <c r="O140" s="1">
        <f>AVERAGE(G139:G141)*'[1]Проверка стенда по стёклам'!$D$8/100</f>
        <v>1.1885039706502734</v>
      </c>
      <c r="P140" s="1">
        <f>AVERAGE(H139:H141)*'[1]Проверка стенда по стёклам'!$D$8/100</f>
        <v>0.85046814358280687</v>
      </c>
      <c r="Q140">
        <v>1.2074212</v>
      </c>
    </row>
    <row r="141" spans="1:17" x14ac:dyDescent="0.3">
      <c r="A141" s="1">
        <v>3.0317467566111298</v>
      </c>
      <c r="B141" s="1">
        <v>2.5684141781734602</v>
      </c>
      <c r="C141" s="1">
        <v>2.5797387396028899</v>
      </c>
      <c r="D141" s="1">
        <v>2.59118782406627</v>
      </c>
      <c r="E141" s="1">
        <v>3.3778073411770402</v>
      </c>
      <c r="F141" s="1">
        <v>3.3808118863391199</v>
      </c>
      <c r="G141" s="1">
        <v>3.3840796770938599</v>
      </c>
      <c r="H141" s="1">
        <v>2.4604167892410298</v>
      </c>
      <c r="J141" s="1">
        <f>AVERAGE(B140:B142)*'[1]Проверка стенда по стёклам'!$D$8/100</f>
        <v>0.89370492782723376</v>
      </c>
      <c r="K141" s="1">
        <f>AVERAGE(C140:C142)*'[1]Проверка стенда по стёклам'!$D$8/100</f>
        <v>0.8976452894927951</v>
      </c>
      <c r="L141" s="1">
        <f>AVERAGE(D140:D142)*'[1]Проверка стенда по стёклам'!$D$8/100</f>
        <v>0.98115800818466103</v>
      </c>
      <c r="M141" s="1">
        <f>AVERAGE(E140:E142)*'[1]Проверка стенда по стёклам'!$D$8/100</f>
        <v>1.0966534477903032</v>
      </c>
      <c r="N141" s="1">
        <f>AVERAGE(F140:F142)*'[1]Проверка стенда по стёклам'!$D$8/100</f>
        <v>1.1763872090090377</v>
      </c>
      <c r="O141" s="1">
        <f>AVERAGE(G140:G142)*'[1]Проверка стенда по стёклам'!$D$8/100</f>
        <v>1.1775242632347505</v>
      </c>
      <c r="P141" s="1">
        <f>AVERAGE(H140:H142)*'[1]Проверка стенда по стёклам'!$D$8/100</f>
        <v>0.94749807219225668</v>
      </c>
      <c r="Q141">
        <v>1.2074212</v>
      </c>
    </row>
    <row r="142" spans="1:17" x14ac:dyDescent="0.3">
      <c r="A142" s="1">
        <v>3.05371593600686</v>
      </c>
      <c r="B142" s="1">
        <v>2.5682289381770298</v>
      </c>
      <c r="C142" s="1">
        <v>2.57950404230633</v>
      </c>
      <c r="D142" s="1">
        <v>2.59090770251562</v>
      </c>
      <c r="E142" s="1">
        <v>2.6993599107894402</v>
      </c>
      <c r="F142" s="1">
        <v>3.3807935726362301</v>
      </c>
      <c r="G142" s="1">
        <v>3.3840680199790101</v>
      </c>
      <c r="H142" s="1">
        <v>3.2718636618733701</v>
      </c>
      <c r="J142" s="1">
        <f>AVERAGE(B141:B143)*'[1]Проверка стенда по стёклам'!$D$8/100</f>
        <v>0.89364047350430198</v>
      </c>
      <c r="K142" s="1">
        <f>AVERAGE(C141:C143)*'[1]Проверка стенда по стёклам'!$D$8/100</f>
        <v>0.89756362602117723</v>
      </c>
      <c r="L142" s="1">
        <f>AVERAGE(D141:D143)*'[1]Проверка стенда по стёклам'!$D$8/100</f>
        <v>0.90153151633297735</v>
      </c>
      <c r="M142" s="1">
        <f>AVERAGE(E141:E143)*'[1]Проверка стенда по стёклам'!$D$8/100</f>
        <v>1.006680835910716</v>
      </c>
      <c r="N142" s="1">
        <f>AVERAGE(F141:F143)*'[1]Проверка стенда по стёклам'!$D$8/100</f>
        <v>1.0985360932063297</v>
      </c>
      <c r="O142" s="1">
        <f>AVERAGE(G141:G143)*'[1]Проверка стенда по стёклам'!$D$8/100</f>
        <v>1.1775202028274461</v>
      </c>
      <c r="P142" s="1">
        <f>AVERAGE(H141:H143)*'[1]Проверка стенда по стёклам'!$D$8/100</f>
        <v>1.0443782033423508</v>
      </c>
      <c r="Q142">
        <v>1.2074212</v>
      </c>
    </row>
    <row r="143" spans="1:17" x14ac:dyDescent="0.3">
      <c r="A143" s="1">
        <v>3.0756851154025902</v>
      </c>
      <c r="B143" s="1">
        <v>2.5680396647533899</v>
      </c>
      <c r="C143" s="1">
        <v>2.5792641673479699</v>
      </c>
      <c r="D143" s="1">
        <v>2.5906213058095702</v>
      </c>
      <c r="E143" s="1">
        <v>2.60211343469908</v>
      </c>
      <c r="F143" s="1">
        <v>2.7096219223874201</v>
      </c>
      <c r="G143" s="1">
        <v>3.38405545410065</v>
      </c>
      <c r="H143" s="1">
        <v>3.27201489900358</v>
      </c>
      <c r="J143" s="1">
        <f>AVERAGE(B142:B144)*'[1]Проверка стенда по стёклам'!$D$8/100</f>
        <v>0.89357461575646069</v>
      </c>
      <c r="K143" s="1">
        <f>AVERAGE(C142:C144)*'[1]Проверка стенда по стёклам'!$D$8/100</f>
        <v>0.89748016098519334</v>
      </c>
      <c r="L143" s="1">
        <f>AVERAGE(D142:D144)*'[1]Проверка стенда по стёклам'!$D$8/100</f>
        <v>0.9014318632906817</v>
      </c>
      <c r="M143" s="1">
        <f>AVERAGE(E142:E144)*'[1]Проверка стенда по стёклам'!$D$8/100</f>
        <v>0.91667172886733839</v>
      </c>
      <c r="N143" s="1">
        <f>AVERAGE(F142:F144)*'[1]Проверка стенда по стёклам'!$D$8/100</f>
        <v>1.0095229061904105</v>
      </c>
      <c r="O143" s="1">
        <f>AVERAGE(G142:G144)*'[1]Проверка стенда по стёклам'!$D$8/100</f>
        <v>1.0894892156603417</v>
      </c>
      <c r="P143" s="1">
        <f>AVERAGE(H142:H144)*'[1]Проверка стенда по стёклам'!$D$8/100</f>
        <v>1.1385301450379437</v>
      </c>
      <c r="Q143">
        <v>1.2074212</v>
      </c>
    </row>
    <row r="144" spans="1:17" x14ac:dyDescent="0.3">
      <c r="A144" s="1">
        <v>3.0976542947983301</v>
      </c>
      <c r="B144" s="1">
        <v>2.5678463737030501</v>
      </c>
      <c r="C144" s="1">
        <v>2.5790191307169499</v>
      </c>
      <c r="D144" s="1">
        <v>2.5903286473595002</v>
      </c>
      <c r="E144" s="1">
        <v>2.6017775643919698</v>
      </c>
      <c r="F144" s="1">
        <v>2.6133686139866699</v>
      </c>
      <c r="G144" s="1">
        <v>2.62510461817527</v>
      </c>
      <c r="H144" s="1">
        <v>3.27216476339547</v>
      </c>
      <c r="J144" s="1">
        <f>AVERAGE(B143:B145)*'[1]Проверка стенда по стёклам'!$D$8/100</f>
        <v>0.89350736008194886</v>
      </c>
      <c r="K144" s="1">
        <f>AVERAGE(C143:C145)*'[1]Проверка стенда по стёклам'!$D$8/100</f>
        <v>0.89739489994919341</v>
      </c>
      <c r="L144" s="1">
        <f>AVERAGE(D143:D145)*'[1]Проверка стенда по стёклам'!$D$8/100</f>
        <v>0.90133003147372837</v>
      </c>
      <c r="M144" s="1">
        <f>AVERAGE(E143:E145)*'[1]Проверка стенда по стёклам'!$D$8/100</f>
        <v>0.90531367353489811</v>
      </c>
      <c r="N144" s="1">
        <f>AVERAGE(F143:F145)*'[1]Проверка стенда по стёклам'!$D$8/100</f>
        <v>0.92046745405168717</v>
      </c>
      <c r="O144" s="1">
        <f>AVERAGE(G143:G145)*'[1]Проверка стенда по стёклам'!$D$8/100</f>
        <v>1.0014111908164036</v>
      </c>
      <c r="P144" s="1">
        <f>AVERAGE(H143:H145)*'[1]Проверка стенда по стёклам'!$D$8/100</f>
        <v>1.0514698326510656</v>
      </c>
      <c r="Q144">
        <v>1.2074212</v>
      </c>
    </row>
    <row r="145" spans="1:17" x14ac:dyDescent="0.3">
      <c r="A145" s="1">
        <v>3.1196234741940598</v>
      </c>
      <c r="B145" s="1">
        <v>2.5676490812292898</v>
      </c>
      <c r="C145" s="1">
        <v>2.5787689488818</v>
      </c>
      <c r="D145" s="1">
        <v>2.5900297411095399</v>
      </c>
      <c r="E145" s="1">
        <v>2.60143438487462</v>
      </c>
      <c r="F145" s="1">
        <v>2.6129859038922101</v>
      </c>
      <c r="G145" s="1">
        <v>2.6246874172321002</v>
      </c>
      <c r="H145" s="1">
        <v>2.5212574509277599</v>
      </c>
      <c r="J145" s="1">
        <f>AVERAGE(B144:B146)*'[1]Проверка стенда по стёклам'!$D$8/100</f>
        <v>0.89343871211916137</v>
      </c>
      <c r="K145" s="1">
        <f>AVERAGE(C144:C146)*'[1]Проверка стенда по стёклам'!$D$8/100</f>
        <v>0.89730784864434454</v>
      </c>
      <c r="L145" s="1">
        <f>AVERAGE(D144:D146)*'[1]Проверка стенда по стёклам'!$D$8/100</f>
        <v>0.9012260257356286</v>
      </c>
      <c r="M145" s="1">
        <f>AVERAGE(E144:E146)*'[1]Проверка стенда по стёклам'!$D$8/100</f>
        <v>0.90519426181986251</v>
      </c>
      <c r="N145" s="1">
        <f>AVERAGE(F144:F146)*'[1]Проверка стенда по стёклам'!$D$8/100</f>
        <v>0.90921360898955472</v>
      </c>
      <c r="O145" s="1">
        <f>AVERAGE(G144:G146)*'[1]Проверка стенда по стёклам'!$D$8/100</f>
        <v>0.91328515251791242</v>
      </c>
      <c r="P145" s="1">
        <f>AVERAGE(H144:H146)*'[1]Проверка стенда по стёклам'!$D$8/100</f>
        <v>0.96435672491697799</v>
      </c>
      <c r="Q145">
        <v>1.2074212</v>
      </c>
    </row>
    <row r="146" spans="1:17" x14ac:dyDescent="0.3">
      <c r="A146" s="1">
        <v>3.14159265358979</v>
      </c>
      <c r="B146" s="1">
        <v>2.5674478039407602</v>
      </c>
      <c r="C146" s="1">
        <v>2.5785136387971401</v>
      </c>
      <c r="D146" s="1">
        <v>2.5897246015495998</v>
      </c>
      <c r="E146" s="1">
        <v>2.6010839050258201</v>
      </c>
      <c r="F146" s="1">
        <v>2.6125948641439498</v>
      </c>
      <c r="G146" s="1">
        <v>2.62426089468154</v>
      </c>
      <c r="H146" s="1">
        <v>2.5209535034343702</v>
      </c>
      <c r="J146" s="1">
        <f>AVERAGE(B145:B147)*'[1]Проверка стенда по стёклам'!$D$8/100</f>
        <v>0.89336867764753136</v>
      </c>
      <c r="K146" s="1">
        <f>AVERAGE(C145:C147)*'[1]Проверка стенда по стёклам'!$D$8/100</f>
        <v>0.88570446665004698</v>
      </c>
      <c r="L146" s="1">
        <f>AVERAGE(D145:D147)*'[1]Проверка стенда по стёклам'!$D$8/100</f>
        <v>0.88973133462714415</v>
      </c>
      <c r="M146" s="1">
        <f>AVERAGE(E145:E147)*'[1]Проверка стенда по стёклам'!$D$8/100</f>
        <v>0.89380800812318695</v>
      </c>
      <c r="N146" s="1">
        <f>AVERAGE(F145:F147)*'[1]Проверка стенда по стёклам'!$D$8/100</f>
        <v>0.90907754284675701</v>
      </c>
      <c r="O146" s="1">
        <f>AVERAGE(G145:G147)*'[1]Проверка стенда по стёклам'!$D$8/100</f>
        <v>0.91313673827972408</v>
      </c>
      <c r="P146" s="1">
        <f>AVERAGE(H145:H147)*'[1]Проверка стенда по стёклам'!$D$8/100</f>
        <v>0.89052585490570368</v>
      </c>
      <c r="Q146">
        <v>1.2074212</v>
      </c>
    </row>
    <row r="147" spans="1:17" x14ac:dyDescent="0.3">
      <c r="A147" s="1">
        <v>3.1635618329855202</v>
      </c>
      <c r="B147" s="1">
        <v>2.5672425588539598</v>
      </c>
      <c r="C147" s="1">
        <v>2.4789784766679399</v>
      </c>
      <c r="D147" s="1">
        <v>2.49122509141786</v>
      </c>
      <c r="E147" s="1">
        <v>2.5036089211857799</v>
      </c>
      <c r="F147" s="1">
        <v>2.61219549515579</v>
      </c>
      <c r="G147" s="1">
        <v>2.6238250380092598</v>
      </c>
      <c r="H147" s="1">
        <v>2.6356185798289</v>
      </c>
      <c r="J147" s="1">
        <f>AVERAGE(B146:B148)*'[1]Проверка стенда по стёклам'!$D$8/100</f>
        <v>0.89329726258842013</v>
      </c>
      <c r="K147" s="1">
        <f>AVERAGE(C146:C148)*'[1]Проверка стенда по стёклам'!$D$8/100</f>
        <v>0.88561385267987813</v>
      </c>
      <c r="L147" s="1">
        <f>AVERAGE(D146:D148)*'[1]Проверка стенда по стёклам'!$D$8/100</f>
        <v>0.8896229963714759</v>
      </c>
      <c r="M147" s="1">
        <f>AVERAGE(E146:E148)*'[1]Проверка стенда по стёклам'!$D$8/100</f>
        <v>0.89368351940511859</v>
      </c>
      <c r="N147" s="1">
        <f>AVERAGE(F146:F148)*'[1]Проверка стенда по стёклам'!$D$8/100</f>
        <v>0.89779113807448307</v>
      </c>
      <c r="O147" s="1">
        <f>AVERAGE(G146:G148)*'[1]Проверка стенда по стёклам'!$D$8/100</f>
        <v>0.90195767450865905</v>
      </c>
      <c r="P147" s="1">
        <f>AVERAGE(H146:H148)*'[1]Проверка стенда по стёклам'!$D$8/100</f>
        <v>0.89282580089239916</v>
      </c>
    </row>
    <row r="148" spans="1:17" x14ac:dyDescent="0.3">
      <c r="A148" s="1">
        <v>3.1855310123812601</v>
      </c>
      <c r="B148" s="1">
        <v>2.56703336339582</v>
      </c>
      <c r="C148" s="1">
        <v>2.5779877041683101</v>
      </c>
      <c r="D148" s="1">
        <v>2.5890956832666698</v>
      </c>
      <c r="E148" s="1">
        <v>2.6003610829025399</v>
      </c>
      <c r="F148" s="1">
        <v>2.5156781262257502</v>
      </c>
      <c r="G148" s="1">
        <v>2.5283050993990299</v>
      </c>
      <c r="H148" s="1">
        <v>2.54108685074408</v>
      </c>
      <c r="J148" s="1">
        <f>AVERAGE(B147:B149)*'[1]Проверка стенда по стёклам'!$D$8/100</f>
        <v>0.89322447300598695</v>
      </c>
      <c r="K148" s="1">
        <f>AVERAGE(C147:C149)*'[1]Проверка стенда по стёклам'!$D$8/100</f>
        <v>0.88552146665849762</v>
      </c>
      <c r="L148" s="1">
        <f>AVERAGE(D147:D149)*'[1]Проверка стенда по стёклам'!$D$8/100</f>
        <v>0.88951249991285875</v>
      </c>
      <c r="M148" s="1">
        <f>AVERAGE(E147:E149)*'[1]Проверка стенда по стёклам'!$D$8/100</f>
        <v>0.8935564973586867</v>
      </c>
      <c r="N148" s="1">
        <f>AVERAGE(F147:F149)*'[1]Проверка стенда по стёклам'!$D$8/100</f>
        <v>0.89764927598325139</v>
      </c>
      <c r="O148" s="1">
        <f>AVERAGE(G147:G149)*'[1]Проверка стенда по стёклам'!$D$8/100</f>
        <v>0.90180276052306585</v>
      </c>
      <c r="P148" s="1">
        <f>AVERAGE(H147:H149)*'[1]Проверка стенда по стёклам'!$D$8/100</f>
        <v>0.90601350563852134</v>
      </c>
    </row>
    <row r="149" spans="1:17" x14ac:dyDescent="0.3">
      <c r="A149" s="1">
        <v>3.2075001917769899</v>
      </c>
      <c r="B149" s="1">
        <v>2.5668202354061598</v>
      </c>
      <c r="C149" s="1">
        <v>2.577717116024</v>
      </c>
      <c r="D149" s="1">
        <v>2.58877193637012</v>
      </c>
      <c r="E149" s="1">
        <v>2.5999887615056001</v>
      </c>
      <c r="F149" s="1">
        <v>2.6113717744965901</v>
      </c>
      <c r="G149" s="1">
        <v>2.62292527576908</v>
      </c>
      <c r="H149" s="1">
        <v>2.6346536823008102</v>
      </c>
      <c r="J149" s="1">
        <f>AVERAGE(B148:B150)*'[1]Проверка стенда по стёклам'!$D$8/100</f>
        <v>0.89315031510807141</v>
      </c>
      <c r="K149" s="1">
        <f>AVERAGE(C148:C150)*'[1]Проверка стенда по стёклам'!$D$8/100</f>
        <v>0.89694186132849096</v>
      </c>
      <c r="L149" s="1">
        <f>AVERAGE(D148:D150)*'[1]Проверка стенда по стёклам'!$D$8/100</f>
        <v>0.90078836738442414</v>
      </c>
      <c r="M149" s="1">
        <f>AVERAGE(E148:E150)*'[1]Проверка стенда по стёклам'!$D$8/100</f>
        <v>0.90469124756055574</v>
      </c>
      <c r="N149" s="1">
        <f>AVERAGE(F148:F150)*'[1]Проверка стенда по стёклам'!$D$8/100</f>
        <v>0.89750451673403431</v>
      </c>
      <c r="O149" s="1">
        <f>AVERAGE(G148:G150)*'[1]Проверка стенда по стёклам'!$D$8/100</f>
        <v>0.90164459076297232</v>
      </c>
      <c r="P149" s="1">
        <f>AVERAGE(H148:H150)*'[1]Проверка стенда по стёклам'!$D$8/100</f>
        <v>0.9058438265939176</v>
      </c>
    </row>
    <row r="150" spans="1:17" x14ac:dyDescent="0.3">
      <c r="A150" s="1">
        <v>3.22946937117272</v>
      </c>
      <c r="B150" s="1">
        <v>2.56660319314024</v>
      </c>
      <c r="C150" s="1">
        <v>2.5774414724432599</v>
      </c>
      <c r="D150" s="1">
        <v>2.5884420198426699</v>
      </c>
      <c r="E150" s="1">
        <v>2.5996091815766502</v>
      </c>
      <c r="F150" s="1">
        <v>2.61094742713748</v>
      </c>
      <c r="G150" s="1">
        <v>2.62246134884878</v>
      </c>
      <c r="H150" s="1">
        <v>2.6341556612928301</v>
      </c>
      <c r="J150" s="1">
        <f>AVERAGE(B149:B151)*'[1]Проверка стенда по стёклам'!$D$8/100</f>
        <v>0.89307479524705613</v>
      </c>
      <c r="K150" s="1">
        <f>AVERAGE(C149:C151)*'[1]Проверка стенда по стёклам'!$D$8/100</f>
        <v>0.89684595064817629</v>
      </c>
      <c r="L150" s="1">
        <f>AVERAGE(D149:D151)*'[1]Проверка стенда по стёклам'!$D$8/100</f>
        <v>0.90067357164946027</v>
      </c>
      <c r="M150" s="1">
        <f>AVERAGE(E149:E151)*'[1]Проверка стенда по стёклам'!$D$8/100</f>
        <v>0.90455917033560429</v>
      </c>
      <c r="N150" s="1">
        <f>AVERAGE(F149:F151)*'[1]Проверка стенда по стёклам'!$D$8/100</f>
        <v>0.9085043016741905</v>
      </c>
      <c r="O150" s="1">
        <f>AVERAGE(G149:G151)*'[1]Проверка стенда по стёклам'!$D$8/100</f>
        <v>0.91251056337012737</v>
      </c>
      <c r="P150" s="1">
        <f>AVERAGE(H149:H151)*'[1]Проверка стенда по стёклам'!$D$8/100</f>
        <v>0.91657959566805913</v>
      </c>
    </row>
    <row r="151" spans="1:17" x14ac:dyDescent="0.3">
      <c r="A151" s="1">
        <v>3.2514385505684502</v>
      </c>
      <c r="B151" s="1">
        <v>2.5663822552711899</v>
      </c>
      <c r="C151" s="1">
        <v>2.57716079291143</v>
      </c>
      <c r="D151" s="1">
        <v>2.5881059510994899</v>
      </c>
      <c r="E151" s="1">
        <v>2.59922235524748</v>
      </c>
      <c r="F151" s="1">
        <v>2.6105147592308899</v>
      </c>
      <c r="G151" s="1">
        <v>2.62198804520161</v>
      </c>
      <c r="H151" s="1">
        <v>2.6336472232651298</v>
      </c>
      <c r="J151" s="1">
        <f>AVERAGE(B150:B152)*'[1]Проверка стенда по стёклам'!$D$8/100</f>
        <v>0.89299791992072486</v>
      </c>
      <c r="K151" s="1">
        <f>AVERAGE(C150:C152)*'[1]Проверка стенда по стёклам'!$D$8/100</f>
        <v>0.89674828771933857</v>
      </c>
      <c r="L151" s="1">
        <f>AVERAGE(D150:D152)*'[1]Проверка стенда по стёклам'!$D$8/100</f>
        <v>0.90055663526192586</v>
      </c>
      <c r="M151" s="1">
        <f>AVERAGE(E150:E152)*'[1]Проверка стенда по стёклам'!$D$8/100</f>
        <v>0.90442457173640389</v>
      </c>
      <c r="N151" s="1">
        <f>AVERAGE(F150:F152)*'[1]Проверка стенда по стёклам'!$D$8/100</f>
        <v>0.90835375102539151</v>
      </c>
      <c r="O151" s="1">
        <f>AVERAGE(G150:G152)*'[1]Проверка стенда по стёклам'!$D$8/100</f>
        <v>0.91234587164263425</v>
      </c>
      <c r="P151" s="1">
        <f>AVERAGE(H150:H152)*'[1]Проверка стенда по стёклам'!$D$8/100</f>
        <v>0.91640267662232089</v>
      </c>
    </row>
    <row r="152" spans="1:17" x14ac:dyDescent="0.3">
      <c r="A152" s="1">
        <v>3.2734077299641902</v>
      </c>
      <c r="B152" s="1">
        <v>2.5661574408924399</v>
      </c>
      <c r="C152" s="1">
        <v>2.5768750974399302</v>
      </c>
      <c r="D152" s="1">
        <v>2.5877637481800901</v>
      </c>
      <c r="E152" s="1">
        <v>2.5988282953669599</v>
      </c>
      <c r="F152" s="1">
        <v>2.6100737748805498</v>
      </c>
      <c r="G152" s="1">
        <v>2.6215053562884498</v>
      </c>
      <c r="H152" s="1">
        <v>2.63312834278703</v>
      </c>
      <c r="J152" s="1">
        <f>AVERAGE(B151:B153)*'[1]Проверка стенда по стёклам'!$D$8/100</f>
        <v>0.89291969577311392</v>
      </c>
      <c r="K152" s="1">
        <f>AVERAGE(C151:C153)*'[1]Проверка стенда по стёклам'!$D$8/100</f>
        <v>0.89664887950592298</v>
      </c>
      <c r="L152" s="1">
        <f>AVERAGE(D151:D153)*'[1]Проверка стенда по стёклам'!$D$8/100</f>
        <v>0.90043756450035861</v>
      </c>
      <c r="M152" s="1">
        <f>AVERAGE(E151:E153)*'[1]Проверка стенда по стёклам'!$D$8/100</f>
        <v>0.91558257704887491</v>
      </c>
      <c r="N152" s="1">
        <f>AVERAGE(F151:F153)*'[1]Проверка стенда по стёклам'!$D$8/100</f>
        <v>0.99761522353799381</v>
      </c>
      <c r="O152" s="1">
        <f>AVERAGE(G151:G153)*'[1]Проверка стенда по стёклам'!$D$8/100</f>
        <v>1.0006593376033697</v>
      </c>
      <c r="P152" s="1">
        <f>AVERAGE(H151:H153)*'[1]Проверка стенда по стёклам'!$D$8/100</f>
        <v>1.0037824414660548</v>
      </c>
    </row>
    <row r="153" spans="1:17" x14ac:dyDescent="0.3">
      <c r="A153" s="1">
        <v>3.2953769093599199</v>
      </c>
      <c r="B153" s="1">
        <v>2.5659287695201898</v>
      </c>
      <c r="C153" s="1">
        <v>2.57658440657291</v>
      </c>
      <c r="D153" s="1">
        <v>2.5874154297613301</v>
      </c>
      <c r="E153" s="1">
        <v>2.69580994010468</v>
      </c>
      <c r="F153" s="1">
        <v>3.3805313377530899</v>
      </c>
      <c r="G153" s="1">
        <v>3.3838718497172899</v>
      </c>
      <c r="H153" s="1">
        <v>3.3875160893052501</v>
      </c>
      <c r="J153" s="1">
        <f>AVERAGE(B152:B154)*'[1]Проверка стенда по стёклам'!$D$8/100</f>
        <v>0.89284012959534731</v>
      </c>
      <c r="K153" s="1">
        <f>AVERAGE(C152:C154)*'[1]Проверка стенда по стёклам'!$D$8/100</f>
        <v>0.89654773315722569</v>
      </c>
      <c r="L153" s="1">
        <f>AVERAGE(D152:D154)*'[1]Проверка стенда по стёклам'!$D$8/100</f>
        <v>0.98025391581799293</v>
      </c>
      <c r="M153" s="1">
        <f>AVERAGE(E152:E154)*'[1]Проверка стенда по стёклам'!$D$8/100</f>
        <v>1.0058475806185587</v>
      </c>
      <c r="N153" s="1">
        <f>AVERAGE(F152:F154)*'[1]Проверка стенда по стёклам'!$D$8/100</f>
        <v>1.0869234035214215</v>
      </c>
      <c r="O153" s="1">
        <f>AVERAGE(G152:G154)*'[1]Проверка стенда по стёклам'!$D$8/100</f>
        <v>1.0890248074429507</v>
      </c>
      <c r="P153" s="1">
        <f>AVERAGE(H152:H154)*'[1]Проверка стенда по стёклам'!$D$8/100</f>
        <v>1.0912192565707215</v>
      </c>
    </row>
    <row r="154" spans="1:17" x14ac:dyDescent="0.3">
      <c r="A154" s="1">
        <v>3.3173460887556501</v>
      </c>
      <c r="B154" s="1">
        <v>2.5656962610957099</v>
      </c>
      <c r="C154" s="1">
        <v>2.5762887413937499</v>
      </c>
      <c r="D154" s="1">
        <v>3.2762570430436901</v>
      </c>
      <c r="E154" s="1">
        <v>3.3774583901625599</v>
      </c>
      <c r="F154" s="1">
        <v>3.3805013667440602</v>
      </c>
      <c r="G154" s="1">
        <v>3.38384690690624</v>
      </c>
      <c r="H154" s="1">
        <v>3.3874995204084799</v>
      </c>
      <c r="J154" s="1">
        <f>AVERAGE(B153:B155)*'[1]Проверка стенда по стёклам'!$D$8/100</f>
        <v>0.89275922832646515</v>
      </c>
      <c r="K154" s="1">
        <f>AVERAGE(C153:C155)*'[1]Проверка стенда по стёклам'!$D$8/100</f>
        <v>0.97725448229881184</v>
      </c>
      <c r="L154" s="1">
        <f>AVERAGE(D153:D155)*'[1]Проверка стенда по стёклам'!$D$8/100</f>
        <v>1.0715258719564884</v>
      </c>
      <c r="M154" s="1">
        <f>AVERAGE(E153:E155)*'[1]Проверка стенда по стёклам'!$D$8/100</f>
        <v>1.0961544683676347</v>
      </c>
      <c r="N154" s="1">
        <f>AVERAGE(F153:F155)*'[1]Проверка стенда по стёклам'!$D$8/100</f>
        <v>1.1762791256433671</v>
      </c>
      <c r="O154" s="1">
        <f>AVERAGE(G153:G155)*'[1]Проверка стенда по стёклам'!$D$8/100</f>
        <v>1.1774432146647422</v>
      </c>
      <c r="P154" s="1">
        <f>AVERAGE(H153:H155)*'[1]Проверка стенда по стёклам'!$D$8/100</f>
        <v>1.1787141499317508</v>
      </c>
    </row>
    <row r="155" spans="1:17" x14ac:dyDescent="0.3">
      <c r="A155" s="1">
        <v>3.33931526815139</v>
      </c>
      <c r="B155" s="1">
        <v>2.5654599359877199</v>
      </c>
      <c r="C155" s="1">
        <v>3.2727029150763198</v>
      </c>
      <c r="D155" s="1">
        <v>3.3746814065761299</v>
      </c>
      <c r="E155" s="1">
        <v>3.37742544230117</v>
      </c>
      <c r="F155" s="1">
        <v>3.3804702755295799</v>
      </c>
      <c r="G155" s="1">
        <v>3.3838206271971001</v>
      </c>
      <c r="H155" s="1">
        <v>3.3874813721096202</v>
      </c>
      <c r="J155" s="1">
        <f>AVERAGE(B154:B156)*'[1]Проверка стенда по стёклам'!$D$8/100</f>
        <v>0.89267699905423414</v>
      </c>
      <c r="K155" s="1">
        <f>AVERAGE(C154:C156)*'[1]Проверка стенда по стёклам'!$D$8/100</f>
        <v>1.0695357195313133</v>
      </c>
      <c r="L155" s="1">
        <f>AVERAGE(D154:D156)*'[1]Проверка стенда по стёклам'!$D$8/100</f>
        <v>1.1628344044809442</v>
      </c>
      <c r="M155" s="1">
        <f>AVERAGE(E154:E156)*'[1]Проверка стенда по стёклам'!$D$8/100</f>
        <v>1.1752088480429927</v>
      </c>
      <c r="N155" s="1">
        <f>AVERAGE(F154:F156)*'[1]Проверка стенда по стёклам'!$D$8/100</f>
        <v>1.1762683046199824</v>
      </c>
      <c r="O155" s="1">
        <f>AVERAGE(G154:G156)*'[1]Проверка стенда по стёклам'!$D$8/100</f>
        <v>1.1774340664510301</v>
      </c>
      <c r="P155" s="1">
        <f>AVERAGE(H154:H156)*'[1]Проверка стенда по стёклам'!$D$8/100</f>
        <v>1.1896760166677438</v>
      </c>
    </row>
    <row r="156" spans="1:17" x14ac:dyDescent="0.3">
      <c r="A156" s="1">
        <v>3.3612844475471202</v>
      </c>
      <c r="B156" s="1">
        <v>2.5652198149946899</v>
      </c>
      <c r="C156" s="1">
        <v>3.3722037642505298</v>
      </c>
      <c r="D156" s="1">
        <v>3.37464843807656</v>
      </c>
      <c r="E156" s="1">
        <v>3.37739155588257</v>
      </c>
      <c r="F156" s="1">
        <v>3.3804380423451299</v>
      </c>
      <c r="G156" s="1">
        <v>3.38379297674012</v>
      </c>
      <c r="H156" s="1">
        <v>3.4820258036631602</v>
      </c>
      <c r="J156" s="1">
        <f>AVERAGE(B155:B157)*'[1]Проверка стенда по стёклам'!$D$8/100</f>
        <v>0.90426535489395088</v>
      </c>
      <c r="K156" s="1">
        <f>AVERAGE(C155:C157)*'[1]Проверка стенда по стёклам'!$D$8/100</f>
        <v>1.1618477205568452</v>
      </c>
      <c r="L156" s="1">
        <f>AVERAGE(D155:D157)*'[1]Проверка стенда по стёклам'!$D$8/100</f>
        <v>1.1742425820461131</v>
      </c>
      <c r="M156" s="1">
        <f>AVERAGE(E155:E157)*'[1]Проверка стенда по стёклам'!$D$8/100</f>
        <v>1.1751970554792963</v>
      </c>
      <c r="N156" s="1">
        <f>AVERAGE(F155:F157)*'[1]Проверка стенда по стёклам'!$D$8/100</f>
        <v>1.1762570862772099</v>
      </c>
      <c r="O156" s="1">
        <f>AVERAGE(G155:G157)*'[1]Проверка стенда по стёклам'!$D$8/100</f>
        <v>1.1885129554209728</v>
      </c>
      <c r="P156" s="1">
        <f>AVERAGE(H155:H157)*'[1]Проверка стенда по стёклам'!$D$8/100</f>
        <v>1.2006452905298495</v>
      </c>
    </row>
    <row r="157" spans="1:17" x14ac:dyDescent="0.3">
      <c r="A157" s="1">
        <v>3.3832536269428499</v>
      </c>
      <c r="B157" s="1">
        <v>2.6656073644384799</v>
      </c>
      <c r="C157" s="1">
        <v>3.37217333467055</v>
      </c>
      <c r="D157" s="1">
        <v>3.3746147068427099</v>
      </c>
      <c r="E157" s="1">
        <v>3.3773567184442901</v>
      </c>
      <c r="F157" s="1">
        <v>3.3804046457752199</v>
      </c>
      <c r="G157" s="1">
        <v>3.4793655495945601</v>
      </c>
      <c r="H157" s="1">
        <v>3.4820730966422899</v>
      </c>
      <c r="J157" s="1">
        <f>AVERAGE(B156:B158)*'[1]Проверка стенда по стёклам'!$D$8/100</f>
        <v>0.98590635549526662</v>
      </c>
      <c r="K157" s="1">
        <f>AVERAGE(C156:C158)*'[1]Проверка стенда по стёклам'!$D$8/100</f>
        <v>1.1733813643918021</v>
      </c>
      <c r="L157" s="1">
        <f>AVERAGE(D156:D158)*'[1]Проверка стенда по стёклам'!$D$8/100</f>
        <v>1.1742308442377165</v>
      </c>
      <c r="M157" s="1">
        <f>AVERAGE(E156:E158)*'[1]Проверка стенда по стёклам'!$D$8/100</f>
        <v>1.1751849320294334</v>
      </c>
      <c r="N157" s="1">
        <f>AVERAGE(F156:F158)*'[1]Проверка стенда по стёклам'!$D$8/100</f>
        <v>1.1874543639079587</v>
      </c>
      <c r="O157" s="1">
        <f>AVERAGE(G156:G158)*'[1]Проверка стенда по стёклам'!$D$8/100</f>
        <v>1.199598730190536</v>
      </c>
      <c r="P157" s="1">
        <f>AVERAGE(H156:H158)*'[1]Проверка стенда по стёклам'!$D$8/100</f>
        <v>1.2116220828084918</v>
      </c>
    </row>
    <row r="158" spans="1:17" x14ac:dyDescent="0.3">
      <c r="A158" s="1">
        <v>3.4052228063385801</v>
      </c>
      <c r="B158" s="1">
        <v>3.2693425713594499</v>
      </c>
      <c r="C158" s="1">
        <v>3.3721423089861702</v>
      </c>
      <c r="D158" s="1">
        <v>3.3745802069405699</v>
      </c>
      <c r="E158" s="1">
        <v>3.3773209177880399</v>
      </c>
      <c r="F158" s="1">
        <v>3.4770096274442999</v>
      </c>
      <c r="G158" s="1">
        <v>3.4793986370507901</v>
      </c>
      <c r="H158" s="1">
        <v>3.4821197697298301</v>
      </c>
      <c r="J158" s="1">
        <f>AVERAGE(B157:B159)*'[1]Проверка стенда по стёклам'!$D$8/100</f>
        <v>1.0792472957690695</v>
      </c>
      <c r="K158" s="1">
        <f>AVERAGE(C157:C159)*'[1]Проверка стенда по стёклам'!$D$8/100</f>
        <v>1.1733705684934517</v>
      </c>
      <c r="L158" s="1">
        <f>AVERAGE(D157:D159)*'[1]Проверка стенда по стёклам'!$D$8/100</f>
        <v>1.1742188389854582</v>
      </c>
      <c r="M158" s="1">
        <f>AVERAGE(E157:E159)*'[1]Проверка стенда по стёклам'!$D$8/100</f>
        <v>1.1865016967866588</v>
      </c>
      <c r="N158" s="1">
        <f>AVERAGE(F157:F159)*'[1]Проверка стенда по стёклам'!$D$8/100</f>
        <v>1.1986579454238728</v>
      </c>
      <c r="O158" s="1">
        <f>AVERAGE(G157:G159)*'[1]Проверка стенда по стёклам'!$D$8/100</f>
        <v>1.2106914945474414</v>
      </c>
      <c r="P158" s="1">
        <f>AVERAGE(H157:H159)*'[1]Проверка стенда по стёклам'!$D$8/100</f>
        <v>1.211638317250465</v>
      </c>
    </row>
    <row r="159" spans="1:17" x14ac:dyDescent="0.3">
      <c r="A159" s="1">
        <v>3.42719198573432</v>
      </c>
      <c r="B159" s="1">
        <v>3.36997559388137</v>
      </c>
      <c r="C159" s="1">
        <v>3.37211068546259</v>
      </c>
      <c r="D159" s="1">
        <v>3.37454493262543</v>
      </c>
      <c r="E159" s="1">
        <v>3.4749610876439099</v>
      </c>
      <c r="F159" s="1">
        <v>3.4770317443446199</v>
      </c>
      <c r="G159" s="1">
        <v>3.47943124858377</v>
      </c>
      <c r="H159" s="1">
        <v>3.4821657718374301</v>
      </c>
      <c r="J159" s="1">
        <f>AVERAGE(B158:B160)*'[1]Проверка стенда по стёклам'!$D$8/100</f>
        <v>1.1609415332046205</v>
      </c>
      <c r="K159" s="1">
        <f>AVERAGE(C158:C160)*'[1]Проверка стенда по стёклам'!$D$8/100</f>
        <v>1.1733595645857371</v>
      </c>
      <c r="L159" s="1">
        <f>AVERAGE(D158:D160)*'[1]Проверка стенда по стёклам'!$D$8/100</f>
        <v>1.1856559155642024</v>
      </c>
      <c r="M159" s="1">
        <f>AVERAGE(E158:E160)*'[1]Проверка стенда по стёклам'!$D$8/100</f>
        <v>1.1978241189250449</v>
      </c>
      <c r="N159" s="1">
        <f>AVERAGE(F158:F160)*'[1]Проверка стенда по стёклам'!$D$8/100</f>
        <v>1.2098679255030289</v>
      </c>
      <c r="O159" s="1">
        <f>AVERAGE(G158:G160)*'[1]Проверка стенда по стёклам'!$D$8/100</f>
        <v>1.2107028379171192</v>
      </c>
      <c r="P159" s="1">
        <f>AVERAGE(H158:H160)*'[1]Проверка стенда по стёклам'!$D$8/100</f>
        <v>1.211654318302976</v>
      </c>
    </row>
    <row r="160" spans="1:17" x14ac:dyDescent="0.3">
      <c r="A160" s="1">
        <v>3.4491611651300502</v>
      </c>
      <c r="B160" s="1">
        <v>3.3699489907939602</v>
      </c>
      <c r="C160" s="1">
        <v>3.3720784624923001</v>
      </c>
      <c r="D160" s="1">
        <v>3.4732215287079602</v>
      </c>
      <c r="E160" s="1">
        <v>3.47497502633933</v>
      </c>
      <c r="F160" s="1">
        <v>3.4770535141436199</v>
      </c>
      <c r="G160" s="1">
        <v>3.4794633485054498</v>
      </c>
      <c r="H160" s="1">
        <v>3.4822110526071501</v>
      </c>
      <c r="J160" s="1">
        <f>AVERAGE(B159:B161)*'[1]Проверка стенда по стёклам'!$D$8/100</f>
        <v>1.1726073999009314</v>
      </c>
      <c r="K160" s="1">
        <f>AVERAGE(C159:C161)*'[1]Проверка стенда по стёклам'!$D$8/100</f>
        <v>1.173348352109933</v>
      </c>
      <c r="L160" s="1">
        <f>AVERAGE(D159:D161)*'[1]Проверка стенда по стёклам'!$D$8/100</f>
        <v>1.1970979350951372</v>
      </c>
      <c r="M160" s="1">
        <f>AVERAGE(E159:E161)*'[1]Проверка стенда по стёклам'!$D$8/100</f>
        <v>1.2091522826121071</v>
      </c>
      <c r="N160" s="1">
        <f>AVERAGE(F159:F161)*'[1]Проверка стенда по стёклам'!$D$8/100</f>
        <v>1.2098754977596675</v>
      </c>
      <c r="O160" s="1">
        <f>AVERAGE(G159:G161)*'[1]Проверка стенда по стёклам'!$D$8/100</f>
        <v>1.2107140033312394</v>
      </c>
      <c r="P160" s="1">
        <f>AVERAGE(H159:H161)*'[1]Проверка стенда по стёклам'!$D$8/100</f>
        <v>1.2116700684498956</v>
      </c>
    </row>
    <row r="161" spans="1:16" x14ac:dyDescent="0.3">
      <c r="A161" s="1">
        <v>3.47113034452578</v>
      </c>
      <c r="B161" s="1">
        <v>3.3699219485549099</v>
      </c>
      <c r="C161" s="1">
        <v>3.37204563860046</v>
      </c>
      <c r="D161" s="1">
        <v>3.4732296453610898</v>
      </c>
      <c r="E161" s="1">
        <v>3.47498872748222</v>
      </c>
      <c r="F161" s="1">
        <v>3.47707491302286</v>
      </c>
      <c r="G161" s="1">
        <v>3.47949490168569</v>
      </c>
      <c r="H161" s="1">
        <v>3.4822555624668099</v>
      </c>
      <c r="J161" s="1">
        <f>AVERAGE(B160:B162)*'[1]Проверка стенда по стёклам'!$D$8/100</f>
        <v>1.172597990368349</v>
      </c>
      <c r="K161" s="1">
        <f>AVERAGE(C160:C162)*'[1]Проверка стенда по стёклам'!$D$8/100</f>
        <v>1.1733369305534751</v>
      </c>
      <c r="L161" s="1">
        <f>AVERAGE(D160:D162)*'[1]Проверка стенда по стёклам'!$D$8/100</f>
        <v>1.2085449700445223</v>
      </c>
      <c r="M161" s="1">
        <f>AVERAGE(E160:E162)*'[1]Проверка стенда по стёклам'!$D$8/100</f>
        <v>1.2091570483234044</v>
      </c>
      <c r="N161" s="1">
        <f>AVERAGE(F160:F162)*'[1]Проверка стенда по стёклам'!$D$8/100</f>
        <v>1.2098829409980305</v>
      </c>
      <c r="O161" s="1">
        <f>AVERAGE(G160:G162)*'[1]Проверка стенда по стёклам'!$D$8/100</f>
        <v>1.2107249785703902</v>
      </c>
      <c r="P161" s="1">
        <f>AVERAGE(H160:H162)*'[1]Проверка стенда по стёклам'!$D$8/100</f>
        <v>1.2116855504484019</v>
      </c>
    </row>
    <row r="162" spans="1:16" x14ac:dyDescent="0.3">
      <c r="A162" s="1">
        <v>3.4930995239215199</v>
      </c>
      <c r="B162" s="1">
        <v>3.3698944678963501</v>
      </c>
      <c r="C162" s="1">
        <v>3.3720122124502501</v>
      </c>
      <c r="D162" s="1">
        <v>3.47323761238217</v>
      </c>
      <c r="E162" s="1">
        <v>3.4750021760848</v>
      </c>
      <c r="F162" s="1">
        <v>3.4770959175688101</v>
      </c>
      <c r="G162" s="1">
        <v>3.4795258735908199</v>
      </c>
      <c r="H162" s="1">
        <v>3.4822992526844199</v>
      </c>
      <c r="J162" s="1">
        <f>AVERAGE(B161:B163)*'[1]Проверка стенда по стёклам'!$D$8/100</f>
        <v>1.1725884282930403</v>
      </c>
      <c r="K162" s="1">
        <f>AVERAGE(C161:C163)*'[1]Проверка стенда по стёклам'!$D$8/100</f>
        <v>1.1849032410144416</v>
      </c>
      <c r="L162" s="1">
        <f>AVERAGE(D161:D163)*'[1]Проверка стенда по стёклам'!$D$8/100</f>
        <v>1.2085477412384764</v>
      </c>
      <c r="M162" s="1">
        <f>AVERAGE(E161:E163)*'[1]Проверка стенда по стёклам'!$D$8/100</f>
        <v>1.2091617261927741</v>
      </c>
      <c r="N162" s="1">
        <f>AVERAGE(F161:F163)*'[1]Проверка стенда по стёклам'!$D$8/100</f>
        <v>1.2098902470741293</v>
      </c>
      <c r="O162" s="1">
        <f>AVERAGE(G161:G163)*'[1]Проверка стенда по стёклам'!$D$8/100</f>
        <v>1.2107357516226267</v>
      </c>
      <c r="P162" s="1">
        <f>AVERAGE(H161:H163)*'[1]Проверка стенда по стёклам'!$D$8/100</f>
        <v>1.211700747347926</v>
      </c>
    </row>
    <row r="163" spans="1:16" x14ac:dyDescent="0.3">
      <c r="A163" s="1">
        <v>3.5150687033172501</v>
      </c>
      <c r="B163" s="1">
        <v>3.3698665496342701</v>
      </c>
      <c r="C163" s="1">
        <v>3.4717994976196098</v>
      </c>
      <c r="D163" s="1">
        <v>3.4732454210572601</v>
      </c>
      <c r="E163" s="1">
        <v>3.4750153574351699</v>
      </c>
      <c r="F163" s="1">
        <v>3.4771165047985702</v>
      </c>
      <c r="G163" s="1">
        <v>3.47955623032149</v>
      </c>
      <c r="H163" s="1">
        <v>3.48234207542176</v>
      </c>
      <c r="J163" s="1">
        <f>AVERAGE(B162:B164)*'[1]Проверка стенда по стёклам'!$D$8/100</f>
        <v>1.1725787139591914</v>
      </c>
      <c r="K163" s="1">
        <f>AVERAGE(C162:C164)*'[1]Проверка стенда по стёклам'!$D$8/100</f>
        <v>1.1964738286252448</v>
      </c>
      <c r="L163" s="1">
        <f>AVERAGE(D162:D164)*'[1]Проверка стенда по стёклам'!$D$8/100</f>
        <v>1.2085504573544334</v>
      </c>
      <c r="M163" s="1">
        <f>AVERAGE(E162:E164)*'[1]Проверка стенда по стёклам'!$D$8/100</f>
        <v>1.2091663111029352</v>
      </c>
      <c r="N163" s="1">
        <f>AVERAGE(F162:F164)*'[1]Проверка стенда по стёклам'!$D$8/100</f>
        <v>1.2098974079937581</v>
      </c>
      <c r="O163" s="1">
        <f>AVERAGE(G162:G164)*'[1]Проверка стенда по стёклам'!$D$8/100</f>
        <v>1.2107463106966558</v>
      </c>
      <c r="P163" s="1">
        <f>AVERAGE(H162:H164)*'[1]Проверка стенда по стёклам'!$D$8/100</f>
        <v>1.2117156425087756</v>
      </c>
    </row>
    <row r="164" spans="1:16" x14ac:dyDescent="0.3">
      <c r="A164" s="1">
        <v>3.5370378827129798</v>
      </c>
      <c r="B164" s="1">
        <v>3.3698381946707099</v>
      </c>
      <c r="C164" s="1">
        <v>3.47180354994777</v>
      </c>
      <c r="D164" s="1">
        <v>3.4732530628454898</v>
      </c>
      <c r="E164" s="1">
        <v>3.4750282571134501</v>
      </c>
      <c r="F164" s="1">
        <v>3.4771366521850799</v>
      </c>
      <c r="G164" s="1">
        <v>3.4795859386499601</v>
      </c>
      <c r="H164" s="1">
        <v>3.4823839837869301</v>
      </c>
      <c r="J164" s="1">
        <f>AVERAGE(B163:B165)*'[1]Проверка стенда по стёклам'!$D$8/100</f>
        <v>1.1725688476809295</v>
      </c>
      <c r="K164" s="1">
        <f>AVERAGE(C163:C165)*'[1]Проверка стенда по стёклам'!$D$8/100</f>
        <v>1.2080487524602446</v>
      </c>
      <c r="L164" s="1">
        <f>AVERAGE(D163:D165)*'[1]Проверка стенда по стёклам'!$D$8/100</f>
        <v>1.2085531154215985</v>
      </c>
      <c r="M164" s="1">
        <f>AVERAGE(E163:E165)*'[1]Проверка стенда по стёклам'!$D$8/100</f>
        <v>1.2091707980381807</v>
      </c>
      <c r="N164" s="1">
        <f>AVERAGE(F163:F165)*'[1]Проверка стенда по стёклам'!$D$8/100</f>
        <v>1.2099044159212586</v>
      </c>
      <c r="O164" s="1">
        <f>AVERAGE(G163:G165)*'[1]Проверка стенда по стёклам'!$D$8/100</f>
        <v>1.2107566442347741</v>
      </c>
      <c r="P164" s="1">
        <f>AVERAGE(H163:H165)*'[1]Проверка стенда по стёклам'!$D$8/100</f>
        <v>1.2117302196204303</v>
      </c>
    </row>
    <row r="165" spans="1:16" x14ac:dyDescent="0.3">
      <c r="A165" s="1">
        <v>3.55900706210871</v>
      </c>
      <c r="B165" s="1">
        <v>3.3698094039959399</v>
      </c>
      <c r="C165" s="1">
        <v>3.47180750933782</v>
      </c>
      <c r="D165" s="1">
        <v>3.47326052938842</v>
      </c>
      <c r="E165" s="1">
        <v>3.4750408610075998</v>
      </c>
      <c r="F165" s="1">
        <v>3.4771563376817598</v>
      </c>
      <c r="G165" s="1">
        <v>3.4796149660564901</v>
      </c>
      <c r="H165" s="1">
        <v>3.4824249318859501</v>
      </c>
      <c r="J165" s="1">
        <f>AVERAGE(B164:B166)*'[1]Проверка стенда по стёклам'!$D$8/100</f>
        <v>1.1725588298030727</v>
      </c>
      <c r="K165" s="1">
        <f>AVERAGE(C164:C166)*'[1]Проверка стенда по стёклам'!$D$8/100</f>
        <v>1.208050129667362</v>
      </c>
      <c r="L165" s="1">
        <f>AVERAGE(D164:D166)*'[1]Проверка стенда по стёклам'!$D$8/100</f>
        <v>1.2085557125326261</v>
      </c>
      <c r="M165" s="1">
        <f>AVERAGE(E164:E166)*'[1]Проверка стенда по стёклам'!$D$8/100</f>
        <v>1.209175182089876</v>
      </c>
      <c r="N165" s="1">
        <f>AVERAGE(F164:F166)*'[1]Проверка стенда по стёклам'!$D$8/100</f>
        <v>1.2099112631881126</v>
      </c>
      <c r="O165" s="1">
        <f>AVERAGE(G164:G166)*'[1]Проверка стенда по стёклам'!$D$8/100</f>
        <v>1.2107667409255611</v>
      </c>
      <c r="P165" s="1">
        <f>AVERAGE(H164:H166)*'[1]Проверка стенда по стёклам'!$D$8/100</f>
        <v>1.2117444627194738</v>
      </c>
    </row>
    <row r="166" spans="1:16" x14ac:dyDescent="0.3">
      <c r="A166" s="1">
        <v>3.5809762415044499</v>
      </c>
      <c r="B166" s="1">
        <v>3.3697801786905699</v>
      </c>
      <c r="C166" s="1">
        <v>3.47181137145957</v>
      </c>
      <c r="D166" s="1">
        <v>3.4732678125191598</v>
      </c>
      <c r="E166" s="1">
        <v>3.4750531553288502</v>
      </c>
      <c r="F166" s="1">
        <v>3.4771755397467299</v>
      </c>
      <c r="G166" s="1">
        <v>3.4796432807651101</v>
      </c>
      <c r="H166" s="1">
        <v>3.4824648748732199</v>
      </c>
      <c r="J166" s="1">
        <f>AVERAGE(B165:B167)*'[1]Проверка стенда по стёклам'!$D$8/100</f>
        <v>1.1725486607018685</v>
      </c>
      <c r="K166" s="1">
        <f>AVERAGE(C165:C167)*'[1]Проверка стенда по стёклам'!$D$8/100</f>
        <v>1.208051473041337</v>
      </c>
      <c r="L166" s="1">
        <f>AVERAGE(D165:D167)*'[1]Проверка стенда по стёклам'!$D$8/100</f>
        <v>1.2085582458468103</v>
      </c>
      <c r="M166" s="1">
        <f>AVERAGE(E165:E167)*'[1]Проверка стенда по стёклам'!$D$8/100</f>
        <v>1.2091794584618332</v>
      </c>
      <c r="N166" s="1">
        <f>AVERAGE(F165:F167)*'[1]Проверка стенда по стёклам'!$D$8/100</f>
        <v>1.2099179423013455</v>
      </c>
      <c r="O166" s="1">
        <f>AVERAGE(G165:G167)*'[1]Проверка стенда по стёклам'!$D$8/100</f>
        <v>1.210776589716297</v>
      </c>
      <c r="P166" s="1">
        <f>AVERAGE(H165:H167)*'[1]Проверка стенда по стёклам'!$D$8/100</f>
        <v>1.2117583562071568</v>
      </c>
    </row>
    <row r="167" spans="1:16" x14ac:dyDescent="0.3">
      <c r="A167" s="1">
        <v>3.6029454209001801</v>
      </c>
      <c r="B167" s="1">
        <v>3.3697505199275999</v>
      </c>
      <c r="C167" s="1">
        <v>3.4718151320891799</v>
      </c>
      <c r="D167" s="1">
        <v>3.47327490427138</v>
      </c>
      <c r="E167" s="1">
        <v>3.47506512662682</v>
      </c>
      <c r="F167" s="1">
        <v>3.4771942373664202</v>
      </c>
      <c r="G167" s="1">
        <v>3.4796708517785002</v>
      </c>
      <c r="H167" s="1">
        <v>3.48250376900089</v>
      </c>
      <c r="J167" s="1">
        <f>AVERAGE(B166:B168)*'[1]Проверка стенда по стёклам'!$D$8/100</f>
        <v>1.1842482093545681</v>
      </c>
      <c r="K167" s="1">
        <f>AVERAGE(C166:C168)*'[1]Проверка стенда по стёклам'!$D$8/100</f>
        <v>1.2080527811129789</v>
      </c>
      <c r="L167" s="1">
        <f>AVERAGE(D166:D168)*'[1]Проверка стенда по стёклам'!$D$8/100</f>
        <v>1.2085607125931879</v>
      </c>
      <c r="M167" s="1">
        <f>AVERAGE(E166:E168)*'[1]Проверка стенда по стёклам'!$D$8/100</f>
        <v>1.2091836224755661</v>
      </c>
      <c r="N167" s="1">
        <f>AVERAGE(F166:F168)*'[1]Проверка стенда по стёклам'!$D$8/100</f>
        <v>1.2099244459517517</v>
      </c>
      <c r="O167" s="1">
        <f>AVERAGE(G166:G168)*'[1]Проверка стенда по стёклам'!$D$8/100</f>
        <v>1.2107861798251003</v>
      </c>
      <c r="P167" s="1">
        <f>AVERAGE(H166:H168)*'[1]Проверка стенда по стёклам'!$D$8/100</f>
        <v>1.211771884866558</v>
      </c>
    </row>
    <row r="168" spans="1:16" x14ac:dyDescent="0.3">
      <c r="A168" s="1">
        <v>3.6249146002959098</v>
      </c>
      <c r="B168" s="1">
        <v>3.4706791762631499</v>
      </c>
      <c r="C168" s="1">
        <v>3.47181878711379</v>
      </c>
      <c r="D168" s="1">
        <v>3.4732817968879401</v>
      </c>
      <c r="E168" s="1">
        <v>3.4750767618042402</v>
      </c>
      <c r="F168" s="1">
        <v>3.4772124100786401</v>
      </c>
      <c r="G168" s="1">
        <v>3.4796976489120199</v>
      </c>
      <c r="H168" s="1">
        <v>3.4825415716669701</v>
      </c>
      <c r="J168" s="1">
        <f>AVERAGE(B167:B169)*'[1]Проверка стенда по стёклам'!$D$8/100</f>
        <v>1.1959513315837973</v>
      </c>
      <c r="K168" s="1">
        <f>AVERAGE(C167:C169)*'[1]Проверка стенда по стёклам'!$D$8/100</f>
        <v>1.2080540524516972</v>
      </c>
      <c r="L168" s="1">
        <f>AVERAGE(D167:D169)*'[1]Проверка стенда по стёклам'!$D$8/100</f>
        <v>1.2085631100735774</v>
      </c>
      <c r="M168" s="1">
        <f>AVERAGE(E167:E169)*'[1]Проверка стенда по стёклам'!$D$8/100</f>
        <v>1.2091876695754176</v>
      </c>
      <c r="N168" s="1">
        <f>AVERAGE(F167:F169)*'[1]Проверка стенда по стёклам'!$D$8/100</f>
        <v>1.2099307670219066</v>
      </c>
      <c r="O168" s="1">
        <f>AVERAGE(G167:G169)*'[1]Проверка стенда по стёклам'!$D$8/100</f>
        <v>1.2107955007527762</v>
      </c>
      <c r="P168" s="1">
        <f>AVERAGE(H167:H169)*'[1]Проверка стенда по стёклам'!$D$8/100</f>
        <v>1.2117850338793299</v>
      </c>
    </row>
    <row r="169" spans="1:16" x14ac:dyDescent="0.3">
      <c r="A169" s="1">
        <v>3.6468837796916498</v>
      </c>
      <c r="B169" s="1">
        <v>3.4706807611934098</v>
      </c>
      <c r="C169" s="1">
        <v>3.471822332536</v>
      </c>
      <c r="D169" s="1">
        <v>3.4732884828294499</v>
      </c>
      <c r="E169" s="1">
        <v>3.4750880481313402</v>
      </c>
      <c r="F169" s="1">
        <v>3.4772300379949899</v>
      </c>
      <c r="G169" s="1">
        <v>3.47972364282692</v>
      </c>
      <c r="H169" s="1">
        <v>3.4825782414622402</v>
      </c>
      <c r="J169" s="1">
        <f>AVERAGE(B168:B170)*'[1]Проверка стенда по стёклам'!$D$8/100</f>
        <v>1.2076580717807055</v>
      </c>
      <c r="K169" s="1">
        <f>AVERAGE(C168:C170)*'[1]Проверка стенда по стёклам'!$D$8/100</f>
        <v>1.2080552856670654</v>
      </c>
      <c r="L169" s="1">
        <f>AVERAGE(D168:D170)*'[1]Проверка стенда по стёклам'!$D$8/100</f>
        <v>1.2085654356655271</v>
      </c>
      <c r="M169" s="1">
        <f>AVERAGE(E168:E170)*'[1]Проверка стенда по стёклам'!$D$8/100</f>
        <v>1.209191595333549</v>
      </c>
      <c r="N169" s="1">
        <f>AVERAGE(F168:F170)*'[1]Проверка стенда по стёклам'!$D$8/100</f>
        <v>1.2099368985939778</v>
      </c>
      <c r="O169" s="1">
        <f>AVERAGE(G168:G170)*'[1]Проверка стенда по стёклам'!$D$8/100</f>
        <v>1.2108045422943476</v>
      </c>
      <c r="P169" s="1">
        <f>AVERAGE(H168:H170)*'[1]Проверка стенда по стёклам'!$D$8/100</f>
        <v>1.1994741022036326</v>
      </c>
    </row>
    <row r="170" spans="1:16" x14ac:dyDescent="0.3">
      <c r="A170" s="1">
        <v>3.66885295908738</v>
      </c>
      <c r="B170" s="1">
        <v>3.4706822953923799</v>
      </c>
      <c r="C170" s="1">
        <v>3.4718257644782602</v>
      </c>
      <c r="D170" s="1">
        <v>3.4732949547824998</v>
      </c>
      <c r="E170" s="1">
        <v>3.4750989732597501</v>
      </c>
      <c r="F170" s="1">
        <v>3.4772471018227198</v>
      </c>
      <c r="G170" s="1">
        <v>3.47974880506254</v>
      </c>
      <c r="H170" s="1">
        <v>3.3763628475527598</v>
      </c>
      <c r="J170" s="1">
        <f>AVERAGE(B169:B171)*'[1]Проверка стенда по стёклам'!$D$8/100</f>
        <v>1.2076586054259801</v>
      </c>
      <c r="K170" s="1">
        <f>AVERAGE(C169:C171)*'[1]Проверка стенда по стёклам'!$D$8/100</f>
        <v>1.2080564794103419</v>
      </c>
      <c r="L170" s="1">
        <f>AVERAGE(D169:D171)*'[1]Проверка стенда по стёклам'!$D$8/100</f>
        <v>1.2085676868251922</v>
      </c>
      <c r="M170" s="1">
        <f>AVERAGE(E169:E171)*'[1]Проверка стенда по стёклам'!$D$8/100</f>
        <v>1.2091953954547965</v>
      </c>
      <c r="N170" s="1">
        <f>AVERAGE(F169:F171)*'[1]Проверка стенда по стёклам'!$D$8/100</f>
        <v>1.2099428339573126</v>
      </c>
      <c r="O170" s="1">
        <f>AVERAGE(G169:G171)*'[1]Проверка стенда по стёклам'!$D$8/100</f>
        <v>1.2108132945502752</v>
      </c>
      <c r="P170" s="1">
        <f>AVERAGE(H169:H171)*'[1]Проверка стенда по стёклам'!$D$8/100</f>
        <v>1.1871519571247615</v>
      </c>
    </row>
    <row r="171" spans="1:16" x14ac:dyDescent="0.3">
      <c r="A171" s="1">
        <v>3.6908221384831101</v>
      </c>
      <c r="B171" s="1">
        <v>3.4706837771822898</v>
      </c>
      <c r="C171" s="1">
        <v>3.4718290791871</v>
      </c>
      <c r="D171" s="1">
        <v>3.4733012056676702</v>
      </c>
      <c r="E171" s="1">
        <v>3.4751095252360802</v>
      </c>
      <c r="F171" s="1">
        <v>3.47726358288587</v>
      </c>
      <c r="G171" s="1">
        <v>3.47977310806762</v>
      </c>
      <c r="H171" s="1">
        <v>3.3763039718376402</v>
      </c>
      <c r="J171" s="1">
        <f>AVERAGE(B170:B172)*'[1]Проверка стенда по стёклам'!$D$8/100</f>
        <v>1.2076591208416469</v>
      </c>
      <c r="K171" s="1">
        <f>AVERAGE(C170:C172)*'[1]Проверка стенда по стёклам'!$D$8/100</f>
        <v>1.208057632375948</v>
      </c>
      <c r="L171" s="1">
        <f>AVERAGE(D170:D172)*'[1]Проверка стенда по стёклам'!$D$8/100</f>
        <v>1.2085698610901161</v>
      </c>
      <c r="M171" s="1">
        <f>AVERAGE(E170:E172)*'[1]Проверка стенда по стёклам'!$D$8/100</f>
        <v>1.2091990657813714</v>
      </c>
      <c r="N171" s="1">
        <f>AVERAGE(F170:F172)*'[1]Проверка стенда по стёклам'!$D$8/100</f>
        <v>1.2099485666158045</v>
      </c>
      <c r="O171" s="1">
        <f>AVERAGE(G170:G172)*'[1]Проверка стенда по стёклам'!$D$8/100</f>
        <v>1.2108217479373311</v>
      </c>
      <c r="P171" s="1">
        <f>AVERAGE(H170:H172)*'[1]Проверка стенда по стёклам'!$D$8/100</f>
        <v>1.0884004274453725</v>
      </c>
    </row>
    <row r="172" spans="1:16" x14ac:dyDescent="0.3">
      <c r="A172" s="1">
        <v>3.7127913178788399</v>
      </c>
      <c r="B172" s="1">
        <v>3.4706852049426899</v>
      </c>
      <c r="C172" s="1">
        <v>3.4718322730372599</v>
      </c>
      <c r="D172" s="1">
        <v>3.4733072286472799</v>
      </c>
      <c r="E172" s="1">
        <v>3.4751196925149599</v>
      </c>
      <c r="F172" s="1">
        <v>3.4772794631458002</v>
      </c>
      <c r="G172" s="1">
        <v>3.4797965252305501</v>
      </c>
      <c r="H172" s="1">
        <v>2.6311740885763699</v>
      </c>
      <c r="J172" s="1">
        <f>AVERAGE(B171:B173)*'[1]Проверка стенда по стёклам'!$D$8/100</f>
        <v>1.2076596174640573</v>
      </c>
      <c r="K172" s="1">
        <f>AVERAGE(C171:C173)*'[1]Проверка стенда по стёклам'!$D$8/100</f>
        <v>1.2080587433028966</v>
      </c>
      <c r="L172" s="1">
        <f>AVERAGE(D171:D173)*'[1]Проверка стенда по стёклам'!$D$8/100</f>
        <v>1.2085719560819301</v>
      </c>
      <c r="M172" s="1">
        <f>AVERAGE(E171:E173)*'[1]Проверка стенда по стёклам'!$D$8/100</f>
        <v>1.2092026022974252</v>
      </c>
      <c r="N172" s="1">
        <f>AVERAGE(F171:F173)*'[1]Проверка стенда по стёклам'!$D$8/100</f>
        <v>1.2099540902950217</v>
      </c>
      <c r="O172" s="1">
        <f>AVERAGE(G171:G173)*'[1]Проверка стенда по стёклам'!$D$8/100</f>
        <v>1.1983631714165899</v>
      </c>
      <c r="P172" s="1">
        <f>AVERAGE(H171:H173)*'[1]Проверка стенда по стёклам'!$D$8/100</f>
        <v>0.98952705476425817</v>
      </c>
    </row>
    <row r="173" spans="1:16" x14ac:dyDescent="0.3">
      <c r="A173" s="1">
        <v>3.7347604972745798</v>
      </c>
      <c r="B173" s="1">
        <v>3.4706865771122102</v>
      </c>
      <c r="C173" s="1">
        <v>3.4718353425356399</v>
      </c>
      <c r="D173" s="1">
        <v>3.4733130171328899</v>
      </c>
      <c r="E173" s="1">
        <v>3.4751294639717898</v>
      </c>
      <c r="F173" s="1">
        <v>3.4772947252209598</v>
      </c>
      <c r="G173" s="1">
        <v>3.3723349369103901</v>
      </c>
      <c r="H173" s="1">
        <v>2.5239082032162199</v>
      </c>
      <c r="J173" s="1">
        <f>AVERAGE(B172:B174)*'[1]Проверка стенда по стёклам'!$D$8/100</f>
        <v>1.2076600947501166</v>
      </c>
      <c r="K173" s="1">
        <f>AVERAGE(C172:C174)*'[1]Проверка стенда по стёклам'!$D$8/100</f>
        <v>1.2080598109761693</v>
      </c>
      <c r="L173" s="1">
        <f>AVERAGE(D172:D174)*'[1]Проверка стенда по стёклам'!$D$8/100</f>
        <v>1.208573969508953</v>
      </c>
      <c r="M173" s="1">
        <f>AVERAGE(E172:E174)*'[1]Проверка стенда по стёклам'!$D$8/100</f>
        <v>1.2092060011334447</v>
      </c>
      <c r="N173" s="1">
        <f>AVERAGE(F172:F174)*'[1]Проверка стенда по стёклам'!$D$8/100</f>
        <v>1.2099593989490907</v>
      </c>
      <c r="O173" s="1">
        <f>AVERAGE(G172:G174)*'[1]Проверка стенда по стёклам'!$D$8/100</f>
        <v>1.1858941043732274</v>
      </c>
      <c r="P173" s="1">
        <f>AVERAGE(H172:H174)*'[1]Проверка стенда по стёклам'!$D$8/100</f>
        <v>0.89056317888800163</v>
      </c>
    </row>
    <row r="174" spans="1:16" x14ac:dyDescent="0.3">
      <c r="A174" s="1">
        <v>3.75672967667031</v>
      </c>
      <c r="B174" s="1">
        <v>3.47068789219027</v>
      </c>
      <c r="C174" s="1">
        <v>3.4718382843250999</v>
      </c>
      <c r="D174" s="1">
        <v>3.4733185647924798</v>
      </c>
      <c r="E174" s="1">
        <v>3.4751388289148299</v>
      </c>
      <c r="F174" s="1">
        <v>3.4773093524059502</v>
      </c>
      <c r="G174" s="1">
        <v>3.3722687939795399</v>
      </c>
      <c r="H174" s="1">
        <v>2.5230690378545102</v>
      </c>
      <c r="J174" s="1">
        <f>AVERAGE(B173:B175)*'[1]Проверка стенда по стёклам'!$D$8/100</f>
        <v>1.207660552177872</v>
      </c>
      <c r="K174" s="1">
        <f>AVERAGE(C173:C175)*'[1]Проверка стенда по стёклам'!$D$8/100</f>
        <v>1.2080608342280483</v>
      </c>
      <c r="L174" s="1">
        <f>AVERAGE(D173:D175)*'[1]Проверка стенда по стёклам'!$D$8/100</f>
        <v>1.2085758991687061</v>
      </c>
      <c r="M174" s="1">
        <f>AVERAGE(E173:E175)*'[1]Проверка стенда по стёклам'!$D$8/100</f>
        <v>1.2092092585704988</v>
      </c>
      <c r="N174" s="1">
        <f>AVERAGE(F173:F175)*'[1]Проверка стенда по стёклам'!$D$8/100</f>
        <v>1.209964486767336</v>
      </c>
      <c r="O174" s="1">
        <f>AVERAGE(G173:G175)*'[1]Проверка стенда по стёклам'!$D$8/100</f>
        <v>1.1609272327981335</v>
      </c>
      <c r="P174" s="1">
        <f>AVERAGE(H173:H175)*'[1]Проверка стенда по стёклам'!$D$8/100</f>
        <v>0.86554670176323745</v>
      </c>
    </row>
    <row r="175" spans="1:16" x14ac:dyDescent="0.3">
      <c r="A175" s="1">
        <v>3.7786988560660402</v>
      </c>
      <c r="B175" s="1">
        <v>3.4706891487387201</v>
      </c>
      <c r="C175" s="1">
        <v>3.4718410951881902</v>
      </c>
      <c r="D175" s="1">
        <v>3.4733238655574401</v>
      </c>
      <c r="E175" s="1">
        <v>3.4751477770969901</v>
      </c>
      <c r="F175" s="1">
        <v>3.4773233286899301</v>
      </c>
      <c r="G175" s="1">
        <v>3.26454013160691</v>
      </c>
      <c r="H175" s="1">
        <v>2.4154900117448599</v>
      </c>
      <c r="J175" s="1">
        <f>AVERAGE(B174:B176)*'[1]Проверка стенда по стёклам'!$D$8/100</f>
        <v>1.2076609892470886</v>
      </c>
      <c r="K175" s="1">
        <f>AVERAGE(C174:C176)*'[1]Проверка стенда по стёклам'!$D$8/100</f>
        <v>1.2080618119393938</v>
      </c>
      <c r="L175" s="1">
        <f>AVERAGE(D174:D176)*'[1]Проверка стенда по стёклам'!$D$8/100</f>
        <v>1.2085777429503204</v>
      </c>
      <c r="M175" s="1">
        <f>AVERAGE(E174:E176)*'[1]Проверка стенда по стёклам'!$D$8/100</f>
        <v>1.2092123710443126</v>
      </c>
      <c r="N175" s="1">
        <f>AVERAGE(F174:F176)*'[1]Проверка стенда по стёклам'!$D$8/100</f>
        <v>1.197363841136232</v>
      </c>
      <c r="O175" s="1">
        <f>AVERAGE(G174:G176)*'[1]Проверка стенда по стёклам'!$D$8/100</f>
        <v>1.0734203509082023</v>
      </c>
      <c r="P175" s="1">
        <f>AVERAGE(H174:H176)*'[1]Проверка стенда по стёклам'!$D$8/100</f>
        <v>0.8652506614576333</v>
      </c>
    </row>
    <row r="176" spans="1:16" x14ac:dyDescent="0.3">
      <c r="A176" s="1">
        <v>3.8006680354617801</v>
      </c>
      <c r="B176" s="1">
        <v>3.4706903453834199</v>
      </c>
      <c r="C176" s="1">
        <v>3.4718437720506299</v>
      </c>
      <c r="D176" s="1">
        <v>3.4733289136291599</v>
      </c>
      <c r="E176" s="1">
        <v>3.4751562987270499</v>
      </c>
      <c r="F176" s="1">
        <v>3.36865598256861</v>
      </c>
      <c r="G176" s="1">
        <v>2.6178785463201102</v>
      </c>
      <c r="H176" s="1">
        <v>2.5213558382409</v>
      </c>
      <c r="J176" s="1">
        <f>AVERAGE(B175:B177)*'[1]Проверка стенда по стёклам'!$D$8/100</f>
        <v>1.2076614054797927</v>
      </c>
      <c r="K176" s="1">
        <f>AVERAGE(C175:C177)*'[1]Проверка стенда по стёклам'!$D$8/100</f>
        <v>1.2080627430408697</v>
      </c>
      <c r="L176" s="1">
        <f>AVERAGE(D175:D177)*'[1]Проверка стенда по стёклам'!$D$8/100</f>
        <v>1.2085794988368532</v>
      </c>
      <c r="M176" s="1">
        <f>AVERAGE(E175:E177)*'[1]Проверка стенда по стёклам'!$D$8/100</f>
        <v>1.2092153351491741</v>
      </c>
      <c r="N176" s="1">
        <f>AVERAGE(F175:F177)*'[1]Проверка стенда по стёклам'!$D$8/100</f>
        <v>1.1847535537590224</v>
      </c>
      <c r="O176" s="1">
        <f>AVERAGE(G175:G177)*'[1]Проверка стенда по стёклам'!$D$8/100</f>
        <v>0.97333096678488928</v>
      </c>
      <c r="P176" s="1">
        <f>AVERAGE(H175:H177)*'[1]Проверка стенда по стёклам'!$D$8/100</f>
        <v>0.86495058249214352</v>
      </c>
    </row>
    <row r="177" spans="1:16" x14ac:dyDescent="0.3">
      <c r="A177" s="1">
        <v>3.8226372148575098</v>
      </c>
      <c r="B177" s="1">
        <v>3.4706914808157201</v>
      </c>
      <c r="C177" s="1">
        <v>3.4718463119846801</v>
      </c>
      <c r="D177" s="1">
        <v>3.4733337034854301</v>
      </c>
      <c r="E177" s="1">
        <v>3.4751643844803701</v>
      </c>
      <c r="F177" s="1">
        <v>3.3685874816977401</v>
      </c>
      <c r="G177" s="1">
        <v>2.50933008731803</v>
      </c>
      <c r="H177" s="1">
        <v>2.5204818528433899</v>
      </c>
      <c r="J177" s="1">
        <f>AVERAGE(B176:B178)*'[1]Проверка стенда по стёклам'!$D$8/100</f>
        <v>1.2076618004207951</v>
      </c>
      <c r="K177" s="1">
        <f>AVERAGE(C176:C178)*'[1]Проверка стенда по стёклам'!$D$8/100</f>
        <v>1.2080636265141118</v>
      </c>
      <c r="L177" s="1">
        <f>AVERAGE(D176:D178)*'[1]Проверка стенда по стёклам'!$D$8/100</f>
        <v>1.2085811649074929</v>
      </c>
      <c r="M177" s="1">
        <f>AVERAGE(E176:E178)*'[1]Проверка стенда по стёклам'!$D$8/100</f>
        <v>1.2092181476416726</v>
      </c>
      <c r="N177" s="1">
        <f>AVERAGE(F176:F178)*'[1]Проверка стенда по стёклам'!$D$8/100</f>
        <v>1.1595090884221215</v>
      </c>
      <c r="O177" s="1">
        <f>AVERAGE(G176:G178)*'[1]Проверка стенда по стёклам'!$D$8/100</f>
        <v>0.88564292929113664</v>
      </c>
      <c r="P177" s="1">
        <f>AVERAGE(H176:H178)*'[1]Проверка стенда по стёклам'!$D$8/100</f>
        <v>0.88943938239600484</v>
      </c>
    </row>
    <row r="178" spans="1:16" x14ac:dyDescent="0.3">
      <c r="A178" s="1">
        <v>3.84460639425324</v>
      </c>
      <c r="B178" s="1">
        <v>3.4706925537939202</v>
      </c>
      <c r="C178" s="1">
        <v>3.47184871221235</v>
      </c>
      <c r="D178" s="1">
        <v>3.4733382298864401</v>
      </c>
      <c r="E178" s="1">
        <v>3.4751720255091501</v>
      </c>
      <c r="F178" s="1">
        <v>3.25967361030074</v>
      </c>
      <c r="G178" s="1">
        <v>2.50852187525199</v>
      </c>
      <c r="H178" s="1">
        <v>2.62662462408991</v>
      </c>
      <c r="J178" s="1">
        <f>AVERAGE(B177:B179)*'[1]Проверка стенда по стёклам'!$D$8/100</f>
        <v>1.2076621736381918</v>
      </c>
      <c r="K178" s="1">
        <f>AVERAGE(C177:C179)*'[1]Проверка стенда по стёклам'!$D$8/100</f>
        <v>1.2080644613928437</v>
      </c>
      <c r="L178" s="1">
        <f>AVERAGE(D177:D179)*'[1]Проверка стенда по стёклам'!$D$8/100</f>
        <v>1.2085827393396651</v>
      </c>
      <c r="M178" s="1">
        <f>AVERAGE(E177:E179)*'[1]Проверка стенда по стёклам'!$D$8/100</f>
        <v>1.2092208054442486</v>
      </c>
      <c r="N178" s="1">
        <f>AVERAGE(F177:F179)*'[1]Проверка стенда по стёклам'!$D$8/100</f>
        <v>1.071046407012566</v>
      </c>
      <c r="O178" s="1">
        <f>AVERAGE(G177:G179)*'[1]Проверка стенда по стёклам'!$D$8/100</f>
        <v>0.87286411176479395</v>
      </c>
      <c r="P178" s="1">
        <f>AVERAGE(H177:H179)*'[1]Проверка стенда по стёклам'!$D$8/100</f>
        <v>0.98853700370871012</v>
      </c>
    </row>
    <row r="179" spans="1:16" x14ac:dyDescent="0.3">
      <c r="A179" s="1">
        <v>3.8665755736489702</v>
      </c>
      <c r="B179" s="1">
        <v>3.4706935631446298</v>
      </c>
      <c r="C179" s="1">
        <v>3.4718509701084401</v>
      </c>
      <c r="D179" s="1">
        <v>3.4733424878805601</v>
      </c>
      <c r="E179" s="1">
        <v>3.4751792134520998</v>
      </c>
      <c r="F179" s="1">
        <v>2.6059589937518899</v>
      </c>
      <c r="G179" s="1">
        <v>2.5077036624856799</v>
      </c>
      <c r="H179" s="1">
        <v>3.3757438826658799</v>
      </c>
      <c r="J179" s="1">
        <f>AVERAGE(B178:B180)*'[1]Проверка стенда по стёклам'!$D$8/100</f>
        <v>1.2076625247238355</v>
      </c>
      <c r="K179" s="1">
        <f>AVERAGE(C178:C180)*'[1]Проверка стенда по стёклам'!$D$8/100</f>
        <v>1.2080652467639348</v>
      </c>
      <c r="L179" s="1">
        <f>AVERAGE(D178:D180)*'[1]Проверка стенда по стёклам'!$D$8/100</f>
        <v>1.2085842204110273</v>
      </c>
      <c r="M179" s="1">
        <f>AVERAGE(E178:E180)*'[1]Проверка стенда по стёклам'!$D$8/100</f>
        <v>1.1964755246368741</v>
      </c>
      <c r="N179" s="1">
        <f>AVERAGE(F178:F180)*'[1]Проверка стенда по стёклам'!$D$8/100</f>
        <v>0.96987142177128571</v>
      </c>
      <c r="O179" s="1">
        <f>AVERAGE(G178:G180)*'[1]Проверка стенда по стёклам'!$D$8/100</f>
        <v>0.87257941120329141</v>
      </c>
      <c r="P179" s="1">
        <f>AVERAGE(H178:H180)*'[1]Проверка стенда по стёклам'!$D$8/100</f>
        <v>1.0877265404858754</v>
      </c>
    </row>
    <row r="180" spans="1:16" x14ac:dyDescent="0.3">
      <c r="A180" s="1">
        <v>3.8885447530447101</v>
      </c>
      <c r="B180" s="1">
        <v>3.4706945077640201</v>
      </c>
      <c r="C180" s="1">
        <v>3.47185308320342</v>
      </c>
      <c r="D180" s="1">
        <v>3.4733464728097401</v>
      </c>
      <c r="E180" s="1">
        <v>3.3652786435270299</v>
      </c>
      <c r="F180" s="1">
        <v>2.4962890688806301</v>
      </c>
      <c r="G180" s="1">
        <v>2.5068754899950401</v>
      </c>
      <c r="H180" s="1">
        <v>3.3756623630500102</v>
      </c>
      <c r="J180" s="1">
        <f>AVERAGE(B179:B181)*'[1]Проверка стенда по стёклам'!$D$8/100</f>
        <v>1.2076628532937794</v>
      </c>
      <c r="K180" s="1">
        <f>AVERAGE(C179:C181)*'[1]Проверка стенда по стёклам'!$D$8/100</f>
        <v>1.2080659817683979</v>
      </c>
      <c r="L180" s="1">
        <f>AVERAGE(D179:D181)*'[1]Проверка стенда по стёклам'!$D$8/100</f>
        <v>1.2085856065013585</v>
      </c>
      <c r="M180" s="1">
        <f>AVERAGE(E179:E181)*'[1]Проверка стенда по стёклам'!$D$8/100</f>
        <v>1.183721484458538</v>
      </c>
      <c r="N180" s="1">
        <f>AVERAGE(F179:F181)*'[1]Проверка стенда по стёклам'!$D$8/100</f>
        <v>0.88124180375325167</v>
      </c>
      <c r="O180" s="1">
        <f>AVERAGE(G179:G181)*'[1]Проверка стенда по стёклам'!$D$8/100</f>
        <v>0.88484262808157932</v>
      </c>
      <c r="P180" s="1">
        <f>AVERAGE(H179:H181)*'[1]Проверка стенда по стёклам'!$D$8/100</f>
        <v>1.187044999199532</v>
      </c>
    </row>
    <row r="181" spans="1:16" x14ac:dyDescent="0.3">
      <c r="A181" s="1">
        <v>3.9105139324404399</v>
      </c>
      <c r="B181" s="1">
        <v>3.4706953866190502</v>
      </c>
      <c r="C181" s="1">
        <v>3.47185504918611</v>
      </c>
      <c r="D181" s="1">
        <v>3.4733501803146298</v>
      </c>
      <c r="E181" s="1">
        <v>3.36521076405666</v>
      </c>
      <c r="F181" s="1">
        <v>2.49553734735643</v>
      </c>
      <c r="G181" s="1">
        <v>2.61425141495444</v>
      </c>
      <c r="H181" s="1">
        <v>3.4829166580621198</v>
      </c>
      <c r="J181" s="1">
        <f>AVERAGE(B180:B182)*'[1]Проверка стенда по стёклам'!$D$8/100</f>
        <v>1.2076631589887008</v>
      </c>
      <c r="K181" s="1">
        <f>AVERAGE(C180:C182)*'[1]Проверка стенда по стёклам'!$D$8/100</f>
        <v>1.208066665602332</v>
      </c>
      <c r="L181" s="1">
        <f>AVERAGE(D180:D182)*'[1]Проверка стенда по стёклам'!$D$8/100</f>
        <v>1.2085868960943296</v>
      </c>
      <c r="M181" s="1">
        <f>AVERAGE(E180:E182)*'[1]Проверка стенда по стёклам'!$D$8/100</f>
        <v>1.1581935332389148</v>
      </c>
      <c r="N181" s="1">
        <f>AVERAGE(F180:F182)*'[1]Проверка стенда по стёклам'!$D$8/100</f>
        <v>0.85568271503106208</v>
      </c>
      <c r="O181" s="1">
        <f>AVERAGE(G180:G182)*'[1]Проверка стенда по стёклам'!$D$8/100</f>
        <v>0.97248838906902646</v>
      </c>
      <c r="P181" s="1">
        <f>AVERAGE(H180:H182)*'[1]Проверка стенда по стёклам'!$D$8/100</f>
        <v>1.1994777919880171</v>
      </c>
    </row>
    <row r="182" spans="1:16" x14ac:dyDescent="0.3">
      <c r="A182" s="1">
        <v>3.9324831118361701</v>
      </c>
      <c r="B182" s="1">
        <v>3.47069619874862</v>
      </c>
      <c r="C182" s="1">
        <v>3.4718568659062399</v>
      </c>
      <c r="D182" s="1">
        <v>3.4733536063393302</v>
      </c>
      <c r="E182" s="1">
        <v>3.25508537031246</v>
      </c>
      <c r="F182" s="1">
        <v>2.38559669300879</v>
      </c>
      <c r="G182" s="1">
        <v>3.2633574243041101</v>
      </c>
      <c r="H182" s="1">
        <v>3.4829354517124802</v>
      </c>
      <c r="J182" s="1">
        <f>AVERAGE(B181:B183)*'[1]Проверка стенда по стёклам'!$D$8/100</f>
        <v>1.2076634414742902</v>
      </c>
      <c r="K182" s="1">
        <f>AVERAGE(C181:C183)*'[1]Проверка стенда по стёклам'!$D$8/100</f>
        <v>1.2080672975177982</v>
      </c>
      <c r="L182" s="1">
        <f>AVERAGE(D181:D183)*'[1]Проверка стенда по стёклам'!$D$8/100</f>
        <v>1.2085880877791673</v>
      </c>
      <c r="M182" s="1">
        <f>AVERAGE(E181:E183)*'[1]Проверка стенда по стёклам'!$D$8/100</f>
        <v>1.0687526665472074</v>
      </c>
      <c r="N182" s="1">
        <f>AVERAGE(F181:F183)*'[1]Проверка стенда по стёклам'!$D$8/100</f>
        <v>0.85541821942226193</v>
      </c>
      <c r="O182" s="1">
        <f>AVERAGE(G181:G183)*'[1]Проверка стенда по стёклам'!$D$8/100</f>
        <v>1.0727828939558632</v>
      </c>
      <c r="P182" s="1">
        <f>AVERAGE(H181:H183)*'[1]Проверка стенда по стёклам'!$D$8/100</f>
        <v>1.2119220383179778</v>
      </c>
    </row>
    <row r="183" spans="1:16" x14ac:dyDescent="0.3">
      <c r="A183" s="1">
        <v>3.95445229123191</v>
      </c>
      <c r="B183" s="1">
        <v>3.47069694326456</v>
      </c>
      <c r="C183" s="1">
        <v>3.4718585313767698</v>
      </c>
      <c r="D183" s="1">
        <v>3.47335674713585</v>
      </c>
      <c r="E183" s="1">
        <v>2.5941480535881798</v>
      </c>
      <c r="F183" s="1">
        <v>2.4940086722074502</v>
      </c>
      <c r="G183" s="1">
        <v>3.3715826823749402</v>
      </c>
      <c r="H183" s="1">
        <v>3.4829526808735598</v>
      </c>
      <c r="J183" s="1">
        <f>AVERAGE(B182:B184)*'[1]Проверка стенда по стёклам'!$D$8/100</f>
        <v>1.2076637004416226</v>
      </c>
      <c r="K183" s="1">
        <f>AVERAGE(C182:C184)*'[1]Проверка стенда по стёклам'!$D$8/100</f>
        <v>1.2080678768236426</v>
      </c>
      <c r="L183" s="1">
        <f>AVERAGE(D182:D184)*'[1]Проверка стенда по стёклам'!$D$8/100</f>
        <v>1.1957069298196126</v>
      </c>
      <c r="M183" s="1">
        <f>AVERAGE(E182:E184)*'[1]Проверка стенда по стёклам'!$D$8/100</f>
        <v>0.96646673223253199</v>
      </c>
      <c r="N183" s="1">
        <f>AVERAGE(F182:F184)*'[1]Проверка стенда по стёклам'!$D$8/100</f>
        <v>0.86783441155706809</v>
      </c>
      <c r="O183" s="1">
        <f>AVERAGE(G182:G184)*'[1]Проверка стенда по стёклам'!$D$8/100</f>
        <v>1.1606131860381093</v>
      </c>
      <c r="P183" s="1">
        <f>AVERAGE(H182:H184)*'[1]Проверка стенда по стёклам'!$D$8/100</f>
        <v>1.211928031186271</v>
      </c>
    </row>
    <row r="184" spans="1:16" x14ac:dyDescent="0.3">
      <c r="A184" s="1">
        <v>3.9764214706276402</v>
      </c>
      <c r="B184" s="1">
        <v>3.4706976193526899</v>
      </c>
      <c r="C184" s="1">
        <v>3.4718600437761</v>
      </c>
      <c r="D184" s="1">
        <v>3.3622929499471601</v>
      </c>
      <c r="E184" s="1">
        <v>2.4833341031070502</v>
      </c>
      <c r="F184" s="1">
        <v>2.60258579086838</v>
      </c>
      <c r="G184" s="1">
        <v>3.3714961449427698</v>
      </c>
      <c r="H184" s="1">
        <v>3.4829683266587401</v>
      </c>
      <c r="J184" s="1">
        <f>AVERAGE(B183:B185)*'[1]Проверка стенда по стёклам'!$D$8/100</f>
        <v>1.207663935607489</v>
      </c>
      <c r="K184" s="1">
        <f>AVERAGE(C183:C185)*'[1]Проверка стенда по стёклам'!$D$8/100</f>
        <v>1.2080684028862496</v>
      </c>
      <c r="L184" s="1">
        <f>AVERAGE(D183:D185)*'[1]Проверка стенда по стёклам'!$D$8/100</f>
        <v>1.1828180497821865</v>
      </c>
      <c r="M184" s="1">
        <f>AVERAGE(E183:E185)*'[1]Проверка стенда по стёклам'!$D$8/100</f>
        <v>0.8768739648032795</v>
      </c>
      <c r="N184" s="1">
        <f>AVERAGE(F183:F185)*'[1]Проверка стенда по стёклам'!$D$8/100</f>
        <v>0.89292139524712721</v>
      </c>
      <c r="O184" s="1">
        <f>AVERAGE(G183:G185)*'[1]Проверка стенда по стёклам'!$D$8/100</f>
        <v>1.185742008411758</v>
      </c>
      <c r="P184" s="1">
        <f>AVERAGE(H183:H185)*'[1]Проверка стенда по стёклам'!$D$8/100</f>
        <v>1.2119334733043488</v>
      </c>
    </row>
    <row r="185" spans="1:16" x14ac:dyDescent="0.3">
      <c r="A185" s="1">
        <v>3.9983906500233699</v>
      </c>
      <c r="B185" s="1">
        <v>3.4706982262736199</v>
      </c>
      <c r="C185" s="1">
        <v>3.47186140145004</v>
      </c>
      <c r="D185" s="1">
        <v>3.3622297986824798</v>
      </c>
      <c r="E185" s="1">
        <v>2.4826451407235499</v>
      </c>
      <c r="F185" s="1">
        <v>2.6018886549302098</v>
      </c>
      <c r="G185" s="1">
        <v>3.48001010599438</v>
      </c>
      <c r="H185" s="1">
        <v>3.48298237191662</v>
      </c>
      <c r="J185" s="1">
        <f>AVERAGE(B184:B186)*'[1]Проверка стенда по стёклам'!$D$8/100</f>
        <v>1.2076641467147133</v>
      </c>
      <c r="K185" s="1">
        <f>AVERAGE(C184:C186)*'[1]Проверка стенда по стёклам'!$D$8/100</f>
        <v>1.2080688751302393</v>
      </c>
      <c r="L185" s="1">
        <f>AVERAGE(D184:D186)*'[1]Проверка стенда по стёклам'!$D$8/100</f>
        <v>1.157023816201177</v>
      </c>
      <c r="M185" s="1">
        <f>AVERAGE(E184:E186)*'[1]Проверка стенда по стёклам'!$D$8/100</f>
        <v>0.85105977179499359</v>
      </c>
      <c r="N185" s="1">
        <f>AVERAGE(F184:F186)*'[1]Проверка стенда по стёклам'!$D$8/100</f>
        <v>0.98157697135785782</v>
      </c>
      <c r="O185" s="1">
        <f>AVERAGE(G184:G186)*'[1]Проверка стенда по стёклам'!$D$8/100</f>
        <v>1.1983191657046237</v>
      </c>
      <c r="P185" s="1">
        <f>AVERAGE(H184:H186)*'[1]Проверка стенда по стёклам'!$D$8/100</f>
        <v>1.2119383587064061</v>
      </c>
    </row>
    <row r="186" spans="1:16" x14ac:dyDescent="0.3">
      <c r="A186" s="1">
        <v>4.0203598294190996</v>
      </c>
      <c r="B186" s="1">
        <v>3.4706987633636301</v>
      </c>
      <c r="C186" s="1">
        <v>3.4718626029136401</v>
      </c>
      <c r="D186" s="1">
        <v>3.2509671025128202</v>
      </c>
      <c r="E186" s="1">
        <v>2.3715863251571601</v>
      </c>
      <c r="F186" s="1">
        <v>3.2583687375373498</v>
      </c>
      <c r="G186" s="1">
        <v>3.4800189160759301</v>
      </c>
      <c r="H186" s="1">
        <v>3.4829948012499599</v>
      </c>
      <c r="J186" s="1">
        <f>AVERAGE(B185:B187)*'[1]Проверка стенда по стёклам'!$D$8/100</f>
        <v>1.2076643335324249</v>
      </c>
      <c r="K186" s="1">
        <f>AVERAGE(C185:C187)*'[1]Проверка стенда по стёклам'!$D$8/100</f>
        <v>1.2080692930390919</v>
      </c>
      <c r="L186" s="1">
        <f>AVERAGE(D185:D187)*'[1]Проверка стенда по стёклам'!$D$8/100</f>
        <v>1.0666642975675049</v>
      </c>
      <c r="M186" s="1">
        <f>AVERAGE(E185:E187)*'[1]Проверка стенда по стёклам'!$D$8/100</f>
        <v>0.85081765958242006</v>
      </c>
      <c r="N186" s="1">
        <f>AVERAGE(F185:F187)*'[1]Проверка стенда по стёклам'!$D$8/100</f>
        <v>1.0703333640651476</v>
      </c>
      <c r="O186" s="1">
        <f>AVERAGE(G185:G187)*'[1]Проверка стенда по стёклам'!$D$8/100</f>
        <v>1.2109072480659164</v>
      </c>
      <c r="P186" s="1">
        <f>AVERAGE(H185:H187)*'[1]Проверка стенда по стёклам'!$D$8/100</f>
        <v>1.2119426820367907</v>
      </c>
    </row>
    <row r="187" spans="1:16" x14ac:dyDescent="0.3">
      <c r="A187" s="1">
        <v>4.04232900881484</v>
      </c>
      <c r="B187" s="1">
        <v>3.4706992300353399</v>
      </c>
      <c r="C187" s="1">
        <v>3.4718636468527699</v>
      </c>
      <c r="D187" s="1">
        <v>2.58324203633348</v>
      </c>
      <c r="E187" s="1">
        <v>2.48124668892806</v>
      </c>
      <c r="F187" s="1">
        <v>3.36781506469833</v>
      </c>
      <c r="G187" s="1">
        <v>3.4800265710948501</v>
      </c>
      <c r="H187" s="1">
        <v>3.4830056010326702</v>
      </c>
      <c r="J187" s="1">
        <f>AVERAGE(B186:B188)*'[1]Проверка стенда по стёклам'!$D$8/100</f>
        <v>1.2076644958563205</v>
      </c>
      <c r="K187" s="1">
        <f>AVERAGE(C186:C188)*'[1]Проверка стенда по стёклам'!$D$8/100</f>
        <v>1.208069656155718</v>
      </c>
      <c r="L187" s="1">
        <f>AVERAGE(D186:D188)*'[1]Проверка стенда по стёклам'!$D$8/100</f>
        <v>0.97624970169353065</v>
      </c>
      <c r="M187" s="1">
        <f>AVERAGE(E186:E188)*'[1]Проверка стенда по стёклам'!$D$8/100</f>
        <v>0.86339209149527252</v>
      </c>
      <c r="N187" s="1">
        <f>AVERAGE(F186:F188)*'[1]Проверка стенда по стёклам'!$D$8/100</f>
        <v>1.1718856305620959</v>
      </c>
      <c r="O187" s="1">
        <f>AVERAGE(G186:G188)*'[1]Проверка стенда по стёклам'!$D$8/100</f>
        <v>1.210909910733637</v>
      </c>
      <c r="P187" s="1">
        <f>AVERAGE(H186:H188)*'[1]Проверка стенда по стёклам'!$D$8/100</f>
        <v>1.2119464385559173</v>
      </c>
    </row>
    <row r="188" spans="1:16" x14ac:dyDescent="0.3">
      <c r="A188" s="1">
        <v>4.0642981882105698</v>
      </c>
      <c r="B188" s="1">
        <v>3.4706996257784102</v>
      </c>
      <c r="C188" s="1">
        <v>3.4718645321256298</v>
      </c>
      <c r="D188" s="1">
        <v>2.5827040266916699</v>
      </c>
      <c r="E188" s="1">
        <v>2.5910578770684101</v>
      </c>
      <c r="F188" s="1">
        <v>3.4774398662500299</v>
      </c>
      <c r="G188" s="1">
        <v>3.4800330626651501</v>
      </c>
      <c r="H188" s="1">
        <v>3.4830147594249001</v>
      </c>
      <c r="J188" s="1">
        <f>AVERAGE(B187:B189)*'[1]Проверка стенда по стёклам'!$D$8/100</f>
        <v>1.2076646335088801</v>
      </c>
      <c r="K188" s="1">
        <f>AVERAGE(C187:C189)*'[1]Проверка стенда по стёклам'!$D$8/100</f>
        <v>1.1950558082558624</v>
      </c>
      <c r="L188" s="1">
        <f>AVERAGE(D187:D189)*'[1]Проверка стенда по стёклам'!$D$8/100</f>
        <v>0.88575609429591262</v>
      </c>
      <c r="M188" s="1">
        <f>AVERAGE(E187:E189)*'[1]Проверка стенда по стёклам'!$D$8/100</f>
        <v>0.88877406931405856</v>
      </c>
      <c r="N188" s="1">
        <f>AVERAGE(F187:F189)*'[1]Проверка стенда по стёклам'!$D$8/100</f>
        <v>1.1972953790538912</v>
      </c>
      <c r="O188" s="1">
        <f>AVERAGE(G187:G189)*'[1]Проверка стенда по стёклам'!$D$8/100</f>
        <v>1.2109121687156001</v>
      </c>
      <c r="P188" s="1">
        <f>AVERAGE(H187:H189)*'[1]Проверка стенда по стёклам'!$D$8/100</f>
        <v>1.2119496241455021</v>
      </c>
    </row>
    <row r="189" spans="1:16" x14ac:dyDescent="0.3">
      <c r="A189" s="1">
        <v>4.0862673676063004</v>
      </c>
      <c r="B189" s="1">
        <v>3.4706999501600402</v>
      </c>
      <c r="C189" s="1">
        <v>3.3596613622550402</v>
      </c>
      <c r="D189" s="1">
        <v>2.4707601183972501</v>
      </c>
      <c r="E189" s="1">
        <v>2.5904216322509601</v>
      </c>
      <c r="F189" s="1">
        <v>3.4774434745053502</v>
      </c>
      <c r="G189" s="1">
        <v>3.4800383836753399</v>
      </c>
      <c r="H189" s="1">
        <v>3.4830222663860502</v>
      </c>
      <c r="J189" s="1">
        <f>AVERAGE(B188:B190)*'[1]Проверка стенда по стёклам'!$D$8/100</f>
        <v>1.2076647463395667</v>
      </c>
      <c r="K189" s="1">
        <f>AVERAGE(C188:C190)*'[1]Проверка стенда по стёклам'!$D$8/100</f>
        <v>1.1690146829504275</v>
      </c>
      <c r="L189" s="1">
        <f>AVERAGE(D188:D190)*'[1]Проверка стенда по стёклам'!$D$8/100</f>
        <v>0.85970922033437402</v>
      </c>
      <c r="M189" s="1">
        <f>AVERAGE(E188:E190)*'[1]Проверка стенда по стёклам'!$D$8/100</f>
        <v>0.97838746084898676</v>
      </c>
      <c r="N189" s="1">
        <f>AVERAGE(F188:F190)*'[1]Проверка стенда по стёклам'!$D$8/100</f>
        <v>1.2100111388629089</v>
      </c>
      <c r="O189" s="1">
        <f>AVERAGE(G188:G190)*'[1]Проверка стенда по стёклам'!$D$8/100</f>
        <v>1.2109140195381907</v>
      </c>
      <c r="P189" s="1">
        <f>AVERAGE(H188:H190)*'[1]Проверка стенда по стёклам'!$D$8/100</f>
        <v>1.2119522353131147</v>
      </c>
    </row>
    <row r="190" spans="1:16" x14ac:dyDescent="0.3">
      <c r="A190" s="1">
        <v>4.1082365470020301</v>
      </c>
      <c r="B190" s="1">
        <v>3.4707002028254901</v>
      </c>
      <c r="C190" s="1">
        <v>3.2473453806258901</v>
      </c>
      <c r="D190" s="1">
        <v>2.3586742070294902</v>
      </c>
      <c r="E190" s="1">
        <v>3.25386473296986</v>
      </c>
      <c r="F190" s="1">
        <v>3.4774462850312799</v>
      </c>
      <c r="G190" s="1">
        <v>3.48004252829617</v>
      </c>
      <c r="H190" s="1">
        <v>3.4830281136859602</v>
      </c>
      <c r="J190" s="1">
        <f>AVERAGE(B189:B191)*'[1]Проверка стенда по стёклам'!$D$8/100</f>
        <v>1.2076648342249872</v>
      </c>
      <c r="K190" s="1">
        <f>AVERAGE(C189:C191)*'[1]Проверка стенда по стёклам'!$D$8/100</f>
        <v>1.1429603325865754</v>
      </c>
      <c r="L190" s="1">
        <f>AVERAGE(D189:D191)*'[1]Проверка стенда по стёклам'!$D$8/100</f>
        <v>0.84658164122281632</v>
      </c>
      <c r="M190" s="1">
        <f>AVERAGE(E189:E191)*'[1]Проверка стенда по стёклам'!$D$8/100</f>
        <v>1.0680924597153592</v>
      </c>
      <c r="N190" s="1">
        <f>AVERAGE(F189:F191)*'[1]Проверка стенда по стёклам'!$D$8/100</f>
        <v>1.2100121164566029</v>
      </c>
      <c r="O190" s="1">
        <f>AVERAGE(G189:G191)*'[1]Проверка стенда по стёклам'!$D$8/100</f>
        <v>1.2109154611738184</v>
      </c>
      <c r="P190" s="1">
        <f>AVERAGE(H189:H191)*'[1]Проверка стенда по стёклам'!$D$8/100</f>
        <v>1.2119542691960337</v>
      </c>
    </row>
    <row r="191" spans="1:16" x14ac:dyDescent="0.3">
      <c r="A191" s="1">
        <v>4.1302057263977696</v>
      </c>
      <c r="B191" s="1">
        <v>3.47070038349844</v>
      </c>
      <c r="C191" s="1">
        <v>3.24723224366846</v>
      </c>
      <c r="D191" s="1">
        <v>2.4695222318455001</v>
      </c>
      <c r="E191" s="1">
        <v>3.3644657302673902</v>
      </c>
      <c r="F191" s="1">
        <v>3.47744829475067</v>
      </c>
      <c r="G191" s="1">
        <v>3.4800454919871502</v>
      </c>
      <c r="H191" s="1">
        <v>3.4830322949139099</v>
      </c>
      <c r="J191" s="1">
        <f>AVERAGE(B190:B192)*'[1]Проверка стенда по стёклам'!$D$8/100</f>
        <v>1.2076648970690294</v>
      </c>
      <c r="K191" s="1">
        <f>AVERAGE(C190:C192)*'[1]Проверка стенда по стёклам'!$D$8/100</f>
        <v>1.0517033565415035</v>
      </c>
      <c r="L191" s="1">
        <f>AVERAGE(D190:D192)*'[1]Проверка стенда по стёклам'!$D$8/100</f>
        <v>0.85931045049989918</v>
      </c>
      <c r="M191" s="1">
        <f>AVERAGE(E190:E192)*'[1]Проверка стенда по стёклам'!$D$8/100</f>
        <v>1.1707182655416335</v>
      </c>
      <c r="N191" s="1">
        <f>AVERAGE(F190:F192)*'[1]Проверка стенда по стёклам'!$D$8/100</f>
        <v>1.2100128155033461</v>
      </c>
      <c r="O191" s="1">
        <f>AVERAGE(G190:G192)*'[1]Проверка стенда по стёклам'!$D$8/100</f>
        <v>1.2109164920431428</v>
      </c>
      <c r="P191" s="1">
        <f>AVERAGE(H190:H192)*'[1]Проверка стенда по стёклам'!$D$8/100</f>
        <v>1.2119557235644107</v>
      </c>
    </row>
    <row r="192" spans="1:16" x14ac:dyDescent="0.3">
      <c r="A192" s="1">
        <v>4.1521749057935002</v>
      </c>
      <c r="B192" s="1">
        <v>3.4707004919813</v>
      </c>
      <c r="C192" s="1">
        <v>2.5728728574406499</v>
      </c>
      <c r="D192" s="1">
        <v>2.58050384707655</v>
      </c>
      <c r="E192" s="1">
        <v>3.4752285568366101</v>
      </c>
      <c r="F192" s="1">
        <v>3.4774495014631301</v>
      </c>
      <c r="G192" s="1">
        <v>3.4800472715014501</v>
      </c>
      <c r="H192" s="1">
        <v>3.4830348054857501</v>
      </c>
      <c r="J192" s="1">
        <f>AVERAGE(B191:B193)*'[1]Проверка стенда по стёклам'!$D$8/100</f>
        <v>1.1945369200634437</v>
      </c>
      <c r="K192" s="1">
        <f>AVERAGE(C191:C193)*'[1]Проверка стенда по стёклам'!$D$8/100</f>
        <v>0.9603794644012198</v>
      </c>
      <c r="L192" s="1">
        <f>AVERAGE(D191:D193)*'[1]Проверка стенда по стёклам'!$D$8/100</f>
        <v>0.88497456659979068</v>
      </c>
      <c r="M192" s="1">
        <f>AVERAGE(E191:E193)*'[1]Проверка стенда по стёклам'!$D$8/100</f>
        <v>1.196393547472502</v>
      </c>
      <c r="N192" s="1">
        <f>AVERAGE(F191:F193)*'[1]Проверка стенда по стёклам'!$D$8/100</f>
        <v>1.210013235237773</v>
      </c>
      <c r="O192" s="1">
        <f>AVERAGE(G191:G193)*'[1]Проверка стенда по стёклам'!$D$8/100</f>
        <v>1.2109171110168238</v>
      </c>
      <c r="P192" s="1">
        <f>AVERAGE(H191:H193)*'[1]Проверка стенда по стёклам'!$D$8/100</f>
        <v>1.2119565968237349</v>
      </c>
    </row>
    <row r="193" spans="1:16" x14ac:dyDescent="0.3">
      <c r="A193" s="1">
        <v>4.17414408518923</v>
      </c>
      <c r="B193" s="1">
        <v>3.35751497746408</v>
      </c>
      <c r="C193" s="1">
        <v>2.4599799466080401</v>
      </c>
      <c r="D193" s="1">
        <v>2.5799420202829499</v>
      </c>
      <c r="E193" s="1">
        <v>3.4752288144522301</v>
      </c>
      <c r="F193" s="1">
        <v>3.4774499038474702</v>
      </c>
      <c r="G193" s="1">
        <v>3.4800478648895798</v>
      </c>
      <c r="H193" s="1">
        <v>3.4830356426489799</v>
      </c>
      <c r="J193" s="1">
        <f>AVERAGE(B192:B194)*'[1]Проверка стенда по стёклам'!$D$8/100</f>
        <v>1.1814036985687548</v>
      </c>
      <c r="K193" s="1">
        <f>AVERAGE(C192:C194)*'[1]Проверка стенда по стёклам'!$D$8/100</f>
        <v>0.86900806596150149</v>
      </c>
      <c r="L193" s="1">
        <f>AVERAGE(D192:D194)*'[1]Проверка стенда по стёклам'!$D$8/100</f>
        <v>0.97548481445407986</v>
      </c>
      <c r="M193" s="1">
        <f>AVERAGE(E192:E194)*'[1]Проверка стенда по стёклам'!$D$8/100</f>
        <v>1.2092405585168438</v>
      </c>
      <c r="N193" s="1">
        <f>AVERAGE(F192:F194)*'[1]Проверка стенда по стёклам'!$D$8/100</f>
        <v>1.210013375200329</v>
      </c>
      <c r="O193" s="1">
        <f>AVERAGE(G192:G194)*'[1]Проверка стенда по стёклам'!$D$8/100</f>
        <v>1.2109173174167558</v>
      </c>
      <c r="P193" s="1">
        <f>AVERAGE(H192:H194)*'[1]Проверка стенда по стёклам'!$D$8/100</f>
        <v>1.2119568880165941</v>
      </c>
    </row>
    <row r="194" spans="1:16" x14ac:dyDescent="0.3">
      <c r="A194" s="1">
        <v>4.1961132645849597</v>
      </c>
      <c r="B194" s="1">
        <v>3.3574699418267899</v>
      </c>
      <c r="C194" s="1">
        <v>2.4594572255078799</v>
      </c>
      <c r="D194" s="1">
        <v>3.2498726846644099</v>
      </c>
      <c r="E194" s="1">
        <v>3.4752285568366101</v>
      </c>
      <c r="F194" s="1">
        <v>3.4774495014631301</v>
      </c>
      <c r="G194" s="1">
        <v>3.4800472715014501</v>
      </c>
      <c r="H194" s="1">
        <v>3.4830348054857501</v>
      </c>
      <c r="J194" s="1">
        <f>AVERAGE(B193:B195)*'[1]Проверка стенда по стёклам'!$D$8/100</f>
        <v>1.1551267058181278</v>
      </c>
      <c r="K194" s="1">
        <f>AVERAGE(C193:C195)*'[1]Проверка стенда по стёклам'!$D$8/100</f>
        <v>0.8557922769695463</v>
      </c>
      <c r="L194" s="1">
        <f>AVERAGE(D193:D195)*'[1]Проверка стенда по стёклам'!$D$8/100</f>
        <v>1.0660758037897822</v>
      </c>
      <c r="M194" s="1">
        <f>AVERAGE(E193:E195)*'[1]Проверка стенда по стёклам'!$D$8/100</f>
        <v>1.2092404689096152</v>
      </c>
      <c r="N194" s="1">
        <f>AVERAGE(F193:F195)*'[1]Проверка стенда по стёклам'!$D$8/100</f>
        <v>1.2100132352377733</v>
      </c>
      <c r="O194" s="1">
        <f>AVERAGE(G193:G195)*'[1]Проверка стенда по стёклам'!$D$8/100</f>
        <v>1.2109171110168226</v>
      </c>
      <c r="P194" s="1">
        <f>AVERAGE(H193:H195)*'[1]Проверка стенда по стёклам'!$D$8/100</f>
        <v>1.2119565968237349</v>
      </c>
    </row>
    <row r="195" spans="1:16" x14ac:dyDescent="0.3">
      <c r="A195" s="1">
        <v>4.2180824439807001</v>
      </c>
      <c r="B195" s="1">
        <v>3.24414865196555</v>
      </c>
      <c r="C195" s="1">
        <v>2.4589305451752601</v>
      </c>
      <c r="D195" s="1">
        <v>3.36155042716365</v>
      </c>
      <c r="E195" s="1">
        <v>3.4752277842716999</v>
      </c>
      <c r="F195" s="1">
        <v>3.47744829475067</v>
      </c>
      <c r="G195" s="1">
        <v>3.48004549198714</v>
      </c>
      <c r="H195" s="1">
        <v>3.4830322949139099</v>
      </c>
      <c r="J195" s="1">
        <f>AVERAGE(B194:B196)*'[1]Проверка стенда по стёклам'!$D$8/100</f>
        <v>1.14196711841665</v>
      </c>
      <c r="K195" s="1">
        <f>AVERAGE(C194:C196)*'[1]Проверка стенда по стёклам'!$D$8/100</f>
        <v>0.85560901946566392</v>
      </c>
      <c r="L195" s="1">
        <f>AVERAGE(D194:D196)*'[1]Проверка стенда по стёклам'!$D$8/100</f>
        <v>1.1567235365785218</v>
      </c>
      <c r="M195" s="1">
        <f>AVERAGE(E194:E196)*'[1]Проверка стенда по стёклам'!$D$8/100</f>
        <v>1.2092402001859912</v>
      </c>
      <c r="N195" s="1">
        <f>AVERAGE(F194:F196)*'[1]Проверка стенда по стёклам'!$D$8/100</f>
        <v>1.2100128155033461</v>
      </c>
      <c r="O195" s="1">
        <f>AVERAGE(G194:G196)*'[1]Проверка стенда по стёклам'!$D$8/100</f>
        <v>1.2109164920431414</v>
      </c>
      <c r="P195" s="1">
        <f>AVERAGE(H194:H196)*'[1]Проверка стенда по стёклам'!$D$8/100</f>
        <v>1.2119557235644107</v>
      </c>
    </row>
    <row r="196" spans="1:16" x14ac:dyDescent="0.3">
      <c r="A196" s="1">
        <v>4.2400516233764298</v>
      </c>
      <c r="B196" s="1">
        <v>3.2440572173639701</v>
      </c>
      <c r="C196" s="1">
        <v>2.45839995893231</v>
      </c>
      <c r="D196" s="1">
        <v>3.3614778243012799</v>
      </c>
      <c r="E196" s="1">
        <v>3.4752264976029599</v>
      </c>
      <c r="F196" s="1">
        <v>3.4774462850312799</v>
      </c>
      <c r="G196" s="1">
        <v>3.48004252829617</v>
      </c>
      <c r="H196" s="1">
        <v>3.4830281136859602</v>
      </c>
      <c r="J196" s="1">
        <f>AVERAGE(B195:B197)*'[1]Проверка стенда по стёклам'!$D$8/100</f>
        <v>1.0499074106565613</v>
      </c>
      <c r="K196" s="1">
        <f>AVERAGE(C195:C197)*'[1]Проверка стенда по стёклам'!$D$8/100</f>
        <v>0.86849223066768189</v>
      </c>
      <c r="L196" s="1">
        <f>AVERAGE(D195:D197)*'[1]Проверка стенда по стёклам'!$D$8/100</f>
        <v>1.1826461793122067</v>
      </c>
      <c r="M196" s="1">
        <f>AVERAGE(E195:E197)*'[1]Проверка стенда по стёклам'!$D$8/100</f>
        <v>1.2092397526400571</v>
      </c>
      <c r="N196" s="1">
        <f>AVERAGE(F195:F197)*'[1]Проверка стенда по стёклам'!$D$8/100</f>
        <v>1.2100121164566029</v>
      </c>
      <c r="O196" s="1">
        <f>AVERAGE(G195:G197)*'[1]Проверка стенда по стёклам'!$D$8/100</f>
        <v>1.2109154611738173</v>
      </c>
      <c r="P196" s="1">
        <f>AVERAGE(H195:H197)*'[1]Проверка стенда по стёклам'!$D$8/100</f>
        <v>1.2119542691960337</v>
      </c>
    </row>
    <row r="197" spans="1:16" x14ac:dyDescent="0.3">
      <c r="A197" s="1">
        <v>4.2620208027721596</v>
      </c>
      <c r="B197" s="1">
        <v>2.5637605405155299</v>
      </c>
      <c r="C197" s="1">
        <v>2.57053215827617</v>
      </c>
      <c r="D197" s="1">
        <v>3.4733694319947199</v>
      </c>
      <c r="E197" s="1">
        <v>3.47522469823849</v>
      </c>
      <c r="F197" s="1">
        <v>3.4774434745053502</v>
      </c>
      <c r="G197" s="1">
        <v>3.4800383836753399</v>
      </c>
      <c r="H197" s="1">
        <v>3.4830222663860502</v>
      </c>
      <c r="J197" s="1">
        <f>AVERAGE(B196:B198)*'[1]Проверка стенда по стёклам'!$D$8/100</f>
        <v>0.95779405017745745</v>
      </c>
      <c r="K197" s="1">
        <f>AVERAGE(C196:C198)*'[1]Проверка стенда по стёклам'!$D$8/100</f>
        <v>0.95982955771801093</v>
      </c>
      <c r="L197" s="1">
        <f>AVERAGE(D196:D198)*'[1]Проверка стенда по стёклам'!$D$8/100</f>
        <v>1.1956155342321604</v>
      </c>
      <c r="M197" s="1">
        <f>AVERAGE(E196:E198)*'[1]Проверка стенда по стёклам'!$D$8/100</f>
        <v>1.2092391267615938</v>
      </c>
      <c r="N197" s="1">
        <f>AVERAGE(F196:F198)*'[1]Проверка стенда по стёклам'!$D$8/100</f>
        <v>1.2100111388629089</v>
      </c>
      <c r="O197" s="1">
        <f>AVERAGE(G196:G198)*'[1]Проверка стенда по стёклам'!$D$8/100</f>
        <v>1.2109140195381907</v>
      </c>
      <c r="P197" s="1">
        <f>AVERAGE(H196:H198)*'[1]Проверка стенда по стёклам'!$D$8/100</f>
        <v>1.2119522353131151</v>
      </c>
    </row>
    <row r="198" spans="1:16" x14ac:dyDescent="0.3">
      <c r="A198" s="1">
        <v>4.2839899821678902</v>
      </c>
      <c r="B198" s="1">
        <v>2.4499766740447799</v>
      </c>
      <c r="C198" s="1">
        <v>3.2464118106971198</v>
      </c>
      <c r="D198" s="1">
        <v>3.4733680635582398</v>
      </c>
      <c r="E198" s="1">
        <v>3.47522238814746</v>
      </c>
      <c r="F198" s="1">
        <v>3.4774398662500299</v>
      </c>
      <c r="G198" s="1">
        <v>3.4800330626651501</v>
      </c>
      <c r="H198" s="1">
        <v>3.4830147594249001</v>
      </c>
      <c r="J198" s="1">
        <f>AVERAGE(B197:B199)*'[1]Проверка стенда по стёклам'!$D$8/100</f>
        <v>0.86564267538771023</v>
      </c>
      <c r="K198" s="1">
        <f>AVERAGE(C197:C199)*'[1]Проверка стенда по стёклам'!$D$8/100</f>
        <v>1.0512143764878872</v>
      </c>
      <c r="L198" s="1">
        <f>AVERAGE(D197:D199)*'[1]Проверка стенда по стёклам'!$D$8/100</f>
        <v>1.2085931164786048</v>
      </c>
      <c r="M198" s="1">
        <f>AVERAGE(E197:E199)*'[1]Проверка стенда по стёклам'!$D$8/100</f>
        <v>1.2092383232355435</v>
      </c>
      <c r="N198" s="1">
        <f>AVERAGE(F197:F199)*'[1]Проверка стенда по стёклам'!$D$8/100</f>
        <v>1.2100098837925963</v>
      </c>
      <c r="O198" s="1">
        <f>AVERAGE(G197:G199)*'[1]Проверка стенда по стёклам'!$D$8/100</f>
        <v>1.2109121687156001</v>
      </c>
      <c r="P198" s="1">
        <f>AVERAGE(H197:H199)*'[1]Проверка стенда по стёклам'!$D$8/100</f>
        <v>1.2119496241455021</v>
      </c>
    </row>
    <row r="199" spans="1:16" x14ac:dyDescent="0.3">
      <c r="A199" s="1">
        <v>4.3059591615636297</v>
      </c>
      <c r="B199" s="1">
        <v>2.4495574921965901</v>
      </c>
      <c r="C199" s="1">
        <v>3.2462906828937701</v>
      </c>
      <c r="D199" s="1">
        <v>3.4733663940774999</v>
      </c>
      <c r="E199" s="1">
        <v>3.47521956985796</v>
      </c>
      <c r="F199" s="1">
        <v>3.47743546421585</v>
      </c>
      <c r="G199" s="1">
        <v>3.4800265710948501</v>
      </c>
      <c r="H199" s="1">
        <v>3.4830056010326702</v>
      </c>
      <c r="J199" s="1">
        <f>AVERAGE(B198:B200)*'[1]Проверка стенда по стёклам'!$D$8/100</f>
        <v>0.85234771224302497</v>
      </c>
      <c r="K199" s="1">
        <f>AVERAGE(C198:C200)*'[1]Проверка стенда по стёклам'!$D$8/100</f>
        <v>1.1426679435230256</v>
      </c>
      <c r="L199" s="1">
        <f>AVERAGE(D198:D200)*'[1]Проверка стенда по стёклам'!$D$8/100</f>
        <v>1.2085925357779257</v>
      </c>
      <c r="M199" s="1">
        <f>AVERAGE(E198:E200)*'[1]Проверка стенда по стёклам'!$D$8/100</f>
        <v>1.2092373429412575</v>
      </c>
      <c r="N199" s="1">
        <f>AVERAGE(F198:F200)*'[1]Проверка стенда по стёклам'!$D$8/100</f>
        <v>1.2100083526197902</v>
      </c>
      <c r="O199" s="1">
        <f>AVERAGE(G198:G200)*'[1]Проверка стенда по стёклам'!$D$8/100</f>
        <v>1.210909910733637</v>
      </c>
      <c r="P199" s="1">
        <f>AVERAGE(H198:H200)*'[1]Проверка стенда по стёклам'!$D$8/100</f>
        <v>1.211946438555916</v>
      </c>
    </row>
    <row r="200" spans="1:16" x14ac:dyDescent="0.3">
      <c r="A200" s="1">
        <v>4.3279283409593603</v>
      </c>
      <c r="B200" s="1">
        <v>2.4491356139893301</v>
      </c>
      <c r="C200" s="1">
        <v>3.3590156078261599</v>
      </c>
      <c r="D200" s="1">
        <v>3.47336442537891</v>
      </c>
      <c r="E200" s="1">
        <v>3.47521624645421</v>
      </c>
      <c r="F200" s="1">
        <v>3.4774302732223901</v>
      </c>
      <c r="G200" s="1">
        <v>3.4800189160759301</v>
      </c>
      <c r="H200" s="1">
        <v>3.4829948012499501</v>
      </c>
      <c r="J200" s="1">
        <f>AVERAGE(B199:B201)*'[1]Проверка стенда по стёклам'!$D$8/100</f>
        <v>0.86537168545589571</v>
      </c>
      <c r="K200" s="1">
        <f>AVERAGE(C199:C201)*'[1]Проверка стенда по стёклам'!$D$8/100</f>
        <v>1.168817090055821</v>
      </c>
      <c r="L200" s="1">
        <f>AVERAGE(D199:D201)*'[1]Проверка стенда по стёклам'!$D$8/100</f>
        <v>1.2085918509993729</v>
      </c>
      <c r="M200" s="1">
        <f>AVERAGE(E199:E201)*'[1]Проверка стенда по стёклам'!$D$8/100</f>
        <v>1.2092361869515311</v>
      </c>
      <c r="N200" s="1">
        <f>AVERAGE(F199:F201)*'[1]Проверка стенда по стёклам'!$D$8/100</f>
        <v>1.2100065470208952</v>
      </c>
      <c r="O200" s="1">
        <f>AVERAGE(G199:G201)*'[1]Проверка стенда по стёклам'!$D$8/100</f>
        <v>1.2109072480659164</v>
      </c>
      <c r="P200" s="1">
        <f>AVERAGE(H199:H201)*'[1]Проверка стенда по стёклам'!$D$8/100</f>
        <v>1.2119426820367893</v>
      </c>
    </row>
    <row r="201" spans="1:16" x14ac:dyDescent="0.3">
      <c r="A201" s="1">
        <v>4.34989752035509</v>
      </c>
      <c r="B201" s="1">
        <v>2.5622652119187102</v>
      </c>
      <c r="C201" s="1">
        <v>3.47186140145004</v>
      </c>
      <c r="D201" s="1">
        <v>3.4733621596162401</v>
      </c>
      <c r="E201" s="1">
        <v>3.4752124215731999</v>
      </c>
      <c r="F201" s="1">
        <v>3.47742429895297</v>
      </c>
      <c r="G201" s="1">
        <v>3.48001010599438</v>
      </c>
      <c r="H201" s="1">
        <v>3.48298237191662</v>
      </c>
      <c r="J201" s="1">
        <f>AVERAGE(B200:B202)*'[1]Проверка стенда по стёклам'!$D$8/100</f>
        <v>0.87840023322075222</v>
      </c>
      <c r="K201" s="1">
        <f>AVERAGE(C200:C202)*'[1]Проверка стенда по стёклам'!$D$8/100</f>
        <v>1.194980128326693</v>
      </c>
      <c r="L201" s="1">
        <f>AVERAGE(D200:D202)*'[1]Проверка стенда по стёклам'!$D$8/100</f>
        <v>1.2085910628920942</v>
      </c>
      <c r="M201" s="1">
        <f>AVERAGE(E200:E202)*'[1]Проверка стенда по стёклам'!$D$8/100</f>
        <v>1.209234856531425</v>
      </c>
      <c r="N201" s="1">
        <f>AVERAGE(F200:F202)*'[1]Проверка стенда по стёклам'!$D$8/100</f>
        <v>1.210004468972758</v>
      </c>
      <c r="O201" s="1">
        <f>AVERAGE(G200:G202)*'[1]Проверка стенда по стёклам'!$D$8/100</f>
        <v>1.2109041836293486</v>
      </c>
      <c r="P201" s="1">
        <f>AVERAGE(H200:H202)*'[1]Проверка стенда по стёклам'!$D$8/100</f>
        <v>1.2119383587064048</v>
      </c>
    </row>
    <row r="202" spans="1:16" x14ac:dyDescent="0.3">
      <c r="A202" s="1">
        <v>4.3718666997508198</v>
      </c>
      <c r="B202" s="1">
        <v>2.5618854703968701</v>
      </c>
      <c r="C202" s="1">
        <v>3.4718600437761</v>
      </c>
      <c r="D202" s="1">
        <v>3.4733595992682198</v>
      </c>
      <c r="E202" s="1">
        <v>3.4752080994006702</v>
      </c>
      <c r="F202" s="1">
        <v>3.4774175479484302</v>
      </c>
      <c r="G202" s="1">
        <v>3.4800001505013798</v>
      </c>
      <c r="H202" s="1">
        <v>3.4829683266587401</v>
      </c>
      <c r="J202" s="1">
        <f>AVERAGE(B201:B203)*'[1]Проверка стенда по стёклам'!$D$8/100</f>
        <v>0.97052414586846691</v>
      </c>
      <c r="K202" s="1">
        <f>AVERAGE(C201:C203)*'[1]Проверка стенда по стёклам'!$D$8/100</f>
        <v>1.2080684028862496</v>
      </c>
      <c r="L202" s="1">
        <f>AVERAGE(D201:D203)*'[1]Проверка стенда по стёклам'!$D$8/100</f>
        <v>1.2085901723182757</v>
      </c>
      <c r="M202" s="1">
        <f>AVERAGE(E201:E203)*'[1]Проверка стенда по стёклам'!$D$8/100</f>
        <v>1.2092333531368824</v>
      </c>
      <c r="N202" s="1">
        <f>AVERAGE(F201:F203)*'[1]Проверка стенда по стёклам'!$D$8/100</f>
        <v>1.2100021207504896</v>
      </c>
      <c r="O202" s="1">
        <f>AVERAGE(G201:G203)*'[1]Проверка стенда по стёклам'!$D$8/100</f>
        <v>1.2109007207809279</v>
      </c>
      <c r="P202" s="1">
        <f>AVERAGE(H201:H203)*'[1]Проверка стенда по стёклам'!$D$8/100</f>
        <v>1.2119334733043488</v>
      </c>
    </row>
    <row r="203" spans="1:16" x14ac:dyDescent="0.3">
      <c r="A203" s="1">
        <v>4.3938358791465602</v>
      </c>
      <c r="B203" s="1">
        <v>3.2433985693380598</v>
      </c>
      <c r="C203" s="1">
        <v>3.4718585313767698</v>
      </c>
      <c r="D203" s="1">
        <v>3.47335674713585</v>
      </c>
      <c r="E203" s="1">
        <v>3.4752032846665699</v>
      </c>
      <c r="F203" s="1">
        <v>3.4774100275998898</v>
      </c>
      <c r="G203" s="1">
        <v>3.4799890605027</v>
      </c>
      <c r="H203" s="1">
        <v>3.4829526808735598</v>
      </c>
      <c r="J203" s="1">
        <f>AVERAGE(B202:B204)*'[1]Проверка стенда по стёклам'!$D$8/100</f>
        <v>1.0495153264628461</v>
      </c>
      <c r="K203" s="1">
        <f>AVERAGE(C202:C204)*'[1]Проверка стенда по стёклам'!$D$8/100</f>
        <v>1.2080678768236426</v>
      </c>
      <c r="L203" s="1">
        <f>AVERAGE(D202:D204)*'[1]Проверка стенда по стёклам'!$D$8/100</f>
        <v>1.2085891802521977</v>
      </c>
      <c r="M203" s="1">
        <f>AVERAGE(E202:E204)*'[1]Проверка стенда по стёклам'!$D$8/100</f>
        <v>1.2092316784131272</v>
      </c>
      <c r="N203" s="1">
        <f>AVERAGE(F202:F204)*'[1]Проверка стенда по стёклам'!$D$8/100</f>
        <v>1.2099995049249705</v>
      </c>
      <c r="O203" s="1">
        <f>AVERAGE(G202:G204)*'[1]Проверка стенда по стёклам'!$D$8/100</f>
        <v>1.2108968633140353</v>
      </c>
      <c r="P203" s="1">
        <f>AVERAGE(H202:H204)*'[1]Проверка стенда по стёклам'!$D$8/100</f>
        <v>1.211928031186271</v>
      </c>
    </row>
    <row r="204" spans="1:16" x14ac:dyDescent="0.3">
      <c r="A204" s="1">
        <v>4.4158050585422899</v>
      </c>
      <c r="B204" s="1">
        <v>3.2433019454028398</v>
      </c>
      <c r="C204" s="1">
        <v>3.4718568659062399</v>
      </c>
      <c r="D204" s="1">
        <v>3.4733536063393302</v>
      </c>
      <c r="E204" s="1">
        <v>3.4751979826397998</v>
      </c>
      <c r="F204" s="1">
        <v>3.4774017461406999</v>
      </c>
      <c r="G204" s="1">
        <v>3.4799768481467002</v>
      </c>
      <c r="H204" s="1">
        <v>3.4829354517124802</v>
      </c>
      <c r="J204" s="1">
        <f>AVERAGE(B203:B205)*'[1]Проверка стенда по стёклам'!$D$8/100</f>
        <v>1.141732217307434</v>
      </c>
      <c r="K204" s="1">
        <f>AVERAGE(C203:C205)*'[1]Проверка стенда по стёклам'!$D$8/100</f>
        <v>1.2080672975177982</v>
      </c>
      <c r="L204" s="1">
        <f>AVERAGE(D203:D205)*'[1]Проверка стенда по стёклам'!$D$8/100</f>
        <v>1.2085880877791673</v>
      </c>
      <c r="M204" s="1">
        <f>AVERAGE(E203:E205)*'[1]Проверка стенда по стёклам'!$D$8/100</f>
        <v>1.2092298341928631</v>
      </c>
      <c r="N204" s="1">
        <f>AVERAGE(F203:F205)*'[1]Проверка стенда по стёклам'!$D$8/100</f>
        <v>1.2099966243600202</v>
      </c>
      <c r="O204" s="1">
        <f>AVERAGE(G203:G205)*'[1]Проверка стенда по стёклам'!$D$8/100</f>
        <v>1.2108926154542587</v>
      </c>
      <c r="P204" s="1">
        <f>AVERAGE(H203:H205)*'[1]Проверка стенда по стёклам'!$D$8/100</f>
        <v>1.2119220383179778</v>
      </c>
    </row>
    <row r="205" spans="1:16" x14ac:dyDescent="0.3">
      <c r="A205" s="1">
        <v>4.4377742379380196</v>
      </c>
      <c r="B205" s="1">
        <v>3.3569500540667301</v>
      </c>
      <c r="C205" s="1">
        <v>3.47185504918611</v>
      </c>
      <c r="D205" s="1">
        <v>3.4733501803146298</v>
      </c>
      <c r="E205" s="1">
        <v>3.4751921991225001</v>
      </c>
      <c r="F205" s="1">
        <v>3.4773927126373301</v>
      </c>
      <c r="G205" s="1">
        <v>3.4799635268109301</v>
      </c>
      <c r="H205" s="1">
        <v>3.4829166580621198</v>
      </c>
      <c r="J205" s="1">
        <f>AVERAGE(B204:B206)*'[1]Проверка стенда по стёклам'!$D$8/100</f>
        <v>1.1680955155523334</v>
      </c>
      <c r="K205" s="1">
        <f>AVERAGE(C204:C206)*'[1]Проверка стенда по стёклам'!$D$8/100</f>
        <v>1.208066665602332</v>
      </c>
      <c r="L205" s="1">
        <f>AVERAGE(D204:D206)*'[1]Проверка стенда по стёклам'!$D$8/100</f>
        <v>1.2085868960943296</v>
      </c>
      <c r="M205" s="1">
        <f>AVERAGE(E204:E206)*'[1]Проверка стенда по стёклам'!$D$8/100</f>
        <v>1.2092278224942594</v>
      </c>
      <c r="N205" s="1">
        <f>AVERAGE(F204:F206)*'[1]Проверка стенда по стёклам'!$D$8/100</f>
        <v>1.2099934822092577</v>
      </c>
      <c r="O205" s="1">
        <f>AVERAGE(G204:G206)*'[1]Проверка стенда по стёклам'!$D$8/100</f>
        <v>1.2108879818547451</v>
      </c>
      <c r="P205" s="1">
        <f>AVERAGE(H204:H206)*'[1]Проверка стенда по стёклам'!$D$8/100</f>
        <v>1.211915501268833</v>
      </c>
    </row>
    <row r="206" spans="1:16" x14ac:dyDescent="0.3">
      <c r="A206" s="1">
        <v>4.4597434173337502</v>
      </c>
      <c r="B206" s="1">
        <v>3.4706945077640201</v>
      </c>
      <c r="C206" s="1">
        <v>3.47185308320342</v>
      </c>
      <c r="D206" s="1">
        <v>3.4733464728097401</v>
      </c>
      <c r="E206" s="1">
        <v>3.47518594044364</v>
      </c>
      <c r="F206" s="1">
        <v>3.47738293697945</v>
      </c>
      <c r="G206" s="1">
        <v>3.4799491110874201</v>
      </c>
      <c r="H206" s="1">
        <v>3.48289632052342</v>
      </c>
      <c r="J206" s="1">
        <f>AVERAGE(B205:B207)*'[1]Проверка стенда по стёклам'!$D$8/100</f>
        <v>1.1944699113221444</v>
      </c>
      <c r="K206" s="1">
        <f>AVERAGE(C205:C207)*'[1]Проверка стенда по стёклам'!$D$8/100</f>
        <v>1.2080659817683979</v>
      </c>
      <c r="L206" s="1">
        <f>AVERAGE(D205:D207)*'[1]Проверка стенда по стёклам'!$D$8/100</f>
        <v>1.2085856065013585</v>
      </c>
      <c r="M206" s="1">
        <f>AVERAGE(E205:E207)*'[1]Проверка стенда по стёклам'!$D$8/100</f>
        <v>1.2092256455187422</v>
      </c>
      <c r="N206" s="1">
        <f>AVERAGE(F205:F207)*'[1]Проверка стенда по стёклам'!$D$8/100</f>
        <v>1.2099900819126275</v>
      </c>
      <c r="O206" s="1">
        <f>AVERAGE(G205:G207)*'[1]Проверка стенда по стёклам'!$D$8/100</f>
        <v>1.2108829675910697</v>
      </c>
      <c r="P206" s="1">
        <f>AVERAGE(H205:H207)*'[1]Проверка стенда по стёклам'!$D$8/100</f>
        <v>1.21190842720451</v>
      </c>
    </row>
    <row r="207" spans="1:16" x14ac:dyDescent="0.3">
      <c r="A207" s="1">
        <v>4.48171259672948</v>
      </c>
      <c r="B207" s="1">
        <v>3.4706935631446298</v>
      </c>
      <c r="C207" s="1">
        <v>3.4718509701084401</v>
      </c>
      <c r="D207" s="1">
        <v>3.4733424878805601</v>
      </c>
      <c r="E207" s="1">
        <v>3.4751792134520998</v>
      </c>
      <c r="F207" s="1">
        <v>3.4773724298690301</v>
      </c>
      <c r="G207" s="1">
        <v>3.47993361676658</v>
      </c>
      <c r="H207" s="1">
        <v>3.4828744613889699</v>
      </c>
      <c r="J207" s="1">
        <f>AVERAGE(B206:B208)*'[1]Проверка стенда по стёклам'!$D$8/100</f>
        <v>1.2076625247238355</v>
      </c>
      <c r="K207" s="1">
        <f>AVERAGE(C206:C208)*'[1]Проверка стенда по стёклам'!$D$8/100</f>
        <v>1.2080652467639348</v>
      </c>
      <c r="L207" s="1">
        <f>AVERAGE(D206:D208)*'[1]Проверка стенда по стёклам'!$D$8/100</f>
        <v>1.2085842204110278</v>
      </c>
      <c r="M207" s="1">
        <f>AVERAGE(E206:E208)*'[1]Проверка стенда по стёклам'!$D$8/100</f>
        <v>1.2092233056485753</v>
      </c>
      <c r="N207" s="1">
        <f>AVERAGE(F206:F208)*'[1]Проверка стенда по стёклам'!$D$8/100</f>
        <v>1.2099864271926271</v>
      </c>
      <c r="O207" s="1">
        <f>AVERAGE(G206:G208)*'[1]Проверка стенда по стёклам'!$D$8/100</f>
        <v>1.2108775781556509</v>
      </c>
      <c r="P207" s="1">
        <f>AVERAGE(H206:H208)*'[1]Проверка стенда по стёклам'!$D$8/100</f>
        <v>1.2119008238790763</v>
      </c>
    </row>
    <row r="208" spans="1:16" x14ac:dyDescent="0.3">
      <c r="A208" s="1">
        <v>4.5036817761252204</v>
      </c>
      <c r="B208" s="1">
        <v>3.4706925537939202</v>
      </c>
      <c r="C208" s="1">
        <v>3.47184871221235</v>
      </c>
      <c r="D208" s="1">
        <v>3.4733382298864401</v>
      </c>
      <c r="E208" s="1">
        <v>3.4751720255091501</v>
      </c>
      <c r="F208" s="1">
        <v>3.4773612028086101</v>
      </c>
      <c r="G208" s="1">
        <v>3.47991706081985</v>
      </c>
      <c r="H208" s="1">
        <v>3.4828511046183301</v>
      </c>
      <c r="J208" s="1">
        <f>AVERAGE(B207:B209)*'[1]Проверка стенда по стёклам'!$D$8/100</f>
        <v>1.2076621736381918</v>
      </c>
      <c r="K208" s="1">
        <f>AVERAGE(C207:C209)*'[1]Проверка стенда по стёклам'!$D$8/100</f>
        <v>1.208064461392844</v>
      </c>
      <c r="L208" s="1">
        <f>AVERAGE(D207:D209)*'[1]Проверка стенда по стёклам'!$D$8/100</f>
        <v>1.2085827393396651</v>
      </c>
      <c r="M208" s="1">
        <f>AVERAGE(E207:E209)*'[1]Проверка стенда по стёклам'!$D$8/100</f>
        <v>1.2092208054442488</v>
      </c>
      <c r="N208" s="1">
        <f>AVERAGE(F207:F209)*'[1]Проверка стенда по стёклам'!$D$8/100</f>
        <v>1.2099825220502161</v>
      </c>
      <c r="O208" s="1">
        <f>AVERAGE(G207:G209)*'[1]Проверка стенда по стёклам'!$D$8/100</f>
        <v>1.2108718194517021</v>
      </c>
      <c r="P208" s="1">
        <f>AVERAGE(H207:H209)*'[1]Проверка стенда по стёклам'!$D$8/100</f>
        <v>1.211892699626435</v>
      </c>
    </row>
    <row r="209" spans="1:16" x14ac:dyDescent="0.3">
      <c r="A209" s="1">
        <v>4.5256509555209501</v>
      </c>
      <c r="B209" s="1">
        <v>3.4706914808157201</v>
      </c>
      <c r="C209" s="1">
        <v>3.4718463119846801</v>
      </c>
      <c r="D209" s="1">
        <v>3.4733337034854301</v>
      </c>
      <c r="E209" s="1">
        <v>3.4751643844803701</v>
      </c>
      <c r="F209" s="1">
        <v>3.4773492680886799</v>
      </c>
      <c r="G209" s="1">
        <v>3.4798994613810001</v>
      </c>
      <c r="H209" s="1">
        <v>3.4828262758116</v>
      </c>
      <c r="J209" s="1">
        <f>AVERAGE(B208:B210)*'[1]Проверка стенда по стёклам'!$D$8/100</f>
        <v>1.2076618004207951</v>
      </c>
      <c r="K209" s="1">
        <f>AVERAGE(C208:C210)*'[1]Проверка стенда по стёклам'!$D$8/100</f>
        <v>1.2080636265141118</v>
      </c>
      <c r="L209" s="1">
        <f>AVERAGE(D208:D210)*'[1]Проверка стенда по стёклам'!$D$8/100</f>
        <v>1.2085811649074929</v>
      </c>
      <c r="M209" s="1">
        <f>AVERAGE(E208:E210)*'[1]Проверка стенда по стёклам'!$D$8/100</f>
        <v>1.2092181476416726</v>
      </c>
      <c r="N209" s="1">
        <f>AVERAGE(F208:F210)*'[1]Проверка стенда по стёклам'!$D$8/100</f>
        <v>1.2099783707604224</v>
      </c>
      <c r="O209" s="1">
        <f>AVERAGE(G208:G210)*'[1]Проверка стенда по стёклам'!$D$8/100</f>
        <v>1.2108656977867354</v>
      </c>
      <c r="P209" s="1">
        <f>AVERAGE(H208:H210)*'[1]Проверка стенда по стёклам'!$D$8/100</f>
        <v>1.2118840633511219</v>
      </c>
    </row>
    <row r="210" spans="1:16" x14ac:dyDescent="0.3">
      <c r="A210" s="1">
        <v>4.5476201349166798</v>
      </c>
      <c r="B210" s="1">
        <v>3.4706903453834199</v>
      </c>
      <c r="C210" s="1">
        <v>3.4718437720506299</v>
      </c>
      <c r="D210" s="1">
        <v>3.4733289136291599</v>
      </c>
      <c r="E210" s="1">
        <v>3.4751562987270499</v>
      </c>
      <c r="F210" s="1">
        <v>3.4773366387741298</v>
      </c>
      <c r="G210" s="1">
        <v>3.4798808377261699</v>
      </c>
      <c r="H210" s="1">
        <v>3.48280000218119</v>
      </c>
      <c r="J210" s="1">
        <f>AVERAGE(B209:B211)*'[1]Проверка стенда по стёклам'!$D$8/100</f>
        <v>1.2076614054797927</v>
      </c>
      <c r="K210" s="1">
        <f>AVERAGE(C209:C211)*'[1]Проверка стенда по стёклам'!$D$8/100</f>
        <v>1.2080627430408697</v>
      </c>
      <c r="L210" s="1">
        <f>AVERAGE(D209:D211)*'[1]Проверка стенда по стёклам'!$D$8/100</f>
        <v>1.2085794988368532</v>
      </c>
      <c r="M210" s="1">
        <f>AVERAGE(E209:E211)*'[1]Проверка стенда по стёклам'!$D$8/100</f>
        <v>1.2092153351491741</v>
      </c>
      <c r="N210" s="1">
        <f>AVERAGE(F209:F211)*'[1]Проверка стенда по стёклам'!$D$8/100</f>
        <v>1.2099739778676437</v>
      </c>
      <c r="O210" s="1">
        <f>AVERAGE(G209:G211)*'[1]Проверка стенда по стёклам'!$D$8/100</f>
        <v>1.2108592198656154</v>
      </c>
      <c r="P210" s="1">
        <f>AVERAGE(H209:H211)*'[1]Проверка стенда по стёклам'!$D$8/100</f>
        <v>1.211874924518481</v>
      </c>
    </row>
    <row r="211" spans="1:16" x14ac:dyDescent="0.3">
      <c r="A211" s="1">
        <v>4.5695893143124096</v>
      </c>
      <c r="B211" s="1">
        <v>3.4706891487387201</v>
      </c>
      <c r="C211" s="1">
        <v>3.4718410951881902</v>
      </c>
      <c r="D211" s="1">
        <v>3.4733238655574401</v>
      </c>
      <c r="E211" s="1">
        <v>3.4751477770969901</v>
      </c>
      <c r="F211" s="1">
        <v>3.4773233286899301</v>
      </c>
      <c r="G211" s="1">
        <v>3.4798612102526598</v>
      </c>
      <c r="H211" s="1">
        <v>3.4827723125217598</v>
      </c>
      <c r="J211" s="1">
        <f>AVERAGE(B210:B212)*'[1]Проверка стенда по стёклам'!$D$8/100</f>
        <v>1.2076609892470886</v>
      </c>
      <c r="K211" s="1">
        <f>AVERAGE(C210:C212)*'[1]Проверка стенда по стёклам'!$D$8/100</f>
        <v>1.208061811939394</v>
      </c>
      <c r="L211" s="1">
        <f>AVERAGE(D210:D212)*'[1]Проверка стенда по стёклам'!$D$8/100</f>
        <v>1.2085777429503204</v>
      </c>
      <c r="M211" s="1">
        <f>AVERAGE(E210:E212)*'[1]Проверка стенда по стёклам'!$D$8/100</f>
        <v>1.2092123710443123</v>
      </c>
      <c r="N211" s="1">
        <f>AVERAGE(F210:F212)*'[1]Проверка стенда по стёклам'!$D$8/100</f>
        <v>1.2099693481806562</v>
      </c>
      <c r="O211" s="1">
        <f>AVERAGE(G210:G212)*'[1]Проверка стенда по стёклам'!$D$8/100</f>
        <v>1.2108523927831836</v>
      </c>
      <c r="P211" s="1">
        <f>AVERAGE(H210:H212)*'[1]Проверка стенда по стёклам'!$D$8/100</f>
        <v>1.2118652931442184</v>
      </c>
    </row>
    <row r="212" spans="1:16" x14ac:dyDescent="0.3">
      <c r="A212" s="1">
        <v>4.5915584937081499</v>
      </c>
      <c r="B212" s="1">
        <v>3.47068789219027</v>
      </c>
      <c r="C212" s="1">
        <v>3.4718382843250999</v>
      </c>
      <c r="D212" s="1">
        <v>3.4733185647924798</v>
      </c>
      <c r="E212" s="1">
        <v>3.4751388289148299</v>
      </c>
      <c r="F212" s="1">
        <v>3.4773093524059502</v>
      </c>
      <c r="G212" s="1">
        <v>3.4798406004564799</v>
      </c>
      <c r="H212" s="1">
        <v>3.4827432371784601</v>
      </c>
      <c r="J212" s="1">
        <f>AVERAGE(B211:B213)*'[1]Проверка стенда по стёклам'!$D$8/100</f>
        <v>1.207660552177872</v>
      </c>
      <c r="K212" s="1">
        <f>AVERAGE(C211:C213)*'[1]Проверка стенда по стёклам'!$D$8/100</f>
        <v>1.2080608342280474</v>
      </c>
      <c r="L212" s="1">
        <f>AVERAGE(D211:D213)*'[1]Проверка стенда по стёклам'!$D$8/100</f>
        <v>1.2085758991687061</v>
      </c>
      <c r="M212" s="1">
        <f>AVERAGE(E211:E213)*'[1]Проверка стенда по стёклам'!$D$8/100</f>
        <v>1.209209258570499</v>
      </c>
      <c r="N212" s="1">
        <f>AVERAGE(F211:F213)*'[1]Проверка стенда по стёклам'!$D$8/100</f>
        <v>1.2099644867673347</v>
      </c>
      <c r="O212" s="1">
        <f>AVERAGE(G211:G213)*'[1]Проверка стенда по стёклам'!$D$8/100</f>
        <v>1.2108452240164456</v>
      </c>
      <c r="P212" s="1">
        <f>AVERAGE(H211:H213)*'[1]Проверка стенда по стёклам'!$D$8/100</f>
        <v>1.2118551797833519</v>
      </c>
    </row>
    <row r="213" spans="1:16" x14ac:dyDescent="0.3">
      <c r="A213" s="1">
        <v>4.6135276731038797</v>
      </c>
      <c r="B213" s="1">
        <v>3.4706865771122102</v>
      </c>
      <c r="C213" s="1">
        <v>3.4718353425356301</v>
      </c>
      <c r="D213" s="1">
        <v>3.4733130171328899</v>
      </c>
      <c r="E213" s="1">
        <v>3.4751294639717898</v>
      </c>
      <c r="F213" s="1">
        <v>3.4772947252209501</v>
      </c>
      <c r="G213" s="1">
        <v>3.4798190309086801</v>
      </c>
      <c r="H213" s="1">
        <v>3.4827128080134702</v>
      </c>
      <c r="J213" s="1">
        <f>AVERAGE(B212:B214)*'[1]Проверка стенда по стёклам'!$D$8/100</f>
        <v>1.2076600947501166</v>
      </c>
      <c r="K213" s="1">
        <f>AVERAGE(C212:C214)*'[1]Проверка стенда по стёклам'!$D$8/100</f>
        <v>1.2080598109761682</v>
      </c>
      <c r="L213" s="1">
        <f>AVERAGE(D212:D214)*'[1]Проверка стенда по стёклам'!$D$8/100</f>
        <v>1.208573969508953</v>
      </c>
      <c r="M213" s="1">
        <f>AVERAGE(E212:E214)*'[1]Проверка стенда по стёклам'!$D$8/100</f>
        <v>1.2092060011334456</v>
      </c>
      <c r="N213" s="1">
        <f>AVERAGE(F212:F214)*'[1]Проверка стенда по стёклам'!$D$8/100</f>
        <v>1.2099593989490895</v>
      </c>
      <c r="O213" s="1">
        <f>AVERAGE(G212:G214)*'[1]Проверка стенда по стёклам'!$D$8/100</f>
        <v>1.2108377214163477</v>
      </c>
      <c r="P213" s="1">
        <f>AVERAGE(H212:H214)*'[1]Проверка стенда по стёклам'!$D$8/100</f>
        <v>1.2118445955185635</v>
      </c>
    </row>
    <row r="214" spans="1:16" x14ac:dyDescent="0.3">
      <c r="A214" s="1">
        <v>4.6354968524996103</v>
      </c>
      <c r="B214" s="1">
        <v>3.4706852049426899</v>
      </c>
      <c r="C214" s="1">
        <v>3.4718322730372599</v>
      </c>
      <c r="D214" s="1">
        <v>3.4733072286472799</v>
      </c>
      <c r="E214" s="1">
        <v>3.4751196925149701</v>
      </c>
      <c r="F214" s="1">
        <v>3.4772794631458002</v>
      </c>
      <c r="G214" s="1">
        <v>3.4797965252305501</v>
      </c>
      <c r="H214" s="1">
        <v>3.4826810583708099</v>
      </c>
      <c r="J214" s="1">
        <f>AVERAGE(B213:B215)*'[1]Проверка стенда по стёклам'!$D$8/100</f>
        <v>1.2076596174640575</v>
      </c>
      <c r="K214" s="1">
        <f>AVERAGE(C213:C215)*'[1]Проверка стенда по стёклам'!$D$8/100</f>
        <v>1.2080587433028953</v>
      </c>
      <c r="L214" s="1">
        <f>AVERAGE(D213:D215)*'[1]Проверка стенда по стёклам'!$D$8/100</f>
        <v>1.2085719560819301</v>
      </c>
      <c r="M214" s="1">
        <f>AVERAGE(E213:E215)*'[1]Проверка стенда по стёклам'!$D$8/100</f>
        <v>1.2092026022974265</v>
      </c>
      <c r="N214" s="1">
        <f>AVERAGE(F213:F215)*'[1]Проверка стенда по стёклам'!$D$8/100</f>
        <v>1.2099540902950208</v>
      </c>
      <c r="O214" s="1">
        <f>AVERAGE(G213:G215)*'[1]Проверка стенда по стёклам'!$D$8/100</f>
        <v>1.2108298931991386</v>
      </c>
      <c r="P214" s="1">
        <f>AVERAGE(H213:H215)*'[1]Проверка стенда по стёклам'!$D$8/100</f>
        <v>1.2118335519479835</v>
      </c>
    </row>
    <row r="215" spans="1:16" x14ac:dyDescent="0.3">
      <c r="A215" s="1">
        <v>4.65746603189534</v>
      </c>
      <c r="B215" s="1">
        <v>3.4706837771822898</v>
      </c>
      <c r="C215" s="1">
        <v>3.4718290791871</v>
      </c>
      <c r="D215" s="1">
        <v>3.4733012056676702</v>
      </c>
      <c r="E215" s="1">
        <v>3.4751095252360802</v>
      </c>
      <c r="F215" s="1">
        <v>3.47726358288587</v>
      </c>
      <c r="G215" s="1">
        <v>3.47977310806762</v>
      </c>
      <c r="H215" s="1">
        <v>3.4826480230396499</v>
      </c>
      <c r="J215" s="1">
        <f>AVERAGE(B214:B216)*'[1]Проверка стенда по стёклам'!$D$8/100</f>
        <v>1.1936794290034123</v>
      </c>
      <c r="K215" s="1">
        <f>AVERAGE(C214:C216)*'[1]Проверка стенда по стёклам'!$D$8/100</f>
        <v>1.208057632375948</v>
      </c>
      <c r="L215" s="1">
        <f>AVERAGE(D214:D216)*'[1]Проверка стенда по стёклам'!$D$8/100</f>
        <v>1.2085698610901161</v>
      </c>
      <c r="M215" s="1">
        <f>AVERAGE(E214:E216)*'[1]Проверка стенда по стёклам'!$D$8/100</f>
        <v>1.2091990657813725</v>
      </c>
      <c r="N215" s="1">
        <f>AVERAGE(F214:F216)*'[1]Проверка стенда по стёклам'!$D$8/100</f>
        <v>1.2099485666158045</v>
      </c>
      <c r="O215" s="1">
        <f>AVERAGE(G214:G216)*'[1]Проверка стенда по стёклам'!$D$8/100</f>
        <v>1.2108217479373309</v>
      </c>
      <c r="P215" s="1">
        <f>AVERAGE(H214:H216)*'[1]Проверка стенда по стёклам'!$D$8/100</f>
        <v>1.2118220611723922</v>
      </c>
    </row>
    <row r="216" spans="1:16" x14ac:dyDescent="0.3">
      <c r="A216" s="1">
        <v>4.6794352112910804</v>
      </c>
      <c r="B216" s="1">
        <v>3.3501538567364899</v>
      </c>
      <c r="C216" s="1">
        <v>3.4718257644782602</v>
      </c>
      <c r="D216" s="1">
        <v>3.4732949547824998</v>
      </c>
      <c r="E216" s="1">
        <v>3.4750989732597501</v>
      </c>
      <c r="F216" s="1">
        <v>3.4772471018227198</v>
      </c>
      <c r="G216" s="1">
        <v>3.47974880506254</v>
      </c>
      <c r="H216" s="1">
        <v>3.4826137382158699</v>
      </c>
      <c r="J216" s="1">
        <f>AVERAGE(B215:B217)*'[1]Проверка стенда по стёклам'!$D$8/100</f>
        <v>1.1657230183108964</v>
      </c>
      <c r="K216" s="1">
        <f>AVERAGE(C215:C217)*'[1]Проверка стенда по стёклам'!$D$8/100</f>
        <v>1.2080564794103419</v>
      </c>
      <c r="L216" s="1">
        <f>AVERAGE(D215:D217)*'[1]Проверка стенда по стёклам'!$D$8/100</f>
        <v>1.2085676868251922</v>
      </c>
      <c r="M216" s="1">
        <f>AVERAGE(E215:E217)*'[1]Проверка стенда по стёклам'!$D$8/100</f>
        <v>1.2091953954547965</v>
      </c>
      <c r="N216" s="1">
        <f>AVERAGE(F215:F217)*'[1]Проверка стенда по стёклам'!$D$8/100</f>
        <v>1.2099428339573126</v>
      </c>
      <c r="O216" s="1">
        <f>AVERAGE(G215:G217)*'[1]Проверка стенда по стёклам'!$D$8/100</f>
        <v>1.2108132945502752</v>
      </c>
      <c r="P216" s="1">
        <f>AVERAGE(H215:H217)*'[1]Проверка стенда по стёклам'!$D$8/100</f>
        <v>1.2118101357818905</v>
      </c>
    </row>
    <row r="217" spans="1:16" x14ac:dyDescent="0.3">
      <c r="A217" s="1">
        <v>4.7014043906868102</v>
      </c>
      <c r="B217" s="1">
        <v>3.22965395974914</v>
      </c>
      <c r="C217" s="1">
        <v>3.471822332536</v>
      </c>
      <c r="D217" s="1">
        <v>3.4732884828294499</v>
      </c>
      <c r="E217" s="1">
        <v>3.4750880481313402</v>
      </c>
      <c r="F217" s="1">
        <v>3.4772300379949899</v>
      </c>
      <c r="G217" s="1">
        <v>3.47972364282692</v>
      </c>
      <c r="H217" s="1">
        <v>3.4825782414622402</v>
      </c>
      <c r="J217" s="1">
        <f>AVERAGE(B216:B218)*'[1]Проверка стенда по стёклам'!$D$8/100</f>
        <v>1.1377702217552519</v>
      </c>
      <c r="K217" s="1">
        <f>AVERAGE(C216:C218)*'[1]Проверка стенда по стёклам'!$D$8/100</f>
        <v>1.2080552856670654</v>
      </c>
      <c r="L217" s="1">
        <f>AVERAGE(D216:D218)*'[1]Проверка стенда по стёклам'!$D$8/100</f>
        <v>1.2085654356655271</v>
      </c>
      <c r="M217" s="1">
        <f>AVERAGE(E216:E218)*'[1]Проверка стенда по стёклам'!$D$8/100</f>
        <v>1.209191595333549</v>
      </c>
      <c r="N217" s="1">
        <f>AVERAGE(F216:F218)*'[1]Проверка стенда по стёклам'!$D$8/100</f>
        <v>1.209936898593978</v>
      </c>
      <c r="O217" s="1">
        <f>AVERAGE(G216:G218)*'[1]Проверка стенда по стёклам'!$D$8/100</f>
        <v>1.2108045422943476</v>
      </c>
      <c r="P217" s="1">
        <f>AVERAGE(H216:H218)*'[1]Проверка стенда по стёклам'!$D$8/100</f>
        <v>1.2117977888420115</v>
      </c>
    </row>
    <row r="218" spans="1:16" x14ac:dyDescent="0.3">
      <c r="A218" s="1">
        <v>4.7233735700825399</v>
      </c>
      <c r="B218" s="1">
        <v>3.2296836919226801</v>
      </c>
      <c r="C218" s="1">
        <v>3.47181878711379</v>
      </c>
      <c r="D218" s="1">
        <v>3.4732817968879401</v>
      </c>
      <c r="E218" s="1">
        <v>3.4750767618042402</v>
      </c>
      <c r="F218" s="1">
        <v>3.4772124100786401</v>
      </c>
      <c r="G218" s="1">
        <v>3.4796976489120199</v>
      </c>
      <c r="H218" s="1">
        <v>3.4825415716669701</v>
      </c>
      <c r="J218" s="1">
        <f>AVERAGE(B217:B219)*'[1]Проверка стенда по стёклам'!$D$8/100</f>
        <v>1.1238008751713848</v>
      </c>
      <c r="K218" s="1">
        <f>AVERAGE(C217:C219)*'[1]Проверка стенда по стёклам'!$D$8/100</f>
        <v>1.1797461087561707</v>
      </c>
      <c r="L218" s="1">
        <f>AVERAGE(D217:D219)*'[1]Проверка стенда по стёклам'!$D$8/100</f>
        <v>1.2085631100735774</v>
      </c>
      <c r="M218" s="1">
        <f>AVERAGE(E217:E219)*'[1]Проверка стенда по стёклам'!$D$8/100</f>
        <v>1.2091876695754176</v>
      </c>
      <c r="N218" s="1">
        <f>AVERAGE(F217:F219)*'[1]Проверка стенда по стёклам'!$D$8/100</f>
        <v>1.2099307670219066</v>
      </c>
      <c r="O218" s="1">
        <f>AVERAGE(G217:G219)*'[1]Проверка стенда по стёклам'!$D$8/100</f>
        <v>1.2107955007527762</v>
      </c>
      <c r="P218" s="1">
        <f>AVERAGE(H217:H219)*'[1]Проверка стенда по стёклам'!$D$8/100</f>
        <v>1.2117850338793297</v>
      </c>
    </row>
    <row r="219" spans="1:16" x14ac:dyDescent="0.3">
      <c r="A219" s="1">
        <v>4.7453427494782696</v>
      </c>
      <c r="B219" s="1">
        <v>3.2297146115600301</v>
      </c>
      <c r="C219" s="1">
        <v>3.2277530816047002</v>
      </c>
      <c r="D219" s="1">
        <v>3.47327490427138</v>
      </c>
      <c r="E219" s="1">
        <v>3.47506512662682</v>
      </c>
      <c r="F219" s="1">
        <v>3.4771942373664202</v>
      </c>
      <c r="G219" s="1">
        <v>3.4796708517785002</v>
      </c>
      <c r="H219" s="1">
        <v>3.48250376900089</v>
      </c>
      <c r="J219" s="1">
        <f>AVERAGE(B218:B220)*'[1]Проверка стенда по стёклам'!$D$8/100</f>
        <v>1.0399779280603156</v>
      </c>
      <c r="K219" s="1">
        <f>AVERAGE(C218:C220)*'[1]Проверка стенда по стёклам'!$D$8/100</f>
        <v>1.1514421505141299</v>
      </c>
      <c r="L219" s="1">
        <f>AVERAGE(D218:D220)*'[1]Проверка стенда по стёклам'!$D$8/100</f>
        <v>1.2085607125931879</v>
      </c>
      <c r="M219" s="1">
        <f>AVERAGE(E218:E220)*'[1]Проверка стенда по стёклам'!$D$8/100</f>
        <v>1.2091836224755661</v>
      </c>
      <c r="N219" s="1">
        <f>AVERAGE(F218:F220)*'[1]Проверка стенда по стёклам'!$D$8/100</f>
        <v>1.2099244459517517</v>
      </c>
      <c r="O219" s="1">
        <f>AVERAGE(G218:G220)*'[1]Проверка стенда по стёклам'!$D$8/100</f>
        <v>1.2107861798251003</v>
      </c>
      <c r="P219" s="1">
        <f>AVERAGE(H218:H220)*'[1]Проверка стенда по стёклам'!$D$8/100</f>
        <v>1.211771884866558</v>
      </c>
    </row>
    <row r="220" spans="1:16" x14ac:dyDescent="0.3">
      <c r="A220" s="1">
        <v>4.76731192887401</v>
      </c>
      <c r="B220" s="1">
        <v>2.5069592783685</v>
      </c>
      <c r="C220" s="1">
        <v>3.2277946433587301</v>
      </c>
      <c r="D220" s="1">
        <v>3.4732678125191598</v>
      </c>
      <c r="E220" s="1">
        <v>3.4750531553288502</v>
      </c>
      <c r="F220" s="1">
        <v>3.4771755397467299</v>
      </c>
      <c r="G220" s="1">
        <v>3.4796432807651101</v>
      </c>
      <c r="H220" s="1">
        <v>3.4824648748732199</v>
      </c>
      <c r="J220" s="1">
        <f>AVERAGE(B219:B221)*'[1]Проверка стенда по стёклам'!$D$8/100</f>
        <v>0.95616757559614329</v>
      </c>
      <c r="K220" s="1">
        <f>AVERAGE(C219:C221)*'[1]Проверка стенда по стёклам'!$D$8/100</f>
        <v>1.1231436026421104</v>
      </c>
      <c r="L220" s="1">
        <f>AVERAGE(D219:D221)*'[1]Проверка стенда по стёклам'!$D$8/100</f>
        <v>1.1798977086022022</v>
      </c>
      <c r="M220" s="1">
        <f>AVERAGE(E219:E221)*'[1]Проверка стенда по стёклам'!$D$8/100</f>
        <v>1.2091794584618332</v>
      </c>
      <c r="N220" s="1">
        <f>AVERAGE(F219:F221)*'[1]Проверка стенда по стёклам'!$D$8/100</f>
        <v>1.2099179423013455</v>
      </c>
      <c r="O220" s="1">
        <f>AVERAGE(G219:G221)*'[1]Проверка стенда по стёклам'!$D$8/100</f>
        <v>1.210776589716297</v>
      </c>
      <c r="P220" s="1">
        <f>AVERAGE(H219:H221)*'[1]Проверка стенда по стёклам'!$D$8/100</f>
        <v>1.2117583562071568</v>
      </c>
    </row>
    <row r="221" spans="1:16" x14ac:dyDescent="0.3">
      <c r="A221" s="1">
        <v>4.7892811082697397</v>
      </c>
      <c r="B221" s="1">
        <v>2.5070975975655201</v>
      </c>
      <c r="C221" s="1">
        <v>3.2278377444190598</v>
      </c>
      <c r="D221" s="1">
        <v>3.2261585299234699</v>
      </c>
      <c r="E221" s="1">
        <v>3.4750408610075998</v>
      </c>
      <c r="F221" s="1">
        <v>3.4771563376817598</v>
      </c>
      <c r="G221" s="1">
        <v>3.4796149660564901</v>
      </c>
      <c r="H221" s="1">
        <v>3.4824249318859501</v>
      </c>
      <c r="J221" s="1">
        <f>AVERAGE(B220:B222)*'[1]Проверка стенда по стёклам'!$D$8/100</f>
        <v>0.87237024149963815</v>
      </c>
      <c r="K221" s="1">
        <f>AVERAGE(C220:C222)*'[1]Проверка стенда по стёклам'!$D$8/100</f>
        <v>1.0382837898873627</v>
      </c>
      <c r="L221" s="1">
        <f>AVERAGE(D220:D222)*'[1]Проверка стенда по стёклам'!$D$8/100</f>
        <v>1.1512417804278032</v>
      </c>
      <c r="M221" s="1">
        <f>AVERAGE(E220:E222)*'[1]Проверка стенда по стёклам'!$D$8/100</f>
        <v>1.209175182089876</v>
      </c>
      <c r="N221" s="1">
        <f>AVERAGE(F220:F222)*'[1]Проверка стенда по стёклам'!$D$8/100</f>
        <v>1.2099112631881126</v>
      </c>
      <c r="O221" s="1">
        <f>AVERAGE(G220:G222)*'[1]Проверка стенда по стёклам'!$D$8/100</f>
        <v>1.2107667409255611</v>
      </c>
      <c r="P221" s="1">
        <f>AVERAGE(H220:H222)*'[1]Проверка стенда по стёклам'!$D$8/100</f>
        <v>1.2117444627194738</v>
      </c>
    </row>
    <row r="222" spans="1:16" x14ac:dyDescent="0.3">
      <c r="A222" s="1">
        <v>4.8112502876654704</v>
      </c>
      <c r="B222" s="1">
        <v>2.5072407574115201</v>
      </c>
      <c r="C222" s="1">
        <v>2.4961188757642501</v>
      </c>
      <c r="D222" s="1">
        <v>3.2262126427378801</v>
      </c>
      <c r="E222" s="1">
        <v>3.4750282571134501</v>
      </c>
      <c r="F222" s="1">
        <v>3.4771366521850799</v>
      </c>
      <c r="G222" s="1">
        <v>3.4795859386499601</v>
      </c>
      <c r="H222" s="1">
        <v>3.4823839837869301</v>
      </c>
      <c r="J222" s="1">
        <f>AVERAGE(B221:B223)*'[1]Проверка стенда по стёклам'!$D$8/100</f>
        <v>0.85845407221660552</v>
      </c>
      <c r="K222" s="1">
        <f>AVERAGE(C221:C223)*'[1]Проверка стенда по стёклам'!$D$8/100</f>
        <v>0.95344198669737734</v>
      </c>
      <c r="L222" s="1">
        <f>AVERAGE(D221:D223)*'[1]Проверка стенда по стёклам'!$D$8/100</f>
        <v>1.1225931689701028</v>
      </c>
      <c r="M222" s="1">
        <f>AVERAGE(E221:E223)*'[1]Проверка стенда по стёклам'!$D$8/100</f>
        <v>1.2091707980381807</v>
      </c>
      <c r="N222" s="1">
        <f>AVERAGE(F221:F223)*'[1]Проверка стенда по стёклам'!$D$8/100</f>
        <v>1.2099044159212586</v>
      </c>
      <c r="O222" s="1">
        <f>AVERAGE(G221:G223)*'[1]Проверка стенда по стёклам'!$D$8/100</f>
        <v>1.2107566442347741</v>
      </c>
      <c r="P222" s="1">
        <f>AVERAGE(H221:H223)*'[1]Проверка стенда по стёклам'!$D$8/100</f>
        <v>1.2117302196204303</v>
      </c>
    </row>
    <row r="223" spans="1:16" x14ac:dyDescent="0.3">
      <c r="A223" s="1">
        <v>4.8332194670612001</v>
      </c>
      <c r="B223" s="1">
        <v>2.3869785108978201</v>
      </c>
      <c r="C223" s="1">
        <v>2.4963157102343598</v>
      </c>
      <c r="D223" s="1">
        <v>3.2262686333804602</v>
      </c>
      <c r="E223" s="1">
        <v>3.4750153574351699</v>
      </c>
      <c r="F223" s="1">
        <v>3.4771165047985702</v>
      </c>
      <c r="G223" s="1">
        <v>3.47955623032149</v>
      </c>
      <c r="H223" s="1">
        <v>3.48234207542176</v>
      </c>
      <c r="J223" s="1">
        <f>AVERAGE(B222:B224)*'[1]Проверка стенда по стёклам'!$D$8/100</f>
        <v>0.83253118884081689</v>
      </c>
      <c r="K223" s="1">
        <f>AVERAGE(C222:C224)*'[1]Проверка стенда по стёклам'!$D$8/100</f>
        <v>0.86861875456595783</v>
      </c>
      <c r="L223" s="1">
        <f>AVERAGE(D222:D224)*'[1]Проверка стенда по стёклам'!$D$8/100</f>
        <v>1.1226126511766832</v>
      </c>
      <c r="M223" s="1">
        <f>AVERAGE(E222:E224)*'[1]Проверка стенда по стёклам'!$D$8/100</f>
        <v>1.1946645534178113</v>
      </c>
      <c r="N223" s="1">
        <f>AVERAGE(F222:F224)*'[1]Проверка стенда по стёклам'!$D$8/100</f>
        <v>1.2098974079937581</v>
      </c>
      <c r="O223" s="1">
        <f>AVERAGE(G222:G224)*'[1]Проверка стенда по стёклам'!$D$8/100</f>
        <v>1.2107463106966558</v>
      </c>
      <c r="P223" s="1">
        <f>AVERAGE(H222:H224)*'[1]Проверка стенда по стёклам'!$D$8/100</f>
        <v>1.2117156425087756</v>
      </c>
    </row>
    <row r="224" spans="1:16" x14ac:dyDescent="0.3">
      <c r="A224" s="1">
        <v>4.8551886464569396</v>
      </c>
      <c r="B224" s="1">
        <v>2.28359877549584</v>
      </c>
      <c r="C224" s="1">
        <v>2.49651892503103</v>
      </c>
      <c r="D224" s="1">
        <v>3.22632649928702</v>
      </c>
      <c r="E224" s="1">
        <v>3.34997265241722</v>
      </c>
      <c r="F224" s="1">
        <v>3.4770959175688101</v>
      </c>
      <c r="G224" s="1">
        <v>3.4795258735908199</v>
      </c>
      <c r="H224" s="1">
        <v>3.4822992526844199</v>
      </c>
      <c r="J224" s="1">
        <f>AVERAGE(B223:B225)*'[1]Проверка стенда по стёклам'!$D$8/100</f>
        <v>0.80661754540849828</v>
      </c>
      <c r="K224" s="1">
        <f>AVERAGE(C223:C225)*'[1]Проверка стенда по стёклам'!$D$8/100</f>
        <v>0.86868946182830709</v>
      </c>
      <c r="L224" s="1">
        <f>AVERAGE(D223:D225)*'[1]Проверка стенда по стёклам'!$D$8/100</f>
        <v>1.0367411537666789</v>
      </c>
      <c r="M224" s="1">
        <f>AVERAGE(E223:E225)*'[1]Проверка стенда по стёклам'!$D$8/100</f>
        <v>1.1656660412721502</v>
      </c>
      <c r="N224" s="1">
        <f>AVERAGE(F223:F225)*'[1]Проверка стенда по стёклам'!$D$8/100</f>
        <v>1.2098902470741293</v>
      </c>
      <c r="O224" s="1">
        <f>AVERAGE(G223:G225)*'[1]Проверка стенда по стёклам'!$D$8/100</f>
        <v>1.2107357516226278</v>
      </c>
      <c r="P224" s="1">
        <f>AVERAGE(H223:H225)*'[1]Проверка стенда по стёклам'!$D$8/100</f>
        <v>1.211700747347926</v>
      </c>
    </row>
    <row r="225" spans="1:16" x14ac:dyDescent="0.3">
      <c r="A225" s="1">
        <v>4.8771578258526702</v>
      </c>
      <c r="B225" s="1">
        <v>2.2838215991836899</v>
      </c>
      <c r="C225" s="1">
        <v>2.49672849120007</v>
      </c>
      <c r="D225" s="1">
        <v>2.48585601487832</v>
      </c>
      <c r="E225" s="1">
        <v>3.2250123459829099</v>
      </c>
      <c r="F225" s="1">
        <v>3.47707491302286</v>
      </c>
      <c r="G225" s="1">
        <v>3.4794949016857002</v>
      </c>
      <c r="H225" s="1">
        <v>3.4822555624668099</v>
      </c>
      <c r="J225" s="1">
        <f>AVERAGE(B224:B226)*'[1]Проверка стенда по стёклам'!$D$8/100</f>
        <v>0.71680100252242229</v>
      </c>
      <c r="K225" s="1">
        <f>AVERAGE(C224:C226)*'[1]Проверка стенда по стёклам'!$D$8/100</f>
        <v>0.84049519746488555</v>
      </c>
      <c r="L225" s="1">
        <f>AVERAGE(D224:D226)*'[1]Проверка стенда по стёклам'!$D$8/100</f>
        <v>0.95089456934309302</v>
      </c>
      <c r="M225" s="1">
        <f>AVERAGE(E224:E226)*'[1]Проверка стенда по стёклам'!$D$8/100</f>
        <v>1.1366773091358826</v>
      </c>
      <c r="N225" s="1">
        <f>AVERAGE(F224:F226)*'[1]Проверка стенда по стёклам'!$D$8/100</f>
        <v>1.2098829409980305</v>
      </c>
      <c r="O225" s="1">
        <f>AVERAGE(G224:G226)*'[1]Проверка стенда по стёклам'!$D$8/100</f>
        <v>1.2107249785703913</v>
      </c>
      <c r="P225" s="1">
        <f>AVERAGE(H224:H226)*'[1]Проверка стенда по стёклам'!$D$8/100</f>
        <v>1.2116855504484019</v>
      </c>
    </row>
    <row r="226" spans="1:16" x14ac:dyDescent="0.3">
      <c r="A226" s="1">
        <v>4.8991270052483999</v>
      </c>
      <c r="B226" s="1">
        <v>1.6126089607822101</v>
      </c>
      <c r="C226" s="1">
        <v>2.2532337666481301</v>
      </c>
      <c r="D226" s="1">
        <v>2.4861267973339101</v>
      </c>
      <c r="E226" s="1">
        <v>3.2250837664223999</v>
      </c>
      <c r="F226" s="1">
        <v>3.4770535141436199</v>
      </c>
      <c r="G226" s="1">
        <v>3.4794633485054498</v>
      </c>
      <c r="H226" s="1">
        <v>3.4822110526071501</v>
      </c>
      <c r="J226" s="1">
        <f>AVERAGE(B225:B227)*'[1]Проверка стенда по стёклам'!$D$8/100</f>
        <v>0.63902395168164394</v>
      </c>
      <c r="K226" s="1">
        <f>AVERAGE(C225:C227)*'[1]Проверка стенда по стёклам'!$D$8/100</f>
        <v>0.80074979563349824</v>
      </c>
      <c r="L226" s="1">
        <f>AVERAGE(D225:D227)*'[1]Проверка стенда по стёклам'!$D$8/100</f>
        <v>0.86507359539376594</v>
      </c>
      <c r="M226" s="1">
        <f>AVERAGE(E225:E227)*'[1]Проверка стенда по стёклам'!$D$8/100</f>
        <v>1.1222004028584396</v>
      </c>
      <c r="N226" s="1">
        <f>AVERAGE(F225:F227)*'[1]Проверка стенда по стёклам'!$D$8/100</f>
        <v>1.1952054818768032</v>
      </c>
      <c r="O226" s="1">
        <f>AVERAGE(G225:G227)*'[1]Проверка стенда по стёклам'!$D$8/100</f>
        <v>1.2107140033312405</v>
      </c>
      <c r="P226" s="1">
        <f>AVERAGE(H225:H227)*'[1]Проверка стенда по стёклам'!$D$8/100</f>
        <v>1.2116700684498956</v>
      </c>
    </row>
    <row r="227" spans="1:16" x14ac:dyDescent="0.3">
      <c r="A227" s="1">
        <v>4.9210961846441297</v>
      </c>
      <c r="B227" s="1">
        <v>1.6130298810185</v>
      </c>
      <c r="C227" s="1">
        <v>2.1538467630176901</v>
      </c>
      <c r="D227" s="1">
        <v>2.4864054685708998</v>
      </c>
      <c r="E227" s="1">
        <v>3.2251573896504402</v>
      </c>
      <c r="F227" s="1">
        <v>3.3505515522288798</v>
      </c>
      <c r="G227" s="1">
        <v>3.47943124858377</v>
      </c>
      <c r="H227" s="1">
        <v>3.4821657718374301</v>
      </c>
      <c r="J227" s="1">
        <f>AVERAGE(B226:B228)*'[1]Проверка стенда по стёклам'!$D$8/100</f>
        <v>0.63202210331923969</v>
      </c>
      <c r="K227" s="1">
        <f>AVERAGE(C226:C228)*'[1]Проверка стенда по стёклам'!$D$8/100</f>
        <v>0.7751461862385034</v>
      </c>
      <c r="L227" s="1">
        <f>AVERAGE(D226:D228)*'[1]Проверка стенда по стёклам'!$D$8/100</f>
        <v>0.86517055720441871</v>
      </c>
      <c r="M227" s="1">
        <f>AVERAGE(E226:E228)*'[1]Проверка стенда по стёклам'!$D$8/100</f>
        <v>1.1222260207304835</v>
      </c>
      <c r="N227" s="1">
        <f>AVERAGE(F226:F228)*'[1]Проверка стенда по стёклам'!$D$8/100</f>
        <v>1.1805341009316379</v>
      </c>
      <c r="O227" s="1">
        <f>AVERAGE(G226:G228)*'[1]Проверка стенда по стёклам'!$D$8/100</f>
        <v>1.2107028379171192</v>
      </c>
      <c r="P227" s="1">
        <f>AVERAGE(H226:H228)*'[1]Проверка стенда по стёклам'!$D$8/100</f>
        <v>1.2116543183029758</v>
      </c>
    </row>
    <row r="228" spans="1:16" x14ac:dyDescent="0.3">
      <c r="A228" s="1">
        <v>4.9430653640398701</v>
      </c>
      <c r="B228" s="1">
        <v>2.2234538986226702</v>
      </c>
      <c r="C228" s="1">
        <v>2.2759823474335898</v>
      </c>
      <c r="D228" s="1">
        <v>2.4866919886452998</v>
      </c>
      <c r="E228" s="1">
        <v>3.2252332150946801</v>
      </c>
      <c r="F228" s="1">
        <v>3.3505829517758898</v>
      </c>
      <c r="G228" s="1">
        <v>3.4793986370507901</v>
      </c>
      <c r="H228" s="1">
        <v>3.4821197697298301</v>
      </c>
      <c r="J228" s="1">
        <f>AVERAGE(B227:B229)*'[1]Проверка стенда по стёклам'!$D$8/100</f>
        <v>0.69123718192862993</v>
      </c>
      <c r="K228" s="1">
        <f>AVERAGE(C227:C229)*'[1]Проверка стенда по стёклам'!$D$8/100</f>
        <v>0.70080583223310344</v>
      </c>
      <c r="L228" s="1">
        <f>AVERAGE(D227:D229)*'[1]Проверка стенда по стёклам'!$D$8/100</f>
        <v>0.8382672272409607</v>
      </c>
      <c r="M228" s="1">
        <f>AVERAGE(E227:E229)*'[1]Проверка стенда по стёклам'!$D$8/100</f>
        <v>1.0353941714688424</v>
      </c>
      <c r="N228" s="1">
        <f>AVERAGE(F227:F229)*'[1]Проверка стенда по стёклам'!$D$8/100</f>
        <v>1.1512115355718193</v>
      </c>
      <c r="O228" s="1">
        <f>AVERAGE(G227:G229)*'[1]Проверка стенда по стёклам'!$D$8/100</f>
        <v>1.2106914945474414</v>
      </c>
      <c r="P228" s="1">
        <f>AVERAGE(H227:H229)*'[1]Проверка стенда по стёклам'!$D$8/100</f>
        <v>1.211638317250465</v>
      </c>
    </row>
    <row r="229" spans="1:16" x14ac:dyDescent="0.3">
      <c r="A229" s="1">
        <v>4.9650345434355998</v>
      </c>
      <c r="B229" s="1">
        <v>2.1231424583916199</v>
      </c>
      <c r="C229" s="1">
        <v>1.6122949747864199</v>
      </c>
      <c r="D229" s="1">
        <v>2.2541748778880701</v>
      </c>
      <c r="E229" s="1">
        <v>2.4764472915835598</v>
      </c>
      <c r="F229" s="1">
        <v>3.2242437196860498</v>
      </c>
      <c r="G229" s="1">
        <v>3.4793655495945601</v>
      </c>
      <c r="H229" s="1">
        <v>3.4820730966422899</v>
      </c>
      <c r="J229" s="1">
        <f>AVERAGE(B228:B230)*'[1]Проверка стенда по стёклам'!$D$8/100</f>
        <v>0.75173990411410785</v>
      </c>
      <c r="K229" s="1">
        <f>AVERAGE(C228:C230)*'[1]Проверка стенда по стёклам'!$D$8/100</f>
        <v>0.63805706986025934</v>
      </c>
      <c r="L229" s="1">
        <f>AVERAGE(D228:D230)*'[1]Проверка стенда по стёклам'!$D$8/100</f>
        <v>0.79867741542426851</v>
      </c>
      <c r="M229" s="1">
        <f>AVERAGE(E228:E230)*'[1]Проверка стенда по стёклам'!$D$8/100</f>
        <v>0.93728430293282539</v>
      </c>
      <c r="N229" s="1">
        <f>AVERAGE(F228:F230)*'[1]Проверка стенда по стёклам'!$D$8/100</f>
        <v>1.1365719469816837</v>
      </c>
      <c r="O229" s="1">
        <f>AVERAGE(G228:G230)*'[1]Проверка стенда по стёклам'!$D$8/100</f>
        <v>1.21067998563568</v>
      </c>
      <c r="P229" s="1">
        <f>AVERAGE(H228:H230)*'[1]Проверка стенда по стёклам'!$D$8/100</f>
        <v>1.2116220828084918</v>
      </c>
    </row>
    <row r="230" spans="1:16" x14ac:dyDescent="0.3">
      <c r="A230" s="1">
        <v>4.9870037228313304</v>
      </c>
      <c r="B230" s="1">
        <v>2.1346650303357602</v>
      </c>
      <c r="C230" s="1">
        <v>1.61284697247127</v>
      </c>
      <c r="D230" s="1">
        <v>2.1450747539770498</v>
      </c>
      <c r="E230" s="1">
        <v>2.3792854342301299</v>
      </c>
      <c r="F230" s="1">
        <v>3.2243336945141801</v>
      </c>
      <c r="G230" s="1">
        <v>3.4793320224219002</v>
      </c>
      <c r="H230" s="1">
        <v>3.4820258036631602</v>
      </c>
      <c r="J230" s="1">
        <f>AVERAGE(B229:B231)*'[1]Проверка стенда по стёклам'!$D$8/100</f>
        <v>0.75542688255596746</v>
      </c>
      <c r="K230" s="1">
        <f>AVERAGE(C229:C231)*'[1]Проверка стенда по стёклам'!$D$8/100</f>
        <v>0.6330769971535295</v>
      </c>
      <c r="L230" s="1">
        <f>AVERAGE(D229:D231)*'[1]Проверка стенда по стёклам'!$D$8/100</f>
        <v>0.75910567131228746</v>
      </c>
      <c r="M230" s="1">
        <f>AVERAGE(E229:E231)*'[1]Проверка стенда по стёклам'!$D$8/100</f>
        <v>0.82790851973956558</v>
      </c>
      <c r="N230" s="1">
        <f>AVERAGE(F229:F231)*'[1]Проверка стенда по стёклам'!$D$8/100</f>
        <v>1.1107500777939943</v>
      </c>
      <c r="O230" s="1">
        <f>AVERAGE(G229:G231)*'[1]Проверка стенда по стёклам'!$D$8/100</f>
        <v>1.210668323775753</v>
      </c>
      <c r="P230" s="1">
        <f>AVERAGE(H229:H231)*'[1]Проверка стенда по стёклам'!$D$8/100</f>
        <v>1.2116056327472569</v>
      </c>
    </row>
    <row r="231" spans="1:16" x14ac:dyDescent="0.3">
      <c r="A231" s="1">
        <v>5.0089729022270602</v>
      </c>
      <c r="B231" s="1">
        <v>2.2552418493226898</v>
      </c>
      <c r="C231" s="1">
        <v>2.2330457509277002</v>
      </c>
      <c r="D231" s="1">
        <v>2.1455170480315999</v>
      </c>
      <c r="E231" s="1">
        <v>2.28223014123625</v>
      </c>
      <c r="F231" s="1">
        <v>3.1279550417774198</v>
      </c>
      <c r="G231" s="1">
        <v>3.4792980922186798</v>
      </c>
      <c r="H231" s="1">
        <v>3.4819779425551398</v>
      </c>
      <c r="J231" s="1">
        <f>AVERAGE(B230:B232)*'[1]Проверка стенда по стёклам'!$D$8/100</f>
        <v>0.79250300425941245</v>
      </c>
      <c r="K231" s="1">
        <f>AVERAGE(C230:C232)*'[1]Проверка стенда по стёклам'!$D$8/100</f>
        <v>0.69358179067596337</v>
      </c>
      <c r="L231" s="1">
        <f>AVERAGE(D230:D232)*'[1]Проверка стенда по стёклам'!$D$8/100</f>
        <v>0.68470849234635001</v>
      </c>
      <c r="M231" s="1">
        <f>AVERAGE(E230:E232)*'[1]Проверка стенда по стёклам'!$D$8/100</f>
        <v>0.78972237239950915</v>
      </c>
      <c r="N231" s="1">
        <f>AVERAGE(F230:F232)*'[1]Проверка стенда по стёклам'!$D$8/100</f>
        <v>1.0884161387376894</v>
      </c>
      <c r="O231" s="1">
        <f>AVERAGE(G230:G232)*'[1]Проверка стенда по стёклам'!$D$8/100</f>
        <v>1.1847712183655139</v>
      </c>
      <c r="P231" s="1">
        <f>AVERAGE(H230:H232)*'[1]Проверка стенда по стёклам'!$D$8/100</f>
        <v>1.2006363588851512</v>
      </c>
    </row>
    <row r="232" spans="1:16" x14ac:dyDescent="0.3">
      <c r="A232" s="1">
        <v>5.0309420816227899</v>
      </c>
      <c r="B232" s="1">
        <v>2.4428009395685799</v>
      </c>
      <c r="C232" s="1">
        <v>2.1339479825094401</v>
      </c>
      <c r="D232" s="1">
        <v>1.61274615936349</v>
      </c>
      <c r="E232" s="1">
        <v>2.1472185238511501</v>
      </c>
      <c r="F232" s="1">
        <v>3.03168762942017</v>
      </c>
      <c r="G232" s="1">
        <v>3.2560889769117298</v>
      </c>
      <c r="H232" s="1">
        <v>3.3874995204084799</v>
      </c>
      <c r="J232" s="1">
        <f>AVERAGE(B231:B233)*'[1]Проверка стенда по стёклам'!$D$8/100</f>
        <v>0.82827332469492132</v>
      </c>
      <c r="K232" s="1">
        <f>AVERAGE(C231:C233)*'[1]Проверка стенда по стёклам'!$D$8/100</f>
        <v>0.75535407437288593</v>
      </c>
      <c r="L232" s="1">
        <f>AVERAGE(D231:D233)*'[1]Проверка стенда по стёклам'!$D$8/100</f>
        <v>0.61036150610335793</v>
      </c>
      <c r="M232" s="1">
        <f>AVERAGE(E231:E233)*'[1]Проверка стенда по стёклам'!$D$8/100</f>
        <v>0.76161363384149749</v>
      </c>
      <c r="N232" s="1">
        <f>AVERAGE(F231:F233)*'[1]Проверка стенда по стёклам'!$D$8/100</f>
        <v>0.97831357631160809</v>
      </c>
      <c r="O232" s="1">
        <f>AVERAGE(G231:G233)*'[1]Проверка стенда по стёклам'!$D$8/100</f>
        <v>1.1478289047214727</v>
      </c>
      <c r="P232" s="1">
        <f>AVERAGE(H231:H233)*'[1]Проверка стенда по стёклам'!$D$8/100</f>
        <v>1.1787294524838552</v>
      </c>
    </row>
    <row r="233" spans="1:16" x14ac:dyDescent="0.3">
      <c r="A233" s="1">
        <v>5.0529112610185303</v>
      </c>
      <c r="B233" s="1">
        <v>2.4430653099843598</v>
      </c>
      <c r="C233" s="1">
        <v>2.1454278757094798</v>
      </c>
      <c r="D233" s="1">
        <v>1.5040787810808101</v>
      </c>
      <c r="E233" s="1">
        <v>2.1369408668257299</v>
      </c>
      <c r="F233" s="1">
        <v>2.2750645622051699</v>
      </c>
      <c r="G233" s="1">
        <v>3.1608271916019102</v>
      </c>
      <c r="H233" s="1">
        <v>3.2931514525771499</v>
      </c>
      <c r="J233" s="1">
        <f>AVERAGE(B232:B234)*'[1]Проверка стенда по стёклам'!$D$8/100</f>
        <v>0.86304021616494653</v>
      </c>
      <c r="K233" s="1">
        <f>AVERAGE(C232:C234)*'[1]Проверка стенда по стёклам'!$D$8/100</f>
        <v>0.75934508308764992</v>
      </c>
      <c r="L233" s="1">
        <f>AVERAGE(D232:D234)*'[1]Проверка стенда по стёклам'!$D$8/100</f>
        <v>0.52336967532386203</v>
      </c>
      <c r="M233" s="1">
        <f>AVERAGE(E232:E234)*'[1]Проверка стенда по стёклам'!$D$8/100</f>
        <v>0.66956153167626442</v>
      </c>
      <c r="N233" s="1">
        <f>AVERAGE(F232:F234)*'[1]Проверка стенда по стёклам'!$D$8/100</f>
        <v>0.87821534283868319</v>
      </c>
      <c r="O233" s="1">
        <f>AVERAGE(G232:G234)*'[1]Проверка стенда по стёклам'!$D$8/100</f>
        <v>1.0961067757725649</v>
      </c>
      <c r="P233" s="1">
        <f>AVERAGE(H232:H234)*'[1]Проверка стенда по стёклам'!$D$8/100</f>
        <v>1.1568372983154325</v>
      </c>
    </row>
    <row r="234" spans="1:16" x14ac:dyDescent="0.3">
      <c r="A234" s="1">
        <v>5.07488044041426</v>
      </c>
      <c r="B234" s="1">
        <v>2.5549908848729701</v>
      </c>
      <c r="C234" s="1">
        <v>2.2674549535495299</v>
      </c>
      <c r="D234" s="1">
        <v>1.39550126363544</v>
      </c>
      <c r="E234" s="1">
        <v>1.4885863129350101</v>
      </c>
      <c r="F234" s="1">
        <v>2.26494003884957</v>
      </c>
      <c r="G234" s="1">
        <v>3.0333664137305698</v>
      </c>
      <c r="H234" s="1">
        <v>3.2932307805098802</v>
      </c>
      <c r="J234" s="1">
        <f>AVERAGE(B233:B235)*'[1]Проверка стенда по стёклам'!$D$8/100</f>
        <v>0.88902762061675644</v>
      </c>
      <c r="K234" s="1">
        <f>AVERAGE(C233:C235)*'[1]Проверка стенда по стёклам'!$D$8/100</f>
        <v>0.78256023960034415</v>
      </c>
      <c r="L234" s="1">
        <f>AVERAGE(D233:D235)*'[1]Проверка стенда по стёклам'!$D$8/100</f>
        <v>0.58514736033365566</v>
      </c>
      <c r="M234" s="1">
        <f>AVERAGE(E233:E235)*'[1]Проверка стенда по стёклам'!$D$8/100</f>
        <v>0.59326967346392101</v>
      </c>
      <c r="N234" s="1">
        <f>AVERAGE(F233:F235)*'[1]Проверка стенда по стёклам'!$D$8/100</f>
        <v>0.72112222656648373</v>
      </c>
      <c r="O234" s="1">
        <f>AVERAGE(G233:G235)*'[1]Проверка стенда по стёклам'!$D$8/100</f>
        <v>1.0040200311758196</v>
      </c>
      <c r="P234" s="1">
        <f>AVERAGE(H233:H235)*'[1]Проверка стенда по стёклам'!$D$8/100</f>
        <v>1.0803307399716713</v>
      </c>
    </row>
    <row r="235" spans="1:16" x14ac:dyDescent="0.3">
      <c r="A235" s="1">
        <v>5.0968496198099897</v>
      </c>
      <c r="B235" s="1">
        <v>2.6668560417511</v>
      </c>
      <c r="C235" s="1">
        <v>2.33410164827011</v>
      </c>
      <c r="D235" s="1">
        <v>2.1453736309963798</v>
      </c>
      <c r="E235" s="1">
        <v>1.48945448592429</v>
      </c>
      <c r="F235" s="1">
        <v>1.6772809481447399</v>
      </c>
      <c r="G235" s="1">
        <v>2.4621464726289499</v>
      </c>
      <c r="H235" s="1">
        <v>2.7278844065123899</v>
      </c>
      <c r="J235" s="1">
        <f>AVERAGE(B234:B236)*'[1]Проверка стенда по стёклам'!$D$8/100</f>
        <v>0.90335636789106299</v>
      </c>
      <c r="K235" s="1">
        <f>AVERAGE(C234:C236)*'[1]Проверка стенда по стёклам'!$D$8/100</f>
        <v>0.83138747932635138</v>
      </c>
      <c r="L235" s="1">
        <f>AVERAGE(D234:D236)*'[1]Проверка стенда по стёклам'!$D$8/100</f>
        <v>0.6608540565869967</v>
      </c>
      <c r="M235" s="1">
        <f>AVERAGE(E234:E236)*'[1]Проверка стенда по стёклам'!$D$8/100</f>
        <v>0.52017343307975328</v>
      </c>
      <c r="N235" s="1">
        <f>AVERAGE(F234:F236)*'[1]Проверка стенда по стёклам'!$D$8/100</f>
        <v>0.6518928576338674</v>
      </c>
      <c r="O235" s="1">
        <f>AVERAGE(G234:G236)*'[1]Проверка стенда по стёклам'!$D$8/100</f>
        <v>0.92182151149595215</v>
      </c>
      <c r="P235" s="1">
        <f>AVERAGE(H234:H236)*'[1]Проверка стенда по стёклам'!$D$8/100</f>
        <v>1.0148190759507658</v>
      </c>
    </row>
    <row r="236" spans="1:16" x14ac:dyDescent="0.3">
      <c r="A236" s="1">
        <v>5.1188187992057204</v>
      </c>
      <c r="B236" s="1">
        <v>2.56660319314024</v>
      </c>
      <c r="C236" s="1">
        <v>2.5664007437920802</v>
      </c>
      <c r="D236" s="1">
        <v>2.1567977394668998</v>
      </c>
      <c r="E236" s="1">
        <v>1.5067284253022699</v>
      </c>
      <c r="F236" s="1">
        <v>1.6781910514629901</v>
      </c>
      <c r="G236" s="1">
        <v>2.4521378047769802</v>
      </c>
      <c r="H236" s="1">
        <v>2.7283308063456402</v>
      </c>
      <c r="J236" s="1">
        <f>AVERAGE(B235:B237)*'[1]Проверка стенда по стёклам'!$D$8/100</f>
        <v>0.9047284148282394</v>
      </c>
      <c r="K236" s="1">
        <f>AVERAGE(C235:C237)*'[1]Проверка стенда по стёклам'!$D$8/100</f>
        <v>0.86737375334455691</v>
      </c>
      <c r="L236" s="1">
        <f>AVERAGE(D235:D237)*'[1]Проверка стенда по стёклам'!$D$8/100</f>
        <v>0.75680939324272467</v>
      </c>
      <c r="M236" s="1">
        <f>AVERAGE(E235:E237)*'[1]Проверка стенда по стёклам'!$D$8/100</f>
        <v>0.51110410029604847</v>
      </c>
      <c r="N236" s="1">
        <f>AVERAGE(F235:F237)*'[1]Проверка стенда по стёклам'!$D$8/100</f>
        <v>0.55075453477218594</v>
      </c>
      <c r="O236" s="1">
        <f>AVERAGE(G235:G237)*'[1]Проверка стенда по стёклам'!$D$8/100</f>
        <v>0.84221297040479426</v>
      </c>
      <c r="P236" s="1">
        <f>AVERAGE(H235:H237)*'[1]Проверка стенда по стёклам'!$D$8/100</f>
        <v>0.93843291358648995</v>
      </c>
    </row>
    <row r="237" spans="1:16" x14ac:dyDescent="0.3">
      <c r="A237" s="1">
        <v>5.1407879786014599</v>
      </c>
      <c r="B237" s="1">
        <v>2.5668202354061598</v>
      </c>
      <c r="C237" s="1">
        <v>2.577717116024</v>
      </c>
      <c r="D237" s="1">
        <v>2.2227975332273</v>
      </c>
      <c r="E237" s="1">
        <v>1.4103934219385901</v>
      </c>
      <c r="F237" s="1">
        <v>1.3929577173613401</v>
      </c>
      <c r="G237" s="1">
        <v>2.34700699519547</v>
      </c>
      <c r="H237" s="1">
        <v>2.6346536823008102</v>
      </c>
      <c r="J237" s="1">
        <f>AVERAGE(B236:B238)*'[1]Проверка стенда по стёклам'!$D$8/100</f>
        <v>0.89315031510807141</v>
      </c>
      <c r="K237" s="1">
        <f>AVERAGE(C236:C238)*'[1]Проверка стенда по стёклам'!$D$8/100</f>
        <v>0.8956612840146696</v>
      </c>
      <c r="L237" s="1">
        <f>AVERAGE(D236:D238)*'[1]Проверка стенда по стёклам'!$D$8/100</f>
        <v>0.78009694871029733</v>
      </c>
      <c r="M237" s="1">
        <f>AVERAGE(E236:E238)*'[1]Проверка стенда по стёклам'!$D$8/100</f>
        <v>0.503291938685417</v>
      </c>
      <c r="N237" s="1">
        <f>AVERAGE(F236:F238)*'[1]Проверка стенда по стёклам'!$D$8/100</f>
        <v>0.50551430439635492</v>
      </c>
      <c r="O237" s="1">
        <f>AVERAGE(G236:G238)*'[1]Проверка стенда по стёклам'!$D$8/100</f>
        <v>0.81790323503371343</v>
      </c>
      <c r="P237" s="1">
        <f>AVERAGE(H236:H238)*'[1]Проверка стенда по стёклам'!$D$8/100</f>
        <v>0.900612174681512</v>
      </c>
    </row>
    <row r="238" spans="1:16" x14ac:dyDescent="0.3">
      <c r="A238" s="1">
        <v>5.1627571579971896</v>
      </c>
      <c r="B238" s="1">
        <v>2.56703336339582</v>
      </c>
      <c r="C238" s="1">
        <v>2.5779877041683101</v>
      </c>
      <c r="D238" s="1">
        <v>2.3461514974256201</v>
      </c>
      <c r="E238" s="1">
        <v>1.4221005233082</v>
      </c>
      <c r="F238" s="1">
        <v>1.2872341291785001</v>
      </c>
      <c r="G238" s="1">
        <v>2.2525556975018</v>
      </c>
      <c r="H238" s="1">
        <v>2.4018060736151199</v>
      </c>
      <c r="J238" s="1">
        <f>AVERAGE(B237:B239)*'[1]Проверка стенда по стёклам'!$D$8/100</f>
        <v>0.89322447300598695</v>
      </c>
      <c r="K238" s="1">
        <f>AVERAGE(C237:C239)*'[1]Проверка стенда по стёклам'!$D$8/100</f>
        <v>0.88552146665849762</v>
      </c>
      <c r="L238" s="1">
        <f>AVERAGE(D237:D239)*'[1]Проверка стенда по стёклам'!$D$8/100</f>
        <v>0.80337232684878368</v>
      </c>
      <c r="M238" s="1">
        <f>AVERAGE(E237:E239)*'[1]Проверка стенда по стёклам'!$D$8/100</f>
        <v>0.50484572349807744</v>
      </c>
      <c r="N238" s="1">
        <f>AVERAGE(F237:F239)*'[1]Проверка стенда по стёклам'!$D$8/100</f>
        <v>0.45685549958004296</v>
      </c>
      <c r="O238" s="1">
        <f>AVERAGE(G237:G239)*'[1]Проверка стенда по стёклам'!$D$8/100</f>
        <v>0.69894209526818529</v>
      </c>
      <c r="P238" s="1">
        <f>AVERAGE(H237:H239)*'[1]Проверка стенда по стёклам'!$D$8/100</f>
        <v>0.86160184987817634</v>
      </c>
    </row>
    <row r="239" spans="1:16" x14ac:dyDescent="0.3">
      <c r="A239" s="1">
        <v>5.1847263373929202</v>
      </c>
      <c r="B239" s="1">
        <v>2.5672425588539598</v>
      </c>
      <c r="C239" s="1">
        <v>2.4789784766679399</v>
      </c>
      <c r="D239" s="1">
        <v>2.3574706168535502</v>
      </c>
      <c r="E239" s="1">
        <v>1.52012466176043</v>
      </c>
      <c r="F239" s="1">
        <v>1.2586703753825901</v>
      </c>
      <c r="G239" s="1">
        <v>1.42649284760781</v>
      </c>
      <c r="H239" s="1">
        <v>2.3919962437234799</v>
      </c>
      <c r="J239" s="1">
        <f>AVERAGE(B238:B240)*'[1]Проверка стенда по стёклам'!$D$8/100</f>
        <v>0.89329726258842013</v>
      </c>
      <c r="K239" s="1">
        <f>AVERAGE(C238:C240)*'[1]Проверка стенда по стёклам'!$D$8/100</f>
        <v>0.88561385267987813</v>
      </c>
      <c r="L239" s="1">
        <f>AVERAGE(D238:D240)*'[1]Проверка стенда по стёклам'!$D$8/100</f>
        <v>0.83168823168040362</v>
      </c>
      <c r="M239" s="1">
        <f>AVERAGE(E238:E240)*'[1]Проверка стенда по стёклам'!$D$8/100</f>
        <v>0.61163082417943038</v>
      </c>
      <c r="N239" s="1">
        <f>AVERAGE(F238:F240)*'[1]Проверка стенда по стёклам'!$D$8/100</f>
        <v>0.45722696296502635</v>
      </c>
      <c r="O239" s="1">
        <f>AVERAGE(G238:G240)*'[1]Проверка стенда по стёклам'!$D$8/100</f>
        <v>0.5910883904666635</v>
      </c>
      <c r="P239" s="1">
        <f>AVERAGE(H238:H240)*'[1]Проверка стенда по стёклам'!$D$8/100</f>
        <v>0.82626623981969094</v>
      </c>
    </row>
    <row r="240" spans="1:16" x14ac:dyDescent="0.3">
      <c r="A240" s="1">
        <v>5.2066955167886499</v>
      </c>
      <c r="B240" s="1">
        <v>2.5674478039407602</v>
      </c>
      <c r="C240" s="1">
        <v>2.5785136387971401</v>
      </c>
      <c r="D240" s="1">
        <v>2.4669282220848099</v>
      </c>
      <c r="E240" s="1">
        <v>2.33106045850618</v>
      </c>
      <c r="F240" s="1">
        <v>1.3961603560409299</v>
      </c>
      <c r="G240" s="1">
        <v>1.41712679515936</v>
      </c>
      <c r="H240" s="1">
        <v>2.3300013366994299</v>
      </c>
      <c r="J240" s="1">
        <f>AVERAGE(B239:B241)*'[1]Проверка стенда по стёклам'!$D$8/100</f>
        <v>0.89336867764753136</v>
      </c>
      <c r="K240" s="1">
        <f>AVERAGE(C239:C241)*'[1]Проверка стенда по стёклам'!$D$8/100</f>
        <v>0.88570446665004676</v>
      </c>
      <c r="L240" s="1">
        <f>AVERAGE(D239:D241)*'[1]Проверка стенда по стёклам'!$D$8/100</f>
        <v>0.85997485623782244</v>
      </c>
      <c r="M240" s="1">
        <f>AVERAGE(E239:E241)*'[1]Проверка стенда по стёклам'!$D$8/100</f>
        <v>0.7183641921484033</v>
      </c>
      <c r="N240" s="1">
        <f>AVERAGE(F239:F241)*'[1]Проверка стенда по стёклам'!$D$8/100</f>
        <v>0.48111641212027528</v>
      </c>
      <c r="O240" s="1">
        <f>AVERAGE(G239:G241)*'[1]Проверка стенда по стёклам'!$D$8/100</f>
        <v>0.50533723535183883</v>
      </c>
      <c r="P240" s="1">
        <f>AVERAGE(H239:H241)*'[1]Проверка стенда по стёклам'!$D$8/100</f>
        <v>0.81801418974335605</v>
      </c>
    </row>
    <row r="241" spans="1:16" x14ac:dyDescent="0.3">
      <c r="A241" s="1">
        <v>5.2286646961843903</v>
      </c>
      <c r="B241" s="1">
        <v>2.5676490812292898</v>
      </c>
      <c r="C241" s="1">
        <v>2.5787689488818</v>
      </c>
      <c r="D241" s="1">
        <v>2.5900297411095399</v>
      </c>
      <c r="E241" s="1">
        <v>2.3423215369503398</v>
      </c>
      <c r="F241" s="1">
        <v>1.4932013307699099</v>
      </c>
      <c r="G241" s="1">
        <v>1.51323662248032</v>
      </c>
      <c r="H241" s="1">
        <v>2.3306595331248201</v>
      </c>
      <c r="J241" s="1">
        <f>AVERAGE(B240:B242)*'[1]Проверка стенда по стёклам'!$D$8/100</f>
        <v>0.89343871211916137</v>
      </c>
      <c r="K241" s="1">
        <f>AVERAGE(C240:C242)*'[1]Проверка стенда по стёклам'!$D$8/100</f>
        <v>0.89730784864434465</v>
      </c>
      <c r="L241" s="1">
        <f>AVERAGE(D240:D242)*'[1]Проверка стенда по стёклам'!$D$8/100</f>
        <v>0.89835964566006909</v>
      </c>
      <c r="M241" s="1">
        <f>AVERAGE(E240:E242)*'[1]Проверка стенда по стёклам'!$D$8/100</f>
        <v>0.82628270736296883</v>
      </c>
      <c r="N241" s="1">
        <f>AVERAGE(F240:F242)*'[1]Проверка стенда по стёклам'!$D$8/100</f>
        <v>0.51585550470851305</v>
      </c>
      <c r="O241" s="1">
        <f>AVERAGE(G240:G242)*'[1]Проверка стенда по стёклам'!$D$8/100</f>
        <v>0.51302851296628538</v>
      </c>
      <c r="P241" s="1">
        <f>AVERAGE(H240:H242)*'[1]Проверка стенда по стёклам'!$D$8/100</f>
        <v>0.79486699746933598</v>
      </c>
    </row>
    <row r="242" spans="1:16" x14ac:dyDescent="0.3">
      <c r="A242" s="1">
        <v>5.2506338755801201</v>
      </c>
      <c r="B242" s="1">
        <v>2.5678463737030501</v>
      </c>
      <c r="C242" s="1">
        <v>2.5790191307169499</v>
      </c>
      <c r="D242" s="1">
        <v>2.6884120131828402</v>
      </c>
      <c r="E242" s="1">
        <v>2.4505636364807901</v>
      </c>
      <c r="F242" s="1">
        <v>1.55817973785159</v>
      </c>
      <c r="G242" s="1">
        <v>1.49280458701274</v>
      </c>
      <c r="H242" s="1">
        <v>2.1924285439244802</v>
      </c>
      <c r="J242" s="1">
        <f>AVERAGE(B241:B243)*'[1]Проверка стенда по стёклам'!$D$8/100</f>
        <v>0.89350736008194886</v>
      </c>
      <c r="K242" s="1">
        <f>AVERAGE(C241:C243)*'[1]Проверка стенда по стёклам'!$D$8/100</f>
        <v>0.90889616568493226</v>
      </c>
      <c r="L242" s="1">
        <f>AVERAGE(D241:D243)*'[1]Проверка стенда по стёклам'!$D$8/100</f>
        <v>0.92407886651230442</v>
      </c>
      <c r="M242" s="1">
        <f>AVERAGE(E241:E243)*'[1]Проверка стенда по стёклам'!$D$8/100</f>
        <v>0.85457958708810611</v>
      </c>
      <c r="N242" s="1">
        <f>AVERAGE(F241:F243)*'[1]Проверка стенда по стёклам'!$D$8/100</f>
        <v>0.61727523182708977</v>
      </c>
      <c r="O242" s="1">
        <f>AVERAGE(G241:G243)*'[1]Проверка стенда по стёклам'!$D$8/100</f>
        <v>0.52194236446316444</v>
      </c>
      <c r="P242" s="1">
        <f>AVERAGE(H241:H243)*'[1]Проверка стенда по стёклам'!$D$8/100</f>
        <v>0.78987272631392114</v>
      </c>
    </row>
    <row r="243" spans="1:16" x14ac:dyDescent="0.3">
      <c r="A243" s="1">
        <v>5.2726030549758498</v>
      </c>
      <c r="B243" s="1">
        <v>2.5680396647533899</v>
      </c>
      <c r="C243" s="1">
        <v>2.6784244076262098</v>
      </c>
      <c r="D243" s="1">
        <v>2.6886711309154401</v>
      </c>
      <c r="E243" s="1">
        <v>2.5750271189712102</v>
      </c>
      <c r="F243" s="1">
        <v>2.27056885516649</v>
      </c>
      <c r="G243" s="1">
        <v>1.4939791761532599</v>
      </c>
      <c r="H243" s="1">
        <v>2.28694232570321</v>
      </c>
      <c r="J243" s="1">
        <f>AVERAGE(B242:B244)*'[1]Проверка стенда по стёклам'!$D$8/100</f>
        <v>0.89357461575646069</v>
      </c>
      <c r="K243" s="1">
        <f>AVERAGE(C242:C244)*'[1]Проверка стенда по стёклам'!$D$8/100</f>
        <v>0.9204795383322254</v>
      </c>
      <c r="L243" s="1">
        <f>AVERAGE(D242:D244)*'[1]Проверка стенда по стёклам'!$D$8/100</f>
        <v>0.93554936145755141</v>
      </c>
      <c r="M243" s="1">
        <f>AVERAGE(E242:E244)*'[1]Проверка стенда по стёклам'!$D$8/100</f>
        <v>0.94905845200589778</v>
      </c>
      <c r="N243" s="1">
        <f>AVERAGE(F242:F244)*'[1]Проверка стенда по стёклам'!$D$8/100</f>
        <v>0.70875191522846237</v>
      </c>
      <c r="O243" s="1">
        <f>AVERAGE(G242:G244)*'[1]Проверка стенда по стёклам'!$D$8/100</f>
        <v>0.59312550335797365</v>
      </c>
      <c r="P243" s="1">
        <f>AVERAGE(H242:H244)*'[1]Проверка стенда по стёклам'!$D$8/100</f>
        <v>0.79695890753210918</v>
      </c>
    </row>
    <row r="244" spans="1:16" x14ac:dyDescent="0.3">
      <c r="A244" s="1">
        <v>5.2945722343715804</v>
      </c>
      <c r="B244" s="1">
        <v>2.5682289381770298</v>
      </c>
      <c r="C244" s="1">
        <v>2.6786370887308601</v>
      </c>
      <c r="D244" s="1">
        <v>2.6889246854587201</v>
      </c>
      <c r="E244" s="1">
        <v>3.1568881387246099</v>
      </c>
      <c r="F244" s="1">
        <v>2.28188408224743</v>
      </c>
      <c r="G244" s="1">
        <v>2.1269549139058501</v>
      </c>
      <c r="H244" s="1">
        <v>2.3917543246369601</v>
      </c>
      <c r="J244" s="1">
        <f>AVERAGE(B243:B245)*'[1]Проверка стенда по стёклам'!$D$8/100</f>
        <v>0.90526762622649026</v>
      </c>
      <c r="K244" s="1">
        <f>AVERAGE(C243:C245)*'[1]Проверка стенда по стёклам'!$D$8/100</f>
        <v>0.93205802782271685</v>
      </c>
      <c r="L244" s="1">
        <f>AVERAGE(D243:D245)*'[1]Проверка стенда по стёклам'!$D$8/100</f>
        <v>1.0038271982465892</v>
      </c>
      <c r="M244" s="1">
        <f>AVERAGE(E243:E245)*'[1]Проверка стенда по стёклам'!$D$8/100</f>
        <v>1.0309970101215435</v>
      </c>
      <c r="N244" s="1">
        <f>AVERAGE(F243:F245)*'[1]Проверка стенда по стёклам'!$D$8/100</f>
        <v>0.80388041731143856</v>
      </c>
      <c r="O244" s="1">
        <f>AVERAGE(G243:G245)*'[1]Проверка стенда по стёклам'!$D$8/100</f>
        <v>0.67898632979260143</v>
      </c>
      <c r="P244" s="1">
        <f>AVERAGE(H243:H245)*'[1]Проверка стенда по стёклам'!$D$8/100</f>
        <v>0.8925774455976645</v>
      </c>
    </row>
    <row r="245" spans="1:16" x14ac:dyDescent="0.3">
      <c r="A245" s="1">
        <v>5.3165414137673199</v>
      </c>
      <c r="B245" s="1">
        <v>2.6686597758472299</v>
      </c>
      <c r="C245" s="1">
        <v>2.6788451695474902</v>
      </c>
      <c r="D245" s="1">
        <v>3.2770817176520701</v>
      </c>
      <c r="E245" s="1">
        <v>3.1570117177169599</v>
      </c>
      <c r="F245" s="1">
        <v>2.3783473038043699</v>
      </c>
      <c r="G245" s="1">
        <v>2.2330692131303498</v>
      </c>
      <c r="H245" s="1">
        <v>3.0168210436275098</v>
      </c>
      <c r="J245" s="1">
        <f>AVERAGE(B244:B246)*'[1]Проверка стенда по стёклам'!$D$8/100</f>
        <v>0.91695687037700324</v>
      </c>
      <c r="K245" s="1">
        <f>AVERAGE(C244:C246)*'[1]Проверка стенда по стёклам'!$D$8/100</f>
        <v>0.9321304300923019</v>
      </c>
      <c r="L245" s="1">
        <f>AVERAGE(D244:D246)*'[1]Проверка стенда по стёклам'!$D$8/100</f>
        <v>1.0720812177169932</v>
      </c>
      <c r="M245" s="1">
        <f>AVERAGE(E244:E246)*'[1]Проверка стенда по стёклам'!$D$8/100</f>
        <v>1.1097463403575594</v>
      </c>
      <c r="N245" s="1">
        <f>AVERAGE(F244:F246)*'[1]Проверка стенда по стёклам'!$D$8/100</f>
        <v>0.81645511432145301</v>
      </c>
      <c r="O245" s="1">
        <f>AVERAGE(G244:G246)*'[1]Проверка стенда по стёклам'!$D$8/100</f>
        <v>0.77700807743082334</v>
      </c>
      <c r="P245" s="1">
        <f>AVERAGE(H244:H246)*'[1]Проверка стенда по стёклам'!$D$8/100</f>
        <v>0.88815242117561044</v>
      </c>
    </row>
    <row r="246" spans="1:16" x14ac:dyDescent="0.3">
      <c r="A246" s="1">
        <v>5.3385105931630497</v>
      </c>
      <c r="B246" s="1">
        <v>2.66882059489346</v>
      </c>
      <c r="C246" s="1">
        <v>2.6790486368731199</v>
      </c>
      <c r="D246" s="1">
        <v>3.2771354900694001</v>
      </c>
      <c r="E246" s="1">
        <v>3.2539786958997299</v>
      </c>
      <c r="F246" s="1">
        <v>2.3789838770944201</v>
      </c>
      <c r="G246" s="1">
        <v>2.33909138133393</v>
      </c>
      <c r="H246" s="1">
        <v>2.24879117825476</v>
      </c>
      <c r="J246" s="1">
        <f>AVERAGE(B245:B247)*'[1]Проверка стенда по стёклам'!$D$8/100</f>
        <v>0.92864239538993143</v>
      </c>
      <c r="K246" s="1">
        <f>AVERAGE(C245:C247)*'[1]Проверка стенда по стёклам'!$D$8/100</f>
        <v>1.0011355397644874</v>
      </c>
      <c r="L246" s="1">
        <f>AVERAGE(D245:D247)*'[1]Проверка стенда по стёклам'!$D$8/100</f>
        <v>1.1403119077156898</v>
      </c>
      <c r="M246" s="1">
        <f>AVERAGE(E245:E247)*'[1]Проверка стенда по стёклам'!$D$8/100</f>
        <v>1.1353748599170261</v>
      </c>
      <c r="N246" s="1">
        <f>AVERAGE(F245:F247)*'[1]Проверка стенда по стёклам'!$D$8/100</f>
        <v>0.92598931542837459</v>
      </c>
      <c r="O246" s="1">
        <f>AVERAGE(G245:G247)*'[1]Проверка стенда по стёклам'!$D$8/100</f>
        <v>0.80170444289899123</v>
      </c>
      <c r="P246" s="1">
        <f>AVERAGE(H245:H247)*'[1]Проверка стенда по стёклам'!$D$8/100</f>
        <v>0.88373333597598636</v>
      </c>
    </row>
    <row r="247" spans="1:16" x14ac:dyDescent="0.3">
      <c r="A247" s="1">
        <v>5.3604797725587803</v>
      </c>
      <c r="B247" s="1">
        <v>2.6689778031005398</v>
      </c>
      <c r="C247" s="1">
        <v>3.27357710774614</v>
      </c>
      <c r="D247" s="1">
        <v>3.2771879053578199</v>
      </c>
      <c r="E247" s="1">
        <v>3.3778490499741798</v>
      </c>
      <c r="F247" s="1">
        <v>3.2262529847671599</v>
      </c>
      <c r="G247" s="1">
        <v>2.3398790902608999</v>
      </c>
      <c r="H247" s="1">
        <v>2.3536543832676302</v>
      </c>
      <c r="J247" s="1">
        <f>AVERAGE(B246:B248)*'[1]Проверка стенда по стёклам'!$D$8/100</f>
        <v>0.92869709608187467</v>
      </c>
      <c r="K247" s="1">
        <f>AVERAGE(C246:C248)*'[1]Проверка стенда по стёклам'!$D$8/100</f>
        <v>1.0701217317069767</v>
      </c>
      <c r="L247" s="1">
        <f>AVERAGE(D246:D248)*'[1]Проверка стенда по стёклам'!$D$8/100</f>
        <v>1.1516843890089175</v>
      </c>
      <c r="M247" s="1">
        <f>AVERAGE(E246:E248)*'[1]Проверка стенда по стёклам'!$D$8/100</f>
        <v>1.1609913389907793</v>
      </c>
      <c r="N247" s="1">
        <f>AVERAGE(F246:F248)*'[1]Проверка стенда по стёклам'!$D$8/100</f>
        <v>1.0243508289963945</v>
      </c>
      <c r="O247" s="1">
        <f>AVERAGE(G246:G248)*'[1]Проверка стенда по стёклам'!$D$8/100</f>
        <v>0.81418578286134613</v>
      </c>
      <c r="P247" s="1">
        <f>AVERAGE(H246:H248)*'[1]Проверка стенда по стёклам'!$D$8/100</f>
        <v>0.81896630905257028</v>
      </c>
    </row>
    <row r="248" spans="1:16" x14ac:dyDescent="0.3">
      <c r="A248" s="1">
        <v>5.38244895195451</v>
      </c>
      <c r="B248" s="1">
        <v>2.6691313877446601</v>
      </c>
      <c r="C248" s="1">
        <v>3.27362208593865</v>
      </c>
      <c r="D248" s="1">
        <v>3.3751316195939101</v>
      </c>
      <c r="E248" s="1">
        <v>3.3778688197437998</v>
      </c>
      <c r="F248" s="1">
        <v>3.22638886232851</v>
      </c>
      <c r="G248" s="1">
        <v>2.3406793404066599</v>
      </c>
      <c r="H248" s="1">
        <v>2.4584204206528901</v>
      </c>
      <c r="J248" s="1">
        <f>AVERAGE(B247:B249)*'[1]Проверка стенда по стёклам'!$D$8/100</f>
        <v>0.92875053595910151</v>
      </c>
      <c r="K248" s="1">
        <f>AVERAGE(C247:C249)*'[1]Проверка стенда по стёклам'!$D$8/100</f>
        <v>1.1390894096265156</v>
      </c>
      <c r="L248" s="1">
        <f>AVERAGE(D247:D249)*'[1]Проверка стенда по стёклам'!$D$8/100</f>
        <v>1.1630530000913064</v>
      </c>
      <c r="M248" s="1">
        <f>AVERAGE(E247:E249)*'[1]Проверка стенда по стёклам'!$D$8/100</f>
        <v>1.1865836036300186</v>
      </c>
      <c r="N248" s="1">
        <f>AVERAGE(F247:F249)*'[1]Проверка стенда по стёклам'!$D$8/100</f>
        <v>1.1226545638839398</v>
      </c>
      <c r="O248" s="1">
        <f>AVERAGE(G247:G249)*'[1]Проверка стенда по стёклам'!$D$8/100</f>
        <v>0.81446422401042284</v>
      </c>
      <c r="P248" s="1">
        <f>AVERAGE(H247:H249)*'[1]Проверка стенда по стёклам'!$D$8/100</f>
        <v>0.8433749460643063</v>
      </c>
    </row>
    <row r="249" spans="1:16" x14ac:dyDescent="0.3">
      <c r="A249" s="1">
        <v>5.4044181313502504</v>
      </c>
      <c r="B249" s="1">
        <v>2.66928133644904</v>
      </c>
      <c r="C249" s="1">
        <v>3.2736659312707999</v>
      </c>
      <c r="D249" s="1">
        <v>3.37515202428933</v>
      </c>
      <c r="E249" s="1">
        <v>3.4746270288050001</v>
      </c>
      <c r="F249" s="1">
        <v>3.2265272862869598</v>
      </c>
      <c r="G249" s="1">
        <v>2.3414920120019098</v>
      </c>
      <c r="H249" s="1">
        <v>2.45923465174369</v>
      </c>
      <c r="J249" s="1">
        <f>AVERAGE(B248:B250)*'[1]Проверка стенда по стёклам'!$D$8/100</f>
        <v>0.99849790561457696</v>
      </c>
      <c r="K249" s="1">
        <f>AVERAGE(C248:C250)*'[1]Проверка стенда по стёклам'!$D$8/100</f>
        <v>1.1505852685162905</v>
      </c>
      <c r="L249" s="1">
        <f>AVERAGE(D248:D250)*'[1]Проверка стенда по стёклам'!$D$8/100</f>
        <v>1.174417825466068</v>
      </c>
      <c r="M249" s="1">
        <f>AVERAGE(E248:E250)*'[1]Проверка стенда по стёклам'!$D$8/100</f>
        <v>1.1978068316697683</v>
      </c>
      <c r="N249" s="1">
        <f>AVERAGE(F248:F250)*'[1]Проверка стенда по стёклам'!$D$8/100</f>
        <v>1.1371905384749019</v>
      </c>
      <c r="O249" s="1">
        <f>AVERAGE(G248:G250)*'[1]Проверка стенда по стёклам'!$D$8/100</f>
        <v>0.8147469870916485</v>
      </c>
      <c r="P249" s="1">
        <f>AVERAGE(H248:H250)*'[1]Проверка стенда по стёклам'!$D$8/100</f>
        <v>0.84091435811609516</v>
      </c>
    </row>
    <row r="250" spans="1:16" x14ac:dyDescent="0.3">
      <c r="A250" s="1">
        <v>5.4263873107459801</v>
      </c>
      <c r="B250" s="1">
        <v>3.2703173506532099</v>
      </c>
      <c r="C250" s="1">
        <v>3.37269073192514</v>
      </c>
      <c r="D250" s="1">
        <v>3.37517180041554</v>
      </c>
      <c r="E250" s="1">
        <v>3.4746121380281201</v>
      </c>
      <c r="F250" s="1">
        <v>3.3515775156698102</v>
      </c>
      <c r="G250" s="1">
        <v>2.3423169832476698</v>
      </c>
      <c r="H250" s="1">
        <v>2.33243997975966</v>
      </c>
      <c r="J250" s="1">
        <f>AVERAGE(B249:B251)*'[1]Проверка стенда по стёклам'!$D$8/100</f>
        <v>1.0682314176131027</v>
      </c>
      <c r="K250" s="1">
        <f>AVERAGE(C249:C251)*'[1]Проверка стенда по стёклам'!$D$8/100</f>
        <v>1.1620780536242246</v>
      </c>
      <c r="L250" s="1">
        <f>AVERAGE(D249:D251)*'[1]Проверка стенда по стёклам'!$D$8/100</f>
        <v>1.1857689991127383</v>
      </c>
      <c r="M250" s="1">
        <f>AVERAGE(E249:E251)*'[1]Проверка стенда по стёклам'!$D$8/100</f>
        <v>1.2090260580232124</v>
      </c>
      <c r="N250" s="1">
        <f>AVERAGE(F249:F251)*'[1]Проверка стенда по стёклам'!$D$8/100</f>
        <v>1.1517177413019963</v>
      </c>
      <c r="O250" s="1">
        <f>AVERAGE(G249:G251)*'[1]Проверка стенда по стёклам'!$D$8/100</f>
        <v>0.82966690375767638</v>
      </c>
      <c r="P250" s="1">
        <f>AVERAGE(H249:H251)*'[1]Проверка стенда по стёклам'!$D$8/100</f>
        <v>0.8264124872893881</v>
      </c>
    </row>
    <row r="251" spans="1:16" x14ac:dyDescent="0.3">
      <c r="A251" s="1">
        <v>5.4483564901417099</v>
      </c>
      <c r="B251" s="1">
        <v>3.2703514590045102</v>
      </c>
      <c r="C251" s="1">
        <v>3.3727092089522199</v>
      </c>
      <c r="D251" s="1">
        <v>3.4729978138116699</v>
      </c>
      <c r="E251" s="1">
        <v>3.4745974065363399</v>
      </c>
      <c r="F251" s="1">
        <v>3.3516377658843299</v>
      </c>
      <c r="G251" s="1">
        <v>2.46931409726976</v>
      </c>
      <c r="H251" s="1">
        <v>2.3333899215147098</v>
      </c>
      <c r="J251" s="1">
        <f>AVERAGE(B250:B252)*'[1]Проверка стенда по стёклам'!$D$8/100</f>
        <v>1.1379513893698359</v>
      </c>
      <c r="K251" s="1">
        <f>AVERAGE(C250:C252)*'[1]Проверка стенда по стёклам'!$D$8/100</f>
        <v>1.1735678340224862</v>
      </c>
      <c r="L251" s="1">
        <f>AVERAGE(D250:D252)*'[1]Проверка стенда по стёклам'!$D$8/100</f>
        <v>1.1971168058258821</v>
      </c>
      <c r="M251" s="1">
        <f>AVERAGE(E250:E252)*'[1]Проверка стенда по стёклам'!$D$8/100</f>
        <v>1.2090209339212294</v>
      </c>
      <c r="N251" s="1">
        <f>AVERAGE(F250:F252)*'[1]Проверка стенда по стёклам'!$D$8/100</f>
        <v>1.1662360398758611</v>
      </c>
      <c r="O251" s="1">
        <f>AVERAGE(G250:G252)*'[1]Проверка стенда по стёклам'!$D$8/100</f>
        <v>0.84457968105955994</v>
      </c>
      <c r="P251" s="1">
        <f>AVERAGE(H250:H252)*'[1]Проверка стенда по стёклам'!$D$8/100</f>
        <v>0.8119279463690745</v>
      </c>
    </row>
    <row r="252" spans="1:16" x14ac:dyDescent="0.3">
      <c r="A252" s="1">
        <v>5.4703256695374396</v>
      </c>
      <c r="B252" s="1">
        <v>3.2703846680681901</v>
      </c>
      <c r="C252" s="1">
        <v>3.3727271486371202</v>
      </c>
      <c r="D252" s="1">
        <v>3.47298918988144</v>
      </c>
      <c r="E252" s="1">
        <v>3.4745828504340701</v>
      </c>
      <c r="F252" s="1">
        <v>3.3516994202149801</v>
      </c>
      <c r="G252" s="1">
        <v>2.4700652155472902</v>
      </c>
      <c r="H252" s="1">
        <v>2.3343535655241801</v>
      </c>
      <c r="J252" s="1">
        <f>AVERAGE(B251:B253)*'[1]Проверка стенда по стёклам'!$D$8/100</f>
        <v>1.13796294467075</v>
      </c>
      <c r="K252" s="1">
        <f>AVERAGE(C251:C253)*'[1]Проверка стенда по стёклам'!$D$8/100</f>
        <v>1.1735740766711131</v>
      </c>
      <c r="L252" s="1">
        <f>AVERAGE(D251:D253)*'[1]Проверка стенда по стёклам'!$D$8/100</f>
        <v>1.2084613316535984</v>
      </c>
      <c r="M252" s="1">
        <f>AVERAGE(E251:E253)*'[1]Проверка стенда по стёклам'!$D$8/100</f>
        <v>1.2090158708254948</v>
      </c>
      <c r="N252" s="1">
        <f>AVERAGE(F251:F253)*'[1]Проверка стенда по стёклам'!$D$8/100</f>
        <v>1.1662574942539277</v>
      </c>
      <c r="O252" s="1">
        <f>AVERAGE(G251:G253)*'[1]Проверка стенда по стёклам'!$D$8/100</f>
        <v>0.85948512725338877</v>
      </c>
      <c r="P252" s="1">
        <f>AVERAGE(H251:H253)*'[1]Проверка стенда по стёклам'!$D$8/100</f>
        <v>0.81226323913908705</v>
      </c>
    </row>
    <row r="253" spans="1:16" x14ac:dyDescent="0.3">
      <c r="A253" s="1">
        <v>5.4922948489331702</v>
      </c>
      <c r="B253" s="1">
        <v>3.2704169767675402</v>
      </c>
      <c r="C253" s="1">
        <v>3.3727445540480301</v>
      </c>
      <c r="D253" s="1">
        <v>3.4729806792612399</v>
      </c>
      <c r="E253" s="1">
        <v>3.4745684856335801</v>
      </c>
      <c r="F253" s="1">
        <v>3.3517624884661101</v>
      </c>
      <c r="G253" s="1">
        <v>2.4708269803205698</v>
      </c>
      <c r="H253" s="1">
        <v>2.3353307669479499</v>
      </c>
      <c r="J253" s="1">
        <f>AVERAGE(B252:B254)*'[1]Проверка стенда по стёклам'!$D$8/100</f>
        <v>1.1366844315957347</v>
      </c>
      <c r="K253" s="1">
        <f>AVERAGE(C252:C254)*'[1]Проверка стенда по стёклам'!$D$8/100</f>
        <v>1.1735801334124101</v>
      </c>
      <c r="L253" s="1">
        <f>AVERAGE(D252:D254)*'[1]Проверка стенда по стёклам'!$D$8/100</f>
        <v>1.2084583713773951</v>
      </c>
      <c r="M253" s="1">
        <f>AVERAGE(E252:E254)*'[1]Проверка стенда по стёклам'!$D$8/100</f>
        <v>1.2090108742708272</v>
      </c>
      <c r="N253" s="1">
        <f>AVERAGE(F252:F254)*'[1]Проверка стенда по стёклам'!$D$8/100</f>
        <v>1.1807278439650393</v>
      </c>
      <c r="O253" s="1">
        <f>AVERAGE(G252:G254)*'[1]Проверка стенда по стёклам'!$D$8/100</f>
        <v>0.85975017800925724</v>
      </c>
      <c r="P253" s="1">
        <f>AVERAGE(H252:H254)*'[1]Проверка стенда по стёклам'!$D$8/100</f>
        <v>0.81260324907631964</v>
      </c>
    </row>
    <row r="254" spans="1:16" x14ac:dyDescent="0.3">
      <c r="A254" s="1">
        <v>5.5142640283289097</v>
      </c>
      <c r="B254" s="1">
        <v>3.2593285275611099</v>
      </c>
      <c r="C254" s="1">
        <v>3.3727614282414802</v>
      </c>
      <c r="D254" s="1">
        <v>3.4729722912556</v>
      </c>
      <c r="E254" s="1">
        <v>3.4745543278376299</v>
      </c>
      <c r="F254" s="1">
        <v>3.4763965000300199</v>
      </c>
      <c r="G254" s="1">
        <v>2.4715992802436801</v>
      </c>
      <c r="H254" s="1">
        <v>2.33632137861236</v>
      </c>
      <c r="J254" s="1">
        <f>AVERAGE(B253:B255)*'[1]Проверка стенда по стёклам'!$D$8/100</f>
        <v>1.1354058140618739</v>
      </c>
      <c r="K254" s="1">
        <f>AVERAGE(C253:C255)*'[1]Проверка стенда по стёклам'!$D$8/100</f>
        <v>1.1850538973160867</v>
      </c>
      <c r="L254" s="1">
        <f>AVERAGE(D253:D255)*'[1]Проверка стенда по стёклам'!$D$8/100</f>
        <v>1.2084554537505852</v>
      </c>
      <c r="M254" s="1">
        <f>AVERAGE(E253:E255)*'[1]Проверка стенда по стёклам'!$D$8/100</f>
        <v>1.2090059497191672</v>
      </c>
      <c r="N254" s="1">
        <f>AVERAGE(F253:F255)*'[1]Проверка стенда по стёклам'!$D$8/100</f>
        <v>1.1951885185450797</v>
      </c>
      <c r="O254" s="1">
        <f>AVERAGE(G253:G255)*'[1]Проверка стенда по стёклам'!$D$8/100</f>
        <v>0.94753784317555612</v>
      </c>
      <c r="P254" s="1">
        <f>AVERAGE(H253:H255)*'[1]Проверка стенда по стёклам'!$D$8/100</f>
        <v>0.81294792497186374</v>
      </c>
    </row>
    <row r="255" spans="1:16" x14ac:dyDescent="0.3">
      <c r="A255" s="1">
        <v>5.5362332077246403</v>
      </c>
      <c r="B255" s="1">
        <v>3.2593608360139799</v>
      </c>
      <c r="C255" s="1">
        <v>3.4716502769019502</v>
      </c>
      <c r="D255" s="1">
        <v>3.4729640350348201</v>
      </c>
      <c r="E255" s="1">
        <v>3.4745403925223002</v>
      </c>
      <c r="F255" s="1">
        <v>3.4763747384702999</v>
      </c>
      <c r="G255" s="1">
        <v>3.2269424298791001</v>
      </c>
      <c r="H255" s="1">
        <v>2.3373252510243301</v>
      </c>
      <c r="J255" s="1">
        <f>AVERAGE(B254:B256)*'[1]Проверка стенда по стёклам'!$D$8/100</f>
        <v>1.1341270857010202</v>
      </c>
      <c r="K255" s="1">
        <f>AVERAGE(C254:C256)*'[1]Проверка стенда по стёклам'!$D$8/100</f>
        <v>1.1965251432384554</v>
      </c>
      <c r="L255" s="1">
        <f>AVERAGE(D254:D256)*'[1]Проверка стенда по стёклам'!$D$8/100</f>
        <v>1.2084525819629122</v>
      </c>
      <c r="M255" s="1">
        <f>AVERAGE(E254:E256)*'[1]Проверка стенда по стёклам'!$D$8/100</f>
        <v>1.2090011025536143</v>
      </c>
      <c r="N255" s="1">
        <f>AVERAGE(F254:F256)*'[1]Проверка стенда по стёклам'!$D$8/100</f>
        <v>1.2096393970652868</v>
      </c>
      <c r="O255" s="1">
        <f>AVERAGE(G254:G256)*'[1]Проверка стенда по стёклам'!$D$8/100</f>
        <v>1.0352574058024298</v>
      </c>
      <c r="P255" s="1">
        <f>AVERAGE(H254:H256)*'[1]Проверка стенда по стёклам'!$D$8/100</f>
        <v>0.81329721480983164</v>
      </c>
    </row>
    <row r="256" spans="1:16" x14ac:dyDescent="0.3">
      <c r="A256" s="1">
        <v>5.5582023871203701</v>
      </c>
      <c r="B256" s="1">
        <v>3.2593921891983899</v>
      </c>
      <c r="C256" s="1">
        <v>3.4716459730821301</v>
      </c>
      <c r="D256" s="1">
        <v>3.4729559196250199</v>
      </c>
      <c r="E256" s="1">
        <v>3.4745266949201099</v>
      </c>
      <c r="F256" s="1">
        <v>3.47635334822189</v>
      </c>
      <c r="G256" s="1">
        <v>3.2271170363057999</v>
      </c>
      <c r="H256" s="1">
        <v>2.3383422323862302</v>
      </c>
      <c r="J256" s="1">
        <f>AVERAGE(B255:B257)*'[1]Проверка стенда по стёклам'!$D$8/100</f>
        <v>1.134137995238097</v>
      </c>
      <c r="K256" s="1">
        <f>AVERAGE(C255:C257)*'[1]Проверка стенда по стёклам'!$D$8/100</f>
        <v>1.207993941999719</v>
      </c>
      <c r="L256" s="1">
        <f>AVERAGE(D255:D257)*'[1]Проверка стенда по стёклам'!$D$8/100</f>
        <v>1.2084497591539551</v>
      </c>
      <c r="M256" s="1">
        <f>AVERAGE(E255:E257)*'[1]Проверка стенда по стёклам'!$D$8/100</f>
        <v>1.2089963380725468</v>
      </c>
      <c r="N256" s="1">
        <f>AVERAGE(F255:F257)*'[1]Проверка стенда по стёклам'!$D$8/100</f>
        <v>1.2096319568257288</v>
      </c>
      <c r="O256" s="1">
        <f>AVERAGE(G255:G257)*'[1]Проверка стенда по стёклам'!$D$8/100</f>
        <v>1.1374704326439775</v>
      </c>
      <c r="P256" s="1">
        <f>AVERAGE(H255:H257)*'[1]Проверка стенда по стёклам'!$D$8/100</f>
        <v>0.81365106577252144</v>
      </c>
    </row>
    <row r="257" spans="1:16" x14ac:dyDescent="0.3">
      <c r="A257" s="1">
        <v>5.5801715665160998</v>
      </c>
      <c r="B257" s="1">
        <v>3.2594225861058601</v>
      </c>
      <c r="C257" s="1">
        <v>3.4716417486340299</v>
      </c>
      <c r="D257" s="1">
        <v>3.4729479538982302</v>
      </c>
      <c r="E257" s="1">
        <v>3.47451325000339</v>
      </c>
      <c r="F257" s="1">
        <v>3.4763323526605698</v>
      </c>
      <c r="G257" s="1">
        <v>3.3528473562427701</v>
      </c>
      <c r="H257" s="1">
        <v>2.3393721686114102</v>
      </c>
      <c r="J257" s="1">
        <f>AVERAGE(B256:B258)*'[1]Проверка стенда по стёклам'!$D$8/100</f>
        <v>1.1341485720356823</v>
      </c>
      <c r="K257" s="1">
        <f>AVERAGE(C256:C258)*'[1]Проверка стенда по стёклам'!$D$8/100</f>
        <v>1.2079924725964752</v>
      </c>
      <c r="L257" s="1">
        <f>AVERAGE(D256:D258)*'[1]Проверка стенда по стёклам'!$D$8/100</f>
        <v>1.2084469884097069</v>
      </c>
      <c r="M257" s="1">
        <f>AVERAGE(E256:E258)*'[1]Проверка стенда по стёклам'!$D$8/100</f>
        <v>1.2089916614838383</v>
      </c>
      <c r="N257" s="1">
        <f>AVERAGE(F256:F258)*'[1]Проверка стенда по стёклам'!$D$8/100</f>
        <v>1.2096246538713635</v>
      </c>
      <c r="O257" s="1">
        <f>AVERAGE(G256:G258)*'[1]Проверка стенда по стёклам'!$D$8/100</f>
        <v>1.1520824379334236</v>
      </c>
      <c r="P257" s="1">
        <f>AVERAGE(H256:H258)*'[1]Проверка стенда по стёклам'!$D$8/100</f>
        <v>0.81400942424585043</v>
      </c>
    </row>
    <row r="258" spans="1:16" x14ac:dyDescent="0.3">
      <c r="A258" s="1">
        <v>5.6021407459118402</v>
      </c>
      <c r="B258" s="1">
        <v>3.2594520257850901</v>
      </c>
      <c r="C258" s="1">
        <v>3.47163760817643</v>
      </c>
      <c r="D258" s="1">
        <v>3.4729401465627401</v>
      </c>
      <c r="E258" s="1">
        <v>3.4745000724679098</v>
      </c>
      <c r="F258" s="1">
        <v>3.4763117747299401</v>
      </c>
      <c r="G258" s="1">
        <v>3.3529224731839</v>
      </c>
      <c r="H258" s="1">
        <v>2.3404149033406498</v>
      </c>
      <c r="J258" s="1">
        <f>AVERAGE(B257:B259)*'[1]Проверка стенда по стёклам'!$D$8/100</f>
        <v>1.1341588157624989</v>
      </c>
      <c r="K258" s="1">
        <f>AVERAGE(C257:C259)*'[1]Проверка стенда по стёклам'!$D$8/100</f>
        <v>1.2079910324079111</v>
      </c>
      <c r="L258" s="1">
        <f>AVERAGE(D257:D259)*'[1]Проверка стенда по стёклам'!$D$8/100</f>
        <v>1.2084442727591975</v>
      </c>
      <c r="M258" s="1">
        <f>AVERAGE(E257:E259)*'[1]Проверка стенда по стёклам'!$D$8/100</f>
        <v>1.2089870778991696</v>
      </c>
      <c r="N258" s="1">
        <f>AVERAGE(F257:F259)*'[1]Проверка стенда по стёклам'!$D$8/100</f>
        <v>1.2096174961827477</v>
      </c>
      <c r="O258" s="1">
        <f>AVERAGE(G257:G259)*'[1]Проверка стенда по стёклам'!$D$8/100</f>
        <v>1.1666831139169078</v>
      </c>
      <c r="P258" s="1">
        <f>AVERAGE(H257:H259)*'[1]Проверка стенда по стёклам'!$D$8/100</f>
        <v>0.81437223582505336</v>
      </c>
    </row>
    <row r="259" spans="1:16" x14ac:dyDescent="0.3">
      <c r="A259" s="1">
        <v>5.6241099253075699</v>
      </c>
      <c r="B259" s="1">
        <v>3.2594805073397</v>
      </c>
      <c r="C259" s="1">
        <v>3.4716335562362501</v>
      </c>
      <c r="D259" s="1">
        <v>3.4729325061535601</v>
      </c>
      <c r="E259" s="1">
        <v>3.4744871767168499</v>
      </c>
      <c r="F259" s="1">
        <v>3.4762916369164301</v>
      </c>
      <c r="G259" s="1">
        <v>3.3529994019525802</v>
      </c>
      <c r="H259" s="1">
        <v>2.34147027795931</v>
      </c>
      <c r="J259" s="1">
        <f>AVERAGE(B258:B260)*'[1]Проверка стенда по стёклам'!$D$8/100</f>
        <v>1.145766044409869</v>
      </c>
      <c r="K259" s="1">
        <f>AVERAGE(C258:C260)*'[1]Проверка стенда по стёклам'!$D$8/100</f>
        <v>1.2079896230086371</v>
      </c>
      <c r="L259" s="1">
        <f>AVERAGE(D258:D260)*'[1]Проверка стенда по стёклам'!$D$8/100</f>
        <v>1.2084416151711872</v>
      </c>
      <c r="M259" s="1">
        <f>AVERAGE(E258:E260)*'[1]Проверка стенда по стёклам'!$D$8/100</f>
        <v>1.2089825923284498</v>
      </c>
      <c r="N259" s="1">
        <f>AVERAGE(F258:F260)*'[1]Проверка стенда по стёклам'!$D$8/100</f>
        <v>1.2096104915814094</v>
      </c>
      <c r="O259" s="1">
        <f>AVERAGE(G258:G260)*'[1]Проверка стенда по стёклам'!$D$8/100</f>
        <v>1.1667098835738938</v>
      </c>
      <c r="P259" s="1">
        <f>AVERAGE(H258:H260)*'[1]Проверка стенда по стёклам'!$D$8/100</f>
        <v>0.81473944532066445</v>
      </c>
    </row>
    <row r="260" spans="1:16" x14ac:dyDescent="0.3">
      <c r="A260" s="1">
        <v>5.6460791047032997</v>
      </c>
      <c r="B260" s="1">
        <v>3.3594964047692399</v>
      </c>
      <c r="C260" s="1">
        <v>3.47162959724358</v>
      </c>
      <c r="D260" s="1">
        <v>3.4729250410231001</v>
      </c>
      <c r="E260" s="1">
        <v>3.4744745768451</v>
      </c>
      <c r="F260" s="1">
        <v>3.4762719612247301</v>
      </c>
      <c r="G260" s="1">
        <v>3.3530781556764899</v>
      </c>
      <c r="H260" s="1">
        <v>2.3425381316152998</v>
      </c>
      <c r="J260" s="1">
        <f>AVERAGE(B259:B261)*'[1]Проверка стенда по стёклам'!$D$8/100</f>
        <v>1.1573713851389702</v>
      </c>
      <c r="K260" s="1">
        <f>AVERAGE(C259:C261)*'[1]Проверка стенда по стёклам'!$D$8/100</f>
        <v>1.2079882459395916</v>
      </c>
      <c r="L260" s="1">
        <f>AVERAGE(D259:D261)*'[1]Проверка стенда по стёклам'!$D$8/100</f>
        <v>1.2084390185509248</v>
      </c>
      <c r="M260" s="1">
        <f>AVERAGE(E259:E261)*'[1]Проверка стенда по стёклам'!$D$8/100</f>
        <v>1.2089782096743478</v>
      </c>
      <c r="N260" s="1">
        <f>AVERAGE(F259:F261)*'[1]Проверка стенда по стёклам'!$D$8/100</f>
        <v>1.209603647721325</v>
      </c>
      <c r="O260" s="1">
        <f>AVERAGE(G259:G261)*'[1]Проверка стенда по стёклам'!$D$8/100</f>
        <v>1.1667372881415066</v>
      </c>
      <c r="P260" s="1">
        <f>AVERAGE(H259:H261)*'[1]Проверка стенда по стёклам'!$D$8/100</f>
        <v>0.81511099676477694</v>
      </c>
    </row>
    <row r="261" spans="1:16" x14ac:dyDescent="0.3">
      <c r="A261" s="1">
        <v>5.6680482840990303</v>
      </c>
      <c r="B261" s="1">
        <v>3.3595095674200599</v>
      </c>
      <c r="C261" s="1">
        <v>3.4716257355268798</v>
      </c>
      <c r="D261" s="1">
        <v>3.4729177593320602</v>
      </c>
      <c r="E261" s="1">
        <v>3.4744622866238299</v>
      </c>
      <c r="F261" s="1">
        <v>3.4762527691538598</v>
      </c>
      <c r="G261" s="1">
        <v>3.35315874661429</v>
      </c>
      <c r="H261" s="1">
        <v>2.3436183012379299</v>
      </c>
      <c r="J261" s="1">
        <f>AVERAGE(B260:B262)*'[1]Проверка стенда по стёклам'!$D$8/100</f>
        <v>1.1689748929376804</v>
      </c>
      <c r="K261" s="1">
        <f>AVERAGE(C260:C262)*'[1]Проверка стенда по стёклам'!$D$8/100</f>
        <v>1.195261320067571</v>
      </c>
      <c r="L261" s="1">
        <f>AVERAGE(D260:D262)*'[1]Проверка стенда по стёклам'!$D$8/100</f>
        <v>1.2084364857369725</v>
      </c>
      <c r="M261" s="1">
        <f>AVERAGE(E260:E262)*'[1]Проверка стенда по стёклам'!$D$8/100</f>
        <v>1.2089739347269399</v>
      </c>
      <c r="N261" s="1">
        <f>AVERAGE(F260:F262)*'[1]Проверка стенда по стёклам'!$D$8/100</f>
        <v>1.2095969720805704</v>
      </c>
      <c r="O261" s="1">
        <f>AVERAGE(G260:G262)*'[1]Проверка стенда по стёклам'!$D$8/100</f>
        <v>1.1667653318819722</v>
      </c>
      <c r="P261" s="1">
        <f>AVERAGE(H260:H262)*'[1]Проверка стенда по стёклам'!$D$8/100</f>
        <v>0.83012430498342826</v>
      </c>
    </row>
    <row r="262" spans="1:16" x14ac:dyDescent="0.3">
      <c r="A262" s="1">
        <v>5.6900174634947698</v>
      </c>
      <c r="B262" s="1">
        <v>3.3595222460341798</v>
      </c>
      <c r="C262" s="1">
        <v>3.3619060656739399</v>
      </c>
      <c r="D262" s="1">
        <v>3.4729106690405098</v>
      </c>
      <c r="E262" s="1">
        <v>3.4744503194854901</v>
      </c>
      <c r="F262" s="1">
        <v>3.4762340816736899</v>
      </c>
      <c r="G262" s="1">
        <v>3.3532411861271898</v>
      </c>
      <c r="H262" s="1">
        <v>2.47091022696481</v>
      </c>
      <c r="J262" s="1">
        <f>AVERAGE(B261:B263)*'[1]Проверка стенда по стёклам'!$D$8/100</f>
        <v>1.1689793046465971</v>
      </c>
      <c r="K262" s="1">
        <f>AVERAGE(C261:C263)*'[1]Проверка стенда по стёклам'!$D$8/100</f>
        <v>1.1825364761262627</v>
      </c>
      <c r="L262" s="1">
        <f>AVERAGE(D261:D263)*'[1]Проверка стенда по стёклам'!$D$8/100</f>
        <v>1.2084340194981047</v>
      </c>
      <c r="M262" s="1">
        <f>AVERAGE(E261:E263)*'[1]Проверка стенда по стёклам'!$D$8/100</f>
        <v>1.2089697721584833</v>
      </c>
      <c r="N262" s="1">
        <f>AVERAGE(F261:F263)*'[1]Проверка стенда по стёклам'!$D$8/100</f>
        <v>1.2095904719531676</v>
      </c>
      <c r="O262" s="1">
        <f>AVERAGE(G261:G263)*'[1]Проверка стенда по стёклам'!$D$8/100</f>
        <v>1.1812810960298727</v>
      </c>
      <c r="P262" s="1">
        <f>AVERAGE(H261:H263)*'[1]Проверка стенда по стёклам'!$D$8/100</f>
        <v>0.84512712268752666</v>
      </c>
    </row>
    <row r="263" spans="1:16" x14ac:dyDescent="0.3">
      <c r="A263" s="1">
        <v>5.7119866428905004</v>
      </c>
      <c r="B263" s="1">
        <v>3.3595344411146502</v>
      </c>
      <c r="C263" s="1">
        <v>3.3619200564230098</v>
      </c>
      <c r="D263" s="1">
        <v>3.47290377789917</v>
      </c>
      <c r="E263" s="1">
        <v>3.4744386885091698</v>
      </c>
      <c r="F263" s="1">
        <v>3.4762159192020601</v>
      </c>
      <c r="G263" s="1">
        <v>3.4782284385932098</v>
      </c>
      <c r="H263" s="1">
        <v>2.4718876347544398</v>
      </c>
      <c r="J263" s="1">
        <f>AVERAGE(B262:B264)*'[1]Проверка стенда по стёклам'!$D$8/100</f>
        <v>1.1689835481050077</v>
      </c>
      <c r="K263" s="1">
        <f>AVERAGE(C262:C264)*'[1]Проверка стенда по стёклам'!$D$8/100</f>
        <v>1.1698136366670229</v>
      </c>
      <c r="L263" s="1">
        <f>AVERAGE(D262:D264)*'[1]Проверка стенда по стёклам'!$D$8/100</f>
        <v>1.208431622530286</v>
      </c>
      <c r="M263" s="1">
        <f>AVERAGE(E262:E264)*'[1]Проверка стенда по стёклам'!$D$8/100</f>
        <v>1.2089657265183158</v>
      </c>
      <c r="N263" s="1">
        <f>AVERAGE(F262:F264)*'[1]Проверка стенда по стёклам'!$D$8/100</f>
        <v>1.2095841544411357</v>
      </c>
      <c r="O263" s="1">
        <f>AVERAGE(G262:G264)*'[1]Проверка стенда по стёклам'!$D$8/100</f>
        <v>1.1957845003505021</v>
      </c>
      <c r="P263" s="1">
        <f>AVERAGE(H262:H264)*'[1]Проверка стенда по стёклам'!$D$8/100</f>
        <v>0.86011925396996203</v>
      </c>
    </row>
    <row r="264" spans="1:16" x14ac:dyDescent="0.3">
      <c r="A264" s="1">
        <v>5.7339558222862301</v>
      </c>
      <c r="B264" s="1">
        <v>3.3595461531633402</v>
      </c>
      <c r="C264" s="1">
        <v>3.36193347671058</v>
      </c>
      <c r="D264" s="1">
        <v>3.4728970934409902</v>
      </c>
      <c r="E264" s="1">
        <v>3.4744274064062699</v>
      </c>
      <c r="F264" s="1">
        <v>3.4761983015825999</v>
      </c>
      <c r="G264" s="1">
        <v>3.4782024670473501</v>
      </c>
      <c r="H264" s="1">
        <v>2.4728756694621699</v>
      </c>
      <c r="J264" s="1">
        <f>AVERAGE(B263:B265)*'[1]Проверка стенда по стёклам'!$D$8/100</f>
        <v>1.1689876234873204</v>
      </c>
      <c r="K264" s="1">
        <f>AVERAGE(C263:C265)*'[1]Проверка стенда по стёклам'!$D$8/100</f>
        <v>1.1698183066737222</v>
      </c>
      <c r="L264" s="1">
        <f>AVERAGE(D263:D265)*'[1]Проверка стенда по стёклам'!$D$8/100</f>
        <v>1.208429297453723</v>
      </c>
      <c r="M264" s="1">
        <f>AVERAGE(E263:E265)*'[1]Проверка стенда по стёклам'!$D$8/100</f>
        <v>1.2089618022278936</v>
      </c>
      <c r="N264" s="1">
        <f>AVERAGE(F263:F265)*'[1]Проверка стенда по стёклам'!$D$8/100</f>
        <v>1.2095780264467473</v>
      </c>
      <c r="O264" s="1">
        <f>AVERAGE(G263:G265)*'[1]Проверка стенда по стёклам'!$D$8/100</f>
        <v>1.2102754269003437</v>
      </c>
      <c r="P264" s="1">
        <f>AVERAGE(H263:H265)*'[1]Проверка стенда по стёклам'!$D$8/100</f>
        <v>0.94802047357246211</v>
      </c>
    </row>
    <row r="265" spans="1:16" x14ac:dyDescent="0.3">
      <c r="A265" s="1">
        <v>5.7559250016819599</v>
      </c>
      <c r="B265" s="1">
        <v>3.3595573826790202</v>
      </c>
      <c r="C265" s="1">
        <v>3.3619463289803502</v>
      </c>
      <c r="D265" s="1">
        <v>3.4728906229728902</v>
      </c>
      <c r="E265" s="1">
        <v>3.4744164855066799</v>
      </c>
      <c r="F265" s="1">
        <v>3.4761812480630301</v>
      </c>
      <c r="G265" s="1">
        <v>3.4781773272052599</v>
      </c>
      <c r="H265" s="1">
        <v>3.2287664713822699</v>
      </c>
      <c r="J265" s="1">
        <f>AVERAGE(B264:B266)*'[1]Проверка стенда по стёклам'!$D$8/100</f>
        <v>1.1689915309668637</v>
      </c>
      <c r="K265" s="1">
        <f>AVERAGE(C264:C266)*'[1]Проверка стенда по стёклам'!$D$8/100</f>
        <v>1.1698227790254041</v>
      </c>
      <c r="L265" s="1">
        <f>AVERAGE(D264:D266)*'[1]Проверка стенда по стёклам'!$D$8/100</f>
        <v>1.2084270468100085</v>
      </c>
      <c r="M265" s="1">
        <f>AVERAGE(E264:E266)*'[1]Проверка стенда по стёклам'!$D$8/100</f>
        <v>1.2089580035759626</v>
      </c>
      <c r="N265" s="1">
        <f>AVERAGE(F264:F266)*'[1]Проверка стенда по стёклам'!$D$8/100</f>
        <v>1.2095720946650126</v>
      </c>
      <c r="O265" s="1">
        <f>AVERAGE(G264:G266)*'[1]Проверка стенда по стёклам'!$D$8/100</f>
        <v>1.2102666824251129</v>
      </c>
      <c r="P265" s="1">
        <f>AVERAGE(H264:H266)*'[1]Проверка стенда по стёклам'!$D$8/100</f>
        <v>1.0358346013781041</v>
      </c>
    </row>
    <row r="266" spans="1:16" x14ac:dyDescent="0.3">
      <c r="A266" s="1">
        <v>5.7778941810777003</v>
      </c>
      <c r="B266" s="1">
        <v>3.3595681301554299</v>
      </c>
      <c r="C266" s="1">
        <v>3.36195861561098</v>
      </c>
      <c r="D266" s="1">
        <v>3.4728843735677999</v>
      </c>
      <c r="E266" s="1">
        <v>3.4744059377453098</v>
      </c>
      <c r="F266" s="1">
        <v>3.4761647772742399</v>
      </c>
      <c r="G266" s="1">
        <v>3.4781530465202901</v>
      </c>
      <c r="H266" s="1">
        <v>3.2289930015118999</v>
      </c>
      <c r="J266" s="1">
        <f>AVERAGE(B265:B267)*'[1]Проверка стенда по стёклам'!$D$8/100</f>
        <v>1.1561201553232905</v>
      </c>
      <c r="K266" s="1">
        <f>AVERAGE(C265:C267)*'[1]Проверка стенда по стёклам'!$D$8/100</f>
        <v>1.1698270545492659</v>
      </c>
      <c r="L266" s="1">
        <f>AVERAGE(D265:D267)*'[1]Проверка стенда по стёклам'!$D$8/100</f>
        <v>1.1958648530066776</v>
      </c>
      <c r="M266" s="1">
        <f>AVERAGE(E265:E267)*'[1]Проверка стенда по стёклам'!$D$8/100</f>
        <v>1.2089543347138854</v>
      </c>
      <c r="N266" s="1">
        <f>AVERAGE(F265:F267)*'[1]Проверка стенда по стёклам'!$D$8/100</f>
        <v>1.2095663655763746</v>
      </c>
      <c r="O266" s="1">
        <f>AVERAGE(G265:G267)*'[1]Проверка стенда по стёклам'!$D$8/100</f>
        <v>1.2102582367932386</v>
      </c>
      <c r="P266" s="1">
        <f>AVERAGE(H265:H267)*'[1]Проверка стенда по стёклам'!$D$8/100</f>
        <v>1.1381233399143544</v>
      </c>
    </row>
    <row r="267" spans="1:16" x14ac:dyDescent="0.3">
      <c r="A267" s="1">
        <v>5.79986336047343</v>
      </c>
      <c r="B267" s="1">
        <v>3.2485732628003099</v>
      </c>
      <c r="C267" s="1">
        <v>3.3619703389119402</v>
      </c>
      <c r="D267" s="1">
        <v>3.3645898701682202</v>
      </c>
      <c r="E267" s="1">
        <v>3.4743957746490799</v>
      </c>
      <c r="F267" s="1">
        <v>3.4761489072099301</v>
      </c>
      <c r="G267" s="1">
        <v>3.47812965150642</v>
      </c>
      <c r="H267" s="1">
        <v>3.3547765075146798</v>
      </c>
      <c r="J267" s="1">
        <f>AVERAGE(B266:B268)*'[1]Проверка стенда по стёклам'!$D$8/100</f>
        <v>1.1432499061737744</v>
      </c>
      <c r="K267" s="1">
        <f>AVERAGE(C266:C268)*'[1]Проверка стенда по стёклам'!$D$8/100</f>
        <v>1.1698311340484384</v>
      </c>
      <c r="L267" s="1">
        <f>AVERAGE(D266:D268)*'[1]Проверка стенда по стёклам'!$D$8/100</f>
        <v>1.1833047276748763</v>
      </c>
      <c r="M267" s="1">
        <f>AVERAGE(E266:E268)*'[1]Проверка стенда по стёклам'!$D$8/100</f>
        <v>1.2089507996511073</v>
      </c>
      <c r="N267" s="1">
        <f>AVERAGE(F266:F268)*'[1]Проверка стенда по стёклам'!$D$8/100</f>
        <v>1.2095608454396582</v>
      </c>
      <c r="O267" s="1">
        <f>AVERAGE(G266:G268)*'[1]Проверка стенда по стёклам'!$D$8/100</f>
        <v>1.2102500992271858</v>
      </c>
      <c r="P267" s="1">
        <f>AVERAGE(H266:H268)*'[1]Проверка стенда по стёклам'!$D$8/100</f>
        <v>1.1527505255347024</v>
      </c>
    </row>
    <row r="268" spans="1:16" x14ac:dyDescent="0.3">
      <c r="A268" s="1">
        <v>5.8218325398691597</v>
      </c>
      <c r="B268" s="1">
        <v>3.2485942045880098</v>
      </c>
      <c r="C268" s="1">
        <v>3.3619815011194398</v>
      </c>
      <c r="D268" s="1">
        <v>3.36460123340109</v>
      </c>
      <c r="E268" s="1">
        <v>3.4743860073243198</v>
      </c>
      <c r="F268" s="1">
        <v>3.4761336552071</v>
      </c>
      <c r="G268" s="1">
        <v>3.4781071677094602</v>
      </c>
      <c r="H268" s="1">
        <v>3.3548773946523101</v>
      </c>
      <c r="J268" s="1">
        <f>AVERAGE(B267:B269)*'[1]Проверка стенда по стёклам'!$D$8/100</f>
        <v>1.1303807213189194</v>
      </c>
      <c r="K268" s="1">
        <f>AVERAGE(C267:C269)*'[1]Проверка стенда по стёклам'!$D$8/100</f>
        <v>1.1698350183005837</v>
      </c>
      <c r="L268" s="1">
        <f>AVERAGE(D267:D269)*'[1]Проверка стенда по стёклам'!$D$8/100</f>
        <v>1.170746577022749</v>
      </c>
      <c r="M268" s="1">
        <f>AVERAGE(E267:E269)*'[1]Проверка стенда по стёклам'!$D$8/100</f>
        <v>1.2089474022507865</v>
      </c>
      <c r="N268" s="1">
        <f>AVERAGE(F267:F269)*'[1]Проверка стенда по стёклам'!$D$8/100</f>
        <v>1.2095555402852431</v>
      </c>
      <c r="O268" s="1">
        <f>AVERAGE(G267:G269)*'[1]Проверка стенда по стёклам'!$D$8/100</f>
        <v>1.2102422786126521</v>
      </c>
      <c r="P268" s="1">
        <f>AVERAGE(H267:H269)*'[1]Проверка стенда по стёклам'!$D$8/100</f>
        <v>1.1673634152208194</v>
      </c>
    </row>
    <row r="269" spans="1:16" x14ac:dyDescent="0.3">
      <c r="A269" s="1">
        <v>5.8438017192648903</v>
      </c>
      <c r="B269" s="1">
        <v>3.2486141280731098</v>
      </c>
      <c r="C269" s="1">
        <v>3.36199210439255</v>
      </c>
      <c r="D269" s="1">
        <v>3.3646120090535399</v>
      </c>
      <c r="E269" s="1">
        <v>3.4743766464446901</v>
      </c>
      <c r="F269" s="1">
        <v>3.4761190379270599</v>
      </c>
      <c r="G269" s="1">
        <v>3.4780856196792702</v>
      </c>
      <c r="H269" s="1">
        <v>3.3549806698023699</v>
      </c>
      <c r="J269" s="1">
        <f>AVERAGE(B268:B270)*'[1]Проверка стенда по стёклам'!$D$8/100</f>
        <v>1.1303876538337827</v>
      </c>
      <c r="K269" s="1">
        <f>AVERAGE(C268:C270)*'[1]Проверка стенда по стёклам'!$D$8/100</f>
        <v>1.1698387080565456</v>
      </c>
      <c r="L269" s="1">
        <f>AVERAGE(D268:D270)*'[1]Проверка стенда по стёклам'!$D$8/100</f>
        <v>1.1707503270786292</v>
      </c>
      <c r="M269" s="1">
        <f>AVERAGE(E268:E270)*'[1]Проверка стенда по стёклам'!$D$8/100</f>
        <v>1.1965440530428744</v>
      </c>
      <c r="N269" s="1">
        <f>AVERAGE(F268:F270)*'[1]Проверка стенда по стёклам'!$D$8/100</f>
        <v>1.2095504559085044</v>
      </c>
      <c r="O269" s="1">
        <f>AVERAGE(G268:G270)*'[1]Проверка стенда по стёклам'!$D$8/100</f>
        <v>1.2102347834889076</v>
      </c>
      <c r="P269" s="1">
        <f>AVERAGE(H268:H270)*'[1]Проверка стенда по стёклам'!$D$8/100</f>
        <v>1.1673993519143648</v>
      </c>
    </row>
    <row r="270" spans="1:16" x14ac:dyDescent="0.3">
      <c r="A270" s="1">
        <v>5.8657708986606298</v>
      </c>
      <c r="B270" s="1">
        <v>3.2486330327295798</v>
      </c>
      <c r="C270" s="1">
        <v>3.3620021508095301</v>
      </c>
      <c r="D270" s="1">
        <v>3.3646222019524501</v>
      </c>
      <c r="E270" s="1">
        <v>3.3674580587514602</v>
      </c>
      <c r="F270" s="1">
        <v>3.4761050713373698</v>
      </c>
      <c r="G270" s="1">
        <v>3.4780650309430401</v>
      </c>
      <c r="H270" s="1">
        <v>3.35508634221015</v>
      </c>
      <c r="J270" s="1">
        <f>AVERAGE(B269:B271)*'[1]Проверка стенда по стёклам'!$D$8/100</f>
        <v>1.0531723489741969</v>
      </c>
      <c r="K270" s="1">
        <f>AVERAGE(C269:C271)*'[1]Проверка стенда по стёклам'!$D$8/100</f>
        <v>1.1698422040390508</v>
      </c>
      <c r="L270" s="1">
        <f>AVERAGE(D269:D271)*'[1]Проверка стенда по стёклам'!$D$8/100</f>
        <v>1.1707538743357258</v>
      </c>
      <c r="M270" s="1">
        <f>AVERAGE(E269:E271)*'[1]Проверка стенда по стёклам'!$D$8/100</f>
        <v>1.1841428237207265</v>
      </c>
      <c r="N270" s="1">
        <f>AVERAGE(F269:F271)*'[1]Проверка стенда по стёклам'!$D$8/100</f>
        <v>1.2095455978634917</v>
      </c>
      <c r="O270" s="1">
        <f>AVERAGE(G269:G271)*'[1]Проверка стенда по стёклам'!$D$8/100</f>
        <v>1.2102276220395085</v>
      </c>
      <c r="P270" s="1">
        <f>AVERAGE(H269:H271)*'[1]Проверка стенда по стёклам'!$D$8/100</f>
        <v>1.1674361225797991</v>
      </c>
    </row>
    <row r="271" spans="1:16" x14ac:dyDescent="0.3">
      <c r="A271" s="1">
        <v>5.8877400780563596</v>
      </c>
      <c r="B271" s="1">
        <v>2.58286850456859</v>
      </c>
      <c r="C271" s="1">
        <v>3.3620116423641702</v>
      </c>
      <c r="D271" s="1">
        <v>3.3646318167189699</v>
      </c>
      <c r="E271" s="1">
        <v>3.36746656840478</v>
      </c>
      <c r="F271" s="1">
        <v>3.4760917706944001</v>
      </c>
      <c r="G271" s="1">
        <v>3.4780454239797298</v>
      </c>
      <c r="H271" s="1">
        <v>3.3551944195870802</v>
      </c>
      <c r="J271" s="1">
        <f>AVERAGE(B270:B272)*'[1]Проверка стенда по стёклам'!$D$8/100</f>
        <v>0.97596295303878389</v>
      </c>
      <c r="K271" s="1">
        <f>AVERAGE(C270:C272)*'[1]Проверка стенда по стёклам'!$D$8/100</f>
        <v>1.1698455069414704</v>
      </c>
      <c r="L271" s="1">
        <f>AVERAGE(D270:D272)*'[1]Проверка стенда по стёклам'!$D$8/100</f>
        <v>1.1707572204012633</v>
      </c>
      <c r="M271" s="1">
        <f>AVERAGE(E270:E272)*'[1]Проверка стенда по стёклам'!$D$8/100</f>
        <v>1.1717436055384005</v>
      </c>
      <c r="N271" s="1">
        <f>AVERAGE(F270:F272)*'[1]Проверка стенда по стёклам'!$D$8/100</f>
        <v>1.1972966974733183</v>
      </c>
      <c r="O271" s="1">
        <f>AVERAGE(G270:G272)*'[1]Проверка стенда по стёклам'!$D$8/100</f>
        <v>1.2102208020834042</v>
      </c>
      <c r="P271" s="1">
        <f>AVERAGE(H270:H272)*'[1]Проверка стенда по стёклам'!$D$8/100</f>
        <v>1.1674737298972153</v>
      </c>
    </row>
    <row r="272" spans="1:16" x14ac:dyDescent="0.3">
      <c r="A272" s="1">
        <v>5.9097092574520902</v>
      </c>
      <c r="B272" s="1">
        <v>2.5829393729109098</v>
      </c>
      <c r="C272" s="1">
        <v>3.3620205809624402</v>
      </c>
      <c r="D272" s="1">
        <v>3.3646408577620499</v>
      </c>
      <c r="E272" s="1">
        <v>3.3674745469304401</v>
      </c>
      <c r="F272" s="1">
        <v>3.3705129304132102</v>
      </c>
      <c r="G272" s="1">
        <v>3.4780268201956699</v>
      </c>
      <c r="H272" s="1">
        <v>3.3553049080833501</v>
      </c>
      <c r="J272" s="1">
        <f>AVERAGE(B271:B273)*'[1]Проверка стенда по стёклам'!$D$8/100</f>
        <v>0.898759089152942</v>
      </c>
      <c r="K272" s="1">
        <f>AVERAGE(C271:C273)*'[1]Проверка стенда по стёклам'!$D$8/100</f>
        <v>1.1571411842046371</v>
      </c>
      <c r="L272" s="1">
        <f>AVERAGE(D271:D273)*'[1]Проверка стенда по стёклам'!$D$8/100</f>
        <v>1.1707603668086686</v>
      </c>
      <c r="M272" s="1">
        <f>AVERAGE(E271:E273)*'[1]Проверка стенда по стёклам'!$D$8/100</f>
        <v>1.1717463826450891</v>
      </c>
      <c r="N272" s="1">
        <f>AVERAGE(F271:F273)*'[1]Проверка стенда по стёклам'!$D$8/100</f>
        <v>1.1850500148621597</v>
      </c>
      <c r="O272" s="1">
        <f>AVERAGE(G271:G273)*'[1]Проверка стенда по стёклам'!$D$8/100</f>
        <v>1.2102143310664393</v>
      </c>
      <c r="P272" s="1">
        <f>AVERAGE(H271:H273)*'[1]Проверка стенда по стёклам'!$D$8/100</f>
        <v>1.1675121760036491</v>
      </c>
    </row>
    <row r="273" spans="1:16" x14ac:dyDescent="0.3">
      <c r="A273" s="1">
        <v>5.9316784368478199</v>
      </c>
      <c r="B273" s="1">
        <v>2.5830059731321402</v>
      </c>
      <c r="C273" s="1">
        <v>3.2524695372605601</v>
      </c>
      <c r="D273" s="1">
        <v>3.3646493292723001</v>
      </c>
      <c r="E273" s="1">
        <v>3.3674820020784701</v>
      </c>
      <c r="F273" s="1">
        <v>3.3705180848059402</v>
      </c>
      <c r="G273" s="1">
        <v>3.4780092399012701</v>
      </c>
      <c r="H273" s="1">
        <v>3.3554178122621701</v>
      </c>
      <c r="J273" s="1">
        <f>AVERAGE(B272:B274)*'[1]Проверка стенда по стёклам'!$D$8/100</f>
        <v>0.88591489231894816</v>
      </c>
      <c r="K273" s="1">
        <f>AVERAGE(C272:C274)*'[1]Проверка стенда по стёклам'!$D$8/100</f>
        <v>1.1444378406355058</v>
      </c>
      <c r="L273" s="1">
        <f>AVERAGE(D272:D274)*'[1]Проверка стенда по стёклам'!$D$8/100</f>
        <v>1.1707633150154302</v>
      </c>
      <c r="M273" s="1">
        <f>AVERAGE(E272:E274)*'[1]Проверка стенда по стёклам'!$D$8/100</f>
        <v>1.1717489775886392</v>
      </c>
      <c r="N273" s="1">
        <f>AVERAGE(F272:F274)*'[1]Проверка стенда по стёклам'!$D$8/100</f>
        <v>1.1728054275602979</v>
      </c>
      <c r="O273" s="1">
        <f>AVERAGE(G272:G274)*'[1]Проверка стенда по стёклам'!$D$8/100</f>
        <v>1.198117448049022</v>
      </c>
      <c r="P273" s="1">
        <f>AVERAGE(H272:H274)*'[1]Проверка стенда по стёклам'!$D$8/100</f>
        <v>1.1675514624841132</v>
      </c>
    </row>
    <row r="274" spans="1:16" x14ac:dyDescent="0.3">
      <c r="A274" s="1">
        <v>5.9536476162435603</v>
      </c>
      <c r="B274" s="1">
        <v>2.4721299412222799</v>
      </c>
      <c r="C274" s="1">
        <v>3.2524874708864302</v>
      </c>
      <c r="D274" s="1">
        <v>3.3646572352161699</v>
      </c>
      <c r="E274" s="1">
        <v>3.36748894117938</v>
      </c>
      <c r="F274" s="1">
        <v>3.3705228492505999</v>
      </c>
      <c r="G274" s="1">
        <v>3.37374996170748</v>
      </c>
      <c r="H274" s="1">
        <v>3.3555331350756199</v>
      </c>
      <c r="J274" s="1">
        <f>AVERAGE(B273:B275)*'[1]Проверка стенда по стёклам'!$D$8/100</f>
        <v>0.87307006393399433</v>
      </c>
      <c r="K274" s="1">
        <f>AVERAGE(C273:C275)*'[1]Проверка стенда по стёклам'!$D$8/100</f>
        <v>1.0555043666347239</v>
      </c>
      <c r="L274" s="1">
        <f>AVERAGE(D273:D275)*'[1]Проверка стенда по стёклам'!$D$8/100</f>
        <v>1.1707660664010782</v>
      </c>
      <c r="M274" s="1">
        <f>AVERAGE(E273:E275)*'[1]Проверка стенда по стёклам'!$D$8/100</f>
        <v>1.1717513929187062</v>
      </c>
      <c r="N274" s="1">
        <f>AVERAGE(F273:F275)*'[1]Проверка стенда по стёклам'!$D$8/100</f>
        <v>1.1728070867079026</v>
      </c>
      <c r="O274" s="1">
        <f>AVERAGE(G273:G275)*'[1]Проверка стенда по стёклам'!$D$8/100</f>
        <v>1.1860228444994256</v>
      </c>
      <c r="P274" s="1">
        <f>AVERAGE(H273:H275)*'[1]Проверка стенда по стёклам'!$D$8/100</f>
        <v>1.1820277757290483</v>
      </c>
    </row>
    <row r="275" spans="1:16" x14ac:dyDescent="0.3">
      <c r="A275" s="1">
        <v>5.97561679563929</v>
      </c>
      <c r="B275" s="1">
        <v>2.4721953645339099</v>
      </c>
      <c r="C275" s="1">
        <v>2.5952645687703901</v>
      </c>
      <c r="D275" s="1">
        <v>3.3646645793304599</v>
      </c>
      <c r="E275" s="1">
        <v>3.3674953711349498</v>
      </c>
      <c r="F275" s="1">
        <v>3.3705272350540101</v>
      </c>
      <c r="G275" s="1">
        <v>3.3737510107670299</v>
      </c>
      <c r="H275" s="1">
        <v>3.4801150579132298</v>
      </c>
      <c r="J275" s="1">
        <f>AVERAGE(B274:B276)*'[1]Проверка стенда по стёклам'!$D$8/100</f>
        <v>0.86022453930994858</v>
      </c>
      <c r="K275" s="1">
        <f>AVERAGE(C274:C276)*'[1]Проверка стенда по стёклам'!$D$8/100</f>
        <v>0.97928520664791885</v>
      </c>
      <c r="L275" s="1">
        <f>AVERAGE(D274:D276)*'[1]Проверка стенда по стёклам'!$D$8/100</f>
        <v>1.1582230350052847</v>
      </c>
      <c r="M275" s="1">
        <f>AVERAGE(E274:E276)*'[1]Проверка стенда по стёклам'!$D$8/100</f>
        <v>1.1717536310358121</v>
      </c>
      <c r="N275" s="1">
        <f>AVERAGE(F274:F276)*'[1]Проверка стенда по стёклам'!$D$8/100</f>
        <v>1.1728086140199974</v>
      </c>
      <c r="O275" s="1">
        <f>AVERAGE(G274:G276)*'[1]Проверка стенда по стёклам'!$D$8/100</f>
        <v>1.1739303851067193</v>
      </c>
      <c r="P275" s="1">
        <f>AVERAGE(H274:H276)*'[1]Проверка стенда по стёклам'!$D$8/100</f>
        <v>1.184548889446527</v>
      </c>
    </row>
    <row r="276" spans="1:16" x14ac:dyDescent="0.3">
      <c r="A276" s="1">
        <v>5.9975859750350198</v>
      </c>
      <c r="B276" s="1">
        <v>2.4722559620040299</v>
      </c>
      <c r="C276" s="1">
        <v>2.5953322802183298</v>
      </c>
      <c r="D276" s="1">
        <v>3.2565073181578601</v>
      </c>
      <c r="E276" s="1">
        <v>3.3675012984094201</v>
      </c>
      <c r="F276" s="1">
        <v>3.37053125280308</v>
      </c>
      <c r="G276" s="1">
        <v>3.3737519167086099</v>
      </c>
      <c r="H276" s="1">
        <v>3.37715404962404</v>
      </c>
      <c r="J276" s="1">
        <f>AVERAGE(B275:B277)*'[1]Проверка стенда по стёклам'!$D$8/100</f>
        <v>0.86024562426029971</v>
      </c>
      <c r="K276" s="1">
        <f>AVERAGE(C275:C277)*'[1]Проверка стенда по стёклам'!$D$8/100</f>
        <v>0.89036796174241484</v>
      </c>
      <c r="L276" s="1">
        <f>AVERAGE(D275:D277)*'[1]Проверка стенда по стёклам'!$D$8/100</f>
        <v>1.0704141252913737</v>
      </c>
      <c r="M276" s="1">
        <f>AVERAGE(E275:E277)*'[1]Проверка стенда по стёклам'!$D$8/100</f>
        <v>1.1717556941883207</v>
      </c>
      <c r="N276" s="1">
        <f>AVERAGE(F275:F277)*'[1]Проверка стенда по стёклам'!$D$8/100</f>
        <v>1.1728100131789332</v>
      </c>
      <c r="O276" s="1">
        <f>AVERAGE(G275:G277)*'[1]Проверка стенда по стёклам'!$D$8/100</f>
        <v>1.173930702070155</v>
      </c>
      <c r="P276" s="1">
        <f>AVERAGE(H275:H277)*'[1]Проверка стенда по стёклам'!$D$8/100</f>
        <v>1.1870562381122916</v>
      </c>
    </row>
    <row r="277" spans="1:16" x14ac:dyDescent="0.3">
      <c r="A277" s="1">
        <v>6.0195551544307504</v>
      </c>
      <c r="B277" s="1">
        <v>2.4723117289307899</v>
      </c>
      <c r="C277" s="1">
        <v>2.4858713807711501</v>
      </c>
      <c r="D277" s="1">
        <v>2.6075968571792298</v>
      </c>
      <c r="E277" s="1">
        <v>3.36750672902145</v>
      </c>
      <c r="F277" s="1">
        <v>3.37053491235213</v>
      </c>
      <c r="G277" s="1">
        <v>3.3737526944649998</v>
      </c>
      <c r="H277" s="1">
        <v>3.3771506945574399</v>
      </c>
      <c r="J277" s="1">
        <f>AVERAGE(B276:B278)*'[1]Проверка стенда по стёклам'!$D$8/100</f>
        <v>0.8602650284188883</v>
      </c>
      <c r="K277" s="1">
        <f>AVERAGE(C276:C278)*'[1]Проверка стенда по стёклам'!$D$8/100</f>
        <v>0.87768725938516856</v>
      </c>
      <c r="L277" s="1">
        <f>AVERAGE(D276:D278)*'[1]Проверка стенда по стёклам'!$D$8/100</f>
        <v>0.98261218222390956</v>
      </c>
      <c r="M277" s="1">
        <f>AVERAGE(E276:E278)*'[1]Проверка стенда по стёклам'!$D$8/100</f>
        <v>1.1593701443446569</v>
      </c>
      <c r="N277" s="1">
        <f>AVERAGE(F276:F278)*'[1]Проверка стенда по стёклам'!$D$8/100</f>
        <v>1.1728112876122547</v>
      </c>
      <c r="O277" s="1">
        <f>AVERAGE(G276:G278)*'[1]Проверка стенда по стёклам'!$D$8/100</f>
        <v>1.1739309742991939</v>
      </c>
      <c r="P277" s="1">
        <f>AVERAGE(H276:H278)*'[1]Проверка стенда по стёклам'!$D$8/100</f>
        <v>1.1751133817425392</v>
      </c>
    </row>
    <row r="278" spans="1:16" x14ac:dyDescent="0.3">
      <c r="A278" s="1">
        <v>6.0415243338264801</v>
      </c>
      <c r="B278" s="1">
        <v>2.4723626609926002</v>
      </c>
      <c r="C278" s="1">
        <v>2.4859356025911201</v>
      </c>
      <c r="D278" s="1">
        <v>2.6076642654944102</v>
      </c>
      <c r="E278" s="1">
        <v>3.2607111156716999</v>
      </c>
      <c r="F278" s="1">
        <v>3.37053822281112</v>
      </c>
      <c r="G278" s="1">
        <v>3.3737533578388699</v>
      </c>
      <c r="H278" s="1">
        <v>3.3771475642091899</v>
      </c>
      <c r="J278" s="1">
        <f>AVERAGE(B277:B279)*'[1]Проверка стенда по стёклам'!$D$8/100</f>
        <v>0.86028275028186041</v>
      </c>
      <c r="K278" s="1">
        <f>AVERAGE(C277:C279)*'[1]Проверка стенда по стёклам'!$D$8/100</f>
        <v>0.86500544414062863</v>
      </c>
      <c r="L278" s="1">
        <f>AVERAGE(D277:D279)*'[1]Проверка стенда по стёклам'!$D$8/100</f>
        <v>0.89481959500057695</v>
      </c>
      <c r="M278" s="1">
        <f>AVERAGE(E277:E279)*'[1]Проверка стенда по стёклам'!$D$8/100</f>
        <v>1.0726673057573139</v>
      </c>
      <c r="N278" s="1">
        <f>AVERAGE(F277:F279)*'[1]Проверка стенда по стёклам'!$D$8/100</f>
        <v>1.1728124404885927</v>
      </c>
      <c r="O278" s="1">
        <f>AVERAGE(G277:G279)*'[1]Проверка стенда по стёклам'!$D$8/100</f>
        <v>1.1739312065947545</v>
      </c>
      <c r="P278" s="1">
        <f>AVERAGE(H277:H279)*'[1]Проверка стенда по стёклам'!$D$8/100</f>
        <v>1.175112294611524</v>
      </c>
    </row>
    <row r="279" spans="1:16" x14ac:dyDescent="0.3">
      <c r="A279" s="1">
        <v>6.0634935132222196</v>
      </c>
      <c r="B279" s="1">
        <v>2.4724087542471498</v>
      </c>
      <c r="C279" s="1">
        <v>2.4859937190802102</v>
      </c>
      <c r="D279" s="1">
        <v>2.49958766742215</v>
      </c>
      <c r="E279" s="1">
        <v>2.6199771124051998</v>
      </c>
      <c r="F279" s="1">
        <v>3.3705411925347</v>
      </c>
      <c r="G279" s="1">
        <v>3.3737539194867501</v>
      </c>
      <c r="H279" s="1">
        <v>3.3771446767276001</v>
      </c>
      <c r="J279" s="1">
        <f>AVERAGE(B278:B280)*'[1]Проверка стенда по стёклам'!$D$8/100</f>
        <v>0.86029878847733698</v>
      </c>
      <c r="K279" s="1">
        <f>AVERAGE(C278:C280)*'[1]Проверка стенда по стёклам'!$D$8/100</f>
        <v>0.86502566596902453</v>
      </c>
      <c r="L279" s="1">
        <f>AVERAGE(D278:D280)*'[1]Проверка стенда по стёклам'!$D$8/100</f>
        <v>0.88229912782935183</v>
      </c>
      <c r="M279" s="1">
        <f>AVERAGE(E278:E280)*'[1]Проверка стенда по стёклам'!$D$8/100</f>
        <v>0.9735856267642029</v>
      </c>
      <c r="N279" s="1">
        <f>AVERAGE(F278:F280)*'[1]Проверка стенда по стёклам'!$D$8/100</f>
        <v>1.0871895145538735</v>
      </c>
      <c r="O279" s="1">
        <f>AVERAGE(G278:G280)*'[1]Проверка стенда по стёклам'!$D$8/100</f>
        <v>1.1739314033591048</v>
      </c>
      <c r="P279" s="1">
        <f>AVERAGE(H278:H280)*'[1]Проверка стенда по стёклам'!$D$8/100</f>
        <v>1.1751112917951789</v>
      </c>
    </row>
    <row r="280" spans="1:16" x14ac:dyDescent="0.3">
      <c r="A280" s="1">
        <v>6.0854626926179503</v>
      </c>
      <c r="B280" s="1">
        <v>2.4724500051304399</v>
      </c>
      <c r="C280" s="1">
        <v>2.4860457269178</v>
      </c>
      <c r="D280" s="1">
        <v>2.4996493876032</v>
      </c>
      <c r="E280" s="1">
        <v>2.5132561341848798</v>
      </c>
      <c r="F280" s="1">
        <v>2.6323213883719099</v>
      </c>
      <c r="G280" s="1">
        <v>3.3737543909043901</v>
      </c>
      <c r="H280" s="1">
        <v>3.37714204859516</v>
      </c>
      <c r="J280" s="1">
        <f>AVERAGE(B279:B281)*'[1]Проверка стенда по стёклам'!$D$8/100</f>
        <v>0.86031314176509399</v>
      </c>
      <c r="K280" s="1">
        <f>AVERAGE(C279:C281)*'[1]Проверка стенда по стёклам'!$D$8/100</f>
        <v>0.86504376227223856</v>
      </c>
      <c r="L280" s="1">
        <f>AVERAGE(D279:D281)*'[1]Проверка стенда по стёклам'!$D$8/100</f>
        <v>0.86977715925473786</v>
      </c>
      <c r="M280" s="1">
        <f>AVERAGE(E279:E281)*'[1]Проверка стенда по стёклам'!$D$8/100</f>
        <v>0.88689801053426043</v>
      </c>
      <c r="N280" s="1">
        <f>AVERAGE(F279:F281)*'[1]Проверка стенда по стёклам'!$D$8/100</f>
        <v>0.98934216089340676</v>
      </c>
      <c r="O280" s="1">
        <f>AVERAGE(G279:G281)*'[1]Проверка стенда по стёклам'!$D$8/100</f>
        <v>1.0893692808531119</v>
      </c>
      <c r="P280" s="1">
        <f>AVERAGE(H279:H281)*'[1]Проверка стенда по стёклам'!$D$8/100</f>
        <v>1.1751103790265756</v>
      </c>
    </row>
    <row r="281" spans="1:16" x14ac:dyDescent="0.3">
      <c r="A281" s="1">
        <v>6.10743187201368</v>
      </c>
      <c r="B281" s="1">
        <v>2.4724864104559598</v>
      </c>
      <c r="C281" s="1">
        <v>2.4860916231384298</v>
      </c>
      <c r="D281" s="1">
        <v>2.4997038512978298</v>
      </c>
      <c r="E281" s="1">
        <v>2.5133181719717701</v>
      </c>
      <c r="F281" s="1">
        <v>2.5269295868144499</v>
      </c>
      <c r="G281" s="1">
        <v>2.6446857422566801</v>
      </c>
      <c r="H281" s="1">
        <v>3.37713969460978</v>
      </c>
      <c r="J281" s="1">
        <f>AVERAGE(B280:B282)*'[1]Проверка стенда по стёклам'!$D$8/100</f>
        <v>0.8603258090362591</v>
      </c>
      <c r="K281" s="1">
        <f>AVERAGE(C280:C282)*'[1]Проверка стенда по стёклам'!$D$8/100</f>
        <v>0.86505973201819675</v>
      </c>
      <c r="L281" s="1">
        <f>AVERAGE(D280:D282)*'[1]Проверка стенда по стёклам'!$D$8/100</f>
        <v>0.86979611023588244</v>
      </c>
      <c r="M281" s="1">
        <f>AVERAGE(E280:E282)*'[1]Проверка стенда по стёклам'!$D$8/100</f>
        <v>0.87453323175796338</v>
      </c>
      <c r="N281" s="1">
        <f>AVERAGE(F280:F282)*'[1]Проверка стенда по стёклам'!$D$8/100</f>
        <v>0.89150135275282738</v>
      </c>
      <c r="O281" s="1">
        <f>AVERAGE(G280:G282)*'[1]Проверка стенда по стёклам'!$D$8/100</f>
        <v>0.99273419557342679</v>
      </c>
      <c r="P281" s="1">
        <f>AVERAGE(H280:H282)*'[1]Проверка стенда по стёклам'!$D$8/100</f>
        <v>1.0796587227882355</v>
      </c>
    </row>
    <row r="282" spans="1:16" x14ac:dyDescent="0.3">
      <c r="A282" s="1">
        <v>6.1294010514094097</v>
      </c>
      <c r="B282" s="1">
        <v>2.47251796741388</v>
      </c>
      <c r="C282" s="1">
        <v>2.4861314051299699</v>
      </c>
      <c r="D282" s="1">
        <v>2.4997510567296399</v>
      </c>
      <c r="E282" s="1">
        <v>2.51337193845161</v>
      </c>
      <c r="F282" s="1">
        <v>2.52698898992021</v>
      </c>
      <c r="G282" s="1">
        <v>2.5405970743348498</v>
      </c>
      <c r="H282" s="1">
        <v>2.5541909788455999</v>
      </c>
      <c r="J282" s="1">
        <f>AVERAGE(B281:B283)*'[1]Проверка стенда по стёклам'!$D$8/100</f>
        <v>0.86033678931305091</v>
      </c>
      <c r="K282" s="1">
        <f>AVERAGE(C281:C283)*'[1]Проверка стенда по стёклам'!$D$8/100</f>
        <v>0.86507357429778964</v>
      </c>
      <c r="L282" s="1">
        <f>AVERAGE(D281:D283)*'[1]Проверка стенда по стёклам'!$D$8/100</f>
        <v>0.86981253566011385</v>
      </c>
      <c r="M282" s="1">
        <f>AVERAGE(E281:E283)*'[1]Проверка стенда по стёклам'!$D$8/100</f>
        <v>0.87455194032133432</v>
      </c>
      <c r="N282" s="1">
        <f>AVERAGE(F281:F283)*'[1]Проверка стенда по стёклам'!$D$8/100</f>
        <v>0.879290028565751</v>
      </c>
      <c r="O282" s="1">
        <f>AVERAGE(G281:G283)*'[1]Проверка стенда по стёклам'!$D$8/100</f>
        <v>0.89610534092537164</v>
      </c>
      <c r="P282" s="1">
        <f>AVERAGE(H281:H283)*'[1]Проверка стенда по стёклам'!$D$8/100</f>
        <v>0.98421400898808542</v>
      </c>
    </row>
    <row r="283" spans="1:16" x14ac:dyDescent="0.3">
      <c r="A283" s="1">
        <v>6.1513702308051501</v>
      </c>
      <c r="B283" s="1">
        <v>2.47254467357042</v>
      </c>
      <c r="C283" s="1">
        <v>2.48616507063196</v>
      </c>
      <c r="D283" s="1">
        <v>2.4997910023655101</v>
      </c>
      <c r="E283" s="1">
        <v>2.51341743344374</v>
      </c>
      <c r="F283" s="1">
        <v>2.5270392508813102</v>
      </c>
      <c r="G283" s="1">
        <v>2.5406512642686701</v>
      </c>
      <c r="H283" s="1">
        <v>2.5542482061981899</v>
      </c>
      <c r="J283" s="1">
        <f>AVERAGE(B282:B284)*'[1]Проверка стенда по стёклам'!$D$8/100</f>
        <v>0.860346081748536</v>
      </c>
      <c r="K283" s="1">
        <f>AVERAGE(C282:C284)*'[1]Проверка стенда по стёклам'!$D$8/100</f>
        <v>0.86508528832429621</v>
      </c>
      <c r="L283" s="1">
        <f>AVERAGE(D282:D284)*'[1]Проверка стенда по стёклам'!$D$8/100</f>
        <v>0.86982643499364687</v>
      </c>
      <c r="M283" s="1">
        <f>AVERAGE(E282:E284)*'[1]Проверка стенда по стёклам'!$D$8/100</f>
        <v>0.87456777074197334</v>
      </c>
      <c r="N283" s="1">
        <f>AVERAGE(F282:F284)*'[1]Проверка стенда по стёклам'!$D$8/100</f>
        <v>0.87930751755462078</v>
      </c>
      <c r="O283" s="1">
        <f>AVERAGE(G282:G284)*'[1]Проверка стенда по стёклам'!$D$8/100</f>
        <v>0.88404387049737043</v>
      </c>
      <c r="P283" s="1">
        <f>AVERAGE(H282:H284)*'[1]Проверка стенда по стёклам'!$D$8/100</f>
        <v>0.8887749978636803</v>
      </c>
    </row>
    <row r="284" spans="1:16" x14ac:dyDescent="0.3">
      <c r="A284" s="1">
        <v>6.1733394102008798</v>
      </c>
      <c r="B284" s="1">
        <v>2.4725665268672001</v>
      </c>
      <c r="C284" s="1">
        <v>2.48619261773413</v>
      </c>
      <c r="D284" s="1">
        <v>2.4998236869128401</v>
      </c>
      <c r="E284" s="1">
        <v>2.5134546568031202</v>
      </c>
      <c r="F284" s="1">
        <v>2.5270803712914298</v>
      </c>
      <c r="G284" s="1">
        <v>2.5406955960214699</v>
      </c>
      <c r="H284" s="1">
        <v>2.55429501886195</v>
      </c>
      <c r="J284" s="1">
        <f>AVERAGE(B283:B285)*'[1]Проверка стенда по стёклам'!$D$8/100</f>
        <v>0.86035368562643044</v>
      </c>
      <c r="K284" s="1">
        <f>AVERAGE(C283:C285)*'[1]Проверка стенда по стёклам'!$D$8/100</f>
        <v>0.86509487343288216</v>
      </c>
      <c r="L284" s="1">
        <f>AVERAGE(D283:D285)*'[1]Проверка стенда по стёклам'!$D$8/100</f>
        <v>0.8698378077864406</v>
      </c>
      <c r="M284" s="1">
        <f>AVERAGE(E283:E285)*'[1]Проверка стенда по стёклам'!$D$8/100</f>
        <v>0.87458072296895006</v>
      </c>
      <c r="N284" s="1">
        <f>AVERAGE(F283:F285)*'[1]Проверка стенда по стёклам'!$D$8/100</f>
        <v>0.87932182596471009</v>
      </c>
      <c r="O284" s="1">
        <f>AVERAGE(G283:G285)*'[1]Проверка стенда по стёклам'!$D$8/100</f>
        <v>0.88405929655368165</v>
      </c>
      <c r="P284" s="1">
        <f>AVERAGE(H283:H285)*'[1]Проверка стенда по стёклам'!$D$8/100</f>
        <v>0.88879128747322922</v>
      </c>
    </row>
    <row r="285" spans="1:16" x14ac:dyDescent="0.3">
      <c r="A285" s="1">
        <v>6.1953085895966096</v>
      </c>
      <c r="B285" s="1">
        <v>2.4725835256208102</v>
      </c>
      <c r="C285" s="1">
        <v>2.4862140448752199</v>
      </c>
      <c r="D285" s="1">
        <v>2.4998491093172399</v>
      </c>
      <c r="E285" s="1">
        <v>2.5134836084163501</v>
      </c>
      <c r="F285" s="1">
        <v>2.52711235246265</v>
      </c>
      <c r="G285" s="1">
        <v>2.5407300728661002</v>
      </c>
      <c r="H285" s="1">
        <v>2.5543314226570901</v>
      </c>
      <c r="J285" s="1">
        <f>AVERAGE(B284:B286)*'[1]Проверка стенда по стёклам'!$D$8/100</f>
        <v>0.86035960036091941</v>
      </c>
      <c r="K285" s="1">
        <f>AVERAGE(C284:C286)*'[1]Проверка стенда по стёклам'!$D$8/100</f>
        <v>0.86510232908017259</v>
      </c>
      <c r="L285" s="1">
        <f>AVERAGE(D284:D286)*'[1]Проверка стенда по стёклам'!$D$8/100</f>
        <v>0.86984665367138669</v>
      </c>
      <c r="M285" s="1">
        <f>AVERAGE(E284:E286)*'[1]Проверка стенда по стёклам'!$D$8/100</f>
        <v>0.87459079696244824</v>
      </c>
      <c r="N285" s="1">
        <f>AVERAGE(F284:F286)*'[1]Проверка стенда по стёклам'!$D$8/100</f>
        <v>0.87933295425200131</v>
      </c>
      <c r="O285" s="1">
        <f>AVERAGE(G284:G286)*'[1]Проверка стенда по стёклам'!$D$8/100</f>
        <v>0.88407129341264157</v>
      </c>
      <c r="P285" s="1">
        <f>AVERAGE(H284:H286)*'[1]Проверка стенда по стёклам'!$D$8/100</f>
        <v>0.88880395506401977</v>
      </c>
    </row>
    <row r="286" spans="1:16" x14ac:dyDescent="0.3">
      <c r="A286" s="1">
        <v>6.2172777689923402</v>
      </c>
      <c r="B286" s="1">
        <v>2.47259566852233</v>
      </c>
      <c r="C286" s="1">
        <v>2.4862293508419602</v>
      </c>
      <c r="D286" s="1">
        <v>2.4998672687606098</v>
      </c>
      <c r="E286" s="1">
        <v>2.5135042881985799</v>
      </c>
      <c r="F286" s="1">
        <v>2.5271351954205499</v>
      </c>
      <c r="G286" s="1">
        <v>2.5407546973554598</v>
      </c>
      <c r="H286" s="1">
        <v>2.55435742212063</v>
      </c>
      <c r="J286" s="1">
        <f>AVERAGE(B285:B287)*'[1]Проверка стенда по стёклам'!$D$8/100</f>
        <v>0.86036382549651946</v>
      </c>
      <c r="K286" s="1">
        <f>AVERAGE(C285:C287)*'[1]Проверка стенда по стёклам'!$D$8/100</f>
        <v>0.86510765484390573</v>
      </c>
      <c r="L286" s="1">
        <f>AVERAGE(D285:D287)*'[1]Проверка стенда по стёклам'!$D$8/100</f>
        <v>0.86985297236364678</v>
      </c>
      <c r="M286" s="1">
        <f>AVERAGE(E285:E287)*'[1]Проверка стенда по стёклам'!$D$8/100</f>
        <v>0.87459799269264837</v>
      </c>
      <c r="N286" s="1">
        <f>AVERAGE(F285:F287)*'[1]Проверка стенда по стёклам'!$D$8/100</f>
        <v>0.87934090277291499</v>
      </c>
      <c r="O286" s="1">
        <f>AVERAGE(G285:G287)*'[1]Проверка стенда по стёклам'!$D$8/100</f>
        <v>0.88407986196191901</v>
      </c>
      <c r="P286" s="1">
        <f>AVERAGE(H285:H287)*'[1]Проверка стенда по стёклам'!$D$8/100</f>
        <v>0.88881300221386683</v>
      </c>
    </row>
    <row r="287" spans="1:16" x14ac:dyDescent="0.3">
      <c r="A287" s="1">
        <v>6.2392469483880797</v>
      </c>
      <c r="B287" s="1">
        <v>2.4726029546370598</v>
      </c>
      <c r="C287" s="1">
        <v>2.4862385347682698</v>
      </c>
      <c r="D287" s="1">
        <v>2.4998781646596502</v>
      </c>
      <c r="E287" s="1">
        <v>2.5135166960909698</v>
      </c>
      <c r="F287" s="1">
        <v>2.5271489009004098</v>
      </c>
      <c r="G287" s="1">
        <v>2.5407694713170001</v>
      </c>
      <c r="H287" s="1">
        <v>2.5543730204987498</v>
      </c>
      <c r="J287" s="1">
        <f>AVERAGE(B286:B288)*'[1]Проверка стенда по стёклам'!$D$8/100</f>
        <v>0.87322751419541478</v>
      </c>
      <c r="K287" s="1">
        <f>AVERAGE(C286:C288)*'[1]Проверка стенда по стёклам'!$D$8/100</f>
        <v>0.87780918626081428</v>
      </c>
      <c r="L287" s="1">
        <f>AVERAGE(D286:D288)*'[1]Проверка стенда по стёклам'!$D$8/100</f>
        <v>0.88239533384888313</v>
      </c>
      <c r="M287" s="1">
        <f>AVERAGE(E286:E288)*'[1]Проверка стенда по стёклам'!$D$8/100</f>
        <v>0.86222052890982948</v>
      </c>
      <c r="N287" s="1">
        <f>AVERAGE(F286:F288)*'[1]Проверка стенда по стёклам'!$D$8/100</f>
        <v>0.86711777584040572</v>
      </c>
      <c r="O287" s="1">
        <f>AVERAGE(G286:G288)*'[1]Проверка стенда по стёклам'!$D$8/100</f>
        <v>0.87200815931303977</v>
      </c>
      <c r="P287" s="1">
        <f>AVERAGE(H286:H288)*'[1]Проверка стенда по стёклам'!$D$8/100</f>
        <v>0.87688987475255753</v>
      </c>
    </row>
    <row r="288" spans="1:16" x14ac:dyDescent="0.3">
      <c r="A288" s="1">
        <v>6.2612161277838103</v>
      </c>
      <c r="B288" s="1">
        <v>2.5834901416016298</v>
      </c>
      <c r="C288" s="1">
        <v>2.5957225925551999</v>
      </c>
      <c r="D288" s="1">
        <v>2.60798534467679</v>
      </c>
      <c r="E288" s="1">
        <v>2.4067690683874501</v>
      </c>
      <c r="F288" s="1">
        <v>2.4217284554701002</v>
      </c>
      <c r="G288" s="1">
        <v>2.43665170769011</v>
      </c>
      <c r="H288" s="1">
        <v>2.4515340253012798</v>
      </c>
      <c r="J288" s="1">
        <f>AVERAGE(B287:B289)*'[1]Проверка стенда по стёклам'!$D$8/100</f>
        <v>0.87322835928757525</v>
      </c>
      <c r="K288" s="1">
        <f>AVERAGE(C287:C289)*'[1]Проверка стенда по стёклам'!$D$8/100</f>
        <v>0.87781025147381386</v>
      </c>
      <c r="L288" s="1">
        <f>AVERAGE(D287:D289)*'[1]Проверка стенда по стёклам'!$D$8/100</f>
        <v>0.88239659762789302</v>
      </c>
      <c r="M288" s="1">
        <f>AVERAGE(E287:E289)*'[1]Проверка стенда по стёклам'!$D$8/100</f>
        <v>0.86222196805990703</v>
      </c>
      <c r="N288" s="1">
        <f>AVERAGE(F287:F289)*'[1]Проверка стенда по стёклам'!$D$8/100</f>
        <v>0.86711936549332957</v>
      </c>
      <c r="O288" s="1">
        <f>AVERAGE(G287:G289)*'[1]Проверка стенда по стёклам'!$D$8/100</f>
        <v>0.8720098728955924</v>
      </c>
      <c r="P288" s="1">
        <f>AVERAGE(H287:H289)*'[1]Проверка стенда по стёклам'!$D$8/100</f>
        <v>0.87689168395644101</v>
      </c>
    </row>
    <row r="289" spans="1:16" x14ac:dyDescent="0.3">
      <c r="A289" s="1">
        <v>6.28318530717954</v>
      </c>
      <c r="B289" s="1">
        <v>2.4726029546370598</v>
      </c>
      <c r="C289" s="1">
        <v>2.4862385347682698</v>
      </c>
      <c r="D289" s="1">
        <v>2.4998781646596502</v>
      </c>
      <c r="E289" s="1">
        <v>2.5135166960909601</v>
      </c>
      <c r="F289" s="1">
        <v>2.5271489009004098</v>
      </c>
      <c r="G289" s="1">
        <v>2.5407694713170001</v>
      </c>
      <c r="H289" s="1">
        <v>2.5543730204987498</v>
      </c>
      <c r="J289" s="1">
        <f>AVERAGE(B288:B289,B3)*'[1]Проверка стенда по стёклам'!$D$8/100</f>
        <v>0.87699861747323238</v>
      </c>
      <c r="K289" s="1">
        <f>AVERAGE(C288:C289,C3)*'[1]Проверка стенда по стёклам'!$D$8/100</f>
        <v>0.87862729563355912</v>
      </c>
      <c r="L289" s="1">
        <f>AVERAGE(D288:D289,D3)*'[1]Проверка стенда по стёклам'!$D$8/100</f>
        <v>0.88026892771741272</v>
      </c>
      <c r="M289" s="1">
        <f>AVERAGE(E288:E289,E3)*'[1]Проверка стенда по стёклам'!$D$8/100</f>
        <v>0.85715929497894805</v>
      </c>
      <c r="N289" s="1">
        <f>AVERAGE(F288:F289,F3)*'[1]Проверка стенда по стёклам'!$D$8/100</f>
        <v>0.85913261540774644</v>
      </c>
      <c r="O289" s="1">
        <f>AVERAGE(G288:G289,G3)*'[1]Проверка стенда по стёклам'!$D$8/100</f>
        <v>0.86111119186006557</v>
      </c>
      <c r="P289" s="1">
        <f>AVERAGE(H288:H289,H3)*'[1]Проверка стенда по стёклам'!$D$8/100</f>
        <v>0.86309444283870418</v>
      </c>
    </row>
    <row r="290" spans="1:16" x14ac:dyDescent="0.3">
      <c r="B290" s="1">
        <v>2.47259566852233</v>
      </c>
      <c r="C290" s="1">
        <v>2.4862293508419602</v>
      </c>
      <c r="D290" s="1">
        <v>2.4998672687606098</v>
      </c>
      <c r="E290" s="1">
        <v>2.5135042881985799</v>
      </c>
      <c r="F290" s="1">
        <v>2.5271351954205499</v>
      </c>
      <c r="G290" s="1">
        <v>2.54075469735547</v>
      </c>
      <c r="H290" s="1">
        <v>2.55435742212063</v>
      </c>
      <c r="J290" s="1"/>
      <c r="K290" s="1"/>
      <c r="L290" s="1"/>
      <c r="M290" s="1"/>
      <c r="N290" s="1"/>
      <c r="O290" s="1"/>
      <c r="P290" s="1"/>
    </row>
    <row r="291" spans="1:16" x14ac:dyDescent="0.3">
      <c r="B291" s="1">
        <v>2.4725835256208102</v>
      </c>
      <c r="C291" s="1">
        <v>2.4862140448752199</v>
      </c>
      <c r="D291" s="1">
        <v>2.4998491093172399</v>
      </c>
      <c r="E291" s="1">
        <v>2.5134836084163501</v>
      </c>
      <c r="F291" s="1">
        <v>2.52711235246265</v>
      </c>
      <c r="G291" s="1">
        <v>2.5407300728661002</v>
      </c>
      <c r="H291" s="1">
        <v>2.5543314226570799</v>
      </c>
      <c r="J291" s="1"/>
      <c r="K291" s="1"/>
      <c r="L291" s="1"/>
      <c r="M291" s="1"/>
      <c r="N291" s="1"/>
      <c r="O291" s="1"/>
      <c r="P291" s="1"/>
    </row>
    <row r="292" spans="1:16" x14ac:dyDescent="0.3">
      <c r="B292" s="1">
        <v>2.4725665268672001</v>
      </c>
      <c r="C292" s="1">
        <v>2.48619261773413</v>
      </c>
      <c r="D292" s="1">
        <v>2.4998236869128401</v>
      </c>
      <c r="E292" s="1">
        <v>2.5134546568031202</v>
      </c>
      <c r="F292" s="1">
        <v>2.5270803712914298</v>
      </c>
      <c r="G292" s="1">
        <v>2.5406955960214699</v>
      </c>
      <c r="H292" s="1">
        <v>2.55429501886195</v>
      </c>
      <c r="J292" s="1"/>
      <c r="K292" s="1"/>
      <c r="L292" s="1"/>
      <c r="M292" s="1"/>
      <c r="N292" s="1"/>
      <c r="O292" s="1"/>
      <c r="P292" s="1"/>
    </row>
    <row r="293" spans="1:16" x14ac:dyDescent="0.3">
      <c r="B293" s="1">
        <v>2.47254467357042</v>
      </c>
      <c r="C293" s="1">
        <v>2.48616507063196</v>
      </c>
      <c r="D293" s="1">
        <v>2.4997910023655101</v>
      </c>
      <c r="E293" s="1">
        <v>2.5134174334437498</v>
      </c>
      <c r="F293" s="1">
        <v>2.5270392508813102</v>
      </c>
      <c r="G293" s="1">
        <v>2.5406512642686701</v>
      </c>
      <c r="H293" s="1">
        <v>2.5542482061982001</v>
      </c>
      <c r="J293" s="1"/>
      <c r="K293" s="1"/>
      <c r="L293" s="1"/>
      <c r="M293" s="1"/>
      <c r="N293" s="1"/>
      <c r="O293" s="1"/>
      <c r="P293" s="1"/>
    </row>
    <row r="294" spans="1:16" x14ac:dyDescent="0.3">
      <c r="B294" s="1">
        <v>2.47251796741388</v>
      </c>
      <c r="C294" s="1">
        <v>2.4861314051299699</v>
      </c>
      <c r="D294" s="1">
        <v>2.4997510567296399</v>
      </c>
      <c r="E294" s="1">
        <v>2.51337193845161</v>
      </c>
      <c r="F294" s="1">
        <v>2.52698898992021</v>
      </c>
      <c r="G294" s="1">
        <v>2.5405970743348498</v>
      </c>
      <c r="H294" s="1">
        <v>2.5541909788455999</v>
      </c>
      <c r="J294" s="1"/>
      <c r="K294" s="1"/>
      <c r="L294" s="1"/>
      <c r="M294" s="1"/>
      <c r="N294" s="1"/>
      <c r="O294" s="1"/>
      <c r="P294" s="1"/>
    </row>
    <row r="295" spans="1:16" x14ac:dyDescent="0.3">
      <c r="B295" s="1">
        <v>2.4724864104559598</v>
      </c>
      <c r="C295" s="1">
        <v>2.4860916231384298</v>
      </c>
      <c r="D295" s="1">
        <v>2.4997038512978298</v>
      </c>
      <c r="E295" s="1">
        <v>2.5133181719717701</v>
      </c>
      <c r="F295" s="1">
        <v>2.5269295868144499</v>
      </c>
      <c r="G295" s="1">
        <v>2.6446857422566801</v>
      </c>
      <c r="H295" s="1">
        <v>3.37713969460978</v>
      </c>
      <c r="J295" s="1"/>
      <c r="K295" s="1"/>
      <c r="L295" s="1"/>
      <c r="M295" s="1"/>
      <c r="N295" s="1"/>
      <c r="O295" s="1"/>
      <c r="P295" s="1"/>
    </row>
    <row r="296" spans="1:16" x14ac:dyDescent="0.3">
      <c r="B296" s="1">
        <v>2.4724500051304399</v>
      </c>
      <c r="C296" s="1">
        <v>2.4860457269178</v>
      </c>
      <c r="D296" s="1">
        <v>2.4996493876032</v>
      </c>
      <c r="E296" s="1">
        <v>2.5132561341848798</v>
      </c>
      <c r="F296" s="1">
        <v>2.6323213883719099</v>
      </c>
      <c r="G296" s="1">
        <v>3.3737543909043901</v>
      </c>
      <c r="H296" s="1">
        <v>3.37714204859516</v>
      </c>
      <c r="J296" s="1"/>
      <c r="K296" s="1"/>
      <c r="L296" s="1"/>
      <c r="M296" s="1"/>
      <c r="N296" s="1"/>
      <c r="O296" s="1"/>
      <c r="P296" s="1"/>
    </row>
    <row r="297" spans="1:16" x14ac:dyDescent="0.3">
      <c r="B297" s="1">
        <v>2.4724087542471498</v>
      </c>
      <c r="C297" s="1">
        <v>2.4859937190802102</v>
      </c>
      <c r="D297" s="1">
        <v>2.49958766742215</v>
      </c>
      <c r="E297" s="1">
        <v>2.6199771124051998</v>
      </c>
      <c r="F297" s="1">
        <v>3.3705411925346902</v>
      </c>
      <c r="G297" s="1">
        <v>3.3737539194867501</v>
      </c>
      <c r="H297" s="1">
        <v>3.3771446767276001</v>
      </c>
      <c r="J297" s="1"/>
      <c r="K297" s="1"/>
      <c r="L297" s="1"/>
      <c r="M297" s="1"/>
      <c r="N297" s="1"/>
      <c r="O297" s="1"/>
      <c r="P297" s="1"/>
    </row>
    <row r="298" spans="1:16" x14ac:dyDescent="0.3">
      <c r="B298" s="1">
        <v>2.4723626609926002</v>
      </c>
      <c r="C298" s="1">
        <v>2.4859356025911201</v>
      </c>
      <c r="D298" s="1">
        <v>2.6076642654944102</v>
      </c>
      <c r="E298" s="1">
        <v>3.2607111156716999</v>
      </c>
      <c r="F298" s="1">
        <v>3.37053822281112</v>
      </c>
      <c r="G298" s="1">
        <v>3.3737533578388699</v>
      </c>
      <c r="H298" s="1">
        <v>3.3771475642091802</v>
      </c>
      <c r="J298" s="1"/>
      <c r="K298" s="1"/>
      <c r="L298" s="1"/>
      <c r="M298" s="1"/>
      <c r="N298" s="1"/>
      <c r="O298" s="1"/>
      <c r="P298" s="1"/>
    </row>
    <row r="299" spans="1:16" x14ac:dyDescent="0.3">
      <c r="B299" s="1">
        <v>2.4723117289307899</v>
      </c>
      <c r="C299" s="1">
        <v>2.4858713807711501</v>
      </c>
      <c r="D299" s="1">
        <v>2.6075968571792298</v>
      </c>
      <c r="E299" s="1">
        <v>3.36750672902145</v>
      </c>
      <c r="F299" s="1">
        <v>3.37053491235213</v>
      </c>
      <c r="G299" s="1">
        <v>3.3737526944649998</v>
      </c>
      <c r="H299" s="1">
        <v>3.3771506945574399</v>
      </c>
      <c r="J299" s="1"/>
      <c r="K299" s="1"/>
      <c r="L299" s="1"/>
      <c r="M299" s="1"/>
      <c r="N299" s="1"/>
      <c r="O299" s="1"/>
      <c r="P299" s="1"/>
    </row>
    <row r="300" spans="1:16" x14ac:dyDescent="0.3">
      <c r="B300" s="1">
        <v>2.4722559620040299</v>
      </c>
      <c r="C300" s="1">
        <v>2.5953322802183201</v>
      </c>
      <c r="D300" s="1">
        <v>3.2565073181578601</v>
      </c>
      <c r="E300" s="1">
        <v>3.3675012984094201</v>
      </c>
      <c r="F300" s="1">
        <v>3.3705312528030702</v>
      </c>
      <c r="G300" s="1">
        <v>3.3737519167086099</v>
      </c>
      <c r="H300" s="1">
        <v>3.37715404962404</v>
      </c>
      <c r="J300" s="1"/>
      <c r="K300" s="1"/>
      <c r="L300" s="1"/>
      <c r="M300" s="1"/>
      <c r="N300" s="1"/>
      <c r="O300" s="1"/>
      <c r="P300" s="1"/>
    </row>
    <row r="301" spans="1:16" x14ac:dyDescent="0.3">
      <c r="B301" s="1">
        <v>2.4721953645339001</v>
      </c>
      <c r="C301" s="1">
        <v>2.5952645687703799</v>
      </c>
      <c r="D301" s="1">
        <v>3.3646645793304599</v>
      </c>
      <c r="E301" s="1">
        <v>3.36749537113494</v>
      </c>
      <c r="F301" s="1">
        <v>3.3705272350540101</v>
      </c>
      <c r="G301" s="1">
        <v>3.3737510107670299</v>
      </c>
      <c r="H301" s="1">
        <v>3.4801150579132401</v>
      </c>
      <c r="J301" s="1"/>
      <c r="K301" s="1"/>
      <c r="L301" s="1"/>
      <c r="M301" s="1"/>
      <c r="N301" s="1"/>
      <c r="O301" s="1"/>
      <c r="P301" s="1"/>
    </row>
    <row r="302" spans="1:16" x14ac:dyDescent="0.3">
      <c r="B302" s="1">
        <v>2.4721299412222799</v>
      </c>
      <c r="C302" s="1">
        <v>3.2524874708864302</v>
      </c>
      <c r="D302" s="1">
        <v>3.3646572352161699</v>
      </c>
      <c r="E302" s="1">
        <v>3.36748894117938</v>
      </c>
      <c r="F302" s="1">
        <v>3.3705228492505999</v>
      </c>
      <c r="G302" s="1">
        <v>3.37374996170748</v>
      </c>
      <c r="H302" s="1">
        <v>3.3555331350756301</v>
      </c>
      <c r="J302" s="1"/>
      <c r="K302" s="1"/>
      <c r="L302" s="1"/>
      <c r="M302" s="1"/>
      <c r="N302" s="1"/>
      <c r="O302" s="1"/>
      <c r="P302" s="1"/>
    </row>
    <row r="303" spans="1:16" x14ac:dyDescent="0.3">
      <c r="B303" s="1">
        <v>2.5830059731321402</v>
      </c>
      <c r="C303" s="1">
        <v>3.2524695372605601</v>
      </c>
      <c r="D303" s="1">
        <v>3.3646493292723001</v>
      </c>
      <c r="E303" s="1">
        <v>3.3674820020784701</v>
      </c>
      <c r="F303" s="1">
        <v>3.3705180848059402</v>
      </c>
      <c r="G303" s="1">
        <v>3.4780092399012701</v>
      </c>
      <c r="H303" s="1">
        <v>3.3554178122621701</v>
      </c>
      <c r="J303" s="1"/>
      <c r="K303" s="1"/>
      <c r="L303" s="1"/>
      <c r="M303" s="1"/>
      <c r="N303" s="1"/>
      <c r="O303" s="1"/>
      <c r="P303" s="1"/>
    </row>
    <row r="304" spans="1:16" x14ac:dyDescent="0.3">
      <c r="B304" s="1">
        <v>2.5829393729109098</v>
      </c>
      <c r="C304" s="1">
        <v>3.3620205809624402</v>
      </c>
      <c r="D304" s="1">
        <v>3.3646408577620499</v>
      </c>
      <c r="E304" s="1">
        <v>3.3674745469304401</v>
      </c>
      <c r="F304" s="1">
        <v>3.3705129304132102</v>
      </c>
      <c r="G304" s="1">
        <v>3.4780268201956699</v>
      </c>
      <c r="H304" s="1">
        <v>3.3553049080833501</v>
      </c>
      <c r="J304" s="1"/>
      <c r="K304" s="1"/>
      <c r="L304" s="1"/>
      <c r="M304" s="1"/>
      <c r="N304" s="1"/>
      <c r="O304" s="1"/>
      <c r="P304" s="1"/>
    </row>
    <row r="305" spans="2:16" x14ac:dyDescent="0.3">
      <c r="B305" s="1">
        <v>2.58286850456859</v>
      </c>
      <c r="C305" s="1">
        <v>3.3620116423641702</v>
      </c>
      <c r="D305" s="1">
        <v>3.3646318167189802</v>
      </c>
      <c r="E305" s="1">
        <v>3.36746656840478</v>
      </c>
      <c r="F305" s="1">
        <v>3.4760917706944001</v>
      </c>
      <c r="G305" s="1">
        <v>3.4780454239797298</v>
      </c>
      <c r="H305" s="1">
        <v>3.3551944195870802</v>
      </c>
      <c r="J305" s="1"/>
      <c r="K305" s="1"/>
      <c r="L305" s="1"/>
      <c r="M305" s="1"/>
      <c r="N305" s="1"/>
      <c r="O305" s="1"/>
      <c r="P305" s="1"/>
    </row>
    <row r="306" spans="2:16" x14ac:dyDescent="0.3">
      <c r="B306" s="1">
        <v>3.2486330327295798</v>
      </c>
      <c r="C306" s="1">
        <v>3.3620021508095301</v>
      </c>
      <c r="D306" s="1">
        <v>3.3646222019524501</v>
      </c>
      <c r="E306" s="1">
        <v>3.3674580587514602</v>
      </c>
      <c r="F306" s="1">
        <v>3.4761050713373698</v>
      </c>
      <c r="G306" s="1">
        <v>3.4780650309430401</v>
      </c>
      <c r="H306" s="1">
        <v>3.35508634221015</v>
      </c>
      <c r="J306" s="1"/>
      <c r="K306" s="1"/>
      <c r="L306" s="1"/>
      <c r="M306" s="1"/>
      <c r="N306" s="1"/>
      <c r="O306" s="1"/>
      <c r="P306" s="1"/>
    </row>
    <row r="307" spans="2:16" x14ac:dyDescent="0.3">
      <c r="B307" s="1">
        <v>3.2486141280731098</v>
      </c>
      <c r="C307" s="1">
        <v>3.3619921043925598</v>
      </c>
      <c r="D307" s="1">
        <v>3.3646120090535399</v>
      </c>
      <c r="E307" s="1">
        <v>3.4743766464446901</v>
      </c>
      <c r="F307" s="1">
        <v>3.4761190379270599</v>
      </c>
      <c r="G307" s="1">
        <v>3.4780856196792702</v>
      </c>
      <c r="H307" s="1">
        <v>3.3549806698023699</v>
      </c>
      <c r="J307" s="1"/>
      <c r="K307" s="1"/>
      <c r="L307" s="1"/>
      <c r="M307" s="1"/>
      <c r="N307" s="1"/>
      <c r="O307" s="1"/>
      <c r="P307" s="1"/>
    </row>
    <row r="308" spans="2:16" x14ac:dyDescent="0.3">
      <c r="B308" s="1">
        <v>3.2485942045880098</v>
      </c>
      <c r="C308" s="1">
        <v>3.3619815011194398</v>
      </c>
      <c r="D308" s="1">
        <v>3.36460123340109</v>
      </c>
      <c r="E308" s="1">
        <v>3.4743860073243198</v>
      </c>
      <c r="F308" s="1">
        <v>3.4761336552071</v>
      </c>
      <c r="G308" s="1">
        <v>3.4781071677094602</v>
      </c>
      <c r="H308" s="1">
        <v>3.3548773946523101</v>
      </c>
      <c r="J308" s="1"/>
      <c r="K308" s="1"/>
      <c r="L308" s="1"/>
      <c r="M308" s="1"/>
      <c r="N308" s="1"/>
      <c r="O308" s="1"/>
      <c r="P308" s="1"/>
    </row>
    <row r="309" spans="2:16" x14ac:dyDescent="0.3">
      <c r="B309" s="1">
        <v>3.2485732628003099</v>
      </c>
      <c r="C309" s="1">
        <v>3.3619703389119402</v>
      </c>
      <c r="D309" s="1">
        <v>3.3645898701682202</v>
      </c>
      <c r="E309" s="1">
        <v>3.4743957746490799</v>
      </c>
      <c r="F309" s="1">
        <v>3.4761489072099301</v>
      </c>
      <c r="G309" s="1">
        <v>3.47812965150642</v>
      </c>
      <c r="H309" s="1">
        <v>3.3547765075146798</v>
      </c>
      <c r="J309" s="1"/>
      <c r="K309" s="1"/>
      <c r="L309" s="1"/>
      <c r="M309" s="1"/>
      <c r="N309" s="1"/>
      <c r="O309" s="1"/>
      <c r="P309" s="1"/>
    </row>
    <row r="310" spans="2:16" x14ac:dyDescent="0.3">
      <c r="B310" s="1">
        <v>3.3595681301554299</v>
      </c>
      <c r="C310" s="1">
        <v>3.36195861561098</v>
      </c>
      <c r="D310" s="1">
        <v>3.4728843735677999</v>
      </c>
      <c r="E310" s="1">
        <v>3.4744059377453098</v>
      </c>
      <c r="F310" s="1">
        <v>3.4761647772742399</v>
      </c>
      <c r="G310" s="1">
        <v>3.4781530465202901</v>
      </c>
      <c r="H310" s="1">
        <v>3.2289930015118999</v>
      </c>
      <c r="J310" s="1"/>
      <c r="K310" s="1"/>
      <c r="L310" s="1"/>
      <c r="M310" s="1"/>
      <c r="N310" s="1"/>
      <c r="O310" s="1"/>
      <c r="P310" s="1"/>
    </row>
    <row r="311" spans="2:16" x14ac:dyDescent="0.3">
      <c r="B311" s="1">
        <v>3.3595573826790202</v>
      </c>
      <c r="C311" s="1">
        <v>3.3619463289803502</v>
      </c>
      <c r="D311" s="1">
        <v>3.4728906229728902</v>
      </c>
      <c r="E311" s="1">
        <v>3.4744164855066799</v>
      </c>
      <c r="F311" s="1">
        <v>3.4761812480630301</v>
      </c>
      <c r="G311" s="1">
        <v>3.4781773272052599</v>
      </c>
      <c r="H311" s="1">
        <v>3.2287664713822699</v>
      </c>
      <c r="J311" s="1"/>
      <c r="K311" s="1"/>
      <c r="L311" s="1"/>
      <c r="M311" s="1"/>
      <c r="N311" s="1"/>
      <c r="O311" s="1"/>
      <c r="P311" s="1"/>
    </row>
    <row r="312" spans="2:16" x14ac:dyDescent="0.3">
      <c r="B312" s="1">
        <v>3.3595461531633402</v>
      </c>
      <c r="C312" s="1">
        <v>3.36193347671058</v>
      </c>
      <c r="D312" s="1">
        <v>3.4728970934409902</v>
      </c>
      <c r="E312" s="1">
        <v>3.4744274064062699</v>
      </c>
      <c r="F312" s="1">
        <v>3.4761983015825999</v>
      </c>
      <c r="G312" s="1">
        <v>3.4782024670473501</v>
      </c>
      <c r="H312" s="1">
        <v>2.4728756694621601</v>
      </c>
      <c r="J312" s="1"/>
      <c r="K312" s="1"/>
      <c r="L312" s="1"/>
      <c r="M312" s="1"/>
      <c r="N312" s="1"/>
      <c r="O312" s="1"/>
      <c r="P312" s="1"/>
    </row>
    <row r="313" spans="2:16" x14ac:dyDescent="0.3">
      <c r="B313" s="1">
        <v>3.3595344411146502</v>
      </c>
      <c r="C313" s="1">
        <v>3.3619200564230098</v>
      </c>
      <c r="D313" s="1">
        <v>3.47290377789917</v>
      </c>
      <c r="E313" s="1">
        <v>3.4744386885091698</v>
      </c>
      <c r="F313" s="1">
        <v>3.4762159192020601</v>
      </c>
      <c r="G313" s="1">
        <v>3.4782284385932098</v>
      </c>
      <c r="H313" s="1">
        <v>2.4718876347544301</v>
      </c>
      <c r="J313" s="1"/>
      <c r="K313" s="1"/>
      <c r="L313" s="1"/>
      <c r="M313" s="1"/>
      <c r="N313" s="1"/>
      <c r="O313" s="1"/>
      <c r="P313" s="1"/>
    </row>
    <row r="314" spans="2:16" x14ac:dyDescent="0.3">
      <c r="B314" s="1">
        <v>3.3595222460341798</v>
      </c>
      <c r="C314" s="1">
        <v>3.3619060656739399</v>
      </c>
      <c r="D314" s="1">
        <v>3.4729106690405098</v>
      </c>
      <c r="E314" s="1">
        <v>3.4744503194854999</v>
      </c>
      <c r="F314" s="1">
        <v>3.4762340816736899</v>
      </c>
      <c r="G314" s="1">
        <v>3.3532411861271898</v>
      </c>
      <c r="H314" s="1">
        <v>2.47091022696481</v>
      </c>
      <c r="J314" s="1"/>
      <c r="K314" s="1"/>
      <c r="L314" s="1"/>
      <c r="M314" s="1"/>
      <c r="N314" s="1"/>
      <c r="O314" s="1"/>
      <c r="P314" s="1"/>
    </row>
    <row r="315" spans="2:16" x14ac:dyDescent="0.3">
      <c r="B315" s="1">
        <v>3.3595095674200599</v>
      </c>
      <c r="C315" s="1">
        <v>3.4716257355268798</v>
      </c>
      <c r="D315" s="1">
        <v>3.4729177593320699</v>
      </c>
      <c r="E315" s="1">
        <v>3.4744622866238299</v>
      </c>
      <c r="F315" s="1">
        <v>3.47625276915387</v>
      </c>
      <c r="G315" s="1">
        <v>3.35315874661429</v>
      </c>
      <c r="H315" s="1">
        <v>2.3436183012379201</v>
      </c>
      <c r="J315" s="1"/>
      <c r="K315" s="1"/>
      <c r="L315" s="1"/>
      <c r="M315" s="1"/>
      <c r="N315" s="1"/>
      <c r="O315" s="1"/>
      <c r="P315" s="1"/>
    </row>
    <row r="316" spans="2:16" x14ac:dyDescent="0.3">
      <c r="B316" s="1">
        <v>3.3594964047692399</v>
      </c>
      <c r="C316" s="1">
        <v>3.47162959724358</v>
      </c>
      <c r="D316" s="1">
        <v>3.4729250410231001</v>
      </c>
      <c r="E316" s="1">
        <v>3.4744745768451</v>
      </c>
      <c r="F316" s="1">
        <v>3.4762719612247301</v>
      </c>
      <c r="G316" s="1">
        <v>3.3530781556764899</v>
      </c>
      <c r="H316" s="1">
        <v>2.3425381316152998</v>
      </c>
      <c r="J316" s="1"/>
      <c r="K316" s="1"/>
      <c r="L316" s="1"/>
      <c r="M316" s="1"/>
      <c r="N316" s="1"/>
      <c r="O316" s="1"/>
      <c r="P316" s="1"/>
    </row>
    <row r="317" spans="2:16" x14ac:dyDescent="0.3">
      <c r="B317" s="1">
        <v>3.2594805073397</v>
      </c>
      <c r="C317" s="1">
        <v>3.4716335562362501</v>
      </c>
      <c r="D317" s="1">
        <v>3.4729325061535601</v>
      </c>
      <c r="E317" s="1">
        <v>3.4744871767168499</v>
      </c>
      <c r="F317" s="1">
        <v>3.4762916369164301</v>
      </c>
      <c r="G317" s="1">
        <v>3.3529994019525802</v>
      </c>
      <c r="H317" s="1">
        <v>2.3414702779593002</v>
      </c>
      <c r="J317" s="1"/>
      <c r="K317" s="1"/>
      <c r="L317" s="1"/>
      <c r="M317" s="1"/>
      <c r="N317" s="1"/>
      <c r="O317" s="1"/>
      <c r="P317" s="1"/>
    </row>
    <row r="318" spans="2:16" x14ac:dyDescent="0.3">
      <c r="B318" s="1">
        <v>3.2594520257850901</v>
      </c>
      <c r="C318" s="1">
        <v>3.47163760817643</v>
      </c>
      <c r="D318" s="1">
        <v>3.4729401465627401</v>
      </c>
      <c r="E318" s="1">
        <v>3.4745000724679098</v>
      </c>
      <c r="F318" s="1">
        <v>3.4763117747299401</v>
      </c>
      <c r="G318" s="1">
        <v>3.3529224731839</v>
      </c>
      <c r="H318" s="1">
        <v>2.3404149033406498</v>
      </c>
      <c r="J318" s="1"/>
      <c r="K318" s="1"/>
      <c r="L318" s="1"/>
      <c r="M318" s="1"/>
      <c r="N318" s="1"/>
      <c r="O318" s="1"/>
      <c r="P318" s="1"/>
    </row>
    <row r="319" spans="2:16" x14ac:dyDescent="0.3">
      <c r="B319" s="1">
        <v>3.2594225861058601</v>
      </c>
      <c r="C319" s="1">
        <v>3.4716417486340299</v>
      </c>
      <c r="D319" s="1">
        <v>3.4729479538982302</v>
      </c>
      <c r="E319" s="1">
        <v>3.47451325000339</v>
      </c>
      <c r="F319" s="1">
        <v>3.4763323526605698</v>
      </c>
      <c r="G319" s="1">
        <v>3.3528473562427701</v>
      </c>
      <c r="H319" s="1">
        <v>2.3393721686114</v>
      </c>
      <c r="J319" s="1"/>
      <c r="K319" s="1"/>
      <c r="L319" s="1"/>
      <c r="M319" s="1"/>
      <c r="N319" s="1"/>
      <c r="O319" s="1"/>
      <c r="P319" s="1"/>
    </row>
    <row r="320" spans="2:16" x14ac:dyDescent="0.3">
      <c r="B320" s="1">
        <v>3.2593921891983899</v>
      </c>
      <c r="C320" s="1">
        <v>3.4716459730821301</v>
      </c>
      <c r="D320" s="1">
        <v>3.4729559196250199</v>
      </c>
      <c r="E320" s="1">
        <v>3.4745266949201099</v>
      </c>
      <c r="F320" s="1">
        <v>3.47635334822189</v>
      </c>
      <c r="G320" s="1">
        <v>3.2271170363057999</v>
      </c>
      <c r="H320" s="1">
        <v>2.3383422323862302</v>
      </c>
      <c r="J320" s="1"/>
      <c r="K320" s="1"/>
      <c r="L320" s="1"/>
      <c r="M320" s="1"/>
      <c r="N320" s="1"/>
      <c r="O320" s="1"/>
      <c r="P320" s="1"/>
    </row>
    <row r="321" spans="2:16" x14ac:dyDescent="0.3">
      <c r="B321" s="1">
        <v>3.2593608360139799</v>
      </c>
      <c r="C321" s="1">
        <v>3.4716502769019502</v>
      </c>
      <c r="D321" s="1">
        <v>3.4729640350348201</v>
      </c>
      <c r="E321" s="1">
        <v>3.4745403925223002</v>
      </c>
      <c r="F321" s="1">
        <v>3.4763747384702999</v>
      </c>
      <c r="G321" s="1">
        <v>3.2269424298791001</v>
      </c>
      <c r="H321" s="1">
        <v>2.3373252510243301</v>
      </c>
      <c r="J321" s="1"/>
      <c r="K321" s="1"/>
      <c r="L321" s="1"/>
      <c r="M321" s="1"/>
      <c r="N321" s="1"/>
      <c r="O321" s="1"/>
      <c r="P321" s="1"/>
    </row>
    <row r="322" spans="2:16" x14ac:dyDescent="0.3">
      <c r="B322" s="1">
        <v>3.2593285275611099</v>
      </c>
      <c r="C322" s="1">
        <v>3.3727614282414802</v>
      </c>
      <c r="D322" s="1">
        <v>3.4729722912556</v>
      </c>
      <c r="E322" s="1">
        <v>3.4745543278376299</v>
      </c>
      <c r="F322" s="1">
        <v>3.4763965000300199</v>
      </c>
      <c r="G322" s="1">
        <v>2.4715992802436801</v>
      </c>
      <c r="H322" s="1">
        <v>2.33632137861236</v>
      </c>
      <c r="J322" s="1"/>
      <c r="K322" s="1"/>
      <c r="L322" s="1"/>
      <c r="M322" s="1"/>
      <c r="N322" s="1"/>
      <c r="O322" s="1"/>
      <c r="P322" s="1"/>
    </row>
    <row r="323" spans="2:16" x14ac:dyDescent="0.3">
      <c r="B323" s="1">
        <v>3.2704169767675402</v>
      </c>
      <c r="C323" s="1">
        <v>3.3727445540480301</v>
      </c>
      <c r="D323" s="1">
        <v>3.4729806792612501</v>
      </c>
      <c r="E323" s="1">
        <v>3.4745684856335801</v>
      </c>
      <c r="F323" s="1">
        <v>3.3517624884661101</v>
      </c>
      <c r="G323" s="1">
        <v>2.4708269803205698</v>
      </c>
      <c r="H323" s="1">
        <v>2.3353307669479499</v>
      </c>
      <c r="J323" s="1"/>
      <c r="K323" s="1"/>
      <c r="L323" s="1"/>
      <c r="M323" s="1"/>
      <c r="N323" s="1"/>
      <c r="O323" s="1"/>
      <c r="P323" s="1"/>
    </row>
    <row r="324" spans="2:16" x14ac:dyDescent="0.3">
      <c r="B324" s="1">
        <v>3.2703846680681901</v>
      </c>
      <c r="C324" s="1">
        <v>3.3727271486371202</v>
      </c>
      <c r="D324" s="1">
        <v>3.47298918988144</v>
      </c>
      <c r="E324" s="1">
        <v>3.4745828504340701</v>
      </c>
      <c r="F324" s="1">
        <v>3.3516994202149801</v>
      </c>
      <c r="G324" s="1">
        <v>2.4700652155472902</v>
      </c>
      <c r="H324" s="1">
        <v>2.3343535655241801</v>
      </c>
      <c r="J324" s="1"/>
      <c r="K324" s="1"/>
      <c r="L324" s="1"/>
      <c r="M324" s="1"/>
      <c r="N324" s="1"/>
      <c r="O324" s="1"/>
      <c r="P324" s="1"/>
    </row>
    <row r="325" spans="2:16" x14ac:dyDescent="0.3">
      <c r="B325" s="1">
        <v>3.27035145900452</v>
      </c>
      <c r="C325" s="1">
        <v>3.3727092089522199</v>
      </c>
      <c r="D325" s="1">
        <v>3.4729978138116802</v>
      </c>
      <c r="E325" s="1">
        <v>3.4745974065363399</v>
      </c>
      <c r="F325" s="1">
        <v>3.3516377658843299</v>
      </c>
      <c r="G325" s="1">
        <v>2.4693140972697498</v>
      </c>
      <c r="H325" s="1">
        <v>2.3333899215147098</v>
      </c>
      <c r="J325" s="1"/>
      <c r="K325" s="1"/>
      <c r="L325" s="1"/>
      <c r="M325" s="1"/>
      <c r="N325" s="1"/>
      <c r="O325" s="1"/>
      <c r="P325" s="1"/>
    </row>
    <row r="326" spans="2:16" x14ac:dyDescent="0.3">
      <c r="B326" s="1">
        <v>3.2703173506532099</v>
      </c>
      <c r="C326" s="1">
        <v>3.37269073192514</v>
      </c>
      <c r="D326" s="1">
        <v>3.37517180041554</v>
      </c>
      <c r="E326" s="1">
        <v>3.4746121380281201</v>
      </c>
      <c r="F326" s="1">
        <v>3.3515775156698102</v>
      </c>
      <c r="G326" s="1">
        <v>2.3423169832476698</v>
      </c>
      <c r="H326" s="1">
        <v>2.3324399797596498</v>
      </c>
      <c r="J326" s="1"/>
      <c r="K326" s="1"/>
      <c r="L326" s="1"/>
      <c r="M326" s="1"/>
      <c r="N326" s="1"/>
      <c r="O326" s="1"/>
      <c r="P326" s="1"/>
    </row>
    <row r="327" spans="2:16" x14ac:dyDescent="0.3">
      <c r="B327" s="1">
        <v>2.66928133644904</v>
      </c>
      <c r="C327" s="1">
        <v>3.2736659312707901</v>
      </c>
      <c r="D327" s="1">
        <v>3.37515202428933</v>
      </c>
      <c r="E327" s="1">
        <v>3.4746270288050001</v>
      </c>
      <c r="F327" s="1">
        <v>3.2265272862869598</v>
      </c>
      <c r="G327" s="1">
        <v>2.3414920120019098</v>
      </c>
      <c r="H327" s="1">
        <v>2.45923465174369</v>
      </c>
      <c r="J327" s="1"/>
      <c r="K327" s="1"/>
      <c r="L327" s="1"/>
      <c r="M327" s="1"/>
      <c r="N327" s="1"/>
      <c r="O327" s="1"/>
      <c r="P327" s="1"/>
    </row>
    <row r="328" spans="2:16" x14ac:dyDescent="0.3">
      <c r="B328" s="1">
        <v>2.6691313877446601</v>
      </c>
      <c r="C328" s="1">
        <v>3.27362208593865</v>
      </c>
      <c r="D328" s="1">
        <v>3.3751316195939101</v>
      </c>
      <c r="E328" s="1">
        <v>3.3778688197437998</v>
      </c>
      <c r="F328" s="1">
        <v>3.22638886232851</v>
      </c>
      <c r="G328" s="1">
        <v>2.3406793404066599</v>
      </c>
      <c r="H328" s="1">
        <v>2.4584204206528901</v>
      </c>
      <c r="J328" s="1"/>
      <c r="K328" s="1"/>
      <c r="L328" s="1"/>
      <c r="M328" s="1"/>
      <c r="N328" s="1"/>
      <c r="O328" s="1"/>
      <c r="P328" s="1"/>
    </row>
    <row r="329" spans="2:16" x14ac:dyDescent="0.3">
      <c r="B329" s="1">
        <v>2.6689778031005398</v>
      </c>
      <c r="C329" s="1">
        <v>3.27357710774614</v>
      </c>
      <c r="D329" s="1">
        <v>3.2771879053578199</v>
      </c>
      <c r="E329" s="1">
        <v>3.3778490499741798</v>
      </c>
      <c r="F329" s="1">
        <v>3.2262529847671599</v>
      </c>
      <c r="G329" s="1">
        <v>2.3398790902608999</v>
      </c>
      <c r="H329" s="1">
        <v>2.3536543832676302</v>
      </c>
      <c r="J329" s="1"/>
      <c r="K329" s="1"/>
      <c r="L329" s="1"/>
      <c r="M329" s="1"/>
      <c r="N329" s="1"/>
      <c r="O329" s="1"/>
      <c r="P329" s="1"/>
    </row>
    <row r="330" spans="2:16" x14ac:dyDescent="0.3">
      <c r="B330" s="1">
        <v>2.6688205948934498</v>
      </c>
      <c r="C330" s="1">
        <v>2.6790486368731199</v>
      </c>
      <c r="D330" s="1">
        <v>3.2771354900694001</v>
      </c>
      <c r="E330" s="1">
        <v>3.2539786958997299</v>
      </c>
      <c r="F330" s="1">
        <v>2.3789838770944201</v>
      </c>
      <c r="G330" s="1">
        <v>2.3390913813339198</v>
      </c>
      <c r="H330" s="1">
        <v>2.24879117825476</v>
      </c>
      <c r="J330" s="1"/>
      <c r="K330" s="1"/>
      <c r="L330" s="1"/>
      <c r="M330" s="1"/>
      <c r="N330" s="1"/>
      <c r="O330" s="1"/>
      <c r="P330" s="1"/>
    </row>
    <row r="331" spans="2:16" x14ac:dyDescent="0.3">
      <c r="B331" s="1">
        <v>2.6686597758472299</v>
      </c>
      <c r="C331" s="1">
        <v>2.6788451695474902</v>
      </c>
      <c r="D331" s="1">
        <v>3.2770817176520701</v>
      </c>
      <c r="E331" s="1">
        <v>3.1570117177169599</v>
      </c>
      <c r="F331" s="1">
        <v>2.3783473038043699</v>
      </c>
      <c r="G331" s="1">
        <v>2.2330692131303498</v>
      </c>
      <c r="H331" s="1">
        <v>3.0168210436275098</v>
      </c>
      <c r="J331" s="1"/>
      <c r="K331" s="1"/>
      <c r="L331" s="1"/>
      <c r="M331" s="1"/>
      <c r="N331" s="1"/>
      <c r="O331" s="1"/>
      <c r="P331" s="1"/>
    </row>
    <row r="332" spans="2:16" x14ac:dyDescent="0.3">
      <c r="B332" s="1">
        <v>2.5682289381770298</v>
      </c>
      <c r="C332" s="1">
        <v>2.6786370887308601</v>
      </c>
      <c r="D332" s="1">
        <v>2.6889246854587201</v>
      </c>
      <c r="E332" s="1">
        <v>3.1568881387246099</v>
      </c>
      <c r="F332" s="1">
        <v>2.2818840822474198</v>
      </c>
      <c r="G332" s="1">
        <v>2.1269549139058501</v>
      </c>
      <c r="H332" s="1">
        <v>2.3917543246369601</v>
      </c>
      <c r="J332" s="1"/>
      <c r="K332" s="1"/>
      <c r="L332" s="1"/>
      <c r="M332" s="1"/>
      <c r="N332" s="1"/>
      <c r="O332" s="1"/>
      <c r="P332" s="1"/>
    </row>
    <row r="333" spans="2:16" x14ac:dyDescent="0.3">
      <c r="B333" s="1">
        <v>2.5680396647533899</v>
      </c>
      <c r="C333" s="1">
        <v>2.6784244076262098</v>
      </c>
      <c r="D333" s="1">
        <v>2.6886711309154401</v>
      </c>
      <c r="E333" s="1">
        <v>2.5750271189712102</v>
      </c>
      <c r="F333" s="1">
        <v>2.27056885516649</v>
      </c>
      <c r="G333" s="1">
        <v>1.4939791761532599</v>
      </c>
      <c r="H333" s="1">
        <v>2.28694232570321</v>
      </c>
      <c r="J333" s="1"/>
      <c r="K333" s="1"/>
      <c r="L333" s="1"/>
      <c r="M333" s="1"/>
      <c r="N333" s="1"/>
      <c r="O333" s="1"/>
      <c r="P333" s="1"/>
    </row>
    <row r="334" spans="2:16" x14ac:dyDescent="0.3">
      <c r="B334" s="1">
        <v>2.5678463737030501</v>
      </c>
      <c r="C334" s="1">
        <v>2.5790191307169499</v>
      </c>
      <c r="D334" s="1">
        <v>2.6884120131828402</v>
      </c>
      <c r="E334" s="1">
        <v>2.4505636364807799</v>
      </c>
      <c r="F334" s="1">
        <v>1.55817973785159</v>
      </c>
      <c r="G334" s="1">
        <v>1.49280458701274</v>
      </c>
      <c r="H334" s="1">
        <v>2.1924285439244802</v>
      </c>
      <c r="J334" s="1"/>
      <c r="K334" s="1"/>
      <c r="L334" s="1"/>
      <c r="M334" s="1"/>
      <c r="N334" s="1"/>
      <c r="O334" s="1"/>
      <c r="P334" s="1"/>
    </row>
    <row r="335" spans="2:16" x14ac:dyDescent="0.3">
      <c r="B335" s="1">
        <v>2.5676490812292898</v>
      </c>
      <c r="C335" s="1">
        <v>2.5787689488818</v>
      </c>
      <c r="D335" s="1">
        <v>2.5900297411095399</v>
      </c>
      <c r="E335" s="1">
        <v>2.3423215369503398</v>
      </c>
      <c r="F335" s="1">
        <v>1.4932013307699099</v>
      </c>
      <c r="G335" s="1">
        <v>1.51323662248032</v>
      </c>
      <c r="H335" s="1">
        <v>2.3306595331248201</v>
      </c>
      <c r="J335" s="1"/>
      <c r="K335" s="1"/>
      <c r="L335" s="1"/>
      <c r="M335" s="1"/>
      <c r="N335" s="1"/>
      <c r="O335" s="1"/>
      <c r="P335" s="1"/>
    </row>
    <row r="336" spans="2:16" x14ac:dyDescent="0.3">
      <c r="B336" s="1">
        <v>2.5674478039407602</v>
      </c>
      <c r="C336" s="1">
        <v>2.5785136387971401</v>
      </c>
      <c r="D336" s="1">
        <v>2.4669282220848099</v>
      </c>
      <c r="E336" s="1">
        <v>2.33106045850618</v>
      </c>
      <c r="F336" s="1">
        <v>1.3961603560409199</v>
      </c>
      <c r="G336" s="1">
        <v>1.41712679515936</v>
      </c>
      <c r="H336" s="1">
        <v>2.3300013366994201</v>
      </c>
      <c r="J336" s="1"/>
      <c r="K336" s="1"/>
      <c r="L336" s="1"/>
      <c r="M336" s="1"/>
      <c r="N336" s="1"/>
      <c r="O336" s="1"/>
      <c r="P336" s="1"/>
    </row>
    <row r="337" spans="2:16" x14ac:dyDescent="0.3">
      <c r="B337" s="1">
        <v>2.5672425588539598</v>
      </c>
      <c r="C337" s="1">
        <v>2.4789784766679399</v>
      </c>
      <c r="D337" s="1">
        <v>2.3574706168535502</v>
      </c>
      <c r="E337" s="1">
        <v>1.52012466176043</v>
      </c>
      <c r="F337" s="1">
        <v>1.2586703753825901</v>
      </c>
      <c r="G337" s="1">
        <v>1.42649284760781</v>
      </c>
      <c r="H337" s="1">
        <v>2.3919962437234799</v>
      </c>
      <c r="J337" s="1"/>
      <c r="K337" s="1"/>
      <c r="L337" s="1"/>
      <c r="M337" s="1"/>
      <c r="N337" s="1"/>
      <c r="O337" s="1"/>
      <c r="P337" s="1"/>
    </row>
    <row r="338" spans="2:16" x14ac:dyDescent="0.3">
      <c r="B338" s="1">
        <v>2.56703336339582</v>
      </c>
      <c r="C338" s="1">
        <v>2.5779877041683101</v>
      </c>
      <c r="D338" s="1">
        <v>2.3461514974256201</v>
      </c>
      <c r="E338" s="1">
        <v>1.4221005233082</v>
      </c>
      <c r="F338" s="1">
        <v>1.2872341291785001</v>
      </c>
      <c r="G338" s="1">
        <v>2.2525556975018</v>
      </c>
      <c r="H338" s="1">
        <v>2.4018060736151199</v>
      </c>
      <c r="J338" s="1"/>
      <c r="K338" s="1"/>
      <c r="L338" s="1"/>
      <c r="M338" s="1"/>
      <c r="N338" s="1"/>
      <c r="O338" s="1"/>
      <c r="P338" s="1"/>
    </row>
    <row r="339" spans="2:16" x14ac:dyDescent="0.3">
      <c r="B339" s="1">
        <v>2.5668202354061598</v>
      </c>
      <c r="C339" s="1">
        <v>2.577717116024</v>
      </c>
      <c r="D339" s="1">
        <v>2.2227975332273</v>
      </c>
      <c r="E339" s="1">
        <v>1.4103934219385901</v>
      </c>
      <c r="F339" s="1">
        <v>1.3929577173613299</v>
      </c>
      <c r="G339" s="1">
        <v>2.34700699519547</v>
      </c>
      <c r="H339" s="1">
        <v>2.6346536823008102</v>
      </c>
      <c r="J339" s="1"/>
      <c r="K339" s="1"/>
      <c r="L339" s="1"/>
      <c r="M339" s="1"/>
      <c r="N339" s="1"/>
      <c r="O339" s="1"/>
      <c r="P339" s="1"/>
    </row>
    <row r="340" spans="2:16" x14ac:dyDescent="0.3">
      <c r="B340" s="1">
        <v>2.56660319314024</v>
      </c>
      <c r="C340" s="1">
        <v>2.5664007437920802</v>
      </c>
      <c r="D340" s="1">
        <v>2.1567977394668998</v>
      </c>
      <c r="E340" s="1">
        <v>1.5067284253022699</v>
      </c>
      <c r="F340" s="1">
        <v>1.6781910514629901</v>
      </c>
      <c r="G340" s="1">
        <v>2.4521378047769802</v>
      </c>
      <c r="H340" s="1">
        <v>2.7283308063456402</v>
      </c>
      <c r="J340" s="1"/>
      <c r="K340" s="1"/>
      <c r="L340" s="1"/>
      <c r="M340" s="1"/>
      <c r="N340" s="1"/>
      <c r="O340" s="1"/>
      <c r="P340" s="1"/>
    </row>
    <row r="341" spans="2:16" x14ac:dyDescent="0.3">
      <c r="B341" s="1">
        <v>2.6668560417511</v>
      </c>
      <c r="C341" s="1">
        <v>2.33410164827011</v>
      </c>
      <c r="D341" s="1">
        <v>2.1453736309963798</v>
      </c>
      <c r="E341" s="1">
        <v>1.48945448592429</v>
      </c>
      <c r="F341" s="1">
        <v>1.6772809481447399</v>
      </c>
      <c r="G341" s="1">
        <v>2.4621464726289499</v>
      </c>
      <c r="H341" s="1">
        <v>2.7278844065123802</v>
      </c>
      <c r="J341" s="1"/>
      <c r="K341" s="1"/>
      <c r="L341" s="1"/>
      <c r="M341" s="1"/>
      <c r="N341" s="1"/>
      <c r="O341" s="1"/>
      <c r="P341" s="1"/>
    </row>
    <row r="342" spans="2:16" x14ac:dyDescent="0.3">
      <c r="B342" s="1">
        <v>2.5549908848729701</v>
      </c>
      <c r="C342" s="1">
        <v>2.2674549535495299</v>
      </c>
      <c r="D342" s="1">
        <v>1.39550126363544</v>
      </c>
      <c r="E342" s="1">
        <v>1.4885863129350101</v>
      </c>
      <c r="F342" s="1">
        <v>2.26494003884957</v>
      </c>
      <c r="G342" s="1">
        <v>3.0333664137305698</v>
      </c>
      <c r="H342" s="1">
        <v>3.2932307805098802</v>
      </c>
      <c r="J342" s="1"/>
      <c r="K342" s="1"/>
      <c r="L342" s="1"/>
      <c r="M342" s="1"/>
      <c r="N342" s="1"/>
      <c r="O342" s="1"/>
      <c r="P342" s="1"/>
    </row>
    <row r="343" spans="2:16" x14ac:dyDescent="0.3">
      <c r="B343" s="1">
        <v>2.44306530998435</v>
      </c>
      <c r="C343" s="1">
        <v>2.1454278757094798</v>
      </c>
      <c r="D343" s="1">
        <v>1.5040787810808001</v>
      </c>
      <c r="E343" s="1">
        <v>2.1369408668257299</v>
      </c>
      <c r="F343" s="1">
        <v>2.2750645622051699</v>
      </c>
      <c r="G343" s="1">
        <v>3.1608271916019102</v>
      </c>
      <c r="H343" s="1">
        <v>3.2931514525771499</v>
      </c>
      <c r="J343" s="1"/>
      <c r="K343" s="1"/>
      <c r="L343" s="1"/>
      <c r="M343" s="1"/>
      <c r="N343" s="1"/>
      <c r="O343" s="1"/>
      <c r="P343" s="1"/>
    </row>
    <row r="344" spans="2:16" x14ac:dyDescent="0.3">
      <c r="B344" s="1">
        <v>2.4428009395685799</v>
      </c>
      <c r="C344" s="1">
        <v>2.1339479825094401</v>
      </c>
      <c r="D344" s="1">
        <v>1.61274615936349</v>
      </c>
      <c r="E344" s="1">
        <v>2.1472185238511501</v>
      </c>
      <c r="F344" s="1">
        <v>3.03168762942017</v>
      </c>
      <c r="G344" s="1">
        <v>3.2560889769117298</v>
      </c>
      <c r="H344" s="1">
        <v>3.3874995204084799</v>
      </c>
      <c r="J344" s="1"/>
      <c r="K344" s="1"/>
      <c r="L344" s="1"/>
      <c r="M344" s="1"/>
      <c r="N344" s="1"/>
      <c r="O344" s="1"/>
      <c r="P344" s="1"/>
    </row>
    <row r="345" spans="2:16" x14ac:dyDescent="0.3">
      <c r="B345" s="1">
        <v>2.2552418493226898</v>
      </c>
      <c r="C345" s="1">
        <v>2.2330457509277002</v>
      </c>
      <c r="D345" s="1">
        <v>2.1455170480315902</v>
      </c>
      <c r="E345" s="1">
        <v>2.28223014123625</v>
      </c>
      <c r="F345" s="1">
        <v>3.1279550417774198</v>
      </c>
      <c r="G345" s="1">
        <v>3.4792980922186798</v>
      </c>
      <c r="H345" s="1">
        <v>3.4819779425551398</v>
      </c>
      <c r="J345" s="1"/>
      <c r="K345" s="1"/>
      <c r="L345" s="1"/>
      <c r="M345" s="1"/>
      <c r="N345" s="1"/>
      <c r="O345" s="1"/>
      <c r="P345" s="1"/>
    </row>
    <row r="346" spans="2:16" x14ac:dyDescent="0.3">
      <c r="B346" s="1">
        <v>2.1346650303357602</v>
      </c>
      <c r="C346" s="1">
        <v>1.61284697247127</v>
      </c>
      <c r="D346" s="1">
        <v>2.1450747539770498</v>
      </c>
      <c r="E346" s="1">
        <v>2.3792854342301299</v>
      </c>
      <c r="F346" s="1">
        <v>3.2243336945141698</v>
      </c>
      <c r="G346" s="1">
        <v>3.4793320224219002</v>
      </c>
      <c r="H346" s="1">
        <v>3.4820258036631602</v>
      </c>
      <c r="J346" s="1"/>
      <c r="K346" s="1"/>
      <c r="L346" s="1"/>
      <c r="M346" s="1"/>
      <c r="N346" s="1"/>
      <c r="O346" s="1"/>
      <c r="P346" s="1"/>
    </row>
    <row r="347" spans="2:16" x14ac:dyDescent="0.3">
      <c r="B347" s="1">
        <v>2.1231424583916101</v>
      </c>
      <c r="C347" s="1">
        <v>1.6122949747864199</v>
      </c>
      <c r="D347" s="1">
        <v>2.2541748778880701</v>
      </c>
      <c r="E347" s="1">
        <v>2.4764472915835598</v>
      </c>
      <c r="F347" s="1">
        <v>3.2242437196860498</v>
      </c>
      <c r="G347" s="1">
        <v>3.4793655495945601</v>
      </c>
      <c r="H347" s="1">
        <v>3.4820730966422899</v>
      </c>
      <c r="J347" s="1"/>
      <c r="K347" s="1"/>
      <c r="L347" s="1"/>
      <c r="M347" s="1"/>
      <c r="N347" s="1"/>
      <c r="O347" s="1"/>
      <c r="P347" s="1"/>
    </row>
    <row r="348" spans="2:16" x14ac:dyDescent="0.3">
      <c r="B348" s="1">
        <v>2.2234538986226702</v>
      </c>
      <c r="C348" s="1">
        <v>2.2759823474335898</v>
      </c>
      <c r="D348" s="1">
        <v>2.4866919886452998</v>
      </c>
      <c r="E348" s="1">
        <v>3.2252332150946801</v>
      </c>
      <c r="F348" s="1">
        <v>3.3505829517758898</v>
      </c>
      <c r="G348" s="1">
        <v>3.4793986370507901</v>
      </c>
      <c r="H348" s="1">
        <v>3.4821197697298301</v>
      </c>
      <c r="J348" s="1"/>
      <c r="K348" s="1"/>
      <c r="L348" s="1"/>
      <c r="M348" s="1"/>
      <c r="N348" s="1"/>
      <c r="O348" s="1"/>
      <c r="P348" s="1"/>
    </row>
    <row r="349" spans="2:16" x14ac:dyDescent="0.3">
      <c r="B349" s="1">
        <v>1.61302988101849</v>
      </c>
      <c r="C349" s="1">
        <v>2.1538467630176901</v>
      </c>
      <c r="D349" s="1">
        <v>2.4864054685708998</v>
      </c>
      <c r="E349" s="1">
        <v>3.2251573896504402</v>
      </c>
      <c r="F349" s="1">
        <v>3.3505515522288798</v>
      </c>
      <c r="G349" s="1">
        <v>3.4794312485837802</v>
      </c>
      <c r="H349" s="1">
        <v>3.4821657718374301</v>
      </c>
      <c r="J349" s="1"/>
      <c r="K349" s="1"/>
      <c r="L349" s="1"/>
      <c r="M349" s="1"/>
      <c r="N349" s="1"/>
      <c r="O349" s="1"/>
      <c r="P349" s="1"/>
    </row>
    <row r="350" spans="2:16" x14ac:dyDescent="0.3">
      <c r="B350" s="1">
        <v>1.6126089607822101</v>
      </c>
      <c r="C350" s="1">
        <v>2.2532337666481301</v>
      </c>
      <c r="D350" s="1">
        <v>2.4861267973339101</v>
      </c>
      <c r="E350" s="1">
        <v>3.2250837664223999</v>
      </c>
      <c r="F350" s="1">
        <v>3.4770535141436199</v>
      </c>
      <c r="G350" s="1">
        <v>3.4794633485054498</v>
      </c>
      <c r="H350" s="1">
        <v>3.4822110526071501</v>
      </c>
      <c r="J350" s="1"/>
      <c r="K350" s="1"/>
      <c r="L350" s="1"/>
      <c r="M350" s="1"/>
      <c r="N350" s="1"/>
      <c r="O350" s="1"/>
      <c r="P350" s="1"/>
    </row>
    <row r="351" spans="2:16" x14ac:dyDescent="0.3">
      <c r="B351" s="1">
        <v>2.2838215991836899</v>
      </c>
      <c r="C351" s="1">
        <v>2.49672849120007</v>
      </c>
      <c r="D351" s="1">
        <v>2.48585601487832</v>
      </c>
      <c r="E351" s="1">
        <v>3.2250123459829099</v>
      </c>
      <c r="F351" s="1">
        <v>3.47707491302286</v>
      </c>
      <c r="G351" s="1">
        <v>3.4794949016857002</v>
      </c>
      <c r="H351" s="1">
        <v>3.4822555624668099</v>
      </c>
      <c r="J351" s="1"/>
      <c r="K351" s="1"/>
      <c r="L351" s="1"/>
      <c r="M351" s="1"/>
      <c r="N351" s="1"/>
      <c r="O351" s="1"/>
      <c r="P351" s="1"/>
    </row>
    <row r="352" spans="2:16" x14ac:dyDescent="0.3">
      <c r="B352" s="1">
        <v>2.28359877549584</v>
      </c>
      <c r="C352" s="1">
        <v>2.49651892503103</v>
      </c>
      <c r="D352" s="1">
        <v>3.22632649928702</v>
      </c>
      <c r="E352" s="1">
        <v>3.34997265241722</v>
      </c>
      <c r="F352" s="1">
        <v>3.4770959175688101</v>
      </c>
      <c r="G352" s="1">
        <v>3.4795258735908199</v>
      </c>
      <c r="H352" s="1">
        <v>3.4822992526844301</v>
      </c>
      <c r="J352" s="1"/>
      <c r="K352" s="1"/>
      <c r="L352" s="1"/>
      <c r="M352" s="1"/>
      <c r="N352" s="1"/>
      <c r="O352" s="1"/>
      <c r="P352" s="1"/>
    </row>
    <row r="353" spans="2:16" x14ac:dyDescent="0.3">
      <c r="B353" s="1">
        <v>2.3869785108978201</v>
      </c>
      <c r="C353" s="1">
        <v>2.4963157102343598</v>
      </c>
      <c r="D353" s="1">
        <v>3.22626863338045</v>
      </c>
      <c r="E353" s="1">
        <v>3.4750153574351601</v>
      </c>
      <c r="F353" s="1">
        <v>3.4771165047985702</v>
      </c>
      <c r="G353" s="1">
        <v>3.47955623032149</v>
      </c>
      <c r="H353" s="1">
        <v>3.48234207542176</v>
      </c>
      <c r="J353" s="1"/>
      <c r="K353" s="1"/>
      <c r="L353" s="1"/>
      <c r="M353" s="1"/>
      <c r="N353" s="1"/>
      <c r="O353" s="1"/>
      <c r="P353" s="1"/>
    </row>
    <row r="354" spans="2:16" x14ac:dyDescent="0.3">
      <c r="B354" s="1">
        <v>2.5072407574115201</v>
      </c>
      <c r="C354" s="1">
        <v>2.4961188757642501</v>
      </c>
      <c r="D354" s="1">
        <v>3.2262126427378801</v>
      </c>
      <c r="E354" s="1">
        <v>3.4750282571134501</v>
      </c>
      <c r="F354" s="1">
        <v>3.4771366521850799</v>
      </c>
      <c r="G354" s="1">
        <v>3.4795859386499601</v>
      </c>
      <c r="H354" s="1">
        <v>3.4823839837869301</v>
      </c>
      <c r="J354" s="1"/>
      <c r="K354" s="1"/>
      <c r="L354" s="1"/>
      <c r="M354" s="1"/>
      <c r="N354" s="1"/>
      <c r="O354" s="1"/>
      <c r="P354" s="1"/>
    </row>
    <row r="355" spans="2:16" x14ac:dyDescent="0.3">
      <c r="B355" s="1">
        <v>2.5070975975655099</v>
      </c>
      <c r="C355" s="1">
        <v>3.2278377444190598</v>
      </c>
      <c r="D355" s="1">
        <v>3.2261585299234699</v>
      </c>
      <c r="E355" s="1">
        <v>3.4750408610075998</v>
      </c>
      <c r="F355" s="1">
        <v>3.4771563376817598</v>
      </c>
      <c r="G355" s="1">
        <v>3.4796149660564901</v>
      </c>
      <c r="H355" s="1">
        <v>3.4824249318859501</v>
      </c>
      <c r="J355" s="1"/>
      <c r="K355" s="1"/>
      <c r="L355" s="1"/>
      <c r="M355" s="1"/>
      <c r="N355" s="1"/>
      <c r="O355" s="1"/>
      <c r="P355" s="1"/>
    </row>
    <row r="356" spans="2:16" x14ac:dyDescent="0.3">
      <c r="B356" s="1">
        <v>2.5069592783685</v>
      </c>
      <c r="C356" s="1">
        <v>3.2277946433587301</v>
      </c>
      <c r="D356" s="1">
        <v>3.4732678125191598</v>
      </c>
      <c r="E356" s="1">
        <v>3.4750531553288502</v>
      </c>
      <c r="F356" s="1">
        <v>3.4771755397467299</v>
      </c>
      <c r="G356" s="1">
        <v>3.4796432807651101</v>
      </c>
      <c r="H356" s="1">
        <v>3.4824648748732199</v>
      </c>
      <c r="J356" s="1"/>
      <c r="K356" s="1"/>
      <c r="L356" s="1"/>
      <c r="M356" s="1"/>
      <c r="N356" s="1"/>
      <c r="O356" s="1"/>
      <c r="P356" s="1"/>
    </row>
    <row r="357" spans="2:16" x14ac:dyDescent="0.3">
      <c r="B357" s="1">
        <v>3.2297146115600301</v>
      </c>
      <c r="C357" s="1">
        <v>3.2277530816047002</v>
      </c>
      <c r="D357" s="1">
        <v>3.47327490427138</v>
      </c>
      <c r="E357" s="1">
        <v>3.47506512662682</v>
      </c>
      <c r="F357" s="1">
        <v>3.4771942373664202</v>
      </c>
      <c r="G357" s="1">
        <v>3.4796708517785002</v>
      </c>
      <c r="H357" s="1">
        <v>3.48250376900089</v>
      </c>
      <c r="J357" s="1"/>
      <c r="K357" s="1"/>
      <c r="L357" s="1"/>
      <c r="M357" s="1"/>
      <c r="N357" s="1"/>
      <c r="O357" s="1"/>
      <c r="P357" s="1"/>
    </row>
    <row r="358" spans="2:16" x14ac:dyDescent="0.3">
      <c r="B358" s="1">
        <v>3.2296836919226801</v>
      </c>
      <c r="C358" s="1">
        <v>3.47181878711379</v>
      </c>
      <c r="D358" s="1">
        <v>3.4732817968879401</v>
      </c>
      <c r="E358" s="1">
        <v>3.4750767618042402</v>
      </c>
      <c r="F358" s="1">
        <v>3.4772124100786401</v>
      </c>
      <c r="G358" s="1">
        <v>3.4796976489120199</v>
      </c>
      <c r="H358" s="1">
        <v>3.4825415716669701</v>
      </c>
      <c r="J358" s="1"/>
      <c r="K358" s="1"/>
      <c r="L358" s="1"/>
      <c r="M358" s="1"/>
      <c r="N358" s="1"/>
      <c r="O358" s="1"/>
      <c r="P358" s="1"/>
    </row>
    <row r="359" spans="2:16" x14ac:dyDescent="0.3">
      <c r="B359" s="1">
        <v>3.22965395974914</v>
      </c>
      <c r="C359" s="1">
        <v>3.471822332536</v>
      </c>
      <c r="D359" s="1">
        <v>3.4732884828294499</v>
      </c>
      <c r="E359" s="1">
        <v>3.4750880481313402</v>
      </c>
      <c r="F359" s="1">
        <v>3.4772300379949899</v>
      </c>
      <c r="G359" s="1">
        <v>3.47972364282692</v>
      </c>
      <c r="H359" s="1">
        <v>3.4825782414622402</v>
      </c>
      <c r="J359" s="1"/>
      <c r="K359" s="1"/>
      <c r="L359" s="1"/>
      <c r="M359" s="1"/>
      <c r="N359" s="1"/>
      <c r="O359" s="1"/>
      <c r="P359" s="1"/>
    </row>
    <row r="360" spans="2:16" x14ac:dyDescent="0.3">
      <c r="B360" s="1">
        <v>3.3501538567365001</v>
      </c>
      <c r="C360" s="1">
        <v>3.4718257644782602</v>
      </c>
      <c r="D360" s="1">
        <v>3.4732949547824998</v>
      </c>
      <c r="E360" s="1">
        <v>3.4750989732597599</v>
      </c>
      <c r="F360" s="1">
        <v>3.4772471018227198</v>
      </c>
      <c r="G360" s="1">
        <v>3.47974880506254</v>
      </c>
      <c r="H360" s="1">
        <v>3.4826137382158699</v>
      </c>
      <c r="J360" s="1"/>
      <c r="K360" s="1"/>
      <c r="L360" s="1"/>
      <c r="M360" s="1"/>
      <c r="N360" s="1"/>
      <c r="O360" s="1"/>
      <c r="P360" s="1"/>
    </row>
    <row r="361" spans="2:16" x14ac:dyDescent="0.3">
      <c r="B361" s="1">
        <v>3.47068377718228</v>
      </c>
      <c r="C361" s="1">
        <v>3.4718290791871</v>
      </c>
      <c r="D361" s="1">
        <v>3.4733012056676702</v>
      </c>
      <c r="E361" s="1">
        <v>3.4751095252360802</v>
      </c>
      <c r="F361" s="1">
        <v>3.47726358288587</v>
      </c>
      <c r="G361" s="1">
        <v>3.47977310806762</v>
      </c>
      <c r="H361" s="1">
        <v>3.4826480230396499</v>
      </c>
      <c r="J361" s="1"/>
      <c r="K361" s="1"/>
      <c r="L361" s="1"/>
      <c r="M361" s="1"/>
      <c r="N361" s="1"/>
      <c r="O361" s="1"/>
      <c r="P361" s="1"/>
    </row>
    <row r="362" spans="2:16" x14ac:dyDescent="0.3">
      <c r="B362" s="1">
        <v>3.4706852049426899</v>
      </c>
      <c r="C362" s="1">
        <v>3.4718322730372599</v>
      </c>
      <c r="D362" s="1">
        <v>3.4733072286472799</v>
      </c>
      <c r="E362" s="1">
        <v>3.4751196925149599</v>
      </c>
      <c r="F362" s="1">
        <v>3.4772794631458002</v>
      </c>
      <c r="G362" s="1">
        <v>3.4797965252305501</v>
      </c>
      <c r="H362" s="1">
        <v>3.4826810583708099</v>
      </c>
      <c r="J362" s="1"/>
      <c r="K362" s="1"/>
      <c r="L362" s="1"/>
      <c r="M362" s="1"/>
      <c r="N362" s="1"/>
      <c r="O362" s="1"/>
      <c r="P362" s="1"/>
    </row>
    <row r="363" spans="2:16" x14ac:dyDescent="0.3">
      <c r="B363" s="1">
        <v>3.4706865771122102</v>
      </c>
      <c r="C363" s="1">
        <v>3.4718353425356399</v>
      </c>
      <c r="D363" s="1">
        <v>3.4733130171328899</v>
      </c>
      <c r="E363" s="1">
        <v>3.4751294639717898</v>
      </c>
      <c r="F363" s="1">
        <v>3.4772947252209598</v>
      </c>
      <c r="G363" s="1">
        <v>3.4798190309086801</v>
      </c>
      <c r="H363" s="1">
        <v>3.4827128080134702</v>
      </c>
      <c r="J363" s="1"/>
      <c r="K363" s="1"/>
      <c r="L363" s="1"/>
      <c r="M363" s="1"/>
      <c r="N363" s="1"/>
      <c r="O363" s="1"/>
      <c r="P363" s="1"/>
    </row>
    <row r="364" spans="2:16" x14ac:dyDescent="0.3">
      <c r="B364" s="1">
        <v>3.47068789219027</v>
      </c>
      <c r="C364" s="1">
        <v>3.4718382843250999</v>
      </c>
      <c r="D364" s="1">
        <v>3.4733185647924798</v>
      </c>
      <c r="E364" s="1">
        <v>3.4751388289148299</v>
      </c>
      <c r="F364" s="1">
        <v>3.4773093524059502</v>
      </c>
      <c r="G364" s="1">
        <v>3.4798406004564799</v>
      </c>
      <c r="H364" s="1">
        <v>3.4827432371784601</v>
      </c>
    </row>
    <row r="365" spans="2:16" x14ac:dyDescent="0.3">
      <c r="B365" s="1">
        <v>3.4706891487387201</v>
      </c>
      <c r="C365" s="1">
        <v>3.4718410951881902</v>
      </c>
      <c r="D365" s="1">
        <v>3.4733238655574401</v>
      </c>
      <c r="E365" s="1">
        <v>3.4751477770969901</v>
      </c>
      <c r="F365" s="1">
        <v>3.4773233286899301</v>
      </c>
      <c r="G365" s="1">
        <v>3.4798612102526598</v>
      </c>
      <c r="H365" s="1">
        <v>3.4827723125217598</v>
      </c>
    </row>
    <row r="366" spans="2:16" x14ac:dyDescent="0.3">
      <c r="B366" s="1">
        <v>3.4706903453834199</v>
      </c>
      <c r="C366" s="1">
        <v>3.4718437720506299</v>
      </c>
      <c r="D366" s="1">
        <v>3.4733289136291599</v>
      </c>
      <c r="E366" s="1">
        <v>3.4751562987270499</v>
      </c>
      <c r="F366" s="1">
        <v>3.4773366387741298</v>
      </c>
      <c r="G366" s="1">
        <v>3.4798808377261699</v>
      </c>
      <c r="H366" s="1">
        <v>3.48280000218119</v>
      </c>
    </row>
    <row r="367" spans="2:16" x14ac:dyDescent="0.3">
      <c r="B367" s="1">
        <v>3.4706914808157201</v>
      </c>
      <c r="C367" s="1">
        <v>3.4718463119846801</v>
      </c>
      <c r="D367" s="1">
        <v>3.4733337034854301</v>
      </c>
      <c r="E367" s="1">
        <v>3.4751643844803701</v>
      </c>
      <c r="F367" s="1">
        <v>3.4773492680886799</v>
      </c>
      <c r="G367" s="1">
        <v>3.4798994613810001</v>
      </c>
      <c r="H367" s="1">
        <v>3.4828262758116</v>
      </c>
    </row>
    <row r="368" spans="2:16" x14ac:dyDescent="0.3">
      <c r="B368" s="1">
        <v>3.4706925537939202</v>
      </c>
      <c r="C368" s="1">
        <v>3.47184871221235</v>
      </c>
      <c r="D368" s="1">
        <v>3.4733382298864401</v>
      </c>
      <c r="E368" s="1">
        <v>3.4751720255091501</v>
      </c>
      <c r="F368" s="1">
        <v>3.4773612028086101</v>
      </c>
      <c r="G368" s="1">
        <v>3.47991706081985</v>
      </c>
      <c r="H368" s="1">
        <v>3.4828511046183301</v>
      </c>
    </row>
    <row r="369" spans="2:8" x14ac:dyDescent="0.3">
      <c r="B369" s="1">
        <v>3.4706935631446298</v>
      </c>
      <c r="C369" s="1">
        <v>3.4718509701084401</v>
      </c>
      <c r="D369" s="1">
        <v>3.4733424878805601</v>
      </c>
      <c r="E369" s="1">
        <v>3.4751792134520998</v>
      </c>
      <c r="F369" s="1">
        <v>3.4773724298690198</v>
      </c>
      <c r="G369" s="1">
        <v>3.47993361676658</v>
      </c>
      <c r="H369" s="1">
        <v>3.4828744613889699</v>
      </c>
    </row>
    <row r="370" spans="2:8" x14ac:dyDescent="0.3">
      <c r="B370" s="1">
        <v>3.4706945077640201</v>
      </c>
      <c r="C370" s="1">
        <v>3.47185308320342</v>
      </c>
      <c r="D370" s="1">
        <v>3.4733464728097401</v>
      </c>
      <c r="E370" s="1">
        <v>3.47518594044364</v>
      </c>
      <c r="F370" s="1">
        <v>3.47738293697945</v>
      </c>
      <c r="G370" s="1">
        <v>3.4799491110874201</v>
      </c>
      <c r="H370" s="1">
        <v>3.48289632052342</v>
      </c>
    </row>
    <row r="371" spans="2:8" x14ac:dyDescent="0.3">
      <c r="B371" s="1">
        <v>3.3569500540667301</v>
      </c>
      <c r="C371" s="1">
        <v>3.47185504918611</v>
      </c>
      <c r="D371" s="1">
        <v>3.4733501803146298</v>
      </c>
      <c r="E371" s="1">
        <v>3.4751921991225001</v>
      </c>
      <c r="F371" s="1">
        <v>3.4773927126373301</v>
      </c>
      <c r="G371" s="1">
        <v>3.4799635268109301</v>
      </c>
      <c r="H371" s="1">
        <v>3.4829166580621198</v>
      </c>
    </row>
    <row r="372" spans="2:8" x14ac:dyDescent="0.3">
      <c r="B372" s="1">
        <v>3.2433019454028398</v>
      </c>
      <c r="C372" s="1">
        <v>3.4718568659062399</v>
      </c>
      <c r="D372" s="1">
        <v>3.4733536063393302</v>
      </c>
      <c r="E372" s="1">
        <v>3.4751979826397998</v>
      </c>
      <c r="F372" s="1">
        <v>3.4774017461406999</v>
      </c>
      <c r="G372" s="1">
        <v>3.4799768481467002</v>
      </c>
      <c r="H372" s="1">
        <v>3.4829354517124802</v>
      </c>
    </row>
    <row r="373" spans="2:8" x14ac:dyDescent="0.3">
      <c r="B373" s="1">
        <v>3.2433985693380598</v>
      </c>
      <c r="C373" s="1">
        <v>3.4718585313767698</v>
      </c>
      <c r="D373" s="1">
        <v>3.47335674713585</v>
      </c>
      <c r="E373" s="1">
        <v>3.4752032846665699</v>
      </c>
      <c r="F373" s="1">
        <v>3.4774100275998898</v>
      </c>
      <c r="G373" s="1">
        <v>3.4799890605027</v>
      </c>
      <c r="H373" s="1">
        <v>3.4829526808735598</v>
      </c>
    </row>
    <row r="374" spans="2:8" x14ac:dyDescent="0.3">
      <c r="B374" s="1">
        <v>2.5618854703968701</v>
      </c>
      <c r="C374" s="1">
        <v>3.4718600437761</v>
      </c>
      <c r="D374" s="1">
        <v>3.4733595992682198</v>
      </c>
      <c r="E374" s="1">
        <v>3.4752080994006702</v>
      </c>
      <c r="F374" s="1">
        <v>3.4774175479484302</v>
      </c>
      <c r="G374" s="1">
        <v>3.4800001505013798</v>
      </c>
      <c r="H374" s="1">
        <v>3.4829683266587401</v>
      </c>
    </row>
    <row r="375" spans="2:8" x14ac:dyDescent="0.3">
      <c r="B375" s="1">
        <v>2.5622652119187102</v>
      </c>
      <c r="C375" s="1">
        <v>3.47186140145004</v>
      </c>
      <c r="D375" s="1">
        <v>3.4733621596162401</v>
      </c>
      <c r="E375" s="1">
        <v>3.4752124215731999</v>
      </c>
      <c r="F375" s="1">
        <v>3.47742429895297</v>
      </c>
      <c r="G375" s="1">
        <v>3.48001010599438</v>
      </c>
      <c r="H375" s="1">
        <v>3.48298237191662</v>
      </c>
    </row>
    <row r="376" spans="2:8" x14ac:dyDescent="0.3">
      <c r="B376" s="1">
        <v>2.4491356139893301</v>
      </c>
      <c r="C376" s="1">
        <v>3.3590156078261599</v>
      </c>
      <c r="D376" s="1">
        <v>3.47336442537891</v>
      </c>
      <c r="E376" s="1">
        <v>3.47521624645421</v>
      </c>
      <c r="F376" s="1">
        <v>3.4774302732223901</v>
      </c>
      <c r="G376" s="1">
        <v>3.4800189160759301</v>
      </c>
      <c r="H376" s="1">
        <v>3.4829948012499599</v>
      </c>
    </row>
    <row r="377" spans="2:8" x14ac:dyDescent="0.3">
      <c r="B377" s="1">
        <v>2.4495574921965999</v>
      </c>
      <c r="C377" s="1">
        <v>3.2462906828937701</v>
      </c>
      <c r="D377" s="1">
        <v>3.4733663940774999</v>
      </c>
      <c r="E377" s="1">
        <v>3.47521956985796</v>
      </c>
      <c r="F377" s="1">
        <v>3.47743546421585</v>
      </c>
      <c r="G377" s="1">
        <v>3.4800265710948501</v>
      </c>
      <c r="H377" s="1">
        <v>3.4830056010326702</v>
      </c>
    </row>
    <row r="378" spans="2:8" x14ac:dyDescent="0.3">
      <c r="B378" s="1">
        <v>2.4499766740447799</v>
      </c>
      <c r="C378" s="1">
        <v>3.2464118106971198</v>
      </c>
      <c r="D378" s="1">
        <v>3.4733680635582398</v>
      </c>
      <c r="E378" s="1">
        <v>3.47522238814746</v>
      </c>
      <c r="F378" s="1">
        <v>3.4774398662500299</v>
      </c>
      <c r="G378" s="1">
        <v>3.4800330626651599</v>
      </c>
      <c r="H378" s="1">
        <v>3.4830147594248899</v>
      </c>
    </row>
    <row r="379" spans="2:8" x14ac:dyDescent="0.3">
      <c r="B379" s="1">
        <v>2.5637605405155299</v>
      </c>
      <c r="C379" s="1">
        <v>2.57053215827617</v>
      </c>
      <c r="D379" s="1">
        <v>3.4733694319947199</v>
      </c>
      <c r="E379" s="1">
        <v>3.47522469823849</v>
      </c>
      <c r="F379" s="1">
        <v>3.4774434745053502</v>
      </c>
      <c r="G379" s="1">
        <v>3.4800383836753399</v>
      </c>
      <c r="H379" s="1">
        <v>3.4830222663860599</v>
      </c>
    </row>
    <row r="380" spans="2:8" x14ac:dyDescent="0.3">
      <c r="B380" s="1">
        <v>3.2440572173639701</v>
      </c>
      <c r="C380" s="1">
        <v>2.45839995893231</v>
      </c>
      <c r="D380" s="1">
        <v>3.3614778243012799</v>
      </c>
      <c r="E380" s="1">
        <v>3.4752264976029599</v>
      </c>
      <c r="F380" s="1">
        <v>3.4774462850312799</v>
      </c>
      <c r="G380" s="1">
        <v>3.48004252829617</v>
      </c>
      <c r="H380" s="1">
        <v>3.4830281136859602</v>
      </c>
    </row>
    <row r="381" spans="2:8" x14ac:dyDescent="0.3">
      <c r="B381" s="1">
        <v>3.24414865196555</v>
      </c>
      <c r="C381" s="1">
        <v>2.4589305451752601</v>
      </c>
      <c r="D381" s="1">
        <v>3.36155042716365</v>
      </c>
      <c r="E381" s="1">
        <v>3.4752277842716999</v>
      </c>
      <c r="F381" s="1">
        <v>3.47744829475067</v>
      </c>
      <c r="G381" s="1">
        <v>3.4800454919871502</v>
      </c>
      <c r="H381" s="1">
        <v>3.4830322949139099</v>
      </c>
    </row>
    <row r="382" spans="2:8" x14ac:dyDescent="0.3">
      <c r="B382" s="1">
        <v>3.3574699418267899</v>
      </c>
      <c r="C382" s="1">
        <v>2.4594572255078799</v>
      </c>
      <c r="D382" s="1">
        <v>3.2498726846644099</v>
      </c>
      <c r="E382" s="1">
        <v>3.4752285568366101</v>
      </c>
      <c r="F382" s="1">
        <v>3.4774495014631301</v>
      </c>
      <c r="G382" s="1">
        <v>3.4800472715014501</v>
      </c>
      <c r="H382" s="1">
        <v>3.4830348054857501</v>
      </c>
    </row>
    <row r="383" spans="2:8" x14ac:dyDescent="0.3">
      <c r="B383" s="1">
        <v>3.35751497746408</v>
      </c>
      <c r="C383" s="1">
        <v>2.4599799466080401</v>
      </c>
      <c r="D383" s="1">
        <v>2.5799420202829499</v>
      </c>
      <c r="E383" s="1">
        <v>3.4752288144522301</v>
      </c>
      <c r="F383" s="1">
        <v>3.4774499038474702</v>
      </c>
      <c r="G383" s="1">
        <v>3.4800478648895798</v>
      </c>
      <c r="H383" s="1">
        <v>3.4830356426489799</v>
      </c>
    </row>
    <row r="384" spans="2:8" x14ac:dyDescent="0.3">
      <c r="B384" s="1">
        <v>3.4707004919813</v>
      </c>
      <c r="C384" s="1">
        <v>2.5728728574406499</v>
      </c>
      <c r="D384" s="1">
        <v>2.58050384707655</v>
      </c>
      <c r="E384" s="1">
        <v>3.4752285568366101</v>
      </c>
      <c r="F384" s="1">
        <v>3.4774495014631301</v>
      </c>
      <c r="G384" s="1">
        <v>3.4800472715014501</v>
      </c>
      <c r="H384" s="1">
        <v>3.4830348054857501</v>
      </c>
    </row>
    <row r="385" spans="2:8" x14ac:dyDescent="0.3">
      <c r="B385" s="1">
        <v>3.47070038349844</v>
      </c>
      <c r="C385" s="1">
        <v>3.24723224366846</v>
      </c>
      <c r="D385" s="1">
        <v>2.4695222318455099</v>
      </c>
      <c r="E385" s="1">
        <v>3.3644657302673799</v>
      </c>
      <c r="F385" s="1">
        <v>3.47744829475067</v>
      </c>
      <c r="G385" s="1">
        <v>3.48004549198714</v>
      </c>
      <c r="H385" s="1">
        <v>3.4830322949139099</v>
      </c>
    </row>
    <row r="386" spans="2:8" x14ac:dyDescent="0.3">
      <c r="B386" s="1">
        <v>3.4707002028254901</v>
      </c>
      <c r="C386" s="1">
        <v>3.2473453806258901</v>
      </c>
      <c r="D386" s="1">
        <v>2.3586742070294902</v>
      </c>
      <c r="E386" s="1">
        <v>3.25386473296986</v>
      </c>
      <c r="F386" s="1">
        <v>3.4774462850312799</v>
      </c>
      <c r="G386" s="1">
        <v>3.48004252829617</v>
      </c>
      <c r="H386" s="1">
        <v>3.4830281136859602</v>
      </c>
    </row>
    <row r="387" spans="2:8" x14ac:dyDescent="0.3">
      <c r="B387" s="1">
        <v>3.4706999501600402</v>
      </c>
      <c r="C387" s="1">
        <v>3.3596613622550402</v>
      </c>
      <c r="D387" s="1">
        <v>2.4707601183972501</v>
      </c>
      <c r="E387" s="1">
        <v>2.5904216322509601</v>
      </c>
      <c r="F387" s="1">
        <v>3.4774434745053502</v>
      </c>
      <c r="G387" s="1">
        <v>3.4800383836753399</v>
      </c>
      <c r="H387" s="1">
        <v>3.4830222663860599</v>
      </c>
    </row>
    <row r="388" spans="2:8" x14ac:dyDescent="0.3">
      <c r="B388" s="1">
        <v>3.4706996257784102</v>
      </c>
      <c r="C388" s="1">
        <v>3.4718645321256298</v>
      </c>
      <c r="D388" s="1">
        <v>2.5827040266916699</v>
      </c>
      <c r="E388" s="1">
        <v>2.5910578770684101</v>
      </c>
      <c r="F388" s="1">
        <v>3.4774398662500299</v>
      </c>
      <c r="G388" s="1">
        <v>3.4800330626651599</v>
      </c>
      <c r="H388" s="1">
        <v>3.4830147594249001</v>
      </c>
    </row>
    <row r="389" spans="2:8" x14ac:dyDescent="0.3">
      <c r="B389" s="1">
        <v>3.4706992300353399</v>
      </c>
      <c r="C389" s="1">
        <v>3.4718636468527699</v>
      </c>
      <c r="D389" s="1">
        <v>2.58324203633348</v>
      </c>
      <c r="E389" s="1">
        <v>2.48124668892806</v>
      </c>
      <c r="F389" s="1">
        <v>3.36781506469833</v>
      </c>
      <c r="G389" s="1">
        <v>3.4800265710948501</v>
      </c>
      <c r="H389" s="1">
        <v>3.4830056010326702</v>
      </c>
    </row>
    <row r="390" spans="2:8" x14ac:dyDescent="0.3">
      <c r="B390" s="1">
        <v>3.4706987633636301</v>
      </c>
      <c r="C390" s="1">
        <v>3.4718626029136401</v>
      </c>
      <c r="D390" s="1">
        <v>3.2509671025128202</v>
      </c>
      <c r="E390" s="1">
        <v>2.3715863251571601</v>
      </c>
      <c r="F390" s="1">
        <v>3.2583687375373498</v>
      </c>
      <c r="G390" s="1">
        <v>3.4800189160759301</v>
      </c>
      <c r="H390" s="1">
        <v>3.4829948012499599</v>
      </c>
    </row>
    <row r="391" spans="2:8" x14ac:dyDescent="0.3">
      <c r="B391" s="1">
        <v>3.4706982262736199</v>
      </c>
      <c r="C391" s="1">
        <v>3.47186140145004</v>
      </c>
      <c r="D391" s="1">
        <v>3.3622297986824798</v>
      </c>
      <c r="E391" s="1">
        <v>2.4826451407235499</v>
      </c>
      <c r="F391" s="1">
        <v>2.6018886549302098</v>
      </c>
      <c r="G391" s="1">
        <v>3.48001010599438</v>
      </c>
      <c r="H391" s="1">
        <v>3.48298237191662</v>
      </c>
    </row>
    <row r="392" spans="2:8" x14ac:dyDescent="0.3">
      <c r="B392" s="1">
        <v>3.4706976193526899</v>
      </c>
      <c r="C392" s="1">
        <v>3.4718600437761</v>
      </c>
      <c r="D392" s="1">
        <v>3.3622929499471601</v>
      </c>
      <c r="E392" s="1">
        <v>2.4833341031070502</v>
      </c>
      <c r="F392" s="1">
        <v>2.60258579086838</v>
      </c>
      <c r="G392" s="1">
        <v>3.3714961449427698</v>
      </c>
      <c r="H392" s="1">
        <v>3.4829683266587401</v>
      </c>
    </row>
    <row r="393" spans="2:8" x14ac:dyDescent="0.3">
      <c r="B393" s="1">
        <v>3.47069694326456</v>
      </c>
      <c r="C393" s="1">
        <v>3.4718585313767698</v>
      </c>
      <c r="D393" s="1">
        <v>3.47335674713585</v>
      </c>
      <c r="E393" s="1">
        <v>2.5941480535881798</v>
      </c>
      <c r="F393" s="1">
        <v>2.4940086722074502</v>
      </c>
      <c r="G393" s="1">
        <v>3.3715826823749402</v>
      </c>
      <c r="H393" s="1">
        <v>3.4829526808735598</v>
      </c>
    </row>
    <row r="394" spans="2:8" x14ac:dyDescent="0.3">
      <c r="B394" s="1">
        <v>3.47069619874862</v>
      </c>
      <c r="C394" s="1">
        <v>3.4718568659062399</v>
      </c>
      <c r="D394" s="1">
        <v>3.4733536063393302</v>
      </c>
      <c r="E394" s="1">
        <v>3.25508537031246</v>
      </c>
      <c r="F394" s="1">
        <v>2.38559669300879</v>
      </c>
      <c r="G394" s="1">
        <v>3.2633574243041101</v>
      </c>
      <c r="H394" s="1">
        <v>3.4829354517124802</v>
      </c>
    </row>
    <row r="395" spans="2:8" x14ac:dyDescent="0.3">
      <c r="B395" s="1">
        <v>3.4706953866190502</v>
      </c>
      <c r="C395" s="1">
        <v>3.47185504918611</v>
      </c>
      <c r="D395" s="1">
        <v>3.4733501803146298</v>
      </c>
      <c r="E395" s="1">
        <v>3.36521076405666</v>
      </c>
      <c r="F395" s="1">
        <v>2.49553734735643</v>
      </c>
      <c r="G395" s="1">
        <v>2.61425141495444</v>
      </c>
      <c r="H395" s="1">
        <v>3.4829166580621198</v>
      </c>
    </row>
    <row r="396" spans="2:8" x14ac:dyDescent="0.3">
      <c r="B396" s="1">
        <v>3.4706945077640201</v>
      </c>
      <c r="C396" s="1">
        <v>3.47185308320342</v>
      </c>
      <c r="D396" s="1">
        <v>3.4733464728097401</v>
      </c>
      <c r="E396" s="1">
        <v>3.3652786435270299</v>
      </c>
      <c r="F396" s="1">
        <v>2.4962890688806301</v>
      </c>
      <c r="G396" s="1">
        <v>2.5068754899950401</v>
      </c>
      <c r="H396" s="1">
        <v>3.3756623630500102</v>
      </c>
    </row>
    <row r="397" spans="2:8" x14ac:dyDescent="0.3">
      <c r="B397" s="1">
        <v>3.4706935631446298</v>
      </c>
      <c r="C397" s="1">
        <v>3.4718509701084401</v>
      </c>
      <c r="D397" s="1">
        <v>3.4733424878805601</v>
      </c>
      <c r="E397" s="1">
        <v>3.4751792134520998</v>
      </c>
      <c r="F397" s="1">
        <v>2.6059589937518899</v>
      </c>
      <c r="G397" s="1">
        <v>2.5077036624856901</v>
      </c>
      <c r="H397" s="1">
        <v>3.3757438826658799</v>
      </c>
    </row>
    <row r="398" spans="2:8" x14ac:dyDescent="0.3">
      <c r="B398" s="1">
        <v>3.4706925537939202</v>
      </c>
      <c r="C398" s="1">
        <v>3.47184871221235</v>
      </c>
      <c r="D398" s="1">
        <v>3.4733382298864401</v>
      </c>
      <c r="E398" s="1">
        <v>3.4751720255091501</v>
      </c>
      <c r="F398" s="1">
        <v>3.25967361030074</v>
      </c>
      <c r="G398" s="1">
        <v>2.50852187525199</v>
      </c>
      <c r="H398" s="1">
        <v>2.62662462408991</v>
      </c>
    </row>
    <row r="399" spans="2:8" x14ac:dyDescent="0.3">
      <c r="B399" s="1">
        <v>3.4706914808157201</v>
      </c>
      <c r="C399" s="1">
        <v>3.4718463119846801</v>
      </c>
      <c r="D399" s="1">
        <v>3.4733337034854301</v>
      </c>
      <c r="E399" s="1">
        <v>3.4751643844803701</v>
      </c>
      <c r="F399" s="1">
        <v>3.3685874816977401</v>
      </c>
      <c r="G399" s="1">
        <v>2.50933008731803</v>
      </c>
      <c r="H399" s="1">
        <v>2.5204818528433899</v>
      </c>
    </row>
    <row r="400" spans="2:8" x14ac:dyDescent="0.3">
      <c r="B400" s="1">
        <v>3.4706903453834199</v>
      </c>
      <c r="C400" s="1">
        <v>3.4718437720506299</v>
      </c>
      <c r="D400" s="1">
        <v>3.4733289136291599</v>
      </c>
      <c r="E400" s="1">
        <v>3.4751562987270499</v>
      </c>
      <c r="F400" s="1">
        <v>3.36865598256861</v>
      </c>
      <c r="G400" s="1">
        <v>2.6178785463201102</v>
      </c>
      <c r="H400" s="1">
        <v>2.5213558382409</v>
      </c>
    </row>
    <row r="401" spans="2:8" x14ac:dyDescent="0.3">
      <c r="B401" s="1">
        <v>3.4706891487387201</v>
      </c>
      <c r="C401" s="1">
        <v>3.4718410951881902</v>
      </c>
      <c r="D401" s="1">
        <v>3.4733238655574401</v>
      </c>
      <c r="E401" s="1">
        <v>3.4751477770969901</v>
      </c>
      <c r="F401" s="1">
        <v>3.4773233286899301</v>
      </c>
      <c r="G401" s="1">
        <v>3.26454013160691</v>
      </c>
      <c r="H401" s="1">
        <v>2.4154900117448599</v>
      </c>
    </row>
    <row r="402" spans="2:8" x14ac:dyDescent="0.3">
      <c r="B402" s="1">
        <v>3.47068789219027</v>
      </c>
      <c r="C402" s="1">
        <v>3.4718382843250999</v>
      </c>
      <c r="D402" s="1">
        <v>3.4733185647924798</v>
      </c>
      <c r="E402" s="1">
        <v>3.4751388289148299</v>
      </c>
      <c r="F402" s="1">
        <v>3.4773093524059502</v>
      </c>
      <c r="G402" s="1">
        <v>3.3722687939795399</v>
      </c>
      <c r="H402" s="1">
        <v>2.52306903785452</v>
      </c>
    </row>
    <row r="403" spans="2:8" x14ac:dyDescent="0.3">
      <c r="B403" s="1">
        <v>3.4706865771122102</v>
      </c>
      <c r="C403" s="1">
        <v>3.4718353425356399</v>
      </c>
      <c r="D403" s="1">
        <v>3.4733130171328899</v>
      </c>
      <c r="E403" s="1">
        <v>3.4751294639717898</v>
      </c>
      <c r="F403" s="1">
        <v>3.4772947252209598</v>
      </c>
      <c r="G403" s="1">
        <v>3.3723349369103901</v>
      </c>
      <c r="H403" s="1">
        <v>2.5239082032162199</v>
      </c>
    </row>
    <row r="404" spans="2:8" x14ac:dyDescent="0.3">
      <c r="B404" s="1">
        <v>3.4706852049426899</v>
      </c>
      <c r="C404" s="1">
        <v>3.4718322730372599</v>
      </c>
      <c r="D404" s="1">
        <v>3.4733072286472799</v>
      </c>
      <c r="E404" s="1">
        <v>3.4751196925149701</v>
      </c>
      <c r="F404" s="1">
        <v>3.4772794631458099</v>
      </c>
      <c r="G404" s="1">
        <v>3.4797965252305501</v>
      </c>
      <c r="H404" s="1">
        <v>2.6311740885763699</v>
      </c>
    </row>
    <row r="405" spans="2:8" x14ac:dyDescent="0.3">
      <c r="B405" s="1">
        <v>3.47068377718228</v>
      </c>
      <c r="C405" s="1">
        <v>3.4718290791871</v>
      </c>
      <c r="D405" s="1">
        <v>3.4733012056676702</v>
      </c>
      <c r="E405" s="1">
        <v>3.4751095252360802</v>
      </c>
      <c r="F405" s="1">
        <v>3.47726358288587</v>
      </c>
      <c r="G405" s="1">
        <v>3.47977310806762</v>
      </c>
      <c r="H405" s="1">
        <v>3.3763039718376402</v>
      </c>
    </row>
    <row r="406" spans="2:8" x14ac:dyDescent="0.3">
      <c r="B406" s="1">
        <v>3.4706822953923799</v>
      </c>
      <c r="C406" s="1">
        <v>3.4718257644782602</v>
      </c>
      <c r="D406" s="1">
        <v>3.4732949547824998</v>
      </c>
      <c r="E406" s="1">
        <v>3.4750989732597501</v>
      </c>
      <c r="F406" s="1">
        <v>3.4772471018227198</v>
      </c>
      <c r="G406" s="1">
        <v>3.47974880506254</v>
      </c>
      <c r="H406" s="1">
        <v>3.3763628475527598</v>
      </c>
    </row>
    <row r="407" spans="2:8" x14ac:dyDescent="0.3">
      <c r="B407" s="1">
        <v>3.4706807611934098</v>
      </c>
      <c r="C407" s="1">
        <v>3.471822332536</v>
      </c>
      <c r="D407" s="1">
        <v>3.4732884828294499</v>
      </c>
      <c r="E407" s="1">
        <v>3.4750880481313402</v>
      </c>
      <c r="F407" s="1">
        <v>3.4772300379949899</v>
      </c>
      <c r="G407" s="1">
        <v>3.47972364282692</v>
      </c>
      <c r="H407" s="1">
        <v>3.4825782414622402</v>
      </c>
    </row>
    <row r="408" spans="2:8" x14ac:dyDescent="0.3">
      <c r="B408" s="1">
        <v>3.4706791762631499</v>
      </c>
      <c r="C408" s="1">
        <v>3.47181878711379</v>
      </c>
      <c r="D408" s="1">
        <v>3.4732817968879401</v>
      </c>
      <c r="E408" s="1">
        <v>3.4750767618042402</v>
      </c>
      <c r="F408" s="1">
        <v>3.4772124100786401</v>
      </c>
      <c r="G408" s="1">
        <v>3.4796976489120199</v>
      </c>
      <c r="H408" s="1">
        <v>3.4825415716669701</v>
      </c>
    </row>
    <row r="409" spans="2:8" x14ac:dyDescent="0.3">
      <c r="B409" s="1">
        <v>3.3697505199275999</v>
      </c>
      <c r="C409" s="1">
        <v>3.4718151320891799</v>
      </c>
      <c r="D409" s="1">
        <v>3.47327490427138</v>
      </c>
      <c r="E409" s="1">
        <v>3.47506512662682</v>
      </c>
      <c r="F409" s="1">
        <v>3.4771942373664202</v>
      </c>
      <c r="G409" s="1">
        <v>3.4796708517785002</v>
      </c>
      <c r="H409" s="1">
        <v>3.48250376900089</v>
      </c>
    </row>
    <row r="410" spans="2:8" x14ac:dyDescent="0.3">
      <c r="B410" s="1">
        <v>3.3697801786905699</v>
      </c>
      <c r="C410" s="1">
        <v>3.47181137145957</v>
      </c>
      <c r="D410" s="1">
        <v>3.4732678125191598</v>
      </c>
      <c r="E410" s="1">
        <v>3.4750531553288502</v>
      </c>
      <c r="F410" s="1">
        <v>3.4771755397467299</v>
      </c>
      <c r="G410" s="1">
        <v>3.4796432807651101</v>
      </c>
      <c r="H410" s="1">
        <v>3.4824648748732199</v>
      </c>
    </row>
    <row r="411" spans="2:8" x14ac:dyDescent="0.3">
      <c r="B411" s="1">
        <v>3.3698094039959399</v>
      </c>
      <c r="C411" s="1">
        <v>3.47180750933782</v>
      </c>
      <c r="D411" s="1">
        <v>3.4732605293884098</v>
      </c>
      <c r="E411" s="1">
        <v>3.4750408610075998</v>
      </c>
      <c r="F411" s="1">
        <v>3.4771563376817598</v>
      </c>
      <c r="G411" s="1">
        <v>3.4796149660564901</v>
      </c>
      <c r="H411" s="1">
        <v>3.4824249318859501</v>
      </c>
    </row>
    <row r="412" spans="2:8" x14ac:dyDescent="0.3">
      <c r="B412" s="1">
        <v>3.3698381946707099</v>
      </c>
      <c r="C412" s="1">
        <v>3.47180354994777</v>
      </c>
      <c r="D412" s="1">
        <v>3.4732530628454898</v>
      </c>
      <c r="E412" s="1">
        <v>3.4750282571134501</v>
      </c>
      <c r="F412" s="1">
        <v>3.4771366521850799</v>
      </c>
      <c r="G412" s="1">
        <v>3.4795859386499601</v>
      </c>
      <c r="H412" s="1">
        <v>3.4823839837869301</v>
      </c>
    </row>
    <row r="413" spans="2:8" x14ac:dyDescent="0.3">
      <c r="B413" s="1">
        <v>3.3698665496342701</v>
      </c>
      <c r="C413" s="1">
        <v>3.4717994976196098</v>
      </c>
      <c r="D413" s="1">
        <v>3.4732454210572601</v>
      </c>
      <c r="E413" s="1">
        <v>3.4750153574351699</v>
      </c>
      <c r="F413" s="1">
        <v>3.4771165047985702</v>
      </c>
      <c r="G413" s="1">
        <v>3.47955623032149</v>
      </c>
      <c r="H413" s="1">
        <v>3.48234207542176</v>
      </c>
    </row>
    <row r="414" spans="2:8" x14ac:dyDescent="0.3">
      <c r="B414" s="1">
        <v>3.3698944678963501</v>
      </c>
      <c r="C414" s="1">
        <v>3.3720122124502501</v>
      </c>
      <c r="D414" s="1">
        <v>3.47323761238217</v>
      </c>
      <c r="E414" s="1">
        <v>3.4750021760848</v>
      </c>
      <c r="F414" s="1">
        <v>3.4770959175688101</v>
      </c>
      <c r="G414" s="1">
        <v>3.4795258735908199</v>
      </c>
      <c r="H414" s="1">
        <v>3.4822992526844301</v>
      </c>
    </row>
    <row r="415" spans="2:8" x14ac:dyDescent="0.3">
      <c r="B415" s="1">
        <v>3.3699219485549099</v>
      </c>
      <c r="C415" s="1">
        <v>3.37204563860046</v>
      </c>
      <c r="D415" s="1">
        <v>3.4732296453610898</v>
      </c>
      <c r="E415" s="1">
        <v>3.47498872748222</v>
      </c>
      <c r="F415" s="1">
        <v>3.47707491302286</v>
      </c>
      <c r="G415" s="1">
        <v>3.47949490168569</v>
      </c>
      <c r="H415" s="1">
        <v>3.4822555624668099</v>
      </c>
    </row>
    <row r="416" spans="2:8" x14ac:dyDescent="0.3">
      <c r="B416" s="1">
        <v>3.3699489907939602</v>
      </c>
      <c r="C416" s="1">
        <v>3.3720784624923001</v>
      </c>
      <c r="D416" s="1">
        <v>3.4732215287079602</v>
      </c>
      <c r="E416" s="1">
        <v>3.47497502633933</v>
      </c>
      <c r="F416" s="1">
        <v>3.4770535141436199</v>
      </c>
      <c r="G416" s="1">
        <v>3.4794633485054498</v>
      </c>
      <c r="H416" s="1">
        <v>3.4822110526071501</v>
      </c>
    </row>
    <row r="417" spans="2:8" x14ac:dyDescent="0.3">
      <c r="B417" s="1">
        <v>3.36997559388137</v>
      </c>
      <c r="C417" s="1">
        <v>3.37211068546259</v>
      </c>
      <c r="D417" s="1">
        <v>3.37454493262543</v>
      </c>
      <c r="E417" s="1">
        <v>3.4749610876439099</v>
      </c>
      <c r="F417" s="1">
        <v>3.4770317443446199</v>
      </c>
      <c r="G417" s="1">
        <v>3.47943124858377</v>
      </c>
      <c r="H417" s="1">
        <v>3.4821657718374301</v>
      </c>
    </row>
    <row r="418" spans="2:8" x14ac:dyDescent="0.3">
      <c r="B418" s="1">
        <v>3.2693425713594499</v>
      </c>
      <c r="C418" s="1">
        <v>3.3721423089861702</v>
      </c>
      <c r="D418" s="1">
        <v>3.3745802069405699</v>
      </c>
      <c r="E418" s="1">
        <v>3.3773209177880399</v>
      </c>
      <c r="F418" s="1">
        <v>3.4770096274442999</v>
      </c>
      <c r="G418" s="1">
        <v>3.4793986370507901</v>
      </c>
      <c r="H418" s="1">
        <v>3.4821197697298301</v>
      </c>
    </row>
    <row r="419" spans="2:8" x14ac:dyDescent="0.3">
      <c r="B419" s="1">
        <v>2.6656073644384799</v>
      </c>
      <c r="C419" s="1">
        <v>3.37217333467055</v>
      </c>
      <c r="D419" s="1">
        <v>3.3746147068427099</v>
      </c>
      <c r="E419" s="1">
        <v>3.3773567184442901</v>
      </c>
      <c r="F419" s="1">
        <v>3.3804046457752102</v>
      </c>
      <c r="G419" s="1">
        <v>3.4793655495945601</v>
      </c>
      <c r="H419" s="1">
        <v>3.4820730966422899</v>
      </c>
    </row>
    <row r="420" spans="2:8" x14ac:dyDescent="0.3">
      <c r="B420" s="1">
        <v>2.5652198149946899</v>
      </c>
      <c r="C420" s="1">
        <v>3.3722037642505298</v>
      </c>
      <c r="D420" s="1">
        <v>3.37464843807656</v>
      </c>
      <c r="E420" s="1">
        <v>3.37739155588257</v>
      </c>
      <c r="F420" s="1">
        <v>3.3804380423451299</v>
      </c>
      <c r="G420" s="1">
        <v>3.38379297674012</v>
      </c>
      <c r="H420" s="1">
        <v>3.4820258036631602</v>
      </c>
    </row>
    <row r="421" spans="2:8" x14ac:dyDescent="0.3">
      <c r="B421" s="1">
        <v>2.5654599359877199</v>
      </c>
      <c r="C421" s="1">
        <v>3.2727029150763198</v>
      </c>
      <c r="D421" s="1">
        <v>3.3746814065761299</v>
      </c>
      <c r="E421" s="1">
        <v>3.37742544230117</v>
      </c>
      <c r="F421" s="1">
        <v>3.3804702755295799</v>
      </c>
      <c r="G421" s="1">
        <v>3.3838206271971001</v>
      </c>
      <c r="H421" s="1">
        <v>3.3874813721096202</v>
      </c>
    </row>
    <row r="422" spans="2:8" x14ac:dyDescent="0.3">
      <c r="B422" s="1">
        <v>2.5656962610957099</v>
      </c>
      <c r="C422" s="1">
        <v>2.5762887413937499</v>
      </c>
      <c r="D422" s="1">
        <v>3.2762570430436999</v>
      </c>
      <c r="E422" s="1">
        <v>3.3774583901625599</v>
      </c>
      <c r="F422" s="1">
        <v>3.3805013667440602</v>
      </c>
      <c r="G422" s="1">
        <v>3.38384690690624</v>
      </c>
      <c r="H422" s="1">
        <v>3.3874995204084799</v>
      </c>
    </row>
    <row r="423" spans="2:8" x14ac:dyDescent="0.3">
      <c r="B423" s="1">
        <v>2.5659287695201898</v>
      </c>
      <c r="C423" s="1">
        <v>2.57658440657291</v>
      </c>
      <c r="D423" s="1">
        <v>2.5874154297613301</v>
      </c>
      <c r="E423" s="1">
        <v>2.69580994010468</v>
      </c>
      <c r="F423" s="1">
        <v>3.3805313377530899</v>
      </c>
      <c r="G423" s="1">
        <v>3.3838718497172899</v>
      </c>
      <c r="H423" s="1">
        <v>3.3875160893052501</v>
      </c>
    </row>
    <row r="424" spans="2:8" x14ac:dyDescent="0.3">
      <c r="B424" s="1">
        <v>2.5661574408924399</v>
      </c>
      <c r="C424" s="1">
        <v>2.5768750974399302</v>
      </c>
      <c r="D424" s="1">
        <v>2.5877637481800901</v>
      </c>
      <c r="E424" s="1">
        <v>2.5988282953669701</v>
      </c>
      <c r="F424" s="1">
        <v>2.6100737748805498</v>
      </c>
      <c r="G424" s="1">
        <v>2.6215053562884498</v>
      </c>
      <c r="H424" s="1">
        <v>2.63312834278703</v>
      </c>
    </row>
    <row r="425" spans="2:8" x14ac:dyDescent="0.3">
      <c r="B425" s="1">
        <v>2.5663822552711899</v>
      </c>
      <c r="C425" s="1">
        <v>2.57716079291143</v>
      </c>
      <c r="D425" s="1">
        <v>2.5881059510994899</v>
      </c>
      <c r="E425" s="1">
        <v>2.59922235524748</v>
      </c>
      <c r="F425" s="1">
        <v>2.6105147592308899</v>
      </c>
      <c r="G425" s="1">
        <v>2.62198804520161</v>
      </c>
      <c r="H425" s="1">
        <v>2.6336472232651298</v>
      </c>
    </row>
    <row r="426" spans="2:8" x14ac:dyDescent="0.3">
      <c r="B426" s="1">
        <v>2.56660319314024</v>
      </c>
      <c r="C426" s="1">
        <v>2.5774414724432599</v>
      </c>
      <c r="D426" s="1">
        <v>2.5884420198426601</v>
      </c>
      <c r="E426" s="1">
        <v>2.5996091815766502</v>
      </c>
      <c r="F426" s="1">
        <v>2.6109474271374702</v>
      </c>
      <c r="G426" s="1">
        <v>2.62246134884878</v>
      </c>
      <c r="H426" s="1">
        <v>2.6341556612928301</v>
      </c>
    </row>
    <row r="427" spans="2:8" x14ac:dyDescent="0.3">
      <c r="B427" s="1">
        <v>2.5668202354061598</v>
      </c>
      <c r="C427" s="1">
        <v>2.577717116024</v>
      </c>
      <c r="D427" s="1">
        <v>2.58877193637012</v>
      </c>
      <c r="E427" s="1">
        <v>2.5999887615056001</v>
      </c>
      <c r="F427" s="1">
        <v>2.6113717744965901</v>
      </c>
      <c r="G427" s="1">
        <v>2.62292527576908</v>
      </c>
      <c r="H427" s="1">
        <v>2.6346536823008102</v>
      </c>
    </row>
    <row r="428" spans="2:8" x14ac:dyDescent="0.3">
      <c r="B428" s="1">
        <v>2.56703336339582</v>
      </c>
      <c r="C428" s="1">
        <v>2.5779877041683101</v>
      </c>
      <c r="D428" s="1">
        <v>2.5890956832666698</v>
      </c>
      <c r="E428" s="1">
        <v>2.6003610829025399</v>
      </c>
      <c r="F428" s="1">
        <v>2.5156781262257502</v>
      </c>
      <c r="G428" s="1">
        <v>2.5283050993990299</v>
      </c>
      <c r="H428" s="1">
        <v>2.54108685074408</v>
      </c>
    </row>
    <row r="429" spans="2:8" x14ac:dyDescent="0.3">
      <c r="B429" s="1">
        <v>2.5672425588539598</v>
      </c>
      <c r="C429" s="1">
        <v>2.4789784766679399</v>
      </c>
      <c r="D429" s="1">
        <v>2.49122509141786</v>
      </c>
      <c r="E429" s="1">
        <v>2.5036089211857799</v>
      </c>
      <c r="F429" s="1">
        <v>2.61219549515579</v>
      </c>
      <c r="G429" s="1">
        <v>2.6238250380092598</v>
      </c>
      <c r="H429" s="1">
        <v>2.6356185798289</v>
      </c>
    </row>
    <row r="430" spans="2:8" x14ac:dyDescent="0.3">
      <c r="B430" s="1">
        <v>2.5674478039407602</v>
      </c>
      <c r="C430" s="1">
        <v>2.5785136387971401</v>
      </c>
      <c r="D430" s="1">
        <v>2.5897246015495998</v>
      </c>
      <c r="E430" s="1">
        <v>2.6010839050258201</v>
      </c>
      <c r="F430" s="1">
        <v>2.61259486414396</v>
      </c>
      <c r="G430" s="1">
        <v>2.62426089468154</v>
      </c>
      <c r="H430" s="1">
        <v>2.5209535034343702</v>
      </c>
    </row>
    <row r="431" spans="2:8" x14ac:dyDescent="0.3">
      <c r="B431" s="1">
        <v>2.5676490812293</v>
      </c>
      <c r="C431" s="1">
        <v>2.5787689488818</v>
      </c>
      <c r="D431" s="1">
        <v>2.5900297411095399</v>
      </c>
      <c r="E431" s="1">
        <v>2.60143438487462</v>
      </c>
      <c r="F431" s="1">
        <v>2.6129859038922101</v>
      </c>
      <c r="G431" s="1">
        <v>2.62468741723211</v>
      </c>
      <c r="H431" s="1">
        <v>2.5212574509277599</v>
      </c>
    </row>
    <row r="432" spans="2:8" x14ac:dyDescent="0.3">
      <c r="B432" s="1">
        <v>2.5678463737030501</v>
      </c>
      <c r="C432" s="1">
        <v>2.5790191307169499</v>
      </c>
      <c r="D432" s="1">
        <v>2.5903286473595002</v>
      </c>
      <c r="E432" s="1">
        <v>2.6017775643919698</v>
      </c>
      <c r="F432" s="1">
        <v>2.6133686139866699</v>
      </c>
      <c r="G432" s="1">
        <v>2.62510461817527</v>
      </c>
      <c r="H432" s="1">
        <v>3.27216476339547</v>
      </c>
    </row>
    <row r="433" spans="2:8" x14ac:dyDescent="0.3">
      <c r="B433" s="1">
        <v>2.5680396647533899</v>
      </c>
      <c r="C433" s="1">
        <v>2.5792641673479699</v>
      </c>
      <c r="D433" s="1">
        <v>2.5906213058095702</v>
      </c>
      <c r="E433" s="1">
        <v>2.60211343469908</v>
      </c>
      <c r="F433" s="1">
        <v>2.7096219223874201</v>
      </c>
      <c r="G433" s="1">
        <v>3.38405545410065</v>
      </c>
      <c r="H433" s="1">
        <v>3.27201489900358</v>
      </c>
    </row>
    <row r="434" spans="2:8" x14ac:dyDescent="0.3">
      <c r="B434" s="1">
        <v>2.5682289381770298</v>
      </c>
      <c r="C434" s="1">
        <v>2.57950404230633</v>
      </c>
      <c r="D434" s="1">
        <v>2.59090770251562</v>
      </c>
      <c r="E434" s="1">
        <v>2.6993599107894299</v>
      </c>
      <c r="F434" s="1">
        <v>3.3807935726362301</v>
      </c>
      <c r="G434" s="1">
        <v>3.3840680199790101</v>
      </c>
      <c r="H434" s="1">
        <v>3.2718636618733701</v>
      </c>
    </row>
    <row r="435" spans="2:8" x14ac:dyDescent="0.3">
      <c r="B435" s="1">
        <v>2.5684141781734602</v>
      </c>
      <c r="C435" s="1">
        <v>2.5797387396028899</v>
      </c>
      <c r="D435" s="1">
        <v>2.59118782406627</v>
      </c>
      <c r="E435" s="1">
        <v>3.3778073411770402</v>
      </c>
      <c r="F435" s="1">
        <v>3.3808118863391199</v>
      </c>
      <c r="G435" s="1">
        <v>3.3840796770938599</v>
      </c>
      <c r="H435" s="1">
        <v>2.4604167892410298</v>
      </c>
    </row>
    <row r="436" spans="2:8" x14ac:dyDescent="0.3">
      <c r="B436" s="1">
        <v>2.5685953693424102</v>
      </c>
      <c r="C436" s="1">
        <v>2.5799682437212699</v>
      </c>
      <c r="D436" s="1">
        <v>3.2771354900694001</v>
      </c>
      <c r="E436" s="1">
        <v>3.3778285618365702</v>
      </c>
      <c r="F436" s="1">
        <v>3.3808293813140802</v>
      </c>
      <c r="G436" s="1">
        <v>3.3840904616357501</v>
      </c>
      <c r="H436" s="1">
        <v>2.4367453466116902</v>
      </c>
    </row>
    <row r="437" spans="2:8" x14ac:dyDescent="0.3">
      <c r="B437" s="1">
        <v>2.5687724966812699</v>
      </c>
      <c r="C437" s="1">
        <v>2.6792474779161801</v>
      </c>
      <c r="D437" s="1">
        <v>3.3751105788886999</v>
      </c>
      <c r="E437" s="1">
        <v>3.3778490499741798</v>
      </c>
      <c r="F437" s="1">
        <v>3.3808460811464398</v>
      </c>
      <c r="G437" s="1">
        <v>3.47873155097846</v>
      </c>
      <c r="H437" s="1">
        <v>2.4353026036242902</v>
      </c>
    </row>
    <row r="438" spans="2:8" x14ac:dyDescent="0.3">
      <c r="B438" s="1">
        <v>2.5689455455825598</v>
      </c>
      <c r="C438" s="1">
        <v>3.27362208593865</v>
      </c>
      <c r="D438" s="1">
        <v>3.3751316195939101</v>
      </c>
      <c r="E438" s="1">
        <v>3.3778688197437998</v>
      </c>
      <c r="F438" s="1">
        <v>3.47653350994654</v>
      </c>
      <c r="G438" s="1">
        <v>3.36237011410158</v>
      </c>
      <c r="H438" s="1">
        <v>2.4338576029459</v>
      </c>
    </row>
    <row r="439" spans="2:8" x14ac:dyDescent="0.3">
      <c r="B439" s="1">
        <v>2.5691145018313799</v>
      </c>
      <c r="C439" s="1">
        <v>3.3726717144815699</v>
      </c>
      <c r="D439" s="1">
        <v>3.3751520242893198</v>
      </c>
      <c r="E439" s="1">
        <v>3.3778878852448999</v>
      </c>
      <c r="F439" s="1">
        <v>3.47651003234439</v>
      </c>
      <c r="G439" s="1">
        <v>3.3621970464784598</v>
      </c>
      <c r="H439" s="1">
        <v>2.4324105625914498</v>
      </c>
    </row>
    <row r="440" spans="2:8" x14ac:dyDescent="0.3">
      <c r="B440" s="1">
        <v>2.6694276371814598</v>
      </c>
      <c r="C440" s="1">
        <v>3.37269073192514</v>
      </c>
      <c r="D440" s="1">
        <v>3.37517180041554</v>
      </c>
      <c r="E440" s="1">
        <v>3.4746121380281201</v>
      </c>
      <c r="F440" s="1">
        <v>3.4764867781811799</v>
      </c>
      <c r="G440" s="1">
        <v>3.3620241223176599</v>
      </c>
      <c r="H440" s="1">
        <v>2.43096170177065</v>
      </c>
    </row>
    <row r="441" spans="2:8" x14ac:dyDescent="0.3">
      <c r="B441" s="1">
        <v>3.2703514590045102</v>
      </c>
      <c r="C441" s="1">
        <v>3.3727092089522199</v>
      </c>
      <c r="D441" s="1">
        <v>3.3751909553813899</v>
      </c>
      <c r="E441" s="1">
        <v>3.4745974065363399</v>
      </c>
      <c r="F441" s="1">
        <v>3.4764637728754999</v>
      </c>
      <c r="G441" s="1">
        <v>3.3618513958412102</v>
      </c>
      <c r="H441" s="1">
        <v>2.4295112408207</v>
      </c>
    </row>
    <row r="442" spans="2:8" x14ac:dyDescent="0.3">
      <c r="B442" s="1">
        <v>3.2592610491837601</v>
      </c>
      <c r="C442" s="1">
        <v>3.3727271486371202</v>
      </c>
      <c r="D442" s="1">
        <v>3.47298918988144</v>
      </c>
      <c r="E442" s="1">
        <v>3.4745828504340701</v>
      </c>
      <c r="F442" s="1">
        <v>3.4764410415729499</v>
      </c>
      <c r="G442" s="1">
        <v>3.36167892100995</v>
      </c>
      <c r="H442" s="1">
        <v>2.4280594011388001</v>
      </c>
    </row>
    <row r="443" spans="2:8" x14ac:dyDescent="0.3">
      <c r="B443" s="1">
        <v>3.2592952649077702</v>
      </c>
      <c r="C443" s="1">
        <v>3.3727445540480301</v>
      </c>
      <c r="D443" s="1">
        <v>3.4729806792612501</v>
      </c>
      <c r="E443" s="1">
        <v>3.4745684856335801</v>
      </c>
      <c r="F443" s="1">
        <v>3.4764186091186202</v>
      </c>
      <c r="G443" s="1">
        <v>3.3615067514817198</v>
      </c>
      <c r="H443" s="1">
        <v>2.42660640511453</v>
      </c>
    </row>
    <row r="444" spans="2:8" x14ac:dyDescent="0.3">
      <c r="B444" s="1">
        <v>3.2593285275611099</v>
      </c>
      <c r="C444" s="1">
        <v>3.3727614282414802</v>
      </c>
      <c r="D444" s="1">
        <v>3.4729722912556</v>
      </c>
      <c r="E444" s="1">
        <v>3.4745543278376299</v>
      </c>
      <c r="F444" s="1">
        <v>3.4763965000300199</v>
      </c>
      <c r="G444" s="1">
        <v>2.5412169432643399</v>
      </c>
      <c r="H444" s="1">
        <v>2.42515247606207</v>
      </c>
    </row>
    <row r="445" spans="2:8" x14ac:dyDescent="0.3">
      <c r="B445" s="1">
        <v>3.2593608360139799</v>
      </c>
      <c r="C445" s="1">
        <v>3.3727777742568801</v>
      </c>
      <c r="D445" s="1">
        <v>3.4729640350348201</v>
      </c>
      <c r="E445" s="1">
        <v>3.4745403925223002</v>
      </c>
      <c r="F445" s="1">
        <v>3.4763747384702999</v>
      </c>
      <c r="G445" s="1">
        <v>2.4227712912427002</v>
      </c>
      <c r="H445" s="1">
        <v>2.4236978381523002</v>
      </c>
    </row>
    <row r="446" spans="2:8" x14ac:dyDescent="0.3">
      <c r="B446" s="1">
        <v>3.2593921891983899</v>
      </c>
      <c r="C446" s="1">
        <v>3.4716459730821301</v>
      </c>
      <c r="D446" s="1">
        <v>3.4729559196250199</v>
      </c>
      <c r="E446" s="1">
        <v>3.4745266949201099</v>
      </c>
      <c r="F446" s="1">
        <v>3.47635334822189</v>
      </c>
      <c r="G446" s="1">
        <v>2.42148514881328</v>
      </c>
      <c r="H446" s="1">
        <v>2.5398551953244999</v>
      </c>
    </row>
    <row r="447" spans="2:8" x14ac:dyDescent="0.3">
      <c r="B447" s="1">
        <v>3.2594225861058499</v>
      </c>
      <c r="C447" s="1">
        <v>3.4716417486340299</v>
      </c>
      <c r="D447" s="1">
        <v>3.4729479538982302</v>
      </c>
      <c r="E447" s="1">
        <v>3.47451325000339</v>
      </c>
      <c r="F447" s="1">
        <v>3.3589556337761999</v>
      </c>
      <c r="G447" s="1">
        <v>2.4201989947966398</v>
      </c>
      <c r="H447" s="1">
        <v>3.24517270031687</v>
      </c>
    </row>
    <row r="448" spans="2:8" x14ac:dyDescent="0.3">
      <c r="B448" s="1">
        <v>3.2594520257850901</v>
      </c>
      <c r="C448" s="1">
        <v>3.47163760817643</v>
      </c>
      <c r="D448" s="1">
        <v>3.4729401465627401</v>
      </c>
      <c r="E448" s="1">
        <v>3.4745000724679098</v>
      </c>
      <c r="F448" s="1">
        <v>3.3588128887452</v>
      </c>
      <c r="G448" s="1">
        <v>2.4189130224733</v>
      </c>
      <c r="H448" s="1">
        <v>3.3627422966384102</v>
      </c>
    </row>
    <row r="449" spans="2:8" x14ac:dyDescent="0.3">
      <c r="B449" s="1">
        <v>3.2594805073397</v>
      </c>
      <c r="C449" s="1">
        <v>3.4716335562362501</v>
      </c>
      <c r="D449" s="1">
        <v>3.4729325061535601</v>
      </c>
      <c r="E449" s="1">
        <v>3.4744871767168499</v>
      </c>
      <c r="F449" s="1">
        <v>3.35867059280528</v>
      </c>
      <c r="G449" s="1">
        <v>2.4176274256299499</v>
      </c>
      <c r="H449" s="1">
        <v>3.3625433907434599</v>
      </c>
    </row>
    <row r="450" spans="2:8" x14ac:dyDescent="0.3">
      <c r="B450" s="1">
        <v>3.2595080299260002</v>
      </c>
      <c r="C450" s="1">
        <v>3.47162959724358</v>
      </c>
      <c r="D450" s="1">
        <v>3.4729250410231001</v>
      </c>
      <c r="E450" s="1">
        <v>3.4744745768451</v>
      </c>
      <c r="F450" s="1">
        <v>3.35852878370084</v>
      </c>
      <c r="G450" s="1">
        <v>2.4163423985063002</v>
      </c>
      <c r="H450" s="1">
        <v>3.3623453862504902</v>
      </c>
    </row>
    <row r="451" spans="2:8" x14ac:dyDescent="0.3">
      <c r="B451" s="1">
        <v>3.3595095674200599</v>
      </c>
      <c r="C451" s="1">
        <v>3.3618915019589299</v>
      </c>
      <c r="D451" s="1">
        <v>3.4729177593320602</v>
      </c>
      <c r="E451" s="1">
        <v>3.4744622866238299</v>
      </c>
      <c r="F451" s="1">
        <v>3.35838749876361</v>
      </c>
      <c r="G451" s="1">
        <v>2.4150581357422101</v>
      </c>
      <c r="H451" s="1">
        <v>3.3621483481785299</v>
      </c>
    </row>
    <row r="452" spans="2:8" x14ac:dyDescent="0.3">
      <c r="B452" s="1">
        <v>3.3595222460341798</v>
      </c>
      <c r="C452" s="1">
        <v>3.3619060656739399</v>
      </c>
      <c r="D452" s="1">
        <v>3.4729106690405098</v>
      </c>
      <c r="E452" s="1">
        <v>3.4744503194854901</v>
      </c>
      <c r="F452" s="1">
        <v>3.24025946810101</v>
      </c>
      <c r="G452" s="1">
        <v>2.4137748323246799</v>
      </c>
      <c r="H452" s="1">
        <v>3.48050707022318</v>
      </c>
    </row>
    <row r="453" spans="2:8" x14ac:dyDescent="0.3">
      <c r="B453" s="1">
        <v>3.3595344411146502</v>
      </c>
      <c r="C453" s="1">
        <v>3.3619200564230098</v>
      </c>
      <c r="D453" s="1">
        <v>3.47290377789917</v>
      </c>
      <c r="E453" s="1">
        <v>3.4744386885091698</v>
      </c>
      <c r="F453" s="1">
        <v>2.5313417536087801</v>
      </c>
      <c r="G453" s="1">
        <v>2.4124926835351799</v>
      </c>
      <c r="H453" s="1">
        <v>3.4804693117824002</v>
      </c>
    </row>
    <row r="454" spans="2:8" x14ac:dyDescent="0.3">
      <c r="B454" s="1">
        <v>3.3595461531633402</v>
      </c>
      <c r="C454" s="1">
        <v>3.36193347671058</v>
      </c>
      <c r="D454" s="1">
        <v>3.4728970934409902</v>
      </c>
      <c r="E454" s="1">
        <v>3.4744274064062699</v>
      </c>
      <c r="F454" s="1">
        <v>2.4121179873248701</v>
      </c>
      <c r="G454" s="1">
        <v>2.5297663940247301</v>
      </c>
      <c r="H454" s="1">
        <v>3.4804326864555502</v>
      </c>
    </row>
    <row r="455" spans="2:8" x14ac:dyDescent="0.3">
      <c r="B455" s="1">
        <v>3.3595573826790202</v>
      </c>
      <c r="C455" s="1">
        <v>3.3619463289803502</v>
      </c>
      <c r="D455" s="1">
        <v>3.4728906229728902</v>
      </c>
      <c r="E455" s="1">
        <v>3.3564130277945399</v>
      </c>
      <c r="F455" s="1">
        <v>2.4110049987554301</v>
      </c>
      <c r="G455" s="1">
        <v>3.24078961718685</v>
      </c>
      <c r="H455" s="1">
        <v>3.4803972342190201</v>
      </c>
    </row>
    <row r="456" spans="2:8" x14ac:dyDescent="0.3">
      <c r="B456" s="1">
        <v>3.2485513032744602</v>
      </c>
      <c r="C456" s="1">
        <v>3.36195861561098</v>
      </c>
      <c r="D456" s="1">
        <v>3.4728843735677999</v>
      </c>
      <c r="E456" s="1">
        <v>3.35629824330096</v>
      </c>
      <c r="F456" s="1">
        <v>2.4098936822424699</v>
      </c>
      <c r="G456" s="1">
        <v>3.2404868408627401</v>
      </c>
      <c r="H456" s="1">
        <v>3.4803629937663598</v>
      </c>
    </row>
    <row r="457" spans="2:8" x14ac:dyDescent="0.3">
      <c r="B457" s="1">
        <v>3.2485732628003099</v>
      </c>
      <c r="C457" s="1">
        <v>3.3619703389119402</v>
      </c>
      <c r="D457" s="1">
        <v>3.3645898701682202</v>
      </c>
      <c r="E457" s="1">
        <v>3.35618399123948</v>
      </c>
      <c r="F457" s="1">
        <v>2.4087842029147302</v>
      </c>
      <c r="G457" s="1">
        <v>3.3591574177444201</v>
      </c>
      <c r="H457" s="1">
        <v>3.4803300024663102</v>
      </c>
    </row>
    <row r="458" spans="2:8" x14ac:dyDescent="0.3">
      <c r="B458" s="1">
        <v>3.2485942045880098</v>
      </c>
      <c r="C458" s="1">
        <v>3.3619815011194398</v>
      </c>
      <c r="D458" s="1">
        <v>3.36460123340109</v>
      </c>
      <c r="E458" s="1">
        <v>3.3560702966667799</v>
      </c>
      <c r="F458" s="1">
        <v>2.4076767259481699</v>
      </c>
      <c r="G458" s="1">
        <v>3.3589959388363702</v>
      </c>
      <c r="H458" s="1">
        <v>3.48029829632222</v>
      </c>
    </row>
    <row r="459" spans="2:8" x14ac:dyDescent="0.3">
      <c r="B459" s="1">
        <v>3.2486141280731098</v>
      </c>
      <c r="C459" s="1">
        <v>3.3619921043925598</v>
      </c>
      <c r="D459" s="1">
        <v>3.3646120090535399</v>
      </c>
      <c r="E459" s="1">
        <v>3.2375377220669201</v>
      </c>
      <c r="F459" s="1">
        <v>2.4065714165257202</v>
      </c>
      <c r="G459" s="1">
        <v>3.3588355505616798</v>
      </c>
      <c r="H459" s="1">
        <v>3.48026790993304</v>
      </c>
    </row>
    <row r="460" spans="2:8" x14ac:dyDescent="0.3">
      <c r="B460" s="1">
        <v>3.2486330327295798</v>
      </c>
      <c r="C460" s="1">
        <v>3.3620021508095301</v>
      </c>
      <c r="D460" s="1">
        <v>3.3646222019524501</v>
      </c>
      <c r="E460" s="1">
        <v>3.23732165432448</v>
      </c>
      <c r="F460" s="1">
        <v>2.4054684397971799</v>
      </c>
      <c r="G460" s="1">
        <v>3.3586762955979101</v>
      </c>
      <c r="H460" s="1">
        <v>3.4802388764557701</v>
      </c>
    </row>
    <row r="461" spans="2:8" x14ac:dyDescent="0.3">
      <c r="B461" s="1">
        <v>3.2486509180682299</v>
      </c>
      <c r="C461" s="1">
        <v>3.2524299457166701</v>
      </c>
      <c r="D461" s="1">
        <v>3.3646318167189699</v>
      </c>
      <c r="E461" s="1">
        <v>2.4184555134238899</v>
      </c>
      <c r="F461" s="1">
        <v>2.40436796083933</v>
      </c>
      <c r="G461" s="1">
        <v>3.4780454239797298</v>
      </c>
      <c r="H461" s="1">
        <v>3.4802112275694901</v>
      </c>
    </row>
    <row r="462" spans="2:8" x14ac:dyDescent="0.3">
      <c r="B462" s="1">
        <v>2.5829393729109098</v>
      </c>
      <c r="C462" s="1">
        <v>3.25245036247654</v>
      </c>
      <c r="D462" s="1">
        <v>3.3646408577620499</v>
      </c>
      <c r="E462" s="1">
        <v>2.2989088507228002</v>
      </c>
      <c r="F462" s="1">
        <v>2.5224711452729598</v>
      </c>
      <c r="G462" s="1">
        <v>3.4780268201956699</v>
      </c>
      <c r="H462" s="1">
        <v>3.4801849934410698</v>
      </c>
    </row>
    <row r="463" spans="2:8" x14ac:dyDescent="0.3">
      <c r="B463" s="1">
        <v>2.5830059731321402</v>
      </c>
      <c r="C463" s="1">
        <v>3.2524695372605499</v>
      </c>
      <c r="D463" s="1">
        <v>3.2463123533009699</v>
      </c>
      <c r="E463" s="1">
        <v>2.2979901359605002</v>
      </c>
      <c r="F463" s="1">
        <v>3.1318754028771498</v>
      </c>
      <c r="G463" s="1">
        <v>3.4780092399012701</v>
      </c>
      <c r="H463" s="1">
        <v>3.4801602026924399</v>
      </c>
    </row>
    <row r="464" spans="2:8" x14ac:dyDescent="0.3">
      <c r="B464" s="1">
        <v>2.5830683001628598</v>
      </c>
      <c r="C464" s="1">
        <v>3.2524874708864302</v>
      </c>
      <c r="D464" s="1">
        <v>3.1380488864299498</v>
      </c>
      <c r="E464" s="1">
        <v>2.2970731224986598</v>
      </c>
      <c r="F464" s="1">
        <v>3.13163999445768</v>
      </c>
      <c r="G464" s="1">
        <v>3.4779927022889501</v>
      </c>
      <c r="H464" s="1">
        <v>3.48013688236958</v>
      </c>
    </row>
    <row r="465" spans="2:8" x14ac:dyDescent="0.3">
      <c r="B465" s="1">
        <v>2.5831263492671499</v>
      </c>
      <c r="C465" s="1">
        <v>3.2525041641332701</v>
      </c>
      <c r="D465" s="1">
        <v>3.1379822937901798</v>
      </c>
      <c r="E465" s="1">
        <v>2.2961579454635199</v>
      </c>
      <c r="F465" s="1">
        <v>3.2509659920051499</v>
      </c>
      <c r="G465" s="1">
        <v>3.3737510107670299</v>
      </c>
      <c r="H465" s="1">
        <v>3.4801150579132401</v>
      </c>
    </row>
    <row r="466" spans="2:8" x14ac:dyDescent="0.3">
      <c r="B466" s="1">
        <v>2.5831801160413099</v>
      </c>
      <c r="C466" s="1">
        <v>2.5953322802183298</v>
      </c>
      <c r="D466" s="1">
        <v>3.0193218017547099</v>
      </c>
      <c r="E466" s="1">
        <v>2.1884227369295699</v>
      </c>
      <c r="F466" s="1">
        <v>3.25085048184298</v>
      </c>
      <c r="G466" s="1">
        <v>3.3737519167086099</v>
      </c>
      <c r="H466" s="1">
        <v>3.4800947531313202</v>
      </c>
    </row>
    <row r="467" spans="2:8" x14ac:dyDescent="0.3">
      <c r="B467" s="1">
        <v>2.5832295964126502</v>
      </c>
      <c r="C467" s="1">
        <v>2.5953945881462301</v>
      </c>
      <c r="D467" s="1">
        <v>3.0191681936120802</v>
      </c>
      <c r="E467" s="1">
        <v>2.1875228487577498</v>
      </c>
      <c r="F467" s="1">
        <v>3.2507349182380301</v>
      </c>
      <c r="G467" s="1">
        <v>3.3737526944649998</v>
      </c>
      <c r="H467" s="1">
        <v>3.3771506945574399</v>
      </c>
    </row>
    <row r="468" spans="2:8" x14ac:dyDescent="0.3">
      <c r="B468" s="1">
        <v>2.5832747866384298</v>
      </c>
      <c r="C468" s="1">
        <v>2.5954514891858498</v>
      </c>
      <c r="D468" s="1">
        <v>1.65756845313152</v>
      </c>
      <c r="E468" s="1">
        <v>2.18662422906413</v>
      </c>
      <c r="F468" s="1">
        <v>3.2650580080348801</v>
      </c>
      <c r="G468" s="1">
        <v>3.3737533578388699</v>
      </c>
      <c r="H468" s="1">
        <v>3.3771475642091802</v>
      </c>
    </row>
    <row r="469" spans="2:8" x14ac:dyDescent="0.3">
      <c r="B469" s="1">
        <v>2.5833156833048001</v>
      </c>
      <c r="C469" s="1">
        <v>2.5955029802701799</v>
      </c>
      <c r="D469" s="1">
        <v>1.6569559824540601</v>
      </c>
      <c r="E469" s="1">
        <v>2.3051712141592402</v>
      </c>
      <c r="F469" s="1">
        <v>3.2650714617707499</v>
      </c>
      <c r="G469" s="1">
        <v>3.2695815935607699</v>
      </c>
      <c r="H469" s="1">
        <v>3.3771446767276099</v>
      </c>
    </row>
    <row r="470" spans="2:8" x14ac:dyDescent="0.3">
      <c r="B470" s="1">
        <v>2.4724500051304399</v>
      </c>
      <c r="C470" s="1">
        <v>2.59554905863124</v>
      </c>
      <c r="D470" s="1">
        <v>1.5374094503586899</v>
      </c>
      <c r="E470" s="1">
        <v>1.6636784452217099</v>
      </c>
      <c r="F470" s="1">
        <v>3.2650834804350501</v>
      </c>
      <c r="G470" s="1">
        <v>3.2695924799509699</v>
      </c>
      <c r="H470" s="1">
        <v>3.2742549488254902</v>
      </c>
    </row>
    <row r="471" spans="2:8" x14ac:dyDescent="0.3">
      <c r="B471" s="1">
        <v>2.4724864104559598</v>
      </c>
      <c r="C471" s="1">
        <v>2.4772120109055802</v>
      </c>
      <c r="D471" s="1">
        <v>1.5367054633303401</v>
      </c>
      <c r="E471" s="1">
        <v>2.38080260577282</v>
      </c>
      <c r="F471" s="1">
        <v>2.6323816558824999</v>
      </c>
      <c r="G471" s="1">
        <v>3.26960206239107</v>
      </c>
      <c r="H471" s="1">
        <v>3.2742626489973699</v>
      </c>
    </row>
    <row r="472" spans="2:8" x14ac:dyDescent="0.3">
      <c r="B472" s="1">
        <v>2.47251796741388</v>
      </c>
      <c r="C472" s="1">
        <v>2.3676870298316302</v>
      </c>
      <c r="D472" s="1">
        <v>1.5359979660933101</v>
      </c>
      <c r="E472" s="1">
        <v>2.3806496790503502</v>
      </c>
      <c r="F472" s="1">
        <v>2.6324338823435398</v>
      </c>
      <c r="G472" s="1">
        <v>2.6447418279366999</v>
      </c>
      <c r="H472" s="1">
        <v>3.2742692967403002</v>
      </c>
    </row>
    <row r="473" spans="2:8" x14ac:dyDescent="0.3">
      <c r="B473" s="1">
        <v>2.47254467357042</v>
      </c>
      <c r="C473" s="1">
        <v>2.2491435637290098</v>
      </c>
      <c r="D473" s="1">
        <v>1.53528706318688</v>
      </c>
      <c r="E473" s="1">
        <v>2.5003358033293601</v>
      </c>
      <c r="F473" s="1">
        <v>2.6324780700460599</v>
      </c>
      <c r="G473" s="1">
        <v>2.6447892763665699</v>
      </c>
      <c r="H473" s="1">
        <v>2.6571091628922598</v>
      </c>
    </row>
    <row r="474" spans="2:8" x14ac:dyDescent="0.3">
      <c r="B474" s="1">
        <v>2.4725665268672001</v>
      </c>
      <c r="C474" s="1">
        <v>2.2490389453672601</v>
      </c>
      <c r="D474" s="1">
        <v>1.42646258382448</v>
      </c>
      <c r="E474" s="1">
        <v>2.50026922480806</v>
      </c>
      <c r="F474" s="1">
        <v>2.63251422094039</v>
      </c>
      <c r="G474" s="1">
        <v>2.6448280918754601</v>
      </c>
      <c r="H474" s="1">
        <v>2.6571499414928499</v>
      </c>
    </row>
    <row r="475" spans="2:8" x14ac:dyDescent="0.3">
      <c r="B475" s="1">
        <v>2.4725835256208102</v>
      </c>
      <c r="C475" s="1">
        <v>1.5370731301723</v>
      </c>
      <c r="D475" s="1">
        <v>1.4257481269394401</v>
      </c>
      <c r="E475" s="1">
        <v>2.5134836084163501</v>
      </c>
      <c r="F475" s="1">
        <v>2.52711235246265</v>
      </c>
      <c r="G475" s="1">
        <v>2.64485827801707</v>
      </c>
      <c r="H475" s="1">
        <v>2.6571816518568401</v>
      </c>
    </row>
    <row r="476" spans="2:8" x14ac:dyDescent="0.3">
      <c r="B476" s="1">
        <v>2.47259566852233</v>
      </c>
      <c r="C476" s="1">
        <v>1.5365647206662401</v>
      </c>
      <c r="D476" s="1">
        <v>1.54445613045973</v>
      </c>
      <c r="E476" s="1">
        <v>2.5135042881985901</v>
      </c>
      <c r="F476" s="1">
        <v>2.5271351954205499</v>
      </c>
      <c r="G476" s="1">
        <v>2.54075469735547</v>
      </c>
      <c r="H476" s="1">
        <v>2.55435742212063</v>
      </c>
    </row>
    <row r="477" spans="2:8" x14ac:dyDescent="0.3">
      <c r="B477" s="1">
        <v>2.4726029546370598</v>
      </c>
      <c r="C477" s="1">
        <v>1.5360527719030499</v>
      </c>
      <c r="D477" s="1">
        <v>1.54381537156862</v>
      </c>
      <c r="E477" s="1">
        <v>2.5135166960909698</v>
      </c>
      <c r="F477" s="1">
        <v>2.5271489009004098</v>
      </c>
      <c r="G477" s="1">
        <v>2.5407694713170001</v>
      </c>
      <c r="H477" s="1">
        <v>2.5543730204987498</v>
      </c>
    </row>
    <row r="478" spans="2:8" x14ac:dyDescent="0.3">
      <c r="B478" s="1">
        <v>2.4654041103412898</v>
      </c>
      <c r="C478" s="1">
        <v>1.52618032268377</v>
      </c>
      <c r="D478" s="1">
        <v>2.3688075198115</v>
      </c>
      <c r="E478" s="1">
        <v>2.4067690683874599</v>
      </c>
      <c r="F478" s="1">
        <v>2.4217284554701002</v>
      </c>
      <c r="G478" s="1">
        <v>2.43665170769011</v>
      </c>
      <c r="H478" s="1">
        <v>2.4515340253012798</v>
      </c>
    </row>
    <row r="479" spans="2:8" x14ac:dyDescent="0.3">
      <c r="B479" s="1">
        <v>2.3544682522835401</v>
      </c>
      <c r="C479" s="1">
        <v>1.41611604770599</v>
      </c>
      <c r="D479" s="1">
        <v>2.2605390237042098</v>
      </c>
      <c r="E479" s="1">
        <v>2.5135166960909601</v>
      </c>
      <c r="F479" s="1">
        <v>2.5271489009004098</v>
      </c>
      <c r="G479" s="1">
        <v>2.5407694713170001</v>
      </c>
      <c r="H479" s="1">
        <v>2.5543730204987498</v>
      </c>
    </row>
    <row r="480" spans="2:8" x14ac:dyDescent="0.3">
      <c r="B480" s="1">
        <v>2.23622947543892</v>
      </c>
      <c r="C480" s="1">
        <v>1.41552979769368</v>
      </c>
      <c r="D480" s="1">
        <v>2.3801174571728998</v>
      </c>
      <c r="E480" s="1">
        <v>2.5135042881985901</v>
      </c>
      <c r="F480" s="1">
        <v>2.5271351954205499</v>
      </c>
      <c r="G480" s="1">
        <v>2.54075469735547</v>
      </c>
      <c r="H480" s="1">
        <v>2.55435742212063</v>
      </c>
    </row>
    <row r="481" spans="2:8" x14ac:dyDescent="0.3">
      <c r="B481" s="1">
        <v>2.2361211112063799</v>
      </c>
      <c r="C481" s="1">
        <v>1.41494065819628</v>
      </c>
      <c r="D481" s="1">
        <v>2.3800194852214198</v>
      </c>
      <c r="E481" s="1">
        <v>2.5134836084163501</v>
      </c>
      <c r="F481" s="1">
        <v>2.6325423366302898</v>
      </c>
      <c r="G481" s="1">
        <v>2.64485827801707</v>
      </c>
      <c r="H481" s="1">
        <v>2.6571816518568401</v>
      </c>
    </row>
    <row r="482" spans="2:8" x14ac:dyDescent="0.3">
      <c r="B482" s="1">
        <v>1.52633430482031</v>
      </c>
      <c r="C482" s="1">
        <v>1.5334424786974199</v>
      </c>
      <c r="D482" s="1">
        <v>2.6079339624030702</v>
      </c>
      <c r="E482" s="1">
        <v>2.62021423039059</v>
      </c>
      <c r="F482" s="1">
        <v>2.63251422094039</v>
      </c>
      <c r="G482" s="1">
        <v>2.6448280918754601</v>
      </c>
      <c r="H482" s="1">
        <v>2.6571499414928499</v>
      </c>
    </row>
    <row r="483" spans="2:8" x14ac:dyDescent="0.3">
      <c r="B483" s="1">
        <v>1.52593226062513</v>
      </c>
      <c r="C483" s="1">
        <v>1.6424005440487599</v>
      </c>
      <c r="D483" s="1">
        <v>2.6079050614722199</v>
      </c>
      <c r="E483" s="1">
        <v>2.62018139949901</v>
      </c>
      <c r="F483" s="1">
        <v>2.6324780700460599</v>
      </c>
      <c r="G483" s="1">
        <v>2.6447892763665699</v>
      </c>
      <c r="H483" s="1">
        <v>2.6571091628922598</v>
      </c>
    </row>
    <row r="484" spans="2:8" x14ac:dyDescent="0.3">
      <c r="B484" s="1">
        <v>1.51804863246948</v>
      </c>
      <c r="C484" s="1">
        <v>2.3571861496578701</v>
      </c>
      <c r="D484" s="1">
        <v>2.6078697396794901</v>
      </c>
      <c r="E484" s="1">
        <v>2.6201412724820798</v>
      </c>
      <c r="F484" s="1">
        <v>2.6324338823435398</v>
      </c>
      <c r="G484" s="1">
        <v>2.6447418279366999</v>
      </c>
      <c r="H484" s="1">
        <v>3.2742692967403002</v>
      </c>
    </row>
    <row r="485" spans="2:8" x14ac:dyDescent="0.3">
      <c r="B485" s="1">
        <v>1.5175984357174199</v>
      </c>
      <c r="C485" s="1">
        <v>2.35702643868686</v>
      </c>
      <c r="D485" s="1">
        <v>2.6078279979711598</v>
      </c>
      <c r="E485" s="1">
        <v>2.62009384912679</v>
      </c>
      <c r="F485" s="1">
        <v>3.2650940702907398</v>
      </c>
      <c r="G485" s="1">
        <v>3.26960206239107</v>
      </c>
      <c r="H485" s="1">
        <v>3.2742626489973699</v>
      </c>
    </row>
    <row r="486" spans="2:8" x14ac:dyDescent="0.3">
      <c r="B486" s="1">
        <v>1.51714678324422</v>
      </c>
      <c r="C486" s="1">
        <v>2.3568621184146501</v>
      </c>
      <c r="D486" s="1">
        <v>2.6077798374710301</v>
      </c>
      <c r="E486" s="1">
        <v>3.2607370992238001</v>
      </c>
      <c r="F486" s="1">
        <v>3.2650834804350501</v>
      </c>
      <c r="G486" s="1">
        <v>3.2695924799509699</v>
      </c>
      <c r="H486" s="1">
        <v>3.2742549488254902</v>
      </c>
    </row>
    <row r="487" spans="2:8" x14ac:dyDescent="0.3">
      <c r="B487" s="1">
        <v>1.63520728535715</v>
      </c>
      <c r="C487" s="1">
        <v>2.4760980945262201</v>
      </c>
      <c r="D487" s="1">
        <v>2.60772525948303</v>
      </c>
      <c r="E487" s="1">
        <v>3.26072483496608</v>
      </c>
      <c r="F487" s="1">
        <v>3.2650714617707499</v>
      </c>
      <c r="G487" s="1">
        <v>3.2695815935607699</v>
      </c>
      <c r="H487" s="1">
        <v>3.27424618356478</v>
      </c>
    </row>
    <row r="488" spans="2:8" x14ac:dyDescent="0.3">
      <c r="B488" s="1">
        <v>1.6347988460185301</v>
      </c>
      <c r="C488" s="1">
        <v>2.5954514891858498</v>
      </c>
      <c r="D488" s="1">
        <v>3.2565377017956698</v>
      </c>
      <c r="E488" s="1">
        <v>3.2607111156716999</v>
      </c>
      <c r="F488" s="1">
        <v>3.2650580080348801</v>
      </c>
      <c r="G488" s="1">
        <v>3.2695693934307202</v>
      </c>
      <c r="H488" s="1">
        <v>3.3771475642091899</v>
      </c>
    </row>
    <row r="489" spans="2:8" x14ac:dyDescent="0.3">
      <c r="B489" s="1">
        <v>1.63438879727518</v>
      </c>
      <c r="C489" s="1">
        <v>2.5953945881462301</v>
      </c>
      <c r="D489" s="1">
        <v>3.2565232046014301</v>
      </c>
      <c r="E489" s="1">
        <v>3.26069593732164</v>
      </c>
      <c r="F489" s="1">
        <v>3.2650431122555101</v>
      </c>
      <c r="G489" s="1">
        <v>3.3737526944649998</v>
      </c>
      <c r="H489" s="1">
        <v>3.4800759901731699</v>
      </c>
    </row>
    <row r="490" spans="2:8" x14ac:dyDescent="0.3">
      <c r="B490" s="1">
        <v>2.3458793853939102</v>
      </c>
      <c r="C490" s="1">
        <v>3.2525196177387898</v>
      </c>
      <c r="D490" s="1">
        <v>3.2565073181578601</v>
      </c>
      <c r="E490" s="1">
        <v>3.2606792954958399</v>
      </c>
      <c r="F490" s="1">
        <v>3.3705312528030702</v>
      </c>
      <c r="G490" s="1">
        <v>3.3737519167086099</v>
      </c>
      <c r="H490" s="1">
        <v>3.27421334611675</v>
      </c>
    </row>
    <row r="491" spans="2:8" x14ac:dyDescent="0.3">
      <c r="B491" s="1">
        <v>2.3457357841825801</v>
      </c>
      <c r="C491" s="1">
        <v>3.2525041641332701</v>
      </c>
      <c r="D491" s="1">
        <v>3.2564900401723</v>
      </c>
      <c r="E491" s="1">
        <v>3.1538269996244601</v>
      </c>
      <c r="F491" s="1">
        <v>3.2650089631899402</v>
      </c>
      <c r="G491" s="1">
        <v>3.2695247961217602</v>
      </c>
      <c r="H491" s="1">
        <v>3.27420016131747</v>
      </c>
    </row>
    <row r="492" spans="2:8" x14ac:dyDescent="0.3">
      <c r="B492" s="1">
        <v>3.0112187632993601</v>
      </c>
      <c r="C492" s="1">
        <v>3.1429381353177601</v>
      </c>
      <c r="D492" s="1">
        <v>3.0400996340815301</v>
      </c>
      <c r="E492" s="1">
        <v>3.1537942623630602</v>
      </c>
      <c r="F492" s="1">
        <v>3.2649896925025899</v>
      </c>
      <c r="G492" s="1">
        <v>2.64405077763718</v>
      </c>
      <c r="H492" s="1">
        <v>2.6563326483318601</v>
      </c>
    </row>
    <row r="493" spans="2:8" x14ac:dyDescent="0.3">
      <c r="B493" s="1">
        <v>3.13773735303067</v>
      </c>
      <c r="C493" s="1">
        <v>3.0333506749432901</v>
      </c>
      <c r="D493" s="1">
        <v>3.0400552399710401</v>
      </c>
      <c r="E493" s="1">
        <v>2.6194517611502599</v>
      </c>
      <c r="F493" s="1">
        <v>2.6316741061120901</v>
      </c>
      <c r="G493" s="1">
        <v>2.6439253485658001</v>
      </c>
      <c r="H493" s="1">
        <v>2.4502107468428602</v>
      </c>
    </row>
    <row r="494" spans="2:8" x14ac:dyDescent="0.3">
      <c r="B494" s="1">
        <v>3.0267583133937501</v>
      </c>
      <c r="C494" s="1">
        <v>3.03330992550476</v>
      </c>
      <c r="D494" s="1">
        <v>2.4989526464913299</v>
      </c>
      <c r="E494" s="1">
        <v>2.6193386580714102</v>
      </c>
      <c r="F494" s="1">
        <v>2.5259831695050798</v>
      </c>
      <c r="G494" s="1">
        <v>2.5395117590546099</v>
      </c>
      <c r="H494" s="1">
        <v>2.65605942195717</v>
      </c>
    </row>
    <row r="495" spans="2:8" x14ac:dyDescent="0.3">
      <c r="B495" s="1">
        <v>3.0267234469016802</v>
      </c>
      <c r="C495" s="1">
        <v>2.3757763725366901</v>
      </c>
      <c r="D495" s="1">
        <v>2.4988329687948201</v>
      </c>
      <c r="E495" s="1">
        <v>2.4054330237041102</v>
      </c>
      <c r="F495" s="1">
        <v>2.6314165976132502</v>
      </c>
      <c r="G495" s="1">
        <v>2.6436483514510498</v>
      </c>
      <c r="H495" s="1">
        <v>2.65590898042923</v>
      </c>
    </row>
    <row r="496" spans="2:8" x14ac:dyDescent="0.3">
      <c r="B496" s="1">
        <v>2.3608468204359898</v>
      </c>
      <c r="C496" s="1">
        <v>2.3756573686720701</v>
      </c>
      <c r="D496" s="1">
        <v>2.3904665447341502</v>
      </c>
      <c r="E496" s="1">
        <v>2.61909055433506</v>
      </c>
      <c r="F496" s="1">
        <v>2.63127572495004</v>
      </c>
      <c r="G496" s="1">
        <v>3.2694229632261802</v>
      </c>
      <c r="H496" s="1">
        <v>3.2741164804931402</v>
      </c>
    </row>
    <row r="497" spans="2:8" x14ac:dyDescent="0.3">
      <c r="B497" s="1">
        <v>2.3607472712740001</v>
      </c>
      <c r="C497" s="1">
        <v>2.4851383318396398</v>
      </c>
      <c r="D497" s="1">
        <v>2.6068269409011702</v>
      </c>
      <c r="E497" s="1">
        <v>2.6189555533731799</v>
      </c>
      <c r="F497" s="1">
        <v>3.2648709700139702</v>
      </c>
      <c r="G497" s="1">
        <v>3.2693983206657702</v>
      </c>
      <c r="H497" s="1">
        <v>3.48026790993304</v>
      </c>
    </row>
    <row r="498" spans="2:8" x14ac:dyDescent="0.3">
      <c r="B498" s="1">
        <v>2.4716363701986102</v>
      </c>
      <c r="C498" s="1">
        <v>2.5946396375075902</v>
      </c>
      <c r="D498" s="1">
        <v>2.6067019120525301</v>
      </c>
      <c r="E498" s="1">
        <v>3.2604928187228199</v>
      </c>
      <c r="F498" s="1">
        <v>3.2648426704159599</v>
      </c>
      <c r="G498" s="1">
        <v>3.4781071677094699</v>
      </c>
      <c r="H498" s="1">
        <v>3.48029829632222</v>
      </c>
    </row>
    <row r="499" spans="2:8" x14ac:dyDescent="0.3">
      <c r="B499" s="1">
        <v>2.5825424631254301</v>
      </c>
      <c r="C499" s="1">
        <v>2.5945288562165301</v>
      </c>
      <c r="D499" s="1">
        <v>3.2563013882795002</v>
      </c>
      <c r="E499" s="1">
        <v>3.2604627442355301</v>
      </c>
      <c r="F499" s="1">
        <v>3.4761489072099301</v>
      </c>
      <c r="G499" s="1">
        <v>3.47812965150642</v>
      </c>
      <c r="H499" s="1">
        <v>3.4803300024663102</v>
      </c>
    </row>
    <row r="500" spans="2:8" x14ac:dyDescent="0.3">
      <c r="B500" s="1">
        <v>2.5824503419886602</v>
      </c>
      <c r="C500" s="1">
        <v>3.25230920134516</v>
      </c>
      <c r="D500" s="1">
        <v>3.25627145509028</v>
      </c>
      <c r="E500" s="1">
        <v>3.4744059377453098</v>
      </c>
      <c r="F500" s="1">
        <v>3.4761647772742399</v>
      </c>
      <c r="G500" s="1">
        <v>3.4781530465202901</v>
      </c>
      <c r="H500" s="1">
        <v>3.4803629937663598</v>
      </c>
    </row>
    <row r="501" spans="2:8" x14ac:dyDescent="0.3">
      <c r="B501" s="1">
        <v>3.2485283266149798</v>
      </c>
      <c r="C501" s="1">
        <v>3.2522813137914399</v>
      </c>
      <c r="D501" s="1">
        <v>3.4728906229728902</v>
      </c>
      <c r="E501" s="1">
        <v>3.4744164855066799</v>
      </c>
      <c r="F501" s="1">
        <v>3.4761812480630301</v>
      </c>
      <c r="G501" s="1">
        <v>3.4781773272052599</v>
      </c>
      <c r="H501" s="1">
        <v>3.4803972342190201</v>
      </c>
    </row>
    <row r="502" spans="2:8" x14ac:dyDescent="0.3">
      <c r="B502" s="1">
        <v>3.2485043334681798</v>
      </c>
      <c r="C502" s="1">
        <v>3.4716147756937401</v>
      </c>
      <c r="D502" s="1">
        <v>3.4728970934409902</v>
      </c>
      <c r="E502" s="1">
        <v>3.4744274064062699</v>
      </c>
      <c r="F502" s="1">
        <v>3.4761983015825999</v>
      </c>
      <c r="G502" s="1">
        <v>3.4782024670473501</v>
      </c>
      <c r="H502" s="1">
        <v>3.4804326864555502</v>
      </c>
    </row>
    <row r="503" spans="2:8" x14ac:dyDescent="0.3">
      <c r="B503" s="1">
        <v>3.2484793245239598</v>
      </c>
      <c r="C503" s="1">
        <v>3.4716183206986302</v>
      </c>
      <c r="D503" s="1">
        <v>3.47290377789917</v>
      </c>
      <c r="E503" s="1">
        <v>3.4744386885091698</v>
      </c>
      <c r="F503" s="1">
        <v>3.4762159192020601</v>
      </c>
      <c r="G503" s="1">
        <v>3.4782284385932098</v>
      </c>
      <c r="H503" s="1">
        <v>3.4804693117824002</v>
      </c>
    </row>
    <row r="504" spans="2:8" x14ac:dyDescent="0.3">
      <c r="B504" s="1">
        <v>3.3595222460341798</v>
      </c>
      <c r="C504" s="1">
        <v>3.4716219753081998</v>
      </c>
      <c r="D504" s="1">
        <v>3.4729106690405098</v>
      </c>
      <c r="E504" s="1">
        <v>3.4744503194854901</v>
      </c>
      <c r="F504" s="1">
        <v>3.4762340816736899</v>
      </c>
      <c r="G504" s="1">
        <v>3.47825521347999</v>
      </c>
      <c r="H504" s="1">
        <v>3.48050707022318</v>
      </c>
    </row>
    <row r="505" spans="2:8" x14ac:dyDescent="0.3">
      <c r="B505" s="1">
        <v>3.4705928726080999</v>
      </c>
      <c r="C505" s="1">
        <v>3.4716257355268798</v>
      </c>
      <c r="D505" s="1">
        <v>3.4729177593320602</v>
      </c>
      <c r="E505" s="1">
        <v>3.4744622866238299</v>
      </c>
      <c r="F505" s="1">
        <v>3.47625276915387</v>
      </c>
      <c r="G505" s="1">
        <v>3.4782827624662098</v>
      </c>
      <c r="H505" s="1">
        <v>3.4805459205620699</v>
      </c>
    </row>
    <row r="506" spans="2:8" x14ac:dyDescent="0.3">
      <c r="B506" s="1">
        <v>3.4705945990395102</v>
      </c>
      <c r="C506" s="1">
        <v>3.47162959724358</v>
      </c>
      <c r="D506" s="1">
        <v>3.4729250410231001</v>
      </c>
      <c r="E506" s="1">
        <v>3.4744745768451</v>
      </c>
      <c r="F506" s="1">
        <v>3.4762719612247301</v>
      </c>
      <c r="G506" s="1">
        <v>3.4783110554635699</v>
      </c>
      <c r="H506" s="1">
        <v>3.4805858203885598</v>
      </c>
    </row>
    <row r="507" spans="2:8" x14ac:dyDescent="0.3">
      <c r="B507" s="1">
        <v>3.4705963689572101</v>
      </c>
      <c r="C507" s="1">
        <v>3.4716335562362501</v>
      </c>
      <c r="D507" s="1">
        <v>3.4729325061535601</v>
      </c>
      <c r="E507" s="1">
        <v>3.4744871767168499</v>
      </c>
      <c r="F507" s="1">
        <v>3.4762916369164301</v>
      </c>
      <c r="G507" s="1">
        <v>3.4783400615696798</v>
      </c>
      <c r="H507" s="1">
        <v>3.4806267261435102</v>
      </c>
    </row>
    <row r="508" spans="2:8" x14ac:dyDescent="0.3">
      <c r="B508" s="1">
        <v>3.47059818042595</v>
      </c>
      <c r="C508" s="1">
        <v>3.47163760817643</v>
      </c>
      <c r="D508" s="1">
        <v>3.4729401465627401</v>
      </c>
      <c r="E508" s="1">
        <v>3.4745000724679098</v>
      </c>
      <c r="F508" s="1">
        <v>3.4763117747299401</v>
      </c>
      <c r="G508" s="1">
        <v>3.4783697491017</v>
      </c>
      <c r="H508" s="1">
        <v>3.4806685931665</v>
      </c>
    </row>
    <row r="509" spans="2:8" x14ac:dyDescent="0.3">
      <c r="B509" s="1">
        <v>3.47060003146506</v>
      </c>
      <c r="C509" s="1">
        <v>3.4716417486340299</v>
      </c>
      <c r="D509" s="1">
        <v>3.4729479538982302</v>
      </c>
      <c r="E509" s="1">
        <v>3.47451325000339</v>
      </c>
      <c r="F509" s="1">
        <v>3.4763323526605698</v>
      </c>
      <c r="G509" s="1">
        <v>3.4784000856308501</v>
      </c>
      <c r="H509" s="1">
        <v>3.48071137574432</v>
      </c>
    </row>
    <row r="510" spans="2:8" x14ac:dyDescent="0.3">
      <c r="B510" s="1">
        <v>3.47060192005056</v>
      </c>
      <c r="C510" s="1">
        <v>3.4716459730821301</v>
      </c>
      <c r="D510" s="1">
        <v>3.4729559196250199</v>
      </c>
      <c r="E510" s="1">
        <v>3.4745266949201099</v>
      </c>
      <c r="F510" s="1">
        <v>3.47635334822189</v>
      </c>
      <c r="G510" s="1">
        <v>3.4784310380176899</v>
      </c>
      <c r="H510" s="1">
        <v>3.4807550271606802</v>
      </c>
    </row>
    <row r="511" spans="2:8" x14ac:dyDescent="0.3">
      <c r="B511" s="1">
        <v>3.3705413665947499</v>
      </c>
      <c r="C511" s="1">
        <v>3.4716502769019502</v>
      </c>
      <c r="D511" s="1">
        <v>3.4729640350348201</v>
      </c>
      <c r="E511" s="1">
        <v>3.4745403925223002</v>
      </c>
      <c r="F511" s="1">
        <v>3.4763747384702999</v>
      </c>
      <c r="G511" s="1">
        <v>3.4784625724482598</v>
      </c>
      <c r="H511" s="1">
        <v>3.48079949974702</v>
      </c>
    </row>
    <row r="512" spans="2:8" x14ac:dyDescent="0.3">
      <c r="B512" s="1">
        <v>3.2704483840874699</v>
      </c>
      <c r="C512" s="1">
        <v>3.4716546553879102</v>
      </c>
      <c r="D512" s="1">
        <v>3.4729722912556</v>
      </c>
      <c r="E512" s="1">
        <v>3.4745543278376299</v>
      </c>
      <c r="F512" s="1">
        <v>3.4763965000300199</v>
      </c>
      <c r="G512" s="1">
        <v>3.4784946544708499</v>
      </c>
      <c r="H512" s="1">
        <v>3.48084474493435</v>
      </c>
    </row>
    <row r="513" spans="2:8" x14ac:dyDescent="0.3">
      <c r="B513" s="1">
        <v>3.2704169767675402</v>
      </c>
      <c r="C513" s="1">
        <v>3.4716591037527502</v>
      </c>
      <c r="D513" s="1">
        <v>3.4729806792612501</v>
      </c>
      <c r="E513" s="1">
        <v>3.4745684856335801</v>
      </c>
      <c r="F513" s="1">
        <v>3.4764186091186202</v>
      </c>
      <c r="G513" s="1">
        <v>3.4785272490336001</v>
      </c>
      <c r="H513" s="1">
        <v>3.4808907133060698</v>
      </c>
    </row>
    <row r="514" spans="2:8" x14ac:dyDescent="0.3">
      <c r="B514" s="1">
        <v>3.2703846680681901</v>
      </c>
      <c r="C514" s="1">
        <v>3.4716636171327502</v>
      </c>
      <c r="D514" s="1">
        <v>3.47298918988144</v>
      </c>
      <c r="E514" s="1">
        <v>3.4745828504340701</v>
      </c>
      <c r="F514" s="1">
        <v>3.4764410415729499</v>
      </c>
      <c r="G514" s="1">
        <v>3.4785603205226701</v>
      </c>
      <c r="H514" s="1">
        <v>3.4809373546517701</v>
      </c>
    </row>
    <row r="515" spans="2:8" x14ac:dyDescent="0.3">
      <c r="B515" s="1">
        <v>3.1541991372481601</v>
      </c>
      <c r="C515" s="1">
        <v>3.3727092089522199</v>
      </c>
      <c r="D515" s="1">
        <v>3.4729978138116699</v>
      </c>
      <c r="E515" s="1">
        <v>3.4745974065363399</v>
      </c>
      <c r="F515" s="1">
        <v>3.4764637728754999</v>
      </c>
      <c r="G515" s="1">
        <v>3.4785938328010499</v>
      </c>
      <c r="H515" s="1">
        <v>3.48098461802189</v>
      </c>
    </row>
    <row r="516" spans="2:8" x14ac:dyDescent="0.3">
      <c r="B516" s="1">
        <v>3.0381210479130298</v>
      </c>
      <c r="C516" s="1">
        <v>3.27370864471703</v>
      </c>
      <c r="D516" s="1">
        <v>3.4730065416234299</v>
      </c>
      <c r="E516" s="1">
        <v>3.4746121380281201</v>
      </c>
      <c r="F516" s="1">
        <v>3.4764867781811799</v>
      </c>
      <c r="G516" s="1">
        <v>3.4786277492479898</v>
      </c>
      <c r="H516" s="1">
        <v>3.4810324517832099</v>
      </c>
    </row>
    <row r="517" spans="2:8" x14ac:dyDescent="0.3">
      <c r="B517" s="1">
        <v>3.0381944065819901</v>
      </c>
      <c r="C517" s="1">
        <v>3.2736659312707901</v>
      </c>
      <c r="D517" s="1">
        <v>3.37515202428933</v>
      </c>
      <c r="E517" s="1">
        <v>3.4746270288050001</v>
      </c>
      <c r="F517" s="1">
        <v>3.47651003234439</v>
      </c>
      <c r="G517" s="1">
        <v>3.4786620327989302</v>
      </c>
      <c r="H517" s="1">
        <v>3.48108080367509</v>
      </c>
    </row>
    <row r="518" spans="2:8" x14ac:dyDescent="0.3">
      <c r="B518" s="1">
        <v>1.74121314226518</v>
      </c>
      <c r="C518" s="1">
        <v>3.27362208593865</v>
      </c>
      <c r="D518" s="1">
        <v>3.2772389685685299</v>
      </c>
      <c r="E518" s="1">
        <v>3.4746420625880301</v>
      </c>
      <c r="F518" s="1">
        <v>3.47653350994654</v>
      </c>
      <c r="G518" s="1">
        <v>3.4786966459859001</v>
      </c>
      <c r="H518" s="1">
        <v>3.48112962086641</v>
      </c>
    </row>
    <row r="519" spans="2:8" x14ac:dyDescent="0.3">
      <c r="B519" s="1">
        <v>1.7414930532870201</v>
      </c>
      <c r="C519" s="1">
        <v>3.27357710774614</v>
      </c>
      <c r="D519" s="1">
        <v>3.2771879053578199</v>
      </c>
      <c r="E519" s="1">
        <v>3.3778490499741798</v>
      </c>
      <c r="F519" s="1">
        <v>3.47655718532376</v>
      </c>
      <c r="G519" s="1">
        <v>3.47873155097846</v>
      </c>
      <c r="H519" s="1">
        <v>3.4811788500132002</v>
      </c>
    </row>
    <row r="520" spans="2:8" x14ac:dyDescent="0.3">
      <c r="B520" s="1">
        <v>1.62588786390365</v>
      </c>
      <c r="C520" s="1">
        <v>2.6790486368731199</v>
      </c>
      <c r="D520" s="1">
        <v>3.2771354900694001</v>
      </c>
      <c r="E520" s="1">
        <v>3.28098463038231</v>
      </c>
      <c r="F520" s="1">
        <v>3.3808293813140899</v>
      </c>
      <c r="G520" s="1">
        <v>3.47876670962492</v>
      </c>
      <c r="H520" s="1">
        <v>3.4812284373167399</v>
      </c>
    </row>
    <row r="521" spans="2:8" x14ac:dyDescent="0.3">
      <c r="B521" s="1">
        <v>1.6262145277260101</v>
      </c>
      <c r="C521" s="1">
        <v>2.5629806998447</v>
      </c>
      <c r="D521" s="1">
        <v>3.2770817176520701</v>
      </c>
      <c r="E521" s="1">
        <v>3.2809268254132302</v>
      </c>
      <c r="F521" s="1">
        <v>3.3808118863391199</v>
      </c>
      <c r="G521" s="1">
        <v>3.4788020834940201</v>
      </c>
      <c r="H521" s="1">
        <v>3.4812783285823201</v>
      </c>
    </row>
    <row r="522" spans="2:8" x14ac:dyDescent="0.3">
      <c r="B522" s="1">
        <v>1.6265374046755501</v>
      </c>
      <c r="C522" s="1">
        <v>2.4470498266884402</v>
      </c>
      <c r="D522" s="1">
        <v>2.6889246854587201</v>
      </c>
      <c r="E522" s="1">
        <v>3.2808674505177802</v>
      </c>
      <c r="F522" s="1">
        <v>3.2849580068942998</v>
      </c>
      <c r="G522" s="1">
        <v>3.3840680199790101</v>
      </c>
      <c r="H522" s="1">
        <v>3.4813284692783402</v>
      </c>
    </row>
    <row r="523" spans="2:8" x14ac:dyDescent="0.3">
      <c r="B523" s="1">
        <v>1.64228774569453</v>
      </c>
      <c r="C523" s="1">
        <v>2.44697870996781</v>
      </c>
      <c r="D523" s="1">
        <v>2.6886711309154401</v>
      </c>
      <c r="E523" s="1">
        <v>2.6990695860512002</v>
      </c>
      <c r="F523" s="1">
        <v>3.2848954888197501</v>
      </c>
      <c r="G523" s="1">
        <v>3.2892375861719598</v>
      </c>
      <c r="H523" s="1">
        <v>3.3876061141137699</v>
      </c>
    </row>
    <row r="524" spans="2:8" x14ac:dyDescent="0.3">
      <c r="B524" s="1">
        <v>1.64252711067657</v>
      </c>
      <c r="C524" s="1">
        <v>1.65380207741106</v>
      </c>
      <c r="D524" s="1">
        <v>2.6884120131828402</v>
      </c>
      <c r="E524" s="1">
        <v>2.6987727616057802</v>
      </c>
      <c r="F524" s="1">
        <v>2.7092918365416501</v>
      </c>
      <c r="G524" s="1">
        <v>3.2891747775610698</v>
      </c>
      <c r="H524" s="1">
        <v>3.2937757700821102</v>
      </c>
    </row>
    <row r="525" spans="2:8" x14ac:dyDescent="0.3">
      <c r="B525" s="1">
        <v>1.6427621487078901</v>
      </c>
      <c r="C525" s="1">
        <v>1.65411704471802</v>
      </c>
      <c r="D525" s="1">
        <v>2.5900297411095399</v>
      </c>
      <c r="E525" s="1">
        <v>2.6984694429378502</v>
      </c>
      <c r="F525" s="1">
        <v>2.7089543512254699</v>
      </c>
      <c r="G525" s="1">
        <v>2.7196049214445299</v>
      </c>
      <c r="H525" s="1">
        <v>3.29371590525139</v>
      </c>
    </row>
    <row r="526" spans="2:8" x14ac:dyDescent="0.3">
      <c r="B526" s="1">
        <v>2.3363340590267798</v>
      </c>
      <c r="C526" s="1">
        <v>1.5389153015763899</v>
      </c>
      <c r="D526" s="1">
        <v>2.5897246015495998</v>
      </c>
      <c r="E526" s="1">
        <v>2.6010839050258201</v>
      </c>
      <c r="F526" s="1">
        <v>2.61259486414396</v>
      </c>
      <c r="G526" s="1">
        <v>2.7192297754751</v>
      </c>
      <c r="H526" s="1">
        <v>2.73002383578834</v>
      </c>
    </row>
    <row r="527" spans="2:8" x14ac:dyDescent="0.3">
      <c r="B527" s="1">
        <v>2.3362366947664501</v>
      </c>
      <c r="C527" s="1">
        <v>1.4400143808464401</v>
      </c>
      <c r="D527" s="1">
        <v>2.3758570568403798</v>
      </c>
      <c r="E527" s="1">
        <v>2.60072613433063</v>
      </c>
      <c r="F527" s="1">
        <v>2.61219549515579</v>
      </c>
      <c r="G527" s="1">
        <v>2.6238250380092598</v>
      </c>
      <c r="H527" s="1">
        <v>2.6356185798289</v>
      </c>
    </row>
    <row r="528" spans="2:8" x14ac:dyDescent="0.3">
      <c r="B528" s="1">
        <v>2.4515843116050799</v>
      </c>
      <c r="C528" s="1">
        <v>1.53965696081631</v>
      </c>
      <c r="D528" s="1">
        <v>2.4738144579528498</v>
      </c>
      <c r="E528" s="1">
        <v>2.6003610829025399</v>
      </c>
      <c r="F528" s="1">
        <v>2.5156781262257502</v>
      </c>
      <c r="G528" s="1">
        <v>2.5283050993990299</v>
      </c>
      <c r="H528" s="1">
        <v>2.54108685074408</v>
      </c>
    </row>
    <row r="529" spans="2:8" x14ac:dyDescent="0.3">
      <c r="B529" s="1">
        <v>2.5668202354061598</v>
      </c>
      <c r="C529" s="1">
        <v>1.54001876123109</v>
      </c>
      <c r="D529" s="1">
        <v>2.3583827905137502</v>
      </c>
      <c r="E529" s="1">
        <v>2.5999887615056001</v>
      </c>
      <c r="F529" s="1">
        <v>2.6113717744965901</v>
      </c>
      <c r="G529" s="1">
        <v>2.62292527576908</v>
      </c>
      <c r="H529" s="1">
        <v>2.6346536823008102</v>
      </c>
    </row>
    <row r="530" spans="2:8" x14ac:dyDescent="0.3">
      <c r="B530" s="1">
        <v>2.56660319314024</v>
      </c>
      <c r="C530" s="1">
        <v>1.6556041349030599</v>
      </c>
      <c r="D530" s="1">
        <v>1.7658764457165701</v>
      </c>
      <c r="E530" s="1">
        <v>2.69685566556893</v>
      </c>
      <c r="F530" s="1">
        <v>2.7071558427236999</v>
      </c>
      <c r="G530" s="1">
        <v>2.71764605544098</v>
      </c>
      <c r="H530" s="1">
        <v>2.7283308063456402</v>
      </c>
    </row>
    <row r="531" spans="2:8" x14ac:dyDescent="0.3">
      <c r="B531" s="1">
        <v>2.5663822552711899</v>
      </c>
      <c r="C531" s="1">
        <v>1.7552819471941199</v>
      </c>
      <c r="D531" s="1">
        <v>1.7662691967008399</v>
      </c>
      <c r="E531" s="1">
        <v>2.69651352716782</v>
      </c>
      <c r="F531" s="1">
        <v>2.7067739153003401</v>
      </c>
      <c r="G531" s="1">
        <v>2.7172292723258602</v>
      </c>
      <c r="H531" s="1">
        <v>2.7278844065123899</v>
      </c>
    </row>
    <row r="532" spans="2:8" x14ac:dyDescent="0.3">
      <c r="B532" s="1">
        <v>2.6666564450677099</v>
      </c>
      <c r="C532" s="1">
        <v>2.4461261627593802</v>
      </c>
      <c r="D532" s="1">
        <v>1.6517193356756099</v>
      </c>
      <c r="E532" s="1">
        <v>2.6961649486055799</v>
      </c>
      <c r="F532" s="1">
        <v>2.70638457935069</v>
      </c>
      <c r="G532" s="1">
        <v>3.28859672321498</v>
      </c>
      <c r="H532" s="1">
        <v>3.2932307805098802</v>
      </c>
    </row>
    <row r="533" spans="2:8" x14ac:dyDescent="0.3">
      <c r="B533" s="1">
        <v>2.66645341823132</v>
      </c>
      <c r="C533" s="1">
        <v>2.4460078092673401</v>
      </c>
      <c r="D533" s="1">
        <v>1.6521840388865101</v>
      </c>
      <c r="E533" s="1">
        <v>3.1654374002154602</v>
      </c>
      <c r="F533" s="1">
        <v>3.2841679804128101</v>
      </c>
      <c r="G533" s="1">
        <v>3.2885145278169401</v>
      </c>
      <c r="H533" s="1">
        <v>3.2931514525771499</v>
      </c>
    </row>
    <row r="534" spans="2:8" x14ac:dyDescent="0.3">
      <c r="B534" s="1">
        <v>2.6662469787088101</v>
      </c>
      <c r="C534" s="1">
        <v>2.5608351188127498</v>
      </c>
      <c r="D534" s="1">
        <v>2.2433809073793101</v>
      </c>
      <c r="E534" s="1">
        <v>3.16546003208386</v>
      </c>
      <c r="F534" s="1">
        <v>3.2840845555886999</v>
      </c>
      <c r="G534" s="1">
        <v>3.38384690690624</v>
      </c>
      <c r="H534" s="1">
        <v>3.3874995204084799</v>
      </c>
    </row>
    <row r="535" spans="2:8" x14ac:dyDescent="0.3">
      <c r="B535" s="1">
        <v>2.6660371443491302</v>
      </c>
      <c r="C535" s="1">
        <v>3.1578219801677099</v>
      </c>
      <c r="D535" s="1">
        <v>2.2440771742971601</v>
      </c>
      <c r="E535" s="1">
        <v>3.1484915441265402</v>
      </c>
      <c r="F535" s="1">
        <v>3.3804702755295799</v>
      </c>
      <c r="G535" s="1">
        <v>3.3838206271971001</v>
      </c>
      <c r="H535" s="1">
        <v>3.4819779425551398</v>
      </c>
    </row>
    <row r="536" spans="2:8" x14ac:dyDescent="0.3">
      <c r="B536" s="1">
        <v>2.6658239333856599</v>
      </c>
      <c r="C536" s="1">
        <v>3.2726386156151901</v>
      </c>
      <c r="D536" s="1">
        <v>2.3433092947354601</v>
      </c>
      <c r="E536" s="1">
        <v>2.4624650023163399</v>
      </c>
      <c r="F536" s="1">
        <v>3.3804380423451401</v>
      </c>
      <c r="G536" s="1">
        <v>3.4793320224219002</v>
      </c>
      <c r="H536" s="1">
        <v>3.4820258036631602</v>
      </c>
    </row>
    <row r="537" spans="2:8" x14ac:dyDescent="0.3">
      <c r="B537" s="1">
        <v>3.2693960349869502</v>
      </c>
      <c r="C537" s="1">
        <v>3.2725731827170201</v>
      </c>
      <c r="D537" s="1">
        <v>2.4585491191148701</v>
      </c>
      <c r="E537" s="1">
        <v>2.46323674203285</v>
      </c>
      <c r="F537" s="1">
        <v>3.47698718763999</v>
      </c>
      <c r="G537" s="1">
        <v>3.4793655495945601</v>
      </c>
      <c r="H537" s="1">
        <v>3.4820730966422899</v>
      </c>
    </row>
    <row r="538" spans="2:8" x14ac:dyDescent="0.3">
      <c r="B538" s="1">
        <v>3.2693425713594499</v>
      </c>
      <c r="C538" s="1">
        <v>3.3721423089861702</v>
      </c>
      <c r="D538" s="1">
        <v>3.1457333988404299</v>
      </c>
      <c r="E538" s="1">
        <v>2.4474664831853801</v>
      </c>
      <c r="F538" s="1">
        <v>3.4770096274442999</v>
      </c>
      <c r="G538" s="1">
        <v>3.4793986370507901</v>
      </c>
      <c r="H538" s="1">
        <v>3.4821197697298301</v>
      </c>
    </row>
    <row r="539" spans="2:8" x14ac:dyDescent="0.3">
      <c r="B539" s="1">
        <v>3.2692882560440601</v>
      </c>
      <c r="C539" s="1">
        <v>3.37211068546259</v>
      </c>
      <c r="D539" s="1">
        <v>3.1458672038806799</v>
      </c>
      <c r="E539" s="1">
        <v>2.4483822061980298</v>
      </c>
      <c r="F539" s="1">
        <v>3.3632503904856001</v>
      </c>
      <c r="G539" s="1">
        <v>3.47943124858377</v>
      </c>
      <c r="H539" s="1">
        <v>3.4821657718374301</v>
      </c>
    </row>
    <row r="540" spans="2:8" x14ac:dyDescent="0.3">
      <c r="B540" s="1">
        <v>3.2692330923580601</v>
      </c>
      <c r="C540" s="1">
        <v>3.3720784624923001</v>
      </c>
      <c r="D540" s="1">
        <v>3.35896693987636</v>
      </c>
      <c r="E540" s="1">
        <v>2.3353301538387501</v>
      </c>
      <c r="F540" s="1">
        <v>3.36338737665635</v>
      </c>
      <c r="G540" s="1">
        <v>3.47946334850546</v>
      </c>
      <c r="H540" s="1">
        <v>3.4822110526071501</v>
      </c>
    </row>
    <row r="541" spans="2:8" x14ac:dyDescent="0.3">
      <c r="B541" s="1">
        <v>3.3699219485549099</v>
      </c>
      <c r="C541" s="1">
        <v>3.37204563860046</v>
      </c>
      <c r="D541" s="1">
        <v>3.3590590586075799</v>
      </c>
      <c r="E541" s="1">
        <v>2.4502036756659198</v>
      </c>
      <c r="F541" s="1">
        <v>3.2499721966187902</v>
      </c>
      <c r="G541" s="1">
        <v>3.4794949016857002</v>
      </c>
      <c r="H541" s="1">
        <v>3.4822555624668099</v>
      </c>
    </row>
    <row r="542" spans="2:8" x14ac:dyDescent="0.3">
      <c r="B542" s="1">
        <v>3.3698944678963501</v>
      </c>
      <c r="C542" s="1">
        <v>3.4717953567851398</v>
      </c>
      <c r="D542" s="1">
        <v>3.47323761238217</v>
      </c>
      <c r="E542" s="1">
        <v>2.45110919888007</v>
      </c>
      <c r="F542" s="1">
        <v>2.5695996938346601</v>
      </c>
      <c r="G542" s="1">
        <v>3.4795258735908199</v>
      </c>
      <c r="H542" s="1">
        <v>3.4822992526844301</v>
      </c>
    </row>
    <row r="543" spans="2:8" x14ac:dyDescent="0.3">
      <c r="B543" s="1">
        <v>3.3698665496342701</v>
      </c>
      <c r="C543" s="1">
        <v>3.4717994976196098</v>
      </c>
      <c r="D543" s="1">
        <v>3.4732454210572601</v>
      </c>
      <c r="E543" s="1">
        <v>2.5656782404656502</v>
      </c>
      <c r="F543" s="1">
        <v>2.4572080772237901</v>
      </c>
      <c r="G543" s="1">
        <v>3.47955623032149</v>
      </c>
      <c r="H543" s="1">
        <v>3.48234207542176</v>
      </c>
    </row>
    <row r="544" spans="2:8" x14ac:dyDescent="0.3">
      <c r="B544" s="1">
        <v>3.3698381946707099</v>
      </c>
      <c r="C544" s="1">
        <v>3.47180354994777</v>
      </c>
      <c r="D544" s="1">
        <v>3.4732530628454898</v>
      </c>
      <c r="E544" s="1">
        <v>3.2478907050557999</v>
      </c>
      <c r="F544" s="1">
        <v>2.4582487953343701</v>
      </c>
      <c r="G544" s="1">
        <v>3.3667425055649098</v>
      </c>
      <c r="H544" s="1">
        <v>3.4823839837869301</v>
      </c>
    </row>
    <row r="545" spans="2:8" x14ac:dyDescent="0.3">
      <c r="B545" s="1">
        <v>3.3698094039959399</v>
      </c>
      <c r="C545" s="1">
        <v>3.47180750933782</v>
      </c>
      <c r="D545" s="1">
        <v>3.4732605293884098</v>
      </c>
      <c r="E545" s="1">
        <v>3.3615700550516898</v>
      </c>
      <c r="F545" s="1">
        <v>2.45928469387376</v>
      </c>
      <c r="G545" s="1">
        <v>3.3668991722694002</v>
      </c>
      <c r="H545" s="1">
        <v>3.4824249318859501</v>
      </c>
    </row>
    <row r="546" spans="2:8" x14ac:dyDescent="0.3">
      <c r="B546" s="1">
        <v>3.3697801786905699</v>
      </c>
      <c r="C546" s="1">
        <v>3.47181137145957</v>
      </c>
      <c r="D546" s="1">
        <v>3.4732678125191598</v>
      </c>
      <c r="E546" s="1">
        <v>3.3616799156489798</v>
      </c>
      <c r="F546" s="1">
        <v>2.4603156481527999</v>
      </c>
      <c r="G546" s="1">
        <v>3.3670545320309699</v>
      </c>
      <c r="H546" s="1">
        <v>3.4824648748732199</v>
      </c>
    </row>
    <row r="547" spans="2:8" x14ac:dyDescent="0.3">
      <c r="B547" s="1">
        <v>3.4706775423348302</v>
      </c>
      <c r="C547" s="1">
        <v>3.4718151320891799</v>
      </c>
      <c r="D547" s="1">
        <v>3.47327490427138</v>
      </c>
      <c r="E547" s="1">
        <v>3.36178903924842</v>
      </c>
      <c r="F547" s="1">
        <v>2.4613415351427701</v>
      </c>
      <c r="G547" s="1">
        <v>3.2547462312395101</v>
      </c>
      <c r="H547" s="1">
        <v>3.48250376900089</v>
      </c>
    </row>
    <row r="548" spans="2:8" x14ac:dyDescent="0.3">
      <c r="B548" s="1">
        <v>3.4706791762631499</v>
      </c>
      <c r="C548" s="1">
        <v>3.47181878711379</v>
      </c>
      <c r="D548" s="1">
        <v>3.4732817968879401</v>
      </c>
      <c r="E548" s="1">
        <v>3.4750767618042402</v>
      </c>
      <c r="F548" s="1">
        <v>2.4623622334983</v>
      </c>
      <c r="G548" s="1">
        <v>2.5810057242465199</v>
      </c>
      <c r="H548" s="1">
        <v>3.4825415716669701</v>
      </c>
    </row>
    <row r="549" spans="2:8" x14ac:dyDescent="0.3">
      <c r="B549" s="1">
        <v>3.4706807611934098</v>
      </c>
      <c r="C549" s="1">
        <v>3.471822332536</v>
      </c>
      <c r="D549" s="1">
        <v>3.4732884828294499</v>
      </c>
      <c r="E549" s="1">
        <v>3.4750880481313402</v>
      </c>
      <c r="F549" s="1">
        <v>2.5760278918477701</v>
      </c>
      <c r="G549" s="1">
        <v>2.46982192741496</v>
      </c>
      <c r="H549" s="1">
        <v>3.4825782414622402</v>
      </c>
    </row>
    <row r="550" spans="2:8" x14ac:dyDescent="0.3">
      <c r="B550" s="1">
        <v>3.4706822953923799</v>
      </c>
      <c r="C550" s="1">
        <v>3.4718257644782602</v>
      </c>
      <c r="D550" s="1">
        <v>3.4732949547824998</v>
      </c>
      <c r="E550" s="1">
        <v>3.4750989732597599</v>
      </c>
      <c r="F550" s="1">
        <v>3.25216720974485</v>
      </c>
      <c r="G550" s="1">
        <v>2.4709680051836802</v>
      </c>
      <c r="H550" s="1">
        <v>3.3709859096964698</v>
      </c>
    </row>
    <row r="551" spans="2:8" x14ac:dyDescent="0.3">
      <c r="B551" s="1">
        <v>3.4706837771822898</v>
      </c>
      <c r="C551" s="1">
        <v>3.4718290791871</v>
      </c>
      <c r="D551" s="1">
        <v>3.4733012056676702</v>
      </c>
      <c r="E551" s="1">
        <v>3.4751095252360802</v>
      </c>
      <c r="F551" s="1">
        <v>3.36483340801077</v>
      </c>
      <c r="G551" s="1">
        <v>2.4721073338217199</v>
      </c>
      <c r="H551" s="1">
        <v>3.3711579503297999</v>
      </c>
    </row>
    <row r="552" spans="2:8" x14ac:dyDescent="0.3">
      <c r="B552" s="1">
        <v>3.4706852049426802</v>
      </c>
      <c r="C552" s="1">
        <v>3.4718322730372599</v>
      </c>
      <c r="D552" s="1">
        <v>3.4733072286472799</v>
      </c>
      <c r="E552" s="1">
        <v>3.4751196925149599</v>
      </c>
      <c r="F552" s="1">
        <v>3.3649584976619198</v>
      </c>
      <c r="G552" s="1">
        <v>2.4732397824833399</v>
      </c>
      <c r="H552" s="1">
        <v>3.37132796570098</v>
      </c>
    </row>
    <row r="553" spans="2:8" x14ac:dyDescent="0.3">
      <c r="B553" s="1">
        <v>3.4706865771122102</v>
      </c>
      <c r="C553" s="1">
        <v>3.4718353425356399</v>
      </c>
      <c r="D553" s="1">
        <v>3.4733130171328899</v>
      </c>
      <c r="E553" s="1">
        <v>3.4751294639717898</v>
      </c>
      <c r="F553" s="1">
        <v>3.3650823967738801</v>
      </c>
      <c r="G553" s="1">
        <v>2.4743652226491699</v>
      </c>
      <c r="H553" s="1">
        <v>2.592977603869</v>
      </c>
    </row>
    <row r="554" spans="2:8" x14ac:dyDescent="0.3">
      <c r="B554" s="1">
        <v>3.47068789219027</v>
      </c>
      <c r="C554" s="1">
        <v>3.4718382843250999</v>
      </c>
      <c r="D554" s="1">
        <v>3.4733185647924798</v>
      </c>
      <c r="E554" s="1">
        <v>3.4751388289148299</v>
      </c>
      <c r="F554" s="1">
        <v>3.4773093524059502</v>
      </c>
      <c r="G554" s="1">
        <v>2.4754835281491099</v>
      </c>
      <c r="H554" s="1">
        <v>2.4830096634054399</v>
      </c>
    </row>
    <row r="555" spans="2:8" x14ac:dyDescent="0.3">
      <c r="B555" s="1">
        <v>3.4706891487387201</v>
      </c>
      <c r="C555" s="1">
        <v>3.4718410951881902</v>
      </c>
      <c r="D555" s="1">
        <v>3.4733238655574299</v>
      </c>
      <c r="E555" s="1">
        <v>3.4751477770969901</v>
      </c>
      <c r="F555" s="1">
        <v>3.4773233286899301</v>
      </c>
      <c r="G555" s="1">
        <v>2.5880686457470699</v>
      </c>
      <c r="H555" s="1">
        <v>2.4842499652562302</v>
      </c>
    </row>
    <row r="556" spans="2:8" x14ac:dyDescent="0.3">
      <c r="B556" s="1">
        <v>3.4706903453834101</v>
      </c>
      <c r="C556" s="1">
        <v>3.4718437720506299</v>
      </c>
      <c r="D556" s="1">
        <v>3.4733289136291599</v>
      </c>
      <c r="E556" s="1">
        <v>3.4751562987270499</v>
      </c>
      <c r="F556" s="1">
        <v>3.4773366387741298</v>
      </c>
      <c r="G556" s="1">
        <v>3.2571735943081799</v>
      </c>
      <c r="H556" s="1">
        <v>2.4854814727021699</v>
      </c>
    </row>
    <row r="557" spans="2:8" x14ac:dyDescent="0.3">
      <c r="B557" s="1">
        <v>3.4706914808157201</v>
      </c>
      <c r="C557" s="1">
        <v>3.4718463119846801</v>
      </c>
      <c r="D557" s="1">
        <v>3.4733337034854301</v>
      </c>
      <c r="E557" s="1">
        <v>3.4751643844803701</v>
      </c>
      <c r="F557" s="1">
        <v>3.4773492680886799</v>
      </c>
      <c r="G557" s="1">
        <v>3.3686655668536098</v>
      </c>
      <c r="H557" s="1">
        <v>2.37602380559361</v>
      </c>
    </row>
    <row r="558" spans="2:8" x14ac:dyDescent="0.3">
      <c r="B558" s="1">
        <v>3.4706925537939202</v>
      </c>
      <c r="C558" s="1">
        <v>3.47184871221235</v>
      </c>
      <c r="D558" s="1">
        <v>3.4733382298864401</v>
      </c>
      <c r="E558" s="1">
        <v>3.4751720255091501</v>
      </c>
      <c r="F558" s="1">
        <v>3.4773612028086101</v>
      </c>
      <c r="G558" s="1">
        <v>3.3688021611154499</v>
      </c>
      <c r="H558" s="1">
        <v>2.4879175749643201</v>
      </c>
    </row>
    <row r="559" spans="2:8" x14ac:dyDescent="0.3">
      <c r="B559" s="1">
        <v>3.4706935631446298</v>
      </c>
      <c r="C559" s="1">
        <v>3.4718509701084401</v>
      </c>
      <c r="D559" s="1">
        <v>3.4733424878805601</v>
      </c>
      <c r="E559" s="1">
        <v>3.4751792134520998</v>
      </c>
      <c r="F559" s="1">
        <v>3.4773724298690198</v>
      </c>
      <c r="G559" s="1">
        <v>3.3689369689873798</v>
      </c>
      <c r="H559" s="1">
        <v>2.4891219128344999</v>
      </c>
    </row>
    <row r="560" spans="2:8" x14ac:dyDescent="0.3">
      <c r="B560" s="1">
        <v>3.4706945077640201</v>
      </c>
      <c r="C560" s="1">
        <v>3.47185308320342</v>
      </c>
      <c r="D560" s="1">
        <v>3.4733464728097401</v>
      </c>
      <c r="E560" s="1">
        <v>3.4751859404436498</v>
      </c>
      <c r="F560" s="1">
        <v>3.47738293697945</v>
      </c>
      <c r="G560" s="1">
        <v>3.4799491110874201</v>
      </c>
      <c r="H560" s="1">
        <v>2.4903169424476999</v>
      </c>
    </row>
    <row r="561" spans="2:8" x14ac:dyDescent="0.3">
      <c r="B561" s="1">
        <v>3.4706953866190502</v>
      </c>
      <c r="C561" s="1">
        <v>3.47185504918611</v>
      </c>
      <c r="D561" s="1">
        <v>3.4733501803146298</v>
      </c>
      <c r="E561" s="1">
        <v>3.4751921991225001</v>
      </c>
      <c r="F561" s="1">
        <v>3.4773927126373301</v>
      </c>
      <c r="G561" s="1">
        <v>3.4799635268109301</v>
      </c>
      <c r="H561" s="1">
        <v>3.2626024103103002</v>
      </c>
    </row>
    <row r="562" spans="2:8" x14ac:dyDescent="0.3">
      <c r="B562" s="1">
        <v>3.47069619874862</v>
      </c>
      <c r="C562" s="1">
        <v>3.4718568659062399</v>
      </c>
      <c r="D562" s="1">
        <v>3.4733536063393302</v>
      </c>
      <c r="E562" s="1">
        <v>3.4751979826397998</v>
      </c>
      <c r="F562" s="1">
        <v>3.4774017461406999</v>
      </c>
      <c r="G562" s="1">
        <v>3.4799768481467002</v>
      </c>
      <c r="H562" s="1">
        <v>3.3729069123634599</v>
      </c>
    </row>
    <row r="563" spans="2:8" x14ac:dyDescent="0.3">
      <c r="B563" s="1">
        <v>3.47069694326456</v>
      </c>
      <c r="C563" s="1">
        <v>3.4718585313767698</v>
      </c>
      <c r="D563" s="1">
        <v>3.47335674713585</v>
      </c>
      <c r="E563" s="1">
        <v>3.4752032846665699</v>
      </c>
      <c r="F563" s="1">
        <v>3.4774100275998898</v>
      </c>
      <c r="G563" s="1">
        <v>3.4799890605027</v>
      </c>
      <c r="H563" s="1">
        <v>3.37305182648196</v>
      </c>
    </row>
    <row r="564" spans="2:8" x14ac:dyDescent="0.3">
      <c r="B564" s="1">
        <v>3.4706976193526899</v>
      </c>
      <c r="C564" s="1">
        <v>3.4718600437761</v>
      </c>
      <c r="D564" s="1">
        <v>3.4733595992682198</v>
      </c>
      <c r="E564" s="1">
        <v>3.4752080994006702</v>
      </c>
      <c r="F564" s="1">
        <v>3.4774175479484302</v>
      </c>
      <c r="G564" s="1">
        <v>3.4800001505013798</v>
      </c>
      <c r="H564" s="1">
        <v>3.37319424741096</v>
      </c>
    </row>
    <row r="565" spans="2:8" x14ac:dyDescent="0.3">
      <c r="B565" s="1">
        <v>3.4706982262736199</v>
      </c>
      <c r="C565" s="1">
        <v>3.47186140145004</v>
      </c>
      <c r="D565" s="1">
        <v>3.4733621596162401</v>
      </c>
      <c r="E565" s="1">
        <v>3.4752124215731999</v>
      </c>
      <c r="F565" s="1">
        <v>3.47742429895297</v>
      </c>
      <c r="G565" s="1">
        <v>3.48001010599438</v>
      </c>
      <c r="H565" s="1">
        <v>3.48298237191662</v>
      </c>
    </row>
    <row r="566" spans="2:8" x14ac:dyDescent="0.3">
      <c r="B566" s="1">
        <v>3.4706987633636199</v>
      </c>
      <c r="C566" s="1">
        <v>3.4718626029136401</v>
      </c>
      <c r="D566" s="1">
        <v>3.47336442537891</v>
      </c>
      <c r="E566" s="1">
        <v>3.47521624645421</v>
      </c>
      <c r="F566" s="1">
        <v>3.4774302732223901</v>
      </c>
      <c r="G566" s="1">
        <v>3.4800189160759301</v>
      </c>
      <c r="H566" s="1">
        <v>3.4829948012499501</v>
      </c>
    </row>
    <row r="567" spans="2:8" x14ac:dyDescent="0.3">
      <c r="B567" s="1">
        <v>3.4706992300353399</v>
      </c>
      <c r="C567" s="1">
        <v>3.4718636468527699</v>
      </c>
      <c r="D567" s="1">
        <v>3.4733663940774999</v>
      </c>
      <c r="E567" s="1">
        <v>3.47521956985796</v>
      </c>
      <c r="F567" s="1">
        <v>3.47743546421585</v>
      </c>
      <c r="G567" s="1">
        <v>3.4800265710948501</v>
      </c>
      <c r="H567" s="1">
        <v>3.4830056010326702</v>
      </c>
    </row>
    <row r="568" spans="2:8" x14ac:dyDescent="0.3">
      <c r="B568" s="1">
        <v>3.4706996257784102</v>
      </c>
      <c r="C568" s="1">
        <v>3.4718645321256298</v>
      </c>
      <c r="D568" s="1">
        <v>3.4733680635582398</v>
      </c>
      <c r="E568" s="1">
        <v>3.47522238814746</v>
      </c>
      <c r="F568" s="1">
        <v>3.4774398662500299</v>
      </c>
      <c r="G568" s="1">
        <v>3.4800330626651599</v>
      </c>
      <c r="H568" s="1">
        <v>3.4830147594249001</v>
      </c>
    </row>
    <row r="569" spans="2:8" x14ac:dyDescent="0.3">
      <c r="B569" s="1">
        <v>3.4706999501600402</v>
      </c>
      <c r="C569" s="1">
        <v>3.47186525776393</v>
      </c>
      <c r="D569" s="1">
        <v>3.4733694319947199</v>
      </c>
      <c r="E569" s="1">
        <v>3.47522469823849</v>
      </c>
      <c r="F569" s="1">
        <v>3.4774434745053502</v>
      </c>
      <c r="G569" s="1">
        <v>3.4800383836753399</v>
      </c>
      <c r="H569" s="1">
        <v>3.4830222663860599</v>
      </c>
    </row>
    <row r="570" spans="2:8" x14ac:dyDescent="0.3">
      <c r="B570" s="1">
        <v>3.4707002028254901</v>
      </c>
      <c r="C570" s="1">
        <v>3.4718658229739998</v>
      </c>
      <c r="D570" s="1">
        <v>3.4733704978898499</v>
      </c>
      <c r="E570" s="1">
        <v>3.4752264976029599</v>
      </c>
      <c r="F570" s="1">
        <v>3.4774462850312799</v>
      </c>
      <c r="G570" s="1">
        <v>3.48004252829617</v>
      </c>
      <c r="H570" s="1">
        <v>3.4830281136859602</v>
      </c>
    </row>
    <row r="571" spans="2:8" x14ac:dyDescent="0.3">
      <c r="B571" s="1">
        <v>3.47070038349844</v>
      </c>
      <c r="C571" s="1">
        <v>3.4718662271376401</v>
      </c>
      <c r="D571" s="1">
        <v>3.4733712600775499</v>
      </c>
      <c r="E571" s="1">
        <v>3.4752277842716999</v>
      </c>
      <c r="F571" s="1">
        <v>3.47744829475067</v>
      </c>
      <c r="G571" s="1">
        <v>3.4800454919871502</v>
      </c>
      <c r="H571" s="1">
        <v>3.4830322949139099</v>
      </c>
    </row>
    <row r="572" spans="2:8" x14ac:dyDescent="0.3">
      <c r="B572" s="1">
        <v>3.4707004919813</v>
      </c>
      <c r="C572" s="1">
        <v>3.4718664698127801</v>
      </c>
      <c r="D572" s="1">
        <v>3.4733717177239498</v>
      </c>
      <c r="E572" s="1">
        <v>3.4752285568366101</v>
      </c>
      <c r="F572" s="1">
        <v>3.4774495014631301</v>
      </c>
      <c r="G572" s="1">
        <v>3.4800472715014501</v>
      </c>
      <c r="H572" s="1">
        <v>3.4830348054857501</v>
      </c>
    </row>
    <row r="573" spans="2:8" x14ac:dyDescent="0.3">
      <c r="B573" s="1">
        <v>3.4707005281554402</v>
      </c>
      <c r="C573" s="1">
        <v>3.4718665507340001</v>
      </c>
      <c r="D573" s="1">
        <v>3.47337187032841</v>
      </c>
      <c r="E573" s="1">
        <v>3.4752288144522301</v>
      </c>
      <c r="F573" s="1">
        <v>3.4774499038474702</v>
      </c>
      <c r="G573" s="1">
        <v>3.4800478648895798</v>
      </c>
      <c r="H573" s="1">
        <v>3.4830356426489799</v>
      </c>
    </row>
  </sheetData>
  <mergeCells count="2">
    <mergeCell ref="B1:F1"/>
    <mergeCell ref="J1:N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73"/>
  <sheetViews>
    <sheetView topLeftCell="J1" zoomScale="85" zoomScaleNormal="85" workbookViewId="0">
      <selection activeCell="S11" sqref="S11"/>
    </sheetView>
  </sheetViews>
  <sheetFormatPr defaultRowHeight="14.4" x14ac:dyDescent="0.3"/>
  <sheetData>
    <row r="1" spans="1:25" x14ac:dyDescent="0.3">
      <c r="B1" s="4" t="s">
        <v>0</v>
      </c>
      <c r="C1" s="4"/>
      <c r="D1" s="4"/>
      <c r="E1" s="4"/>
      <c r="F1" s="4"/>
      <c r="G1" s="2"/>
      <c r="H1" s="2"/>
      <c r="J1" s="4" t="s">
        <v>1</v>
      </c>
      <c r="K1" s="4"/>
      <c r="L1" s="4"/>
      <c r="M1" s="4"/>
      <c r="N1" s="4"/>
      <c r="O1" s="2"/>
      <c r="P1" s="2"/>
    </row>
    <row r="2" spans="1:25" x14ac:dyDescent="0.3">
      <c r="B2">
        <v>-4</v>
      </c>
      <c r="C2">
        <v>-2</v>
      </c>
      <c r="D2">
        <v>0</v>
      </c>
      <c r="E2">
        <v>2</v>
      </c>
      <c r="F2">
        <v>4</v>
      </c>
      <c r="G2">
        <v>6</v>
      </c>
      <c r="H2">
        <v>8</v>
      </c>
      <c r="J2">
        <v>-4</v>
      </c>
      <c r="K2">
        <v>-2</v>
      </c>
      <c r="L2">
        <v>0</v>
      </c>
      <c r="M2">
        <v>2</v>
      </c>
      <c r="N2">
        <v>4</v>
      </c>
      <c r="O2">
        <v>6</v>
      </c>
      <c r="P2">
        <v>8</v>
      </c>
      <c r="Q2" t="s">
        <v>2</v>
      </c>
      <c r="S2">
        <v>-4</v>
      </c>
      <c r="T2">
        <v>-2</v>
      </c>
      <c r="U2">
        <v>0</v>
      </c>
      <c r="V2">
        <v>2</v>
      </c>
      <c r="W2">
        <v>4</v>
      </c>
      <c r="X2">
        <v>6</v>
      </c>
      <c r="Y2">
        <v>8</v>
      </c>
    </row>
    <row r="3" spans="1:25" x14ac:dyDescent="0.3">
      <c r="A3" s="1">
        <v>0</v>
      </c>
      <c r="B3" s="1">
        <v>2.5752521185904298</v>
      </c>
      <c r="C3" s="1">
        <v>2.577466058113</v>
      </c>
      <c r="D3" s="1">
        <v>2.5795505662882499</v>
      </c>
      <c r="E3" s="1">
        <v>2.5601574154827902</v>
      </c>
      <c r="F3" s="1">
        <v>2.5622549522350901</v>
      </c>
      <c r="G3" s="1">
        <v>2.5642250476056998</v>
      </c>
      <c r="H3" s="1">
        <v>2.33565385345497</v>
      </c>
      <c r="J3" s="1">
        <f>AVERAGE(B$3:B4, B3289)*'[1]Проверка стенда по стёклам'!$D$8/100</f>
        <v>1.0795113107655183</v>
      </c>
      <c r="K3" s="1">
        <f>AVERAGE(C$3:C4, C3289)*'[1]Проверка стенда по стёклам'!$D$8/100</f>
        <v>1.0823465409466286</v>
      </c>
      <c r="L3" s="1">
        <f>AVERAGE(D$3:D4, D3289)*'[1]Проверка стенда по стёклам'!$D$8/100</f>
        <v>1.0851859784565774</v>
      </c>
      <c r="M3" s="1">
        <f>AVERAGE(E$3:E4, E3289)*'[1]Проверка стенда по стёклам'!$D$8/100</f>
        <v>1.0843169614057542</v>
      </c>
      <c r="N3" s="1">
        <f>AVERAGE(F$3:F4, F3289)*'[1]Проверка стенда по стёклам'!$D$8/100</f>
        <v>1.087216698101849</v>
      </c>
      <c r="O3" s="1">
        <f>AVERAGE(G$3:G4, G3289)*'[1]Проверка стенда по стёклам'!$D$8/100</f>
        <v>1.0901257162729066</v>
      </c>
      <c r="P3" s="1">
        <f>AVERAGE(H$3:H4, H3289)*'[1]Проверка стенда по стёклам'!$D$8/100</f>
        <v>1.0128703912818358</v>
      </c>
      <c r="Q3">
        <v>1.6075752000000001</v>
      </c>
      <c r="S3" s="1">
        <f>MIN(J3:J289)/MAX(J3:J289)</f>
        <v>0.54430060103743472</v>
      </c>
      <c r="T3" s="1">
        <f t="shared" ref="T3:Y3" si="0">MIN(K3:K289)/MAX(K3:K289)</f>
        <v>0.6396715743718786</v>
      </c>
      <c r="U3" s="1">
        <f t="shared" si="0"/>
        <v>0.64311394052763837</v>
      </c>
      <c r="V3" s="1">
        <f t="shared" si="0"/>
        <v>0.66071142693680429</v>
      </c>
      <c r="W3" s="1">
        <f t="shared" si="0"/>
        <v>0.66401446680007248</v>
      </c>
      <c r="X3" s="1">
        <f t="shared" si="0"/>
        <v>0.67539405525955243</v>
      </c>
      <c r="Y3" s="1">
        <f t="shared" si="0"/>
        <v>0.6270648236380747</v>
      </c>
    </row>
    <row r="4" spans="1:25" x14ac:dyDescent="0.3">
      <c r="A4" s="1">
        <v>2.1969179395732799E-2</v>
      </c>
      <c r="B4" s="1">
        <v>3.6295490698537498</v>
      </c>
      <c r="C4" s="1">
        <v>3.6436314297972698</v>
      </c>
      <c r="D4" s="1">
        <v>3.6578674039185399</v>
      </c>
      <c r="E4" s="1">
        <v>3.6722656297278902</v>
      </c>
      <c r="F4" s="1">
        <v>3.6868351621565001</v>
      </c>
      <c r="G4" s="1">
        <v>3.7015854839088802</v>
      </c>
      <c r="H4" s="1">
        <v>3.4861095175177601</v>
      </c>
      <c r="J4" s="1">
        <f>AVERAGE(B3:B5)*'[1]Проверка стенда по стёклам'!$D$8/100</f>
        <v>1.1406526469863394</v>
      </c>
      <c r="K4" s="1">
        <f>AVERAGE(C3:C5)*'[1]Проверка стенда по стёклам'!$D$8/100</f>
        <v>1.1441759295301972</v>
      </c>
      <c r="L4" s="1">
        <f>AVERAGE(D3:D5)*'[1]Проверка стенда по стёклам'!$D$8/100</f>
        <v>1.1477198451087476</v>
      </c>
      <c r="M4" s="1">
        <f>AVERAGE(E3:E5)*'[1]Проверка стенда по стёклам'!$D$8/100</f>
        <v>1.1488102864105227</v>
      </c>
      <c r="N4" s="1">
        <f>AVERAGE(F3:F5)*'[1]Проверка стенда по стёклам'!$D$8/100</f>
        <v>1.1524331078941734</v>
      </c>
      <c r="O4" s="1">
        <f>AVERAGE(G3:G5)*'[1]Проверка стенда по стёклам'!$D$8/100</f>
        <v>1.1560830931354651</v>
      </c>
      <c r="P4" s="1">
        <f>AVERAGE(H3:H5)*'[1]Проверка стенда по стёклам'!$D$8/100</f>
        <v>1.0929141731480079</v>
      </c>
      <c r="Q4">
        <v>1.6075752000000001</v>
      </c>
      <c r="S4" s="1">
        <f>MIN(J3:J289)/$Q3</f>
        <v>0.54518567854715072</v>
      </c>
      <c r="T4" s="1">
        <f t="shared" ref="T4:Y4" si="1">MIN(K3:K289)/$Q3</f>
        <v>0.64091213246314493</v>
      </c>
      <c r="U4" s="1">
        <f t="shared" si="1"/>
        <v>0.64461692228875234</v>
      </c>
      <c r="V4" s="1">
        <f t="shared" si="1"/>
        <v>0.66257437269427111</v>
      </c>
      <c r="W4" s="1">
        <f>MIN(N3:N289)/$Q3</f>
        <v>0.66625846649166431</v>
      </c>
      <c r="X4" s="1">
        <f t="shared" si="1"/>
        <v>0.67811802289118828</v>
      </c>
      <c r="Y4" s="1">
        <f t="shared" si="1"/>
        <v>0.63006097088449464</v>
      </c>
    </row>
    <row r="5" spans="1:25" x14ac:dyDescent="0.3">
      <c r="A5" s="1">
        <v>4.3938358791465598E-2</v>
      </c>
      <c r="B5" s="1">
        <v>3.62954166981257</v>
      </c>
      <c r="C5" s="1">
        <v>3.64362198728973</v>
      </c>
      <c r="D5" s="1">
        <v>3.6578560133724798</v>
      </c>
      <c r="E5" s="1">
        <v>3.6722523750432798</v>
      </c>
      <c r="F5" s="1">
        <v>3.6868201157570502</v>
      </c>
      <c r="G5" s="1">
        <v>3.7015687057724498</v>
      </c>
      <c r="H5" s="1">
        <v>3.6009936109907801</v>
      </c>
      <c r="J5" s="1">
        <f>AVERAGE(B4:B6)*'[1]Проверка стенда по стёклам'!$D$8/100</f>
        <v>1.2629347473128225</v>
      </c>
      <c r="K5" s="1">
        <f>AVERAGE(C4:C6)*'[1]Проверка стенда по стёклам'!$D$8/100</f>
        <v>1.2678339766658029</v>
      </c>
      <c r="L5" s="1">
        <f>AVERAGE(D4:D6)*'[1]Проверка стенда по стёклам'!$D$8/100</f>
        <v>1.2727866977642384</v>
      </c>
      <c r="M5" s="1">
        <f>AVERAGE(E4:E6)*'[1]Проверка стенда по стёклам'!$D$8/100</f>
        <v>1.2777959116408217</v>
      </c>
      <c r="N5" s="1">
        <f>AVERAGE(F4:F6)*'[1]Проверка стенда по стёклам'!$D$8/100</f>
        <v>1.2828647641709225</v>
      </c>
      <c r="O5" s="1">
        <f>AVERAGE(G4:G6)*'[1]Проверка стенда по стёклам'!$D$8/100</f>
        <v>1.2879965496658303</v>
      </c>
      <c r="P5" s="1">
        <f>AVERAGE(H4:H6)*'[1]Проверка стенда по стёклам'!$D$8/100</f>
        <v>1.2396553250308886</v>
      </c>
      <c r="Q5">
        <v>1.6075752000000001</v>
      </c>
    </row>
    <row r="6" spans="1:25" x14ac:dyDescent="0.3">
      <c r="A6" s="1">
        <v>6.5907538187198397E-2</v>
      </c>
      <c r="B6" s="1">
        <v>3.62952933717719</v>
      </c>
      <c r="C6" s="1">
        <v>3.6436062506834599</v>
      </c>
      <c r="D6" s="1">
        <v>3.6578370301532699</v>
      </c>
      <c r="E6" s="1">
        <v>3.67223028503934</v>
      </c>
      <c r="F6" s="1">
        <v>3.6867950396883802</v>
      </c>
      <c r="G6" s="1">
        <v>3.7015407436371301</v>
      </c>
      <c r="H6" s="1">
        <v>3.6008092036349999</v>
      </c>
      <c r="J6" s="1">
        <f>AVERAGE(B5:B7)*'[1]Проверка стенда по стёклам'!$D$8/100</f>
        <v>1.2629304561823853</v>
      </c>
      <c r="K6" s="1">
        <f>AVERAGE(C5:C7)*'[1]Проверка стенда по стёклам'!$D$8/100</f>
        <v>1.2678285011139601</v>
      </c>
      <c r="L6" s="1">
        <f>AVERAGE(D5:D7)*'[1]Проверка стенда по стёклам'!$D$8/100</f>
        <v>1.2727800925414665</v>
      </c>
      <c r="M6" s="1">
        <f>AVERAGE(E5:E7)*'[1]Проверка стенда по стёклам'!$D$8/100</f>
        <v>1.2777882254008532</v>
      </c>
      <c r="N6" s="1">
        <f>AVERAGE(F5:F7)*'[1]Проверка стенда по стёклам'!$D$8/100</f>
        <v>1.2828560389218908</v>
      </c>
      <c r="O6" s="1">
        <f>AVERAGE(G5:G7)*'[1]Проверка стенда по стёклам'!$D$8/100</f>
        <v>1.2879868202091307</v>
      </c>
      <c r="P6" s="1">
        <f>AVERAGE(H5:H7)*'[1]Проверка стенда по стёклам'!$D$8/100</f>
        <v>1.2529361023570775</v>
      </c>
      <c r="Q6">
        <v>1.6075752000000001</v>
      </c>
      <c r="S6" s="1">
        <f>MIN(J3:J289)</f>
        <v>0.8764269762275716</v>
      </c>
      <c r="T6" s="1">
        <f t="shared" ref="T6:Y6" si="2">MIN(K3:K289)</f>
        <v>1.0303144495268668</v>
      </c>
      <c r="U6" s="1">
        <f t="shared" si="2"/>
        <v>1.0362701777717256</v>
      </c>
      <c r="V6" s="1">
        <f t="shared" si="2"/>
        <v>1.0651381296988676</v>
      </c>
      <c r="W6" s="1">
        <f t="shared" si="2"/>
        <v>1.0710605875220307</v>
      </c>
      <c r="X6" s="1">
        <f t="shared" si="2"/>
        <v>1.0901257162729066</v>
      </c>
      <c r="Y6" s="1">
        <f t="shared" si="2"/>
        <v>1.0128703912818358</v>
      </c>
    </row>
    <row r="7" spans="1:25" x14ac:dyDescent="0.3">
      <c r="A7" s="1">
        <v>8.7876717582931196E-2</v>
      </c>
      <c r="B7" s="1">
        <v>3.6295120730974801</v>
      </c>
      <c r="C7" s="1">
        <v>3.6435842213378802</v>
      </c>
      <c r="D7" s="1">
        <v>3.65781045579716</v>
      </c>
      <c r="E7" s="1">
        <v>3.6721993614214599</v>
      </c>
      <c r="F7" s="1">
        <v>3.6867599358457301</v>
      </c>
      <c r="G7" s="1">
        <v>3.7015015996402898</v>
      </c>
      <c r="H7" s="1">
        <v>3.6006121384470799</v>
      </c>
      <c r="J7" s="1">
        <f>AVERAGE(B6:B8)*'[1]Проверка стенда по стёклам'!$D$8/100</f>
        <v>1.2629244491599247</v>
      </c>
      <c r="K7" s="1">
        <f>AVERAGE(C6:C8)*'[1]Проверка стенда по стёклам'!$D$8/100</f>
        <v>1.2678208360036143</v>
      </c>
      <c r="L7" s="1">
        <f>AVERAGE(D6:D8)*'[1]Проверка стенда по стёклам'!$D$8/100</f>
        <v>1.2727708459779625</v>
      </c>
      <c r="M7" s="1">
        <f>AVERAGE(E6:E8)*'[1]Проверка стенда по стёклам'!$D$8/100</f>
        <v>1.2777774654956719</v>
      </c>
      <c r="N7" s="1">
        <f>AVERAGE(F6:F8)*'[1]Проверка стенда по стёклам'!$D$8/100</f>
        <v>1.2828438244964684</v>
      </c>
      <c r="O7" s="1">
        <f>AVERAGE(G6:G8)*'[1]Проверка стенда по стёклам'!$D$8/100</f>
        <v>1.287973200010903</v>
      </c>
      <c r="P7" s="1">
        <f>AVERAGE(H6:H8)*'[1]Проверка стенда по стёклам'!$D$8/100</f>
        <v>1.1452538113161728</v>
      </c>
      <c r="Q7">
        <v>1.6075752000000001</v>
      </c>
      <c r="S7" s="1">
        <f>MAX(J3:J289)</f>
        <v>1.6101892493910632</v>
      </c>
      <c r="T7" s="1">
        <f t="shared" ref="T7:Y7" si="3">MAX(K3:K289)</f>
        <v>1.610692878667584</v>
      </c>
      <c r="U7" s="1">
        <f t="shared" si="3"/>
        <v>1.6113321644396714</v>
      </c>
      <c r="V7" s="1">
        <f t="shared" si="3"/>
        <v>1.6121079283236701</v>
      </c>
      <c r="W7" s="1">
        <f t="shared" si="3"/>
        <v>1.6130079103299346</v>
      </c>
      <c r="X7" s="1">
        <f t="shared" si="3"/>
        <v>1.6140587969107512</v>
      </c>
      <c r="Y7" s="1">
        <f t="shared" si="3"/>
        <v>1.6152562751095059</v>
      </c>
    </row>
    <row r="8" spans="1:25" x14ac:dyDescent="0.3">
      <c r="A8" s="1">
        <v>0.109845896978664</v>
      </c>
      <c r="B8" s="1">
        <v>3.62948987918324</v>
      </c>
      <c r="C8" s="1">
        <v>3.64355590115616</v>
      </c>
      <c r="D8" s="1">
        <v>3.6577762924548098</v>
      </c>
      <c r="E8" s="1">
        <v>3.6721596065769502</v>
      </c>
      <c r="F8" s="1">
        <v>3.6867148068816999</v>
      </c>
      <c r="G8" s="1">
        <v>3.7014512767729002</v>
      </c>
      <c r="H8" s="1">
        <v>2.6725912856582301</v>
      </c>
      <c r="J8" s="1">
        <f>AVERAGE(B7:B9)*'[1]Проверка стенда по стёклам'!$D$8/100</f>
        <v>1.2629167268055788</v>
      </c>
      <c r="K8" s="1">
        <f>AVERAGE(C7:C9)*'[1]Проверка стенда по стёклам'!$D$8/100</f>
        <v>1.2678109819969849</v>
      </c>
      <c r="L8" s="1">
        <f>AVERAGE(D7:D9)*'[1]Проверка стенда по стёклам'!$D$8/100</f>
        <v>1.2727589588220543</v>
      </c>
      <c r="M8" s="1">
        <f>AVERAGE(E7:E9)*'[1]Проверка стенда по стёклам'!$D$8/100</f>
        <v>1.2777636327559161</v>
      </c>
      <c r="N8" s="1">
        <f>AVERAGE(F7:F9)*'[1]Проверка стенда по стёклам'!$D$8/100</f>
        <v>1.2828281218175765</v>
      </c>
      <c r="O8" s="1">
        <f>AVERAGE(G7:G9)*'[1]Проверка стенда по стёклам'!$D$8/100</f>
        <v>1.2879556901117155</v>
      </c>
      <c r="P8" s="1">
        <f>AVERAGE(H7:H9)*'[1]Проверка стенда по стёклам'!$D$8/100</f>
        <v>1.0374236311383764</v>
      </c>
      <c r="Q8">
        <v>1.6075752000000001</v>
      </c>
    </row>
    <row r="9" spans="1:25" x14ac:dyDescent="0.3">
      <c r="A9" s="1">
        <v>0.13181507637439599</v>
      </c>
      <c r="B9" s="1">
        <v>3.6294627575041298</v>
      </c>
      <c r="C9" s="1">
        <v>3.6435212925851501</v>
      </c>
      <c r="D9" s="1">
        <v>3.6577345428911601</v>
      </c>
      <c r="E9" s="1">
        <v>3.6721110235746099</v>
      </c>
      <c r="F9" s="1">
        <v>3.6866596562055798</v>
      </c>
      <c r="G9" s="1">
        <v>3.7013897788780699</v>
      </c>
      <c r="H9" s="1">
        <v>2.6711318253921301</v>
      </c>
      <c r="J9" s="1">
        <f>AVERAGE(B8:B10)*'[1]Проверка стенда по стёклам'!$D$8/100</f>
        <v>1.2629072898395075</v>
      </c>
      <c r="K9" s="1">
        <f>AVERAGE(C8:C10)*'[1]Проверка стенда по стёклам'!$D$8/100</f>
        <v>1.2677989399454779</v>
      </c>
      <c r="L9" s="1">
        <f>AVERAGE(D8:D10)*'[1]Проверка стенда по стёклам'!$D$8/100</f>
        <v>1.2727444320358139</v>
      </c>
      <c r="M9" s="1">
        <f>AVERAGE(E8:E10)*'[1]Проверка стенда по стёклам'!$D$8/100</f>
        <v>1.2777467282493646</v>
      </c>
      <c r="N9" s="1">
        <f>AVERAGE(F8:F10)*'[1]Проверка стенда по стёклам'!$D$8/100</f>
        <v>1.2828089320713998</v>
      </c>
      <c r="O9" s="1">
        <f>AVERAGE(G8:G10)*'[1]Проверка стенда по стёклам'!$D$8/100</f>
        <v>1.3000146186682813</v>
      </c>
      <c r="P9" s="1">
        <f>AVERAGE(H8:H10)*'[1]Проверка стенда по стёклам'!$D$8/100</f>
        <v>1.0249042162376303</v>
      </c>
      <c r="Q9">
        <v>1.6075752000000001</v>
      </c>
      <c r="S9" s="1">
        <f>MIN(B3:B573)/MAX(B3:B573)</f>
        <v>0.53415790646088523</v>
      </c>
      <c r="T9" s="1">
        <f t="shared" ref="T9:Y9" si="4">MIN(C3:C573)/MAX(C3:C573)</f>
        <v>0.55681319353286995</v>
      </c>
      <c r="U9" s="1">
        <f t="shared" si="4"/>
        <v>0.55704239188100835</v>
      </c>
      <c r="V9" s="1">
        <f t="shared" si="4"/>
        <v>0.55258844154228581</v>
      </c>
      <c r="W9" s="1">
        <f t="shared" si="4"/>
        <v>0.55273246760971151</v>
      </c>
      <c r="X9" s="1">
        <f t="shared" si="4"/>
        <v>0.55279714952112036</v>
      </c>
      <c r="Y9" s="1">
        <f t="shared" si="4"/>
        <v>0.50314822218505562</v>
      </c>
    </row>
    <row r="10" spans="1:25" x14ac:dyDescent="0.3">
      <c r="A10" s="1">
        <v>0.153784255770129</v>
      </c>
      <c r="B10" s="1">
        <v>3.6294307105896801</v>
      </c>
      <c r="C10" s="1">
        <v>3.6434803986153801</v>
      </c>
      <c r="D10" s="1">
        <v>3.6576852104852802</v>
      </c>
      <c r="E10" s="1">
        <v>3.67205361616438</v>
      </c>
      <c r="F10" s="1">
        <v>3.6865944879823802</v>
      </c>
      <c r="G10" s="1">
        <v>3.8054698306717198</v>
      </c>
      <c r="H10" s="1">
        <v>3.49267374121108</v>
      </c>
      <c r="J10" s="1">
        <f>AVERAGE(B9:B11)*'[1]Проверка стенда по стёклам'!$D$8/100</f>
        <v>1.2628961391418778</v>
      </c>
      <c r="K10" s="1">
        <f>AVERAGE(C9:C11)*'[1]Проверка стенда по стёклам'!$D$8/100</f>
        <v>1.2677847108896676</v>
      </c>
      <c r="L10" s="1">
        <f>AVERAGE(D9:D11)*'[1]Проверка стенда по стёклам'!$D$8/100</f>
        <v>1.2727272667950045</v>
      </c>
      <c r="M10" s="1">
        <f>AVERAGE(E9:E11)*'[1]Проверка стенда по стёклам'!$D$8/100</f>
        <v>1.2777267532807906</v>
      </c>
      <c r="N10" s="1">
        <f>AVERAGE(F9:F11)*'[1]Проверка стенда по стёклам'!$D$8/100</f>
        <v>1.2950182510156407</v>
      </c>
      <c r="O10" s="1">
        <f>AVERAGE(G9:G11)*'[1]Проверка стенда по стёклам'!$D$8/100</f>
        <v>1.3831401231427103</v>
      </c>
      <c r="P10" s="1">
        <f>AVERAGE(H9:H11)*'[1]Проверка стенда по стёклам'!$D$8/100</f>
        <v>1.1198594405896252</v>
      </c>
      <c r="Q10">
        <v>1.6075752000000001</v>
      </c>
      <c r="S10">
        <v>-4</v>
      </c>
      <c r="T10">
        <v>-2</v>
      </c>
      <c r="U10">
        <v>0</v>
      </c>
      <c r="V10">
        <v>2</v>
      </c>
      <c r="W10">
        <v>4</v>
      </c>
      <c r="X10">
        <v>6</v>
      </c>
      <c r="Y10">
        <v>8</v>
      </c>
    </row>
    <row r="11" spans="1:25" x14ac:dyDescent="0.3">
      <c r="A11" s="1">
        <v>0.175753435165862</v>
      </c>
      <c r="B11" s="1">
        <v>3.6293937414292201</v>
      </c>
      <c r="C11" s="1">
        <v>3.64343322278097</v>
      </c>
      <c r="D11" s="1">
        <v>3.65762829923022</v>
      </c>
      <c r="E11" s="1">
        <v>3.6719873887768499</v>
      </c>
      <c r="F11" s="1">
        <v>3.79197965580894</v>
      </c>
      <c r="G11" s="1">
        <v>4.4181328304666803</v>
      </c>
      <c r="H11" s="1">
        <v>3.4912649063502199</v>
      </c>
      <c r="J11" s="1">
        <f>AVERAGE(B10:B12)*'[1]Проверка стенда по стёклам'!$D$8/100</f>
        <v>1.2628832757528514</v>
      </c>
      <c r="K11" s="1">
        <f>AVERAGE(C10:C12)*'[1]Проверка стенда по стёклам'!$D$8/100</f>
        <v>1.2677682960592815</v>
      </c>
      <c r="L11" s="1">
        <f>AVERAGE(D10:D12)*'[1]Проверка стенда по стёклам'!$D$8/100</f>
        <v>1.2727074644890224</v>
      </c>
      <c r="M11" s="1">
        <f>AVERAGE(E10:E12)*'[1]Проверка стенда по стёклам'!$D$8/100</f>
        <v>1.2900900748108077</v>
      </c>
      <c r="N11" s="1">
        <f>AVERAGE(F10:F12)*'[1]Проверка стенда по стёклам'!$D$8/100</f>
        <v>1.3928567517891701</v>
      </c>
      <c r="O11" s="1">
        <f>AVERAGE(G10:G12)*'[1]Проверка стенда по стёклам'!$D$8/100</f>
        <v>1.4662553368905025</v>
      </c>
      <c r="P11" s="1">
        <f>AVERAGE(H10:H12)*'[1]Проверка стенда по стёклам'!$D$8/100</f>
        <v>1.2148200806668863</v>
      </c>
      <c r="Q11">
        <v>1.6075752000000001</v>
      </c>
      <c r="S11">
        <v>0.52985074626865702</v>
      </c>
      <c r="T11">
        <v>0.59090909090909094</v>
      </c>
      <c r="U11">
        <v>0.58333333333333304</v>
      </c>
      <c r="V11">
        <v>0.62878787878787867</v>
      </c>
      <c r="W11">
        <v>0.64885496183206104</v>
      </c>
      <c r="X11">
        <v>0.68939393939393934</v>
      </c>
      <c r="Y11">
        <v>0.58518518518518514</v>
      </c>
    </row>
    <row r="12" spans="1:25" x14ac:dyDescent="0.3">
      <c r="A12" s="1">
        <v>0.19772261456159501</v>
      </c>
      <c r="B12" s="1">
        <v>3.6293518534718299</v>
      </c>
      <c r="C12" s="1">
        <v>3.6433797691595902</v>
      </c>
      <c r="D12" s="1">
        <v>3.6575638137327902</v>
      </c>
      <c r="E12" s="1">
        <v>3.7787036336161401</v>
      </c>
      <c r="F12" s="1">
        <v>4.5301919654382203</v>
      </c>
      <c r="G12" s="1">
        <v>4.4179826092130998</v>
      </c>
      <c r="H12" s="1">
        <v>3.48985213873787</v>
      </c>
      <c r="J12" s="1">
        <f>AVERAGE(B11:B13)*'[1]Проверка стенда по стёклам'!$D$8/100</f>
        <v>1.262868700872561</v>
      </c>
      <c r="K12" s="1">
        <f>AVERAGE(C11:C13)*'[1]Проверка стенда по стёклам'!$D$8/100</f>
        <v>1.2677496968731767</v>
      </c>
      <c r="L12" s="1">
        <f>AVERAGE(D11:D13)*'[1]Проверка стенда по стёклам'!$D$8/100</f>
        <v>1.2852284712150159</v>
      </c>
      <c r="M12" s="1">
        <f>AVERAGE(E11:E13)*'[1]Проверка стенда по стёклам'!$D$8/100</f>
        <v>1.3767760446541715</v>
      </c>
      <c r="N12" s="1">
        <f>AVERAGE(F11:F13)*'[1]Проверка стенда по стёклам'!$D$8/100</f>
        <v>1.4907014986751299</v>
      </c>
      <c r="O12" s="1">
        <f>AVERAGE(G11:G13)*'[1]Проверка стенда по стёклам'!$D$8/100</f>
        <v>1.5372810499765217</v>
      </c>
      <c r="P12" s="1">
        <f>AVERAGE(H11:H13)*'[1]Проверка стенда по стёклам'!$D$8/100</f>
        <v>1.2143285138875799</v>
      </c>
      <c r="Q12">
        <v>1.6075752000000001</v>
      </c>
      <c r="S12">
        <v>0.441658965627238</v>
      </c>
      <c r="T12">
        <v>0.4852028073087965</v>
      </c>
      <c r="U12">
        <v>0.47898225849714526</v>
      </c>
      <c r="V12">
        <v>0.51630555136705258</v>
      </c>
      <c r="W12">
        <v>0.52874664899035517</v>
      </c>
      <c r="X12">
        <v>0.5660699418602626</v>
      </c>
      <c r="Y12">
        <v>0.49142335612044774</v>
      </c>
    </row>
    <row r="13" spans="1:25" x14ac:dyDescent="0.3">
      <c r="A13" s="1">
        <v>0.21969179395732799</v>
      </c>
      <c r="B13" s="1">
        <v>3.6293050506262601</v>
      </c>
      <c r="C13" s="1">
        <v>3.6433200423723799</v>
      </c>
      <c r="D13" s="1">
        <v>3.7656373319302201</v>
      </c>
      <c r="E13" s="1">
        <v>4.419432365245</v>
      </c>
      <c r="F13" s="1">
        <v>4.5301806492017098</v>
      </c>
      <c r="G13" s="1">
        <v>4.4178308470473304</v>
      </c>
      <c r="H13" s="1">
        <v>3.4884356094203</v>
      </c>
      <c r="J13" s="1">
        <f>AVERAGE(B12:B14)*'[1]Проверка стенда по стёклам'!$D$8/100</f>
        <v>1.262852415861089</v>
      </c>
      <c r="K13" s="1">
        <f>AVERAGE(C12:C14)*'[1]Проверка стенда по стёклам'!$D$8/100</f>
        <v>1.2677289149393169</v>
      </c>
      <c r="L13" s="1">
        <f>AVERAGE(D12:D14)*'[1]Проверка стенда по стёклам'!$D$8/100</f>
        <v>1.2977478671260008</v>
      </c>
      <c r="M13" s="1">
        <f>AVERAGE(E12:E14)*'[1]Проверка стенда по стёклам'!$D$8/100</f>
        <v>1.4758558900416916</v>
      </c>
      <c r="N13" s="1">
        <f>AVERAGE(F12:F14)*'[1]Проверка стенда по стёклам'!$D$8/100</f>
        <v>1.5763215214967368</v>
      </c>
      <c r="O13" s="1">
        <f>AVERAGE(G12:G14)*'[1]Проверка стенда по стёклам'!$D$8/100</f>
        <v>1.5372282451486818</v>
      </c>
      <c r="P13" s="1">
        <f>AVERAGE(H12:H14)*'[1]Проверка стенда по стёклам'!$D$8/100</f>
        <v>1.213835638431634</v>
      </c>
      <c r="Q13">
        <v>1.6075752000000001</v>
      </c>
    </row>
    <row r="14" spans="1:25" x14ac:dyDescent="0.3">
      <c r="A14" s="1">
        <v>0.24166097335306</v>
      </c>
      <c r="B14" s="1">
        <v>3.62925333726088</v>
      </c>
      <c r="C14" s="1">
        <v>3.6432540475838802</v>
      </c>
      <c r="D14" s="1">
        <v>3.76556653274256</v>
      </c>
      <c r="E14" s="1">
        <v>4.5262221748515703</v>
      </c>
      <c r="F14" s="1">
        <v>4.5301681500750099</v>
      </c>
      <c r="G14" s="1">
        <v>4.4176775641041104</v>
      </c>
      <c r="H14" s="1">
        <v>3.4870154915673801</v>
      </c>
      <c r="J14" s="1">
        <f>AVERAGE(B13:B15)*'[1]Проверка стенда по стёклам'!$D$8/100</f>
        <v>1.2628344222384436</v>
      </c>
      <c r="K14" s="1">
        <f>AVERAGE(C13:C15)*'[1]Проверка стенда по стёклам'!$D$8/100</f>
        <v>1.280410113497165</v>
      </c>
      <c r="L14" s="1">
        <f>AVERAGE(D13:D15)*'[1]Проверка стенда по стёклам'!$D$8/100</f>
        <v>1.3855392749159854</v>
      </c>
      <c r="M14" s="1">
        <f>AVERAGE(E13:E15)*'[1]Проверка стенда по стёклам'!$D$8/100</f>
        <v>1.5625567099438846</v>
      </c>
      <c r="N14" s="1">
        <f>AVERAGE(F13:F15)*'[1]Проверка стенда по стёклам'!$D$8/100</f>
        <v>1.5763171725858598</v>
      </c>
      <c r="O14" s="1">
        <f>AVERAGE(G13:G15)*'[1]Проверка стенда по стёклам'!$D$8/100</f>
        <v>1.5371749112057338</v>
      </c>
      <c r="P14" s="1">
        <f>AVERAGE(H13:H15)*'[1]Проверка стенда по стёклам'!$D$8/100</f>
        <v>1.2133415145531123</v>
      </c>
      <c r="Q14">
        <v>1.6075752000000001</v>
      </c>
    </row>
    <row r="15" spans="1:25" x14ac:dyDescent="0.3">
      <c r="A15" s="1">
        <v>0.26363015274879298</v>
      </c>
      <c r="B15" s="1">
        <v>3.6291967182035898</v>
      </c>
      <c r="C15" s="1">
        <v>3.7527130134219902</v>
      </c>
      <c r="D15" s="1">
        <v>4.4144732957708204</v>
      </c>
      <c r="E15" s="1">
        <v>4.5262104151616596</v>
      </c>
      <c r="F15" s="1">
        <v>4.5301544705174503</v>
      </c>
      <c r="G15" s="1">
        <v>4.4175227809890396</v>
      </c>
      <c r="H15" s="1">
        <v>3.48559196045426</v>
      </c>
      <c r="J15" s="1">
        <f>AVERAGE(B14:B16)*'[1]Проверка стенда по стёклам'!$D$8/100</f>
        <v>1.2628147216845311</v>
      </c>
      <c r="K15" s="1">
        <f>AVERAGE(C14:C16)*'[1]Проверка стенда по стёклам'!$D$8/100</f>
        <v>1.2930901432925463</v>
      </c>
      <c r="L15" s="1">
        <f>AVERAGE(D14:D16)*'[1]Проверка стенда по стёклам'!$D$8/100</f>
        <v>1.4733399317403757</v>
      </c>
      <c r="M15" s="1">
        <f>AVERAGE(E14:E16)*'[1]Проверка стенда по стёклам'!$D$8/100</f>
        <v>1.5749400583778657</v>
      </c>
      <c r="N15" s="1">
        <f>AVERAGE(F14:F16)*'[1]Проверка стенда по стёклам'!$D$8/100</f>
        <v>1.5763124129578749</v>
      </c>
      <c r="O15" s="1">
        <f>AVERAGE(G14:G16)*'[1]Проверка стенда по стёклам'!$D$8/100</f>
        <v>1.5235401658441088</v>
      </c>
      <c r="P15" s="1">
        <f>AVERAGE(H14:H16)*'[1]Проверка стенда по стёклам'!$D$8/100</f>
        <v>1.2247878944749957</v>
      </c>
      <c r="Q15">
        <v>1.6075752000000001</v>
      </c>
    </row>
    <row r="16" spans="1:25" x14ac:dyDescent="0.3">
      <c r="A16" s="1">
        <v>0.28559933214452599</v>
      </c>
      <c r="B16" s="1">
        <v>3.6291351987417402</v>
      </c>
      <c r="C16" s="1">
        <v>3.75264320993803</v>
      </c>
      <c r="D16" s="1">
        <v>4.52262655618925</v>
      </c>
      <c r="E16" s="1">
        <v>4.5261976408569797</v>
      </c>
      <c r="F16" s="1">
        <v>4.5301396132092</v>
      </c>
      <c r="G16" s="1">
        <v>4.3002764267551301</v>
      </c>
      <c r="H16" s="1">
        <v>3.5871226417391</v>
      </c>
      <c r="J16" s="1">
        <f>AVERAGE(B15:B17)*'[1]Проверка стенда по стёклам'!$D$8/100</f>
        <v>1.2627933160391238</v>
      </c>
      <c r="K16" s="1">
        <f>AVERAGE(C15:C17)*'[1]Проверка стенда по стёклам'!$D$8/100</f>
        <v>1.3820066605309318</v>
      </c>
      <c r="L16" s="1">
        <f>AVERAGE(D15:D17)*'[1]Проверка стенда по стёклам'!$D$8/100</f>
        <v>1.5611474498881046</v>
      </c>
      <c r="M16" s="1">
        <f>AVERAGE(E15:E17)*'[1]Проверка стенда по стёклам'!$D$8/100</f>
        <v>1.5749356136588855</v>
      </c>
      <c r="N16" s="1">
        <f>AVERAGE(F15:F17)*'[1]Проверка стенда по стёклам'!$D$8/100</f>
        <v>1.576307243544955</v>
      </c>
      <c r="O16" s="1">
        <f>AVERAGE(G15:G17)*'[1]Проверка стенда по стёклам'!$D$8/100</f>
        <v>1.4147094527634314</v>
      </c>
      <c r="P16" s="1">
        <f>AVERAGE(H15:H17)*'[1]Проверка стенда по стёклам'!$D$8/100</f>
        <v>1.2362352458224022</v>
      </c>
      <c r="Q16">
        <v>1.6075752000000001</v>
      </c>
    </row>
    <row r="17" spans="1:17" x14ac:dyDescent="0.3">
      <c r="A17" s="1">
        <v>0.30756851154025899</v>
      </c>
      <c r="B17" s="1">
        <v>3.6290687846220102</v>
      </c>
      <c r="C17" s="1">
        <v>4.40986386398564</v>
      </c>
      <c r="D17" s="1">
        <v>4.52261491314027</v>
      </c>
      <c r="E17" s="1">
        <v>4.5261838539039303</v>
      </c>
      <c r="F17" s="1">
        <v>4.5301235810476497</v>
      </c>
      <c r="G17" s="1">
        <v>3.47937391068983</v>
      </c>
      <c r="H17" s="1">
        <v>3.5857108992068198</v>
      </c>
      <c r="J17" s="1">
        <f>AVERAGE(B16:B18)*'[1]Проверка стенда по стёклам'!$D$8/100</f>
        <v>1.2756384960317932</v>
      </c>
      <c r="K17" s="1">
        <f>AVERAGE(C16:C18)*'[1]Проверка стенда по стёклам'!$D$8/100</f>
        <v>1.4582250385782496</v>
      </c>
      <c r="L17" s="1">
        <f>AVERAGE(D16:D18)*'[1]Проверка стенда по стёклам'!$D$8/100</f>
        <v>1.5736889860026824</v>
      </c>
      <c r="M17" s="1">
        <f>AVERAGE(E16:E18)*'[1]Проверка стенда по стёклам'!$D$8/100</f>
        <v>1.5749308165958567</v>
      </c>
      <c r="N17" s="1">
        <f>AVERAGE(F16:F18)*'[1]Проверка стенда по стёклам'!$D$8/100</f>
        <v>1.5763016653548285</v>
      </c>
      <c r="O17" s="1">
        <f>AVERAGE(G16:G18)*'[1]Проверка стенда по стёклам'!$D$8/100</f>
        <v>1.3178417464139804</v>
      </c>
      <c r="P17" s="1">
        <f>AVERAGE(H16:H18)*'[1]Проверка стенда по стёклам'!$D$8/100</f>
        <v>1.2476837859104666</v>
      </c>
      <c r="Q17">
        <v>1.6075752000000001</v>
      </c>
    </row>
    <row r="18" spans="1:17" x14ac:dyDescent="0.3">
      <c r="A18" s="1">
        <v>0.329537690935992</v>
      </c>
      <c r="B18" s="1">
        <v>3.7399437580300301</v>
      </c>
      <c r="C18" s="1">
        <v>4.4098435288316704</v>
      </c>
      <c r="D18" s="1">
        <v>4.5226024150481301</v>
      </c>
      <c r="E18" s="1">
        <v>4.5261690564161503</v>
      </c>
      <c r="F18" s="1">
        <v>4.5301063771435599</v>
      </c>
      <c r="G18" s="1">
        <v>3.58236035126047</v>
      </c>
      <c r="H18" s="1">
        <v>3.5842976170360301</v>
      </c>
      <c r="J18" s="1">
        <f>AVERAGE(B17:B19)*'[1]Проверка стенда по стёклам'!$D$8/100</f>
        <v>1.2884829562395412</v>
      </c>
      <c r="K18" s="1">
        <f>AVERAGE(C17:C19)*'[1]Проверка стенда по стёклам'!$D$8/100</f>
        <v>1.5471576772620359</v>
      </c>
      <c r="L18" s="1">
        <f>AVERAGE(D17:D19)*'[1]Проверка стенда по стёклам'!$D$8/100</f>
        <v>1.5736846373483886</v>
      </c>
      <c r="M18" s="1">
        <f>AVERAGE(E17:E19)*'[1]Проверка стенда по стёклам'!$D$8/100</f>
        <v>1.5749256679239878</v>
      </c>
      <c r="N18" s="1">
        <f>AVERAGE(F17:F19)*'[1]Проверка стенда по стёклам'!$D$8/100</f>
        <v>1.5762956794694327</v>
      </c>
      <c r="O18" s="1">
        <f>AVERAGE(G17:G19)*'[1]Проверка стенда по стёклам'!$D$8/100</f>
        <v>1.2344272479182525</v>
      </c>
      <c r="P18" s="1">
        <f>AVERAGE(H17:H19)*'[1]Проверка стенда по стёклам'!$D$8/100</f>
        <v>1.3427460633536339</v>
      </c>
      <c r="Q18">
        <v>1.6075752000000001</v>
      </c>
    </row>
    <row r="19" spans="1:17" x14ac:dyDescent="0.3">
      <c r="A19" s="1">
        <v>0.35150687033172501</v>
      </c>
      <c r="B19" s="1">
        <v>3.7398760328124498</v>
      </c>
      <c r="C19" s="1">
        <v>4.5193920202936999</v>
      </c>
      <c r="D19" s="1">
        <v>4.5225890634806598</v>
      </c>
      <c r="E19" s="1">
        <v>4.5261532506523396</v>
      </c>
      <c r="F19" s="1">
        <v>4.5300880048168901</v>
      </c>
      <c r="G19" s="1">
        <v>3.5811032588991001</v>
      </c>
      <c r="H19" s="1">
        <v>4.4067192399960904</v>
      </c>
      <c r="J19" s="1">
        <f>AVERAGE(B18:B20)*'[1]Проверка стенда по стёклам'!$D$8/100</f>
        <v>1.3013267617676094</v>
      </c>
      <c r="K19" s="1">
        <f>AVERAGE(C18:C20)*'[1]Проверка стенда по стёклам'!$D$8/100</f>
        <v>1.5598601330924493</v>
      </c>
      <c r="L19" s="1">
        <f>AVERAGE(D18:D20)*'[1]Проверка стенда по стёклам'!$D$8/100</f>
        <v>1.5736799917306195</v>
      </c>
      <c r="M19" s="1">
        <f>AVERAGE(E18:E20)*'[1]Проверка стенда по стёклам'!$D$8/100</f>
        <v>1.5749201684289369</v>
      </c>
      <c r="N19" s="1">
        <f>AVERAGE(F18:F20)*'[1]Проверка стенда по стёклам'!$D$8/100</f>
        <v>1.5749144499997194</v>
      </c>
      <c r="O19" s="1">
        <f>AVERAGE(G18:G20)*'[1]Проверка стенда по стёклам'!$D$8/100</f>
        <v>1.2460806169800083</v>
      </c>
      <c r="P19" s="1">
        <f>AVERAGE(H18:H20)*'[1]Проверка стенда по стёклам'!$D$8/100</f>
        <v>1.4516040403133532</v>
      </c>
      <c r="Q19">
        <v>1.6075752000000001</v>
      </c>
    </row>
    <row r="20" spans="1:17" x14ac:dyDescent="0.3">
      <c r="A20" s="1">
        <v>0.37347604972745801</v>
      </c>
      <c r="B20" s="1">
        <v>3.73980397425359</v>
      </c>
      <c r="C20" s="1">
        <v>4.51938038166365</v>
      </c>
      <c r="D20" s="1">
        <v>4.5225748601074303</v>
      </c>
      <c r="E20" s="1">
        <v>4.5261364390138503</v>
      </c>
      <c r="F20" s="1">
        <v>4.5182150616513397</v>
      </c>
      <c r="G20" s="1">
        <v>3.5798455372712401</v>
      </c>
      <c r="H20" s="1">
        <v>4.5242496130795598</v>
      </c>
      <c r="J20" s="1">
        <f>AVERAGE(B19:B21)*'[1]Проверка стенда по стёклам'!$D$8/100</f>
        <v>1.3785302116620588</v>
      </c>
      <c r="K20" s="1">
        <f>AVERAGE(C19:C21)*'[1]Проверка стенда по стёклам'!$D$8/100</f>
        <v>1.572563516684423</v>
      </c>
      <c r="L20" s="1">
        <f>AVERAGE(D19:D21)*'[1]Проверка стенда по стёклам'!$D$8/100</f>
        <v>1.5736750497301681</v>
      </c>
      <c r="M20" s="1">
        <f>AVERAGE(E19:E21)*'[1]Проверка стенда по стёклам'!$D$8/100</f>
        <v>1.5749143189459787</v>
      </c>
      <c r="N20" s="1">
        <f>AVERAGE(F19:F21)*'[1]Проверка стенда по стёклам'!$D$8/100</f>
        <v>1.5735208810095431</v>
      </c>
      <c r="O20" s="1">
        <f>AVERAGE(G19:G21)*'[1]Проверка стенда по стёклам'!$D$8/100</f>
        <v>1.2456429992418252</v>
      </c>
      <c r="P20" s="1">
        <f>AVERAGE(H19:H21)*'[1]Проверка стенда по стёклам'!$D$8/100</f>
        <v>1.560607290037326</v>
      </c>
      <c r="Q20">
        <v>1.6075752000000001</v>
      </c>
    </row>
    <row r="21" spans="1:17" x14ac:dyDescent="0.3">
      <c r="A21" s="1">
        <v>0.39544522912319002</v>
      </c>
      <c r="B21" s="1">
        <v>4.4055672483258901</v>
      </c>
      <c r="C21" s="1">
        <v>4.5193680453735796</v>
      </c>
      <c r="D21" s="1">
        <v>4.5225598066984496</v>
      </c>
      <c r="E21" s="1">
        <v>4.5261186240421001</v>
      </c>
      <c r="F21" s="1">
        <v>4.5180914703424104</v>
      </c>
      <c r="G21" s="1">
        <v>3.5785873508737902</v>
      </c>
      <c r="H21" s="1">
        <v>4.5240888262897299</v>
      </c>
      <c r="J21" s="1">
        <f>AVERAGE(B20:B22)*'[1]Проверка стенда по стёклам'!$D$8/100</f>
        <v>1.4557391713894816</v>
      </c>
      <c r="K21" s="1">
        <f>AVERAGE(C20:C22)*'[1]Проверка стенда по стёклам'!$D$8/100</f>
        <v>1.5725592243051858</v>
      </c>
      <c r="L21" s="1">
        <f>AVERAGE(D20:D22)*'[1]Проверка стенда по стёклам'!$D$8/100</f>
        <v>1.5736698119627803</v>
      </c>
      <c r="M21" s="1">
        <f>AVERAGE(E20:E22)*'[1]Проверка стенда по стёклам'!$D$8/100</f>
        <v>1.587310300506843</v>
      </c>
      <c r="N21" s="1">
        <f>AVERAGE(F20:F22)*'[1]Проверка стенда по стёклам'!$D$8/100</f>
        <v>1.5721151026355897</v>
      </c>
      <c r="O21" s="1">
        <f>AVERAGE(G20:G22)*'[1]Проверка стенда по стёклам'!$D$8/100</f>
        <v>1.2452052199433656</v>
      </c>
      <c r="P21" s="1">
        <f>AVERAGE(H20:H22)*'[1]Проверка стенда по стёклам'!$D$8/100</f>
        <v>1.5742019204124018</v>
      </c>
      <c r="Q21">
        <v>1.6075752000000001</v>
      </c>
    </row>
    <row r="22" spans="1:17" x14ac:dyDescent="0.3">
      <c r="A22" s="1">
        <v>0.41741440851892297</v>
      </c>
      <c r="B22" s="1">
        <v>4.4055470271286596</v>
      </c>
      <c r="C22" s="1">
        <v>4.5193550127706699</v>
      </c>
      <c r="D22" s="1">
        <v>4.5225439051229097</v>
      </c>
      <c r="E22" s="1">
        <v>4.63302744504995</v>
      </c>
      <c r="F22" s="1">
        <v>4.5179678326078401</v>
      </c>
      <c r="G22" s="1">
        <v>3.5773288655913098</v>
      </c>
      <c r="H22" s="1">
        <v>4.5239278016848701</v>
      </c>
      <c r="J22" s="1">
        <f>AVERAGE(B21:B23)*'[1]Проверка стенда по стёклам'!$D$8/100</f>
        <v>1.5329540183184329</v>
      </c>
      <c r="K22" s="1">
        <f>AVERAGE(C21:C23)*'[1]Проверка стенда по стёклам'!$D$8/100</f>
        <v>1.572554689645413</v>
      </c>
      <c r="L22" s="1">
        <f>AVERAGE(D21:D23)*'[1]Проверка стенда по стёклам'!$D$8/100</f>
        <v>1.5736642790786999</v>
      </c>
      <c r="M22" s="1">
        <f>AVERAGE(E21:E23)*'[1]Проверка стенда по стёклам'!$D$8/100</f>
        <v>1.5997081327322156</v>
      </c>
      <c r="N22" s="1">
        <f>AVERAGE(F21:F23)*'[1]Проверка стенда по стёклам'!$D$8/100</f>
        <v>1.5720720838164335</v>
      </c>
      <c r="O22" s="1">
        <f>AVERAGE(G21:G23)*'[1]Проверка стенда по стёклам'!$D$8/100</f>
        <v>1.2447673368027545</v>
      </c>
      <c r="P22" s="1">
        <f>AVERAGE(H21:H23)*'[1]Проверка стенда по стёклам'!$D$8/100</f>
        <v>1.5741458935339565</v>
      </c>
      <c r="Q22">
        <v>1.6075752000000001</v>
      </c>
    </row>
    <row r="23" spans="1:17" x14ac:dyDescent="0.3">
      <c r="A23" s="1">
        <v>0.43938358791465598</v>
      </c>
      <c r="B23" s="1">
        <v>4.4055257261413203</v>
      </c>
      <c r="C23" s="1">
        <v>4.5193412852752202</v>
      </c>
      <c r="D23" s="1">
        <v>4.5225271573477999</v>
      </c>
      <c r="E23" s="1">
        <v>4.6330265892498499</v>
      </c>
      <c r="F23" s="1">
        <v>4.5178441671305096</v>
      </c>
      <c r="G23" s="1">
        <v>3.5760702486695801</v>
      </c>
      <c r="H23" s="1">
        <v>4.5237665672256204</v>
      </c>
      <c r="J23" s="1">
        <f>AVERAGE(B22:B24)*'[1]Проверка стенда по стёклам'!$D$8/100</f>
        <v>1.5329466066687498</v>
      </c>
      <c r="K23" s="1">
        <f>AVERAGE(C22:C24)*'[1]Проверка стенда по стёклам'!$D$8/100</f>
        <v>1.5725499131992515</v>
      </c>
      <c r="L23" s="1">
        <f>AVERAGE(D22:D24)*'[1]Проверка стенда по стёклам'!$D$8/100</f>
        <v>1.5736584517621974</v>
      </c>
      <c r="M23" s="1">
        <f>AVERAGE(E22:E24)*'[1]Проверка стенда по стёклам'!$D$8/100</f>
        <v>1.6121079283236701</v>
      </c>
      <c r="N23" s="1">
        <f>AVERAGE(F22:F24)*'[1]Проверка стенда по стёклам'!$D$8/100</f>
        <v>1.5583511773079024</v>
      </c>
      <c r="O23" s="1">
        <f>AVERAGE(G22:G24)*'[1]Проверка стенда по стёклам'!$D$8/100</f>
        <v>1.2443294080116563</v>
      </c>
      <c r="P23" s="1">
        <f>AVERAGE(H22:H24)*'[1]Проверка стенда по стёклам'!$D$8/100</f>
        <v>1.5740897936899432</v>
      </c>
      <c r="Q23">
        <v>1.6075752000000001</v>
      </c>
    </row>
    <row r="24" spans="1:17" x14ac:dyDescent="0.3">
      <c r="A24" s="1">
        <v>0.46135276731038899</v>
      </c>
      <c r="B24" s="1">
        <v>4.4055033474492102</v>
      </c>
      <c r="C24" s="1">
        <v>4.5193268643801199</v>
      </c>
      <c r="D24" s="1">
        <v>4.5225095654364997</v>
      </c>
      <c r="E24" s="1">
        <v>4.6330257017934597</v>
      </c>
      <c r="F24" s="1">
        <v>4.3997941961568898</v>
      </c>
      <c r="G24" s="1">
        <v>3.5748116686882101</v>
      </c>
      <c r="H24" s="1">
        <v>4.5236051513499698</v>
      </c>
      <c r="J24" s="1">
        <f>AVERAGE(B23:B25)*'[1]Проверка стенда по стёклам'!$D$8/100</f>
        <v>1.5458152917269623</v>
      </c>
      <c r="K24" s="1">
        <f>AVERAGE(C23:C25)*'[1]Проверка стенда по стёклам'!$D$8/100</f>
        <v>1.5725448954860874</v>
      </c>
      <c r="L24" s="1">
        <f>AVERAGE(D23:D25)*'[1]Проверка стенда по стёклам'!$D$8/100</f>
        <v>1.5862144359166417</v>
      </c>
      <c r="M24" s="1">
        <f>AVERAGE(E23:E25)*'[1]Проверка стенда по стёклам'!$D$8/100</f>
        <v>1.6121076197244317</v>
      </c>
      <c r="N24" s="1">
        <f>AVERAGE(F23:F25)*'[1]Проверка стенда по стёклам'!$D$8/100</f>
        <v>1.4624639450130568</v>
      </c>
      <c r="O24" s="1">
        <f>AVERAGE(G23:G25)*'[1]Проверка стенда по стёклам'!$D$8/100</f>
        <v>1.2438914922257045</v>
      </c>
      <c r="P24" s="1">
        <f>AVERAGE(H23:H25)*'[1]Проверка стенда по стёклам'!$D$8/100</f>
        <v>1.5877935128271852</v>
      </c>
      <c r="Q24">
        <v>1.6075752000000001</v>
      </c>
    </row>
    <row r="25" spans="1:17" x14ac:dyDescent="0.3">
      <c r="A25" s="1">
        <v>0.483321946706122</v>
      </c>
      <c r="B25" s="1">
        <v>4.5164967201239401</v>
      </c>
      <c r="C25" s="1">
        <v>4.51931175165016</v>
      </c>
      <c r="D25" s="1">
        <v>4.6307975907860097</v>
      </c>
      <c r="E25" s="1">
        <v>4.6330247844058698</v>
      </c>
      <c r="F25" s="1">
        <v>3.6912587370665801</v>
      </c>
      <c r="G25" s="1">
        <v>3.57355329553195</v>
      </c>
      <c r="H25" s="1">
        <v>4.6420768918438702</v>
      </c>
      <c r="J25" s="1">
        <f>AVERAGE(B24:B26)*'[1]Проверка стенда по стёклам'!$D$8/100</f>
        <v>1.5586850209836545</v>
      </c>
      <c r="K25" s="1">
        <f>AVERAGE(C24:C26)*'[1]Проверка стенда по стёклам'!$D$8/100</f>
        <v>1.5725396370503326</v>
      </c>
      <c r="L25" s="1">
        <f>AVERAGE(D24:D26)*'[1]Проверка стенда по стёклам'!$D$8/100</f>
        <v>1.5987723080125007</v>
      </c>
      <c r="M25" s="1">
        <f>AVERAGE(E24:E26)*'[1]Проверка стенда по стёклам'!$D$8/100</f>
        <v>1.6121073007170852</v>
      </c>
      <c r="N25" s="1">
        <f>AVERAGE(F24:F26)*'[1]Проверка стенда по стёклам'!$D$8/100</f>
        <v>1.3527715573445889</v>
      </c>
      <c r="O25" s="1">
        <f>AVERAGE(G24:G26)*'[1]Проверка стенда по стёклам'!$D$8/100</f>
        <v>1.2434536485545582</v>
      </c>
      <c r="P25" s="1">
        <f>AVERAGE(H24:H26)*'[1]Проверка стенда по стёклам'!$D$8/100</f>
        <v>1.6015154058865702</v>
      </c>
      <c r="Q25">
        <v>1.6075752000000001</v>
      </c>
    </row>
    <row r="26" spans="1:17" x14ac:dyDescent="0.3">
      <c r="A26" s="1">
        <v>0.505291126101855</v>
      </c>
      <c r="B26" s="1">
        <v>4.5164844218824296</v>
      </c>
      <c r="C26" s="1">
        <v>4.5192959487214104</v>
      </c>
      <c r="D26" s="1">
        <v>4.6307971202388698</v>
      </c>
      <c r="E26" s="1">
        <v>4.6330238388703799</v>
      </c>
      <c r="F26" s="1">
        <v>3.57211143059354</v>
      </c>
      <c r="G26" s="1">
        <v>3.57229530036104</v>
      </c>
      <c r="H26" s="1">
        <v>4.6420723471375496</v>
      </c>
      <c r="J26" s="1">
        <f>AVERAGE(B25:B27)*'[1]Проверка стенда по стёклам'!$D$8/100</f>
        <v>1.5715558572264814</v>
      </c>
      <c r="K26" s="1">
        <f>AVERAGE(C25:C27)*'[1]Проверка стенда по стёклам'!$D$8/100</f>
        <v>1.5725341384611935</v>
      </c>
      <c r="L26" s="1">
        <f>AVERAGE(D25:D27)*'[1]Проверка стенда по стёклам'!$D$8/100</f>
        <v>1.6113321644396714</v>
      </c>
      <c r="M26" s="1">
        <f>AVERAGE(E25:E27)*'[1]Проверка стенда по стёклам'!$D$8/100</f>
        <v>1.6121069719217362</v>
      </c>
      <c r="N26" s="1">
        <f>AVERAGE(F25:F27)*'[1]Проверка стенда по стёклам'!$D$8/100</f>
        <v>1.256644017452573</v>
      </c>
      <c r="O26" s="1">
        <f>AVERAGE(G25:G27)*'[1]Проверка стенда по стёклам'!$D$8/100</f>
        <v>1.2567747613015272</v>
      </c>
      <c r="P26" s="1">
        <f>AVERAGE(H25:H27)*'[1]Проверка стенда по стёклам'!$D$8/100</f>
        <v>1.6152554792433578</v>
      </c>
      <c r="Q26">
        <v>1.6075752000000001</v>
      </c>
    </row>
    <row r="27" spans="1:17" x14ac:dyDescent="0.3">
      <c r="A27" s="1">
        <v>0.52726030549758696</v>
      </c>
      <c r="B27" s="1">
        <v>4.5164715872712602</v>
      </c>
      <c r="C27" s="1">
        <v>4.5192794573005202</v>
      </c>
      <c r="D27" s="1">
        <v>4.6307966365984496</v>
      </c>
      <c r="E27" s="1">
        <v>4.6330228670249598</v>
      </c>
      <c r="F27" s="1">
        <v>3.5710132452543499</v>
      </c>
      <c r="G27" s="1">
        <v>3.6896620487345002</v>
      </c>
      <c r="H27" s="1">
        <v>4.6420676759802797</v>
      </c>
      <c r="J27" s="1">
        <f>AVERAGE(B26:B28)*'[1]Проверка стенда по стёклам'!$D$8/100</f>
        <v>1.5715513914484702</v>
      </c>
      <c r="K27" s="1">
        <f>AVERAGE(C26:C28)*'[1]Проверка стенда по стёклам'!$D$8/100</f>
        <v>1.5725284003124391</v>
      </c>
      <c r="L27" s="1">
        <f>AVERAGE(D26:D28)*'[1]Проверка стенда по стёклам'!$D$8/100</f>
        <v>1.6113319962611956</v>
      </c>
      <c r="M27" s="1">
        <f>AVERAGE(E26:E28)*'[1]Проверка стенда по стёклам'!$D$8/100</f>
        <v>1.5984137591853187</v>
      </c>
      <c r="N27" s="1">
        <f>AVERAGE(F26:F28)*'[1]Проверка стенда по стёклам'!$D$8/100</f>
        <v>1.2425698815332844</v>
      </c>
      <c r="O27" s="1">
        <f>AVERAGE(G26:G28)*'[1]Проверка стенда по стёклам'!$D$8/100</f>
        <v>1.352762112149057</v>
      </c>
      <c r="P27" s="1">
        <f>AVERAGE(H26:H28)*'[1]Проверка стенда по стёклам'!$D$8/100</f>
        <v>1.6152538549207136</v>
      </c>
      <c r="Q27">
        <v>1.6075752000000001</v>
      </c>
    </row>
    <row r="28" spans="1:17" x14ac:dyDescent="0.3">
      <c r="A28" s="1">
        <v>0.54922948489332002</v>
      </c>
      <c r="B28" s="1">
        <v>4.51645821761206</v>
      </c>
      <c r="C28" s="1">
        <v>4.5192622791640602</v>
      </c>
      <c r="D28" s="1">
        <v>4.6307961408049003</v>
      </c>
      <c r="E28" s="1">
        <v>4.5149662770795898</v>
      </c>
      <c r="F28" s="1">
        <v>3.5699160317042802</v>
      </c>
      <c r="G28" s="1">
        <v>4.4011255812618897</v>
      </c>
      <c r="H28" s="1">
        <v>4.6420628874527603</v>
      </c>
      <c r="J28" s="1">
        <f>AVERAGE(B27:B29)*'[1]Проверка стенда по стёклам'!$D$8/100</f>
        <v>1.5715467395013991</v>
      </c>
      <c r="K28" s="1">
        <f>AVERAGE(C27:C29)*'[1]Проверка стенда по стёклам'!$D$8/100</f>
        <v>1.5725224232221597</v>
      </c>
      <c r="L28" s="1">
        <f>AVERAGE(D27:D29)*'[1]Проверка стенда по стёклам'!$D$8/100</f>
        <v>1.6113318238566521</v>
      </c>
      <c r="M28" s="1">
        <f>AVERAGE(E27:E29)*'[1]Проверка стенда по стёклам'!$D$8/100</f>
        <v>1.5847084562534481</v>
      </c>
      <c r="N28" s="1">
        <f>AVERAGE(F27:F29)*'[1]Проверка стенда по стёклам'!$D$8/100</f>
        <v>1.2421881125372922</v>
      </c>
      <c r="O28" s="1">
        <f>AVERAGE(G27:G29)*'[1]Проверка стенда по стёклам'!$D$8/100</f>
        <v>1.4626538517430074</v>
      </c>
      <c r="P28" s="1">
        <f>AVERAGE(H27:H29)*'[1]Проверка стенда по стёклам'!$D$8/100</f>
        <v>1.6152521897843772</v>
      </c>
      <c r="Q28">
        <v>1.6075752000000001</v>
      </c>
    </row>
    <row r="29" spans="1:17" x14ac:dyDescent="0.3">
      <c r="A29" s="1">
        <v>0.57119866428905297</v>
      </c>
      <c r="B29" s="1">
        <v>4.5164443142803696</v>
      </c>
      <c r="C29" s="1">
        <v>4.5192444161577896</v>
      </c>
      <c r="D29" s="1">
        <v>4.6307956338219496</v>
      </c>
      <c r="E29" s="1">
        <v>4.5148610937398699</v>
      </c>
      <c r="F29" s="1">
        <v>3.5688199402268999</v>
      </c>
      <c r="G29" s="1">
        <v>4.5197467855370697</v>
      </c>
      <c r="H29" s="1">
        <v>4.64205799086381</v>
      </c>
      <c r="J29" s="1">
        <f>AVERAGE(B28:B30)*'[1]Проверка стенда по стёклам'!$D$8/100</f>
        <v>1.5715419018638732</v>
      </c>
      <c r="K29" s="1">
        <f>AVERAGE(C28:C30)*'[1]Проверка стенда по стёклам'!$D$8/100</f>
        <v>1.5852439158032881</v>
      </c>
      <c r="L29" s="1">
        <f>AVERAGE(D28:D30)*'[1]Проверка стенда по стёклам'!$D$8/100</f>
        <v>1.6113316475611705</v>
      </c>
      <c r="M29" s="1">
        <f>AVERAGE(E28:E30)*'[1]Проверка стенда по стёклам'!$D$8/100</f>
        <v>1.5709910817468509</v>
      </c>
      <c r="N29" s="1">
        <f>AVERAGE(F28:F30)*'[1]Проверка стенда по стёклам'!$D$8/100</f>
        <v>1.2280441299497482</v>
      </c>
      <c r="O29" s="1">
        <f>AVERAGE(G28:G30)*'[1]Проверка стенда по стёклам'!$D$8/100</f>
        <v>1.5589161173220811</v>
      </c>
      <c r="P29" s="1">
        <f>AVERAGE(H28:H30)*'[1]Проверка стенда по стёклам'!$D$8/100</f>
        <v>1.6152504870713416</v>
      </c>
      <c r="Q29">
        <v>1.6075752000000001</v>
      </c>
    </row>
    <row r="30" spans="1:17" x14ac:dyDescent="0.3">
      <c r="A30" s="1">
        <v>0.59316784368478603</v>
      </c>
      <c r="B30" s="1">
        <v>4.5164298787053996</v>
      </c>
      <c r="C30" s="1">
        <v>4.6289601037638599</v>
      </c>
      <c r="D30" s="1">
        <v>4.6307951166351096</v>
      </c>
      <c r="E30" s="1">
        <v>4.5147560446321799</v>
      </c>
      <c r="F30" s="1">
        <v>3.4490683442236798</v>
      </c>
      <c r="G30" s="1">
        <v>4.5196045614865996</v>
      </c>
      <c r="H30" s="1">
        <v>4.6420529957322403</v>
      </c>
      <c r="J30" s="1">
        <f>AVERAGE(B29:B31)*'[1]Проверка стенда по стёклам'!$D$8/100</f>
        <v>1.5715368790331679</v>
      </c>
      <c r="K30" s="1">
        <f>AVERAGE(C29:C31)*'[1]Проверка стенда по стёклам'!$D$8/100</f>
        <v>1.5979673746088667</v>
      </c>
      <c r="L30" s="1">
        <f>AVERAGE(D29:D31)*'[1]Проверка стенда по стёклам'!$D$8/100</f>
        <v>1.6113314677174424</v>
      </c>
      <c r="M30" s="1">
        <f>AVERAGE(E29:E31)*'[1]Проверка стенда по стёклам'!$D$8/100</f>
        <v>1.5709545307145738</v>
      </c>
      <c r="N30" s="1">
        <f>AVERAGE(F29:F31)*'[1]Проверка стенда по стёклам'!$D$8/100</f>
        <v>1.2276631945762413</v>
      </c>
      <c r="O30" s="1">
        <f>AVERAGE(G29:G31)*'[1]Проверка стенда по стёклам'!$D$8/100</f>
        <v>1.5726416135557368</v>
      </c>
      <c r="P30" s="1">
        <f>AVERAGE(H29:H31)*'[1]Проверка стенда по стёклам'!$D$8/100</f>
        <v>1.615248750091629</v>
      </c>
      <c r="Q30">
        <v>1.6075752000000001</v>
      </c>
    </row>
    <row r="31" spans="1:17" x14ac:dyDescent="0.3">
      <c r="A31" s="1">
        <v>0.61513702308051899</v>
      </c>
      <c r="B31" s="1">
        <v>4.5164149123697399</v>
      </c>
      <c r="C31" s="1">
        <v>4.62895987778671</v>
      </c>
      <c r="D31" s="1">
        <v>4.6307945902497103</v>
      </c>
      <c r="E31" s="1">
        <v>4.5146511457517597</v>
      </c>
      <c r="F31" s="1">
        <v>3.5666317285644902</v>
      </c>
      <c r="G31" s="1">
        <v>4.51946242659172</v>
      </c>
      <c r="H31" s="1">
        <v>4.6420479117683797</v>
      </c>
      <c r="J31" s="1">
        <f>AVERAGE(B30:B32)*'[1]Проверка стенда по стёклам'!$D$8/100</f>
        <v>1.5715316715251293</v>
      </c>
      <c r="K31" s="1">
        <f>AVERAGE(C30:C32)*'[1]Проверка стенда по стёклам'!$D$8/100</f>
        <v>1.610692878667584</v>
      </c>
      <c r="L31" s="1">
        <f>AVERAGE(D30:D32)*'[1]Проверка стенда по стёклам'!$D$8/100</f>
        <v>1.6113312846750574</v>
      </c>
      <c r="M31" s="1">
        <f>AVERAGE(E30:E32)*'[1]Проверка стенда по стёклам'!$D$8/100</f>
        <v>1.5571769445319126</v>
      </c>
      <c r="N31" s="1">
        <f>AVERAGE(F30:F32)*'[1]Проверка стенда по стёклам'!$D$8/100</f>
        <v>1.2272827551286147</v>
      </c>
      <c r="O31" s="1">
        <f>AVERAGE(G30:G32)*'[1]Проверка стенда по стёклам'!$D$8/100</f>
        <v>1.5725921592376377</v>
      </c>
      <c r="P31" s="1">
        <f>AVERAGE(H30:H32)*'[1]Проверка стенда по стёклам'!$D$8/100</f>
        <v>1.6152469822218547</v>
      </c>
      <c r="Q31">
        <v>1.6075752000000001</v>
      </c>
    </row>
    <row r="32" spans="1:17" x14ac:dyDescent="0.3">
      <c r="A32" s="1">
        <v>0.63710620247625205</v>
      </c>
      <c r="B32" s="1">
        <v>4.5163994168090698</v>
      </c>
      <c r="C32" s="1">
        <v>4.6289596482998503</v>
      </c>
      <c r="D32" s="1">
        <v>4.63079405568896</v>
      </c>
      <c r="E32" s="1">
        <v>4.39607514550449</v>
      </c>
      <c r="F32" s="1">
        <v>3.5655399128016798</v>
      </c>
      <c r="G32" s="1">
        <v>4.51932040619951</v>
      </c>
      <c r="H32" s="1">
        <v>4.6420427488551796</v>
      </c>
      <c r="J32" s="1">
        <f>AVERAGE(B31:B33)*'[1]Проверка стенда по стёклам'!$D$8/100</f>
        <v>1.5715262798740883</v>
      </c>
      <c r="K32" s="1">
        <f>AVERAGE(C31:C33)*'[1]Проверка стенда по стёклам'!$D$8/100</f>
        <v>1.6106927988670769</v>
      </c>
      <c r="L32" s="1">
        <f>AVERAGE(D31:D33)*'[1]Проверка стенда по стёклам'!$D$8/100</f>
        <v>1.6113310987898208</v>
      </c>
      <c r="M32" s="1">
        <f>AVERAGE(E31:E33)*'[1]Проверка стенда по стёклам'!$D$8/100</f>
        <v>1.460868890459494</v>
      </c>
      <c r="N32" s="1">
        <f>AVERAGE(F31:F33)*'[1]Проверка стенда по стёклам'!$D$8/100</f>
        <v>1.2406654688150316</v>
      </c>
      <c r="O32" s="1">
        <f>AVERAGE(G31:G33)*'[1]Проверка стенда по стёклам'!$D$8/100</f>
        <v>1.5863982796859823</v>
      </c>
      <c r="P32" s="1">
        <f>AVERAGE(H31:H33)*'[1]Проверка стенда по стёклам'!$D$8/100</f>
        <v>1.615245186898659</v>
      </c>
      <c r="Q32">
        <v>1.6075752000000001</v>
      </c>
    </row>
    <row r="33" spans="1:17" x14ac:dyDescent="0.3">
      <c r="A33" s="1">
        <v>0.659075381871984</v>
      </c>
      <c r="B33" s="1">
        <v>4.51638339361193</v>
      </c>
      <c r="C33" s="1">
        <v>4.6289594157493701</v>
      </c>
      <c r="D33" s="1">
        <v>4.6307935139919598</v>
      </c>
      <c r="E33" s="1">
        <v>3.68441875811288</v>
      </c>
      <c r="F33" s="1">
        <v>3.5644498278978101</v>
      </c>
      <c r="G33" s="1">
        <v>4.6386365230483699</v>
      </c>
      <c r="H33" s="1">
        <v>4.6420375170289798</v>
      </c>
      <c r="J33" s="1">
        <f>AVERAGE(B32:B34)*'[1]Проверка стенда по стёклам'!$D$8/100</f>
        <v>1.5715207046327504</v>
      </c>
      <c r="K33" s="1">
        <f>AVERAGE(C32:C34)*'[1]Проверка стенда по стёклам'!$D$8/100</f>
        <v>1.6106927180012423</v>
      </c>
      <c r="L33" s="1">
        <f>AVERAGE(D32:D34)*'[1]Проверка стенда по стёклам'!$D$8/100</f>
        <v>1.6113309104230655</v>
      </c>
      <c r="M33" s="1">
        <f>AVERAGE(E32:E34)*'[1]Проверка стенда по стёклам'!$D$8/100</f>
        <v>1.3644770699609525</v>
      </c>
      <c r="N33" s="1">
        <f>AVERAGE(F32:F34)*'[1]Проверка стенда по стёклам'!$D$8/100</f>
        <v>1.2541049180920598</v>
      </c>
      <c r="O33" s="1">
        <f>AVERAGE(G32:G34)*'[1]Проверка стенда по стёклам'!$D$8/100</f>
        <v>1.6002204978554357</v>
      </c>
      <c r="P33" s="1">
        <f>AVERAGE(H32:H34)*'[1]Проверка стенда по стёклам'!$D$8/100</f>
        <v>1.6152433676120281</v>
      </c>
      <c r="Q33">
        <v>1.6075752000000001</v>
      </c>
    </row>
    <row r="34" spans="1:17" x14ac:dyDescent="0.3">
      <c r="A34" s="1">
        <v>0.68104456126771695</v>
      </c>
      <c r="B34" s="1">
        <v>4.5163668444193599</v>
      </c>
      <c r="C34" s="1">
        <v>4.6289591805873096</v>
      </c>
      <c r="D34" s="1">
        <v>4.6307929662116996</v>
      </c>
      <c r="E34" s="1">
        <v>3.68359165185699</v>
      </c>
      <c r="F34" s="1">
        <v>3.6825023683825302</v>
      </c>
      <c r="G34" s="1">
        <v>4.6386331775641301</v>
      </c>
      <c r="H34" s="1">
        <v>4.6420322264600298</v>
      </c>
      <c r="J34" s="1">
        <f>AVERAGE(B33:B35)*'[1]Проверка стенда по стёклам'!$D$8/100</f>
        <v>1.571514946372103</v>
      </c>
      <c r="K34" s="1">
        <f>AVERAGE(C33:C35)*'[1]Проверка стенда по стёклам'!$D$8/100</f>
        <v>1.610692636227272</v>
      </c>
      <c r="L34" s="1">
        <f>AVERAGE(D33:D35)*'[1]Проверка стенда по стёклам'!$D$8/100</f>
        <v>1.6113307199409477</v>
      </c>
      <c r="M34" s="1">
        <f>AVERAGE(E33:E35)*'[1]Проверка стенда по стёклам'!$D$8/100</f>
        <v>1.267965745948386</v>
      </c>
      <c r="N34" s="1">
        <f>AVERAGE(F33:F35)*'[1]Проверка стенда по стёклам'!$D$8/100</f>
        <v>1.2675589951482227</v>
      </c>
      <c r="O34" s="1">
        <f>AVERAGE(G33:G35)*'[1]Проверка стенда по стёклам'!$D$8/100</f>
        <v>1.6140587969107512</v>
      </c>
      <c r="P34" s="1">
        <f>AVERAGE(H33:H35)*'[1]Проверка стенда по стёклам'!$D$8/100</f>
        <v>1.6152415278985057</v>
      </c>
      <c r="Q34">
        <v>1.6075752000000001</v>
      </c>
    </row>
    <row r="35" spans="1:17" x14ac:dyDescent="0.3">
      <c r="A35" s="1">
        <v>0.70301374066345002</v>
      </c>
      <c r="B35" s="1">
        <v>4.5163497709246503</v>
      </c>
      <c r="C35" s="1">
        <v>4.6289589432707903</v>
      </c>
      <c r="D35" s="1">
        <v>4.6307924134129701</v>
      </c>
      <c r="E35" s="1">
        <v>3.5639853304748899</v>
      </c>
      <c r="F35" s="1">
        <v>3.6815366686600801</v>
      </c>
      <c r="G35" s="1">
        <v>4.6386298014344396</v>
      </c>
      <c r="H35" s="1">
        <v>4.6420268874327002</v>
      </c>
      <c r="J35" s="1">
        <f>AVERAGE(B34:B36)*'[1]Проверка стенда по стёклам'!$D$8/100</f>
        <v>1.5715090056813095</v>
      </c>
      <c r="K35" s="1">
        <f>AVERAGE(C34:C36)*'[1]Проверка стенда по стёклам'!$D$8/100</f>
        <v>1.6106925537041201</v>
      </c>
      <c r="L35" s="1">
        <f>AVERAGE(D34:D36)*'[1]Проверка стенда по стёклам'!$D$8/100</f>
        <v>1.5976000541515061</v>
      </c>
      <c r="M35" s="1">
        <f>AVERAGE(E34:E36)*'[1]Проверка стенда по стёклам'!$D$8/100</f>
        <v>1.2538896477367163</v>
      </c>
      <c r="N35" s="1">
        <f>AVERAGE(F34:F36)*'[1]Проверка стенда по стёклам'!$D$8/100</f>
        <v>1.3641076410073867</v>
      </c>
      <c r="O35" s="1">
        <f>AVERAGE(G34:G36)*'[1]Проверка стенда по стёклам'!$D$8/100</f>
        <v>1.614057622913859</v>
      </c>
      <c r="P35" s="1">
        <f>AVERAGE(H34:H36)*'[1]Проверка стенда по стёклам'!$D$8/100</f>
        <v>1.615239671334324</v>
      </c>
      <c r="Q35">
        <v>1.6075752000000001</v>
      </c>
    </row>
    <row r="36" spans="1:17" x14ac:dyDescent="0.3">
      <c r="A36" s="1">
        <v>0.72498292005918297</v>
      </c>
      <c r="B36" s="1">
        <v>4.5163321748730496</v>
      </c>
      <c r="C36" s="1">
        <v>4.6289587042611098</v>
      </c>
      <c r="D36" s="1">
        <v>4.51241209840303</v>
      </c>
      <c r="E36" s="1">
        <v>3.5630591344923199</v>
      </c>
      <c r="F36" s="1">
        <v>4.3968614199701497</v>
      </c>
      <c r="G36" s="1">
        <v>4.6386264012220799</v>
      </c>
      <c r="H36" s="1">
        <v>4.64202151032549</v>
      </c>
      <c r="J36" s="1">
        <f>AVERAGE(B35:B37)*'[1]Проверка стенда по стёклам'!$D$8/100</f>
        <v>1.5715028831676077</v>
      </c>
      <c r="K36" s="1">
        <f>AVERAGE(C35:C37)*'[1]Проверка стенда по стёклам'!$D$8/100</f>
        <v>1.6106924705922006</v>
      </c>
      <c r="L36" s="1">
        <f>AVERAGE(D35:D37)*'[1]Проверка стенда по стёклам'!$D$8/100</f>
        <v>1.5838594832758588</v>
      </c>
      <c r="M36" s="1">
        <f>AVERAGE(E35:E37)*'[1]Проверка стенда по стёклам'!$D$8/100</f>
        <v>1.2398023203854343</v>
      </c>
      <c r="N36" s="1">
        <f>AVERAGE(F35:F37)*'[1]Проверка стенда по стёклам'!$D$8/100</f>
        <v>1.4469357039945132</v>
      </c>
      <c r="O36" s="1">
        <f>AVERAGE(G35:G37)*'[1]Проверка стенда по стёклам'!$D$8/100</f>
        <v>1.6140564405425848</v>
      </c>
      <c r="P36" s="1">
        <f>AVERAGE(H35:H37)*'[1]Проверка стенда по стёклам'!$D$8/100</f>
        <v>1.6152378015284403</v>
      </c>
      <c r="Q36">
        <v>1.6075752000000001</v>
      </c>
    </row>
    <row r="37" spans="1:17" x14ac:dyDescent="0.3">
      <c r="A37" s="1">
        <v>0.74695209945491603</v>
      </c>
      <c r="B37" s="1">
        <v>4.5163140580614298</v>
      </c>
      <c r="C37" s="1">
        <v>4.6289584640228796</v>
      </c>
      <c r="D37" s="1">
        <v>4.5123261521326601</v>
      </c>
      <c r="E37" s="1">
        <v>3.5621352141806901</v>
      </c>
      <c r="F37" s="1">
        <v>4.3966194765598496</v>
      </c>
      <c r="G37" s="1">
        <v>4.6386229835365898</v>
      </c>
      <c r="H37" s="1">
        <v>4.6420161055908196</v>
      </c>
      <c r="J37" s="1">
        <f>AVERAGE(B36:B38)*'[1]Проверка стенда по стёклам'!$D$8/100</f>
        <v>1.5843962823186339</v>
      </c>
      <c r="K37" s="1">
        <f>AVERAGE(C36:C38)*'[1]Проверка стенда по стёклам'!$D$8/100</f>
        <v>1.6106923870530667</v>
      </c>
      <c r="L37" s="1">
        <f>AVERAGE(D36:D38)*'[1]Проверка стенда по стёклам'!$D$8/100</f>
        <v>1.5701090363359671</v>
      </c>
      <c r="M37" s="1">
        <f>AVERAGE(E36:E38)*'[1]Проверка стенда по стёклам'!$D$8/100</f>
        <v>1.2394808482173285</v>
      </c>
      <c r="N37" s="1">
        <f>AVERAGE(F36:F38)*'[1]Проверка стенда по стёклам'!$D$8/100</f>
        <v>1.5437222232550141</v>
      </c>
      <c r="O37" s="1">
        <f>AVERAGE(G36:G38)*'[1]Проверка стенда по стёклам'!$D$8/100</f>
        <v>1.6140552520952967</v>
      </c>
      <c r="P37" s="1">
        <f>AVERAGE(H36:H38)*'[1]Проверка стенда по стёклам'!$D$8/100</f>
        <v>1.6152359221155321</v>
      </c>
      <c r="Q37">
        <v>1.6075752000000001</v>
      </c>
    </row>
    <row r="38" spans="1:17" x14ac:dyDescent="0.3">
      <c r="A38" s="1">
        <v>0.76892127885064898</v>
      </c>
      <c r="B38" s="1">
        <v>4.6275125409357996</v>
      </c>
      <c r="C38" s="1">
        <v>4.6289582230230604</v>
      </c>
      <c r="D38" s="1">
        <v>4.5122404510619099</v>
      </c>
      <c r="E38" s="1">
        <v>3.56121370010267</v>
      </c>
      <c r="F38" s="1">
        <v>4.5159991292345802</v>
      </c>
      <c r="G38" s="1">
        <v>4.6386195550214504</v>
      </c>
      <c r="H38" s="1">
        <v>4.6420106837347896</v>
      </c>
      <c r="J38" s="1">
        <f>AVERAGE(B37:B39)*'[1]Проверка стенда по стёклам'!$D$8/100</f>
        <v>1.5972917128093616</v>
      </c>
      <c r="K38" s="1">
        <f>AVERAGE(C37:C39)*'[1]Проверка стенда по стёклам'!$D$8/100</f>
        <v>1.6106923032491083</v>
      </c>
      <c r="L38" s="1">
        <f>AVERAGE(D37:D39)*'[1]Проверка стенда по стёклам'!$D$8/100</f>
        <v>1.55631911986214</v>
      </c>
      <c r="M38" s="1">
        <f>AVERAGE(E37:E39)*'[1]Проверка стенда по стёклам'!$D$8/100</f>
        <v>1.2391602133565309</v>
      </c>
      <c r="N38" s="1">
        <f>AVERAGE(F37:F39)*'[1]Проверка стенда по стёклам'!$D$8/100</f>
        <v>1.5575265254972095</v>
      </c>
      <c r="O38" s="1">
        <f>AVERAGE(G37:G39)*'[1]Проверка стенда по стёклам'!$D$8/100</f>
        <v>1.6140540598821631</v>
      </c>
      <c r="P38" s="1">
        <f>AVERAGE(H37:H39)*'[1]Проверка стенда по стёклам'!$D$8/100</f>
        <v>1.6152340367489229</v>
      </c>
      <c r="Q38">
        <v>1.6075752000000001</v>
      </c>
    </row>
    <row r="39" spans="1:17" x14ac:dyDescent="0.3">
      <c r="A39" s="1">
        <v>0.79089045824638105</v>
      </c>
      <c r="B39" s="1">
        <v>4.6275124584464002</v>
      </c>
      <c r="C39" s="1">
        <v>4.6289579817301396</v>
      </c>
      <c r="D39" s="1">
        <v>4.39351984233486</v>
      </c>
      <c r="E39" s="1">
        <v>3.56029472311632</v>
      </c>
      <c r="F39" s="1">
        <v>4.5158777055391397</v>
      </c>
      <c r="G39" s="1">
        <v>4.6386161223411699</v>
      </c>
      <c r="H39" s="1">
        <v>4.6420052552966702</v>
      </c>
      <c r="J39" s="1">
        <f>AVERAGE(B38:B40)*'[1]Проверка стенда по стёклам'!$D$8/100</f>
        <v>1.6101892350479849</v>
      </c>
      <c r="K39" s="1">
        <f>AVERAGE(C38:C40)*'[1]Проверка стенда по стёклам'!$D$8/100</f>
        <v>1.6106922193432229</v>
      </c>
      <c r="L39" s="1">
        <f>AVERAGE(D38:D40)*'[1]Проверка стенда по стёклам'!$D$8/100</f>
        <v>1.5425194794541865</v>
      </c>
      <c r="M39" s="1">
        <f>AVERAGE(E38:E40)*'[1]Проверка стенда по стёклам'!$D$8/100</f>
        <v>1.2388404613333743</v>
      </c>
      <c r="N39" s="1">
        <f>AVERAGE(F38:F40)*'[1]Проверка стенда по стёклам'!$D$8/100</f>
        <v>1.5713448429294627</v>
      </c>
      <c r="O39" s="1">
        <f>AVERAGE(G38:G40)*'[1]Проверка стенда по стёклам'!$D$8/100</f>
        <v>1.6140528662206608</v>
      </c>
      <c r="P39" s="1">
        <f>AVERAGE(H38:H40)*'[1]Проверка стенда по стёклам'!$D$8/100</f>
        <v>1.6152321490934873</v>
      </c>
      <c r="Q39">
        <v>1.6075752000000001</v>
      </c>
    </row>
    <row r="40" spans="1:17" x14ac:dyDescent="0.3">
      <c r="A40" s="1">
        <v>0.812859637642114</v>
      </c>
      <c r="B40" s="1">
        <v>4.6275123760171404</v>
      </c>
      <c r="C40" s="1">
        <v>4.6289577406131297</v>
      </c>
      <c r="D40" s="1">
        <v>4.3933500594097596</v>
      </c>
      <c r="E40" s="1">
        <v>3.5593784143488998</v>
      </c>
      <c r="F40" s="1">
        <v>4.5157565966218103</v>
      </c>
      <c r="G40" s="1">
        <v>4.6386126921683104</v>
      </c>
      <c r="H40" s="1">
        <v>4.6419998308284702</v>
      </c>
      <c r="J40" s="1">
        <f>AVERAGE(B39:B41)*'[1]Проверка стенда по стёклам'!$D$8/100</f>
        <v>1.6101892063844829</v>
      </c>
      <c r="K40" s="1">
        <f>AVERAGE(C39:C41)*'[1]Проверка стенда по стёклам'!$D$8/100</f>
        <v>1.6106921354985118</v>
      </c>
      <c r="L40" s="1">
        <f>AVERAGE(D39:D41)*'[1]Проверка стенда по стёклам'!$D$8/100</f>
        <v>1.4460319996634041</v>
      </c>
      <c r="M40" s="1">
        <f>AVERAGE(E39:E41)*'[1]Проверка стенда по стёклам'!$D$8/100</f>
        <v>1.2523697075908076</v>
      </c>
      <c r="N40" s="1">
        <f>AVERAGE(F39:F41)*'[1]Проверка стенда по стёклам'!$D$8/100</f>
        <v>1.5852185781332968</v>
      </c>
      <c r="O40" s="1">
        <f>AVERAGE(G39:G41)*'[1]Проверка стенда по стёклам'!$D$8/100</f>
        <v>1.6140516734310759</v>
      </c>
      <c r="P40" s="1">
        <f>AVERAGE(H39:H41)*'[1]Проверка стенда по стёклам'!$D$8/100</f>
        <v>1.6152302628185202</v>
      </c>
      <c r="Q40">
        <v>1.6075752000000001</v>
      </c>
    </row>
    <row r="41" spans="1:17" x14ac:dyDescent="0.3">
      <c r="A41" s="1">
        <v>0.83482881703784695</v>
      </c>
      <c r="B41" s="1">
        <v>4.6275122938082403</v>
      </c>
      <c r="C41" s="1">
        <v>4.6289575001407401</v>
      </c>
      <c r="D41" s="1">
        <v>3.6803562132979502</v>
      </c>
      <c r="E41" s="1">
        <v>3.67785854080936</v>
      </c>
      <c r="F41" s="1">
        <v>4.6356140436256101</v>
      </c>
      <c r="G41" s="1">
        <v>4.6386092711705604</v>
      </c>
      <c r="H41" s="1">
        <v>4.6419944208743997</v>
      </c>
      <c r="J41" s="1">
        <f>AVERAGE(B40:B42)*'[1]Проверка стенда по стёклам'!$D$8/100</f>
        <v>1.6101891777976098</v>
      </c>
      <c r="K41" s="1">
        <f>AVERAGE(C40:C42)*'[1]Проверка стенда по стёклам'!$D$8/100</f>
        <v>1.6106920518779548</v>
      </c>
      <c r="L41" s="1">
        <f>AVERAGE(D40:D42)*'[1]Проверка стенда по стёклам'!$D$8/100</f>
        <v>1.3632364876358196</v>
      </c>
      <c r="M41" s="1">
        <f>AVERAGE(E40:E42)*'[1]Проверка стенда по стёклам'!$D$8/100</f>
        <v>1.2659116485691178</v>
      </c>
      <c r="N41" s="1">
        <f>AVERAGE(F40:F42)*'[1]Проверка стенда по стёклам'!$D$8/100</f>
        <v>1.5991061614555853</v>
      </c>
      <c r="O41" s="1">
        <f>AVERAGE(G40:G42)*'[1]Проверка стенда по стёклам'!$D$8/100</f>
        <v>1.6140504838319845</v>
      </c>
      <c r="P41" s="1">
        <f>AVERAGE(H40:H42)*'[1]Проверка стенда по стёклам'!$D$8/100</f>
        <v>1.6152283815906072</v>
      </c>
      <c r="Q41">
        <v>1.6075752000000001</v>
      </c>
    </row>
    <row r="42" spans="1:17" x14ac:dyDescent="0.3">
      <c r="A42" s="1">
        <v>0.85679799643358001</v>
      </c>
      <c r="B42" s="1">
        <v>4.6275122119795098</v>
      </c>
      <c r="C42" s="1">
        <v>4.6289572607803997</v>
      </c>
      <c r="D42" s="1">
        <v>3.6796833781356599</v>
      </c>
      <c r="E42" s="1">
        <v>3.6770490136523901</v>
      </c>
      <c r="F42" s="1">
        <v>4.6356120139851198</v>
      </c>
      <c r="G42" s="1">
        <v>4.6386058659977003</v>
      </c>
      <c r="H42" s="1">
        <v>4.6419890359503704</v>
      </c>
      <c r="J42" s="1">
        <f>AVERAGE(B41:B43)*'[1]Проверка стенда по стёклам'!$D$8/100</f>
        <v>1.6101891493429323</v>
      </c>
      <c r="K42" s="1">
        <f>AVERAGE(C41:C43)*'[1]Проверка стенда по стёклам'!$D$8/100</f>
        <v>1.5969656107591033</v>
      </c>
      <c r="L42" s="1">
        <f>AVERAGE(D41:D43)*'[1]Проверка стенда по стёклам'!$D$8/100</f>
        <v>1.2665837617443894</v>
      </c>
      <c r="M42" s="1">
        <f>AVERAGE(E41:E43)*'[1]Проверка стенда по стёклам'!$D$8/100</f>
        <v>1.3626951199291542</v>
      </c>
      <c r="N42" s="1">
        <f>AVERAGE(F41:F43)*'[1]Проверка стенда по стёклам'!$D$8/100</f>
        <v>1.6130075579377487</v>
      </c>
      <c r="O42" s="1">
        <f>AVERAGE(G41:G43)*'[1]Проверка стенда по стёклам'!$D$8/100</f>
        <v>1.6140492997357554</v>
      </c>
      <c r="P42" s="1">
        <f>AVERAGE(H41:H43)*'[1]Проверка стенда по стёклам'!$D$8/100</f>
        <v>1.6152265090665008</v>
      </c>
      <c r="Q42">
        <v>1.6075752000000001</v>
      </c>
    </row>
    <row r="43" spans="1:17" x14ac:dyDescent="0.3">
      <c r="A43" s="1">
        <v>0.87876717582931296</v>
      </c>
      <c r="B43" s="1">
        <v>4.6275121306899996</v>
      </c>
      <c r="C43" s="1">
        <v>4.5106127487848902</v>
      </c>
      <c r="D43" s="1">
        <v>3.56004112253687</v>
      </c>
      <c r="E43" s="1">
        <v>4.3938145968989302</v>
      </c>
      <c r="F43" s="1">
        <v>4.6356099977210503</v>
      </c>
      <c r="G43" s="1">
        <v>4.6386024832687598</v>
      </c>
      <c r="H43" s="1">
        <v>4.6419836865236102</v>
      </c>
      <c r="J43" s="1">
        <f>AVERAGE(B42:B44)*'[1]Проверка стенда по стёклам'!$D$8/100</f>
        <v>1.6101891210757628</v>
      </c>
      <c r="K43" s="1">
        <f>AVERAGE(C42:C44)*'[1]Проверка стенда по стёклам'!$D$8/100</f>
        <v>1.5832314218049075</v>
      </c>
      <c r="L43" s="1">
        <f>AVERAGE(D42:D44)*'[1]Проверка стенда по стёклам'!$D$8/100</f>
        <v>1.2525416797869271</v>
      </c>
      <c r="M43" s="1">
        <f>AVERAGE(E42:E44)*'[1]Проверка стенда по стёклам'!$D$8/100</f>
        <v>1.4457130681258437</v>
      </c>
      <c r="N43" s="1">
        <f>AVERAGE(F42:F44)*'[1]Проверка стенда по стёклам'!$D$8/100</f>
        <v>1.6130068568130835</v>
      </c>
      <c r="O43" s="1">
        <f>AVERAGE(G42:G44)*'[1]Проверка стенда по стёклам'!$D$8/100</f>
        <v>1.614048123444046</v>
      </c>
      <c r="P43" s="1">
        <f>AVERAGE(H42:H44)*'[1]Проверка стенда по стёклам'!$D$8/100</f>
        <v>1.6031661640368144</v>
      </c>
      <c r="Q43">
        <v>1.6075752000000001</v>
      </c>
    </row>
    <row r="44" spans="1:17" x14ac:dyDescent="0.3">
      <c r="A44" s="1">
        <v>0.90073635522504603</v>
      </c>
      <c r="B44" s="1">
        <v>4.6275120500977298</v>
      </c>
      <c r="C44" s="1">
        <v>4.51054570895041</v>
      </c>
      <c r="D44" s="1">
        <v>3.5592898669581801</v>
      </c>
      <c r="E44" s="1">
        <v>4.3936127786242496</v>
      </c>
      <c r="F44" s="1">
        <v>4.6356079987526497</v>
      </c>
      <c r="G44" s="1">
        <v>4.6385991295590898</v>
      </c>
      <c r="H44" s="1">
        <v>4.53801397746407</v>
      </c>
      <c r="J44" s="1">
        <f>AVERAGE(B43:B45)*'[1]Проверка стенда по стёклам'!$D$8/100</f>
        <v>1.6101890930510472</v>
      </c>
      <c r="K44" s="1">
        <f>AVERAGE(C43:C45)*'[1]Проверка стенда по стёклам'!$D$8/100</f>
        <v>1.5694895178454467</v>
      </c>
      <c r="L44" s="1">
        <f>AVERAGE(D43:D45)*'[1]Проверка стенда по стёклам'!$D$8/100</f>
        <v>1.2246723846398873</v>
      </c>
      <c r="M44" s="1">
        <f>AVERAGE(E43:E45)*'[1]Проверка стенда по стёклам'!$D$8/100</f>
        <v>1.5426962983178292</v>
      </c>
      <c r="N44" s="1">
        <f>AVERAGE(F43:F45)*'[1]Проверка стенда по стёклам'!$D$8/100</f>
        <v>1.6130061617027169</v>
      </c>
      <c r="O44" s="1">
        <f>AVERAGE(G43:G45)*'[1]Проверка стенда по стёклам'!$D$8/100</f>
        <v>1.6140469572433369</v>
      </c>
      <c r="P44" s="1">
        <f>AVERAGE(H43:H45)*'[1]Проверка стенда по стёклам'!$D$8/100</f>
        <v>1.579034605360806</v>
      </c>
      <c r="Q44">
        <v>1.6075752000000001</v>
      </c>
    </row>
    <row r="45" spans="1:17" x14ac:dyDescent="0.3">
      <c r="A45" s="1">
        <v>0.92270553462077798</v>
      </c>
      <c r="B45" s="1">
        <v>4.6275119703593601</v>
      </c>
      <c r="C45" s="1">
        <v>4.5104789532784402</v>
      </c>
      <c r="D45" s="1">
        <v>3.4394032153551102</v>
      </c>
      <c r="E45" s="1">
        <v>4.5132074530590902</v>
      </c>
      <c r="F45" s="1">
        <v>4.6356060209655201</v>
      </c>
      <c r="G45" s="1">
        <v>4.63859581138761</v>
      </c>
      <c r="H45" s="1">
        <v>4.4339344433879297</v>
      </c>
      <c r="J45" s="1">
        <f>AVERAGE(B44:B46)*'[1]Проверка стенда по стёклам'!$D$8/100</f>
        <v>1.6101890653232618</v>
      </c>
      <c r="K45" s="1">
        <f>AVERAGE(C44:C46)*'[1]Проверка стенда по стёклам'!$D$8/100</f>
        <v>1.5557167866940225</v>
      </c>
      <c r="L45" s="1">
        <f>AVERAGE(D44:D46)*'[1]Проверка стенда по стёклам'!$D$8/100</f>
        <v>1.2244120226047912</v>
      </c>
      <c r="M45" s="1">
        <f>AVERAGE(E44:E46)*'[1]Проверка стенда по стёклам'!$D$8/100</f>
        <v>1.5565325997051023</v>
      </c>
      <c r="N45" s="1">
        <f>AVERAGE(F44:F46)*'[1]Проверка стенда по стёклам'!$D$8/100</f>
        <v>1.6130054739578119</v>
      </c>
      <c r="O45" s="1">
        <f>AVERAGE(G44:G46)*'[1]Проверка стенда по стёклам'!$D$8/100</f>
        <v>1.6018385409815943</v>
      </c>
      <c r="P45" s="1">
        <f>AVERAGE(H44:H46)*'[1]Проверка стенда по стёклам'!$D$8/100</f>
        <v>1.5548900229431888</v>
      </c>
      <c r="Q45">
        <v>1.6075752000000001</v>
      </c>
    </row>
    <row r="46" spans="1:17" x14ac:dyDescent="0.3">
      <c r="A46" s="1">
        <v>0.94467471401651104</v>
      </c>
      <c r="B46" s="1">
        <v>4.6275118916298901</v>
      </c>
      <c r="C46" s="1">
        <v>4.3918686590783897</v>
      </c>
      <c r="D46" s="1">
        <v>3.5577963642161201</v>
      </c>
      <c r="E46" s="1">
        <v>4.5131067688779503</v>
      </c>
      <c r="F46" s="1">
        <v>4.6356040682041098</v>
      </c>
      <c r="G46" s="1">
        <v>4.5333454169817502</v>
      </c>
      <c r="H46" s="1">
        <v>4.4338168074201203</v>
      </c>
      <c r="J46" s="1">
        <f>AVERAGE(B45:B47)*'[1]Проверка стенда по стёклам'!$D$8/100</f>
        <v>1.610189037946306</v>
      </c>
      <c r="K46" s="1">
        <f>AVERAGE(C45:C47)*'[1]Проверка стенда по стёклам'!$D$8/100</f>
        <v>1.5419365105826675</v>
      </c>
      <c r="L46" s="1">
        <f>AVERAGE(D45:D47)*'[1]Проверка стенда по стёклам'!$D$8/100</f>
        <v>1.2241527301766106</v>
      </c>
      <c r="M46" s="1">
        <f>AVERAGE(E45:E47)*'[1]Проверка стенда по стёклам'!$D$8/100</f>
        <v>1.5703806792223767</v>
      </c>
      <c r="N46" s="1">
        <f>AVERAGE(F45:F47)*'[1]Проверка стенда по стёклам'!$D$8/100</f>
        <v>1.6130047949152118</v>
      </c>
      <c r="O46" s="1">
        <f>AVERAGE(G45:G47)*'[1]Проверка стенда по стёклам'!$D$8/100</f>
        <v>1.5774107092462097</v>
      </c>
      <c r="P46" s="1">
        <f>AVERAGE(H45:H47)*'[1]Проверка стенда по стёклам'!$D$8/100</f>
        <v>1.4703223105465852</v>
      </c>
      <c r="Q46">
        <v>1.6075752000000001</v>
      </c>
    </row>
    <row r="47" spans="1:17" x14ac:dyDescent="0.3">
      <c r="A47" s="1">
        <v>0.96664389341224399</v>
      </c>
      <c r="B47" s="1">
        <v>4.6275118140623599</v>
      </c>
      <c r="C47" s="1">
        <v>4.3917365690088497</v>
      </c>
      <c r="D47" s="1">
        <v>3.5570543304466802</v>
      </c>
      <c r="E47" s="1">
        <v>4.5130064978788296</v>
      </c>
      <c r="F47" s="1">
        <v>4.6356021442642001</v>
      </c>
      <c r="G47" s="1">
        <v>4.4279901652926403</v>
      </c>
      <c r="H47" s="1">
        <v>3.8088981676301499</v>
      </c>
      <c r="J47" s="1">
        <f>AVERAGE(B46:B48)*'[1]Проверка стенда по стёклам'!$D$8/100</f>
        <v>1.6101890109733943</v>
      </c>
      <c r="K47" s="1">
        <f>AVERAGE(C46:C48)*'[1]Проверка стенда по стёклам'!$D$8/100</f>
        <v>1.4455601538501242</v>
      </c>
      <c r="L47" s="1">
        <f>AVERAGE(D46:D48)*'[1]Проверка стенда по стёклам'!$D$8/100</f>
        <v>1.2515601346053711</v>
      </c>
      <c r="M47" s="1">
        <f>AVERAGE(E46:E48)*'[1]Проверка стенда по стёклам'!$D$8/100</f>
        <v>1.5842750189790948</v>
      </c>
      <c r="N47" s="1">
        <f>AVERAGE(F46:F48)*'[1]Проверка стенда по стёклам'!$D$8/100</f>
        <v>1.6006478178592971</v>
      </c>
      <c r="O47" s="1">
        <f>AVERAGE(G46:G48)*'[1]Проверка стенда по стёклам'!$D$8/100</f>
        <v>1.4796530673392365</v>
      </c>
      <c r="P47" s="1">
        <f>AVERAGE(H46:H48)*'[1]Проверка стенда по стёклам'!$D$8/100</f>
        <v>1.3856864320743187</v>
      </c>
      <c r="Q47">
        <v>1.6075752000000001</v>
      </c>
    </row>
    <row r="48" spans="1:17" x14ac:dyDescent="0.3">
      <c r="A48" s="1">
        <v>0.98861307280797694</v>
      </c>
      <c r="B48" s="1">
        <v>4.6275117378075299</v>
      </c>
      <c r="C48" s="1">
        <v>3.6795527830357999</v>
      </c>
      <c r="D48" s="1">
        <v>3.6757011038660901</v>
      </c>
      <c r="E48" s="1">
        <v>4.6330000133250797</v>
      </c>
      <c r="F48" s="1">
        <v>4.5290681109536104</v>
      </c>
      <c r="G48" s="1">
        <v>3.7957606414803799</v>
      </c>
      <c r="H48" s="1">
        <v>3.7042309274182799</v>
      </c>
      <c r="J48" s="1">
        <f>AVERAGE(B47:B49)*'[1]Проверка стенда по стёклам'!$D$8/100</f>
        <v>1.6101889844569575</v>
      </c>
      <c r="K48" s="1">
        <f>AVERAGE(C47:C49)*'[1]Проверка стенда по стёклам'!$D$8/100</f>
        <v>1.3628803891128698</v>
      </c>
      <c r="L48" s="1">
        <f>AVERAGE(D47:D49)*'[1]Проверка стенда по стёклам'!$D$8/100</f>
        <v>1.2651596914519816</v>
      </c>
      <c r="M48" s="1">
        <f>AVERAGE(E47:E49)*'[1]Проверка стенда по стёклам'!$D$8/100</f>
        <v>1.5981809179817581</v>
      </c>
      <c r="N48" s="1">
        <f>AVERAGE(F47:F49)*'[1]Проверка стенда по стёклам'!$D$8/100</f>
        <v>1.5759231271836436</v>
      </c>
      <c r="O48" s="1">
        <f>AVERAGE(G47:G49)*'[1]Проверка стенда по стёклам'!$D$8/100</f>
        <v>1.3940518812866896</v>
      </c>
      <c r="P48" s="1">
        <f>AVERAGE(H47:H49)*'[1]Проверка стенда по стёклам'!$D$8/100</f>
        <v>1.301000919631166</v>
      </c>
      <c r="Q48">
        <v>1.6075752000000001</v>
      </c>
    </row>
    <row r="49" spans="1:17" x14ac:dyDescent="0.3">
      <c r="A49" s="1">
        <v>1.01058225220371</v>
      </c>
      <c r="B49" s="1">
        <v>4.6275116630136397</v>
      </c>
      <c r="C49" s="1">
        <v>3.6790301310528601</v>
      </c>
      <c r="D49" s="1">
        <v>3.6750474003692202</v>
      </c>
      <c r="E49" s="1">
        <v>4.6329989892710701</v>
      </c>
      <c r="F49" s="1">
        <v>4.4224356809556902</v>
      </c>
      <c r="G49" s="1">
        <v>3.7953193273230501</v>
      </c>
      <c r="H49" s="1">
        <v>3.7036853632039501</v>
      </c>
      <c r="J49" s="1">
        <f>AVERAGE(B48:B50)*'[1]Проверка стенда по стёклам'!$D$8/100</f>
        <v>1.596495387705092</v>
      </c>
      <c r="K49" s="1">
        <f>AVERAGE(C48:C50)*'[1]Проверка стенда по стёклам'!$D$8/100</f>
        <v>1.2663757554197539</v>
      </c>
      <c r="L49" s="1">
        <f>AVERAGE(D48:D50)*'[1]Проверка стенда по стёклам'!$D$8/100</f>
        <v>1.3619659983444061</v>
      </c>
      <c r="M49" s="1">
        <f>AVERAGE(E48:E50)*'[1]Проверка стенда по стёклам'!$D$8/100</f>
        <v>1.5995930275971153</v>
      </c>
      <c r="N49" s="1">
        <f>AVERAGE(F48:F50)*'[1]Проверка стенда по стёклам'!$D$8/100</f>
        <v>1.4769797237638227</v>
      </c>
      <c r="O49" s="1">
        <f>AVERAGE(G48:G50)*'[1]Проверка стенда по стёклам'!$D$8/100</f>
        <v>1.3083858422721588</v>
      </c>
      <c r="P49" s="1">
        <f>AVERAGE(H48:H50)*'[1]Проверка стенда по стёклам'!$D$8/100</f>
        <v>1.3008319914360211</v>
      </c>
      <c r="Q49">
        <v>1.6075752000000001</v>
      </c>
    </row>
    <row r="50" spans="1:17" x14ac:dyDescent="0.3">
      <c r="A50" s="1">
        <v>1.03255143159944</v>
      </c>
      <c r="B50" s="1">
        <v>4.50944999587752</v>
      </c>
      <c r="C50" s="1">
        <v>3.5597044357770198</v>
      </c>
      <c r="D50" s="1">
        <v>4.3916873936645002</v>
      </c>
      <c r="E50" s="1">
        <v>4.5251812560294002</v>
      </c>
      <c r="F50" s="1">
        <v>3.7825437172626399</v>
      </c>
      <c r="G50" s="1">
        <v>3.68940493410632</v>
      </c>
      <c r="H50" s="1">
        <v>3.8074417226783299</v>
      </c>
      <c r="J50" s="1">
        <f>AVERAGE(B49:B51)*'[1]Проверка стенда по стёклам'!$D$8/100</f>
        <v>1.5709832534493962</v>
      </c>
      <c r="K50" s="1">
        <f>AVERAGE(C49:C51)*'[1]Проверка стенда по стёклам'!$D$8/100</f>
        <v>1.2524074442270341</v>
      </c>
      <c r="L50" s="1">
        <f>AVERAGE(D49:D51)*'[1]Проверка стенда по стёклам'!$D$8/100</f>
        <v>1.4449920471605635</v>
      </c>
      <c r="M50" s="1">
        <f>AVERAGE(E49:E51)*'[1]Проверка стенда по стёклам'!$D$8/100</f>
        <v>1.574571589244983</v>
      </c>
      <c r="N50" s="1">
        <f>AVERAGE(F49:F51)*'[1]Проверка стенда по стёклам'!$D$8/100</f>
        <v>1.3903450600592528</v>
      </c>
      <c r="O50" s="1">
        <f>AVERAGE(G49:G51)*'[1]Проверка стенда по стёклам'!$D$8/100</f>
        <v>1.2959900635057802</v>
      </c>
      <c r="P50" s="1">
        <f>AVERAGE(H49:H51)*'[1]Проверка стенда по стёклам'!$D$8/100</f>
        <v>1.3127444184751333</v>
      </c>
      <c r="Q50">
        <v>1.6075752000000001</v>
      </c>
    </row>
    <row r="51" spans="1:17" x14ac:dyDescent="0.3">
      <c r="A51" s="1">
        <v>1.0545206109951699</v>
      </c>
      <c r="B51" s="1">
        <v>4.4075542634797698</v>
      </c>
      <c r="C51" s="1">
        <v>3.5591224646711601</v>
      </c>
      <c r="D51" s="1">
        <v>4.39152518263512</v>
      </c>
      <c r="E51" s="1">
        <v>4.4172731623755501</v>
      </c>
      <c r="F51" s="1">
        <v>3.7821317070172098</v>
      </c>
      <c r="G51" s="1">
        <v>3.6888881955120598</v>
      </c>
      <c r="H51" s="1">
        <v>3.8069360691510599</v>
      </c>
      <c r="J51" s="1">
        <f>AVERAGE(B50:B52)*'[1]Проверка стенда по стёклам'!$D$8/100</f>
        <v>1.5317652765921936</v>
      </c>
      <c r="K51" s="1">
        <f>AVERAGE(C50:C52)*'[1]Проверка стенда по стёклам'!$D$8/100</f>
        <v>1.2246377861498856</v>
      </c>
      <c r="L51" s="1">
        <f>AVERAGE(D50:D52)*'[1]Проверка стенда по стёклам'!$D$8/100</f>
        <v>1.5154212921904255</v>
      </c>
      <c r="M51" s="1">
        <f>AVERAGE(E50:E52)*'[1]Проверка стенда по стёклам'!$D$8/100</f>
        <v>1.4744441217537119</v>
      </c>
      <c r="N51" s="1">
        <f>AVERAGE(F50:F52)*'[1]Проверка стенда по стёклам'!$D$8/100</f>
        <v>1.3036497421166462</v>
      </c>
      <c r="O51" s="1">
        <f>AVERAGE(G50:G52)*'[1]Проверка стенда по стёклам'!$D$8/100</f>
        <v>1.2958301262019178</v>
      </c>
      <c r="P51" s="1">
        <f>AVERAGE(H50:H52)*'[1]Проверка стенда по стёклам'!$D$8/100</f>
        <v>1.3973420595799539</v>
      </c>
      <c r="Q51">
        <v>1.6075752000000001</v>
      </c>
    </row>
    <row r="52" spans="1:17" x14ac:dyDescent="0.3">
      <c r="A52" s="1">
        <v>1.0764897903909001</v>
      </c>
      <c r="B52" s="1">
        <v>4.2893867906961098</v>
      </c>
      <c r="C52" s="1">
        <v>3.4396090072701102</v>
      </c>
      <c r="D52" s="1">
        <v>4.2822658596449603</v>
      </c>
      <c r="E52" s="1">
        <v>3.7697319399728402</v>
      </c>
      <c r="F52" s="1">
        <v>3.6749763355486902</v>
      </c>
      <c r="G52" s="1">
        <v>3.7939403989646601</v>
      </c>
      <c r="H52" s="1">
        <v>4.4330592088024696</v>
      </c>
      <c r="J52" s="1">
        <f>AVERAGE(B51:B53)*'[1]Проверка стенда по стёклам'!$D$8/100</f>
        <v>1.5062342904063903</v>
      </c>
      <c r="K52" s="1">
        <f>AVERAGE(C51:C53)*'[1]Проверка стенда по стёклам'!$D$8/100</f>
        <v>1.2244363771713289</v>
      </c>
      <c r="L52" s="1">
        <f>AVERAGE(D51:D53)*'[1]Проверка стенда по стёклам'!$D$8/100</f>
        <v>1.5039419863397776</v>
      </c>
      <c r="M52" s="1">
        <f>AVERAGE(E51:E53)*'[1]Проверка стенда по стёклам'!$D$8/100</f>
        <v>1.3867783676159084</v>
      </c>
      <c r="N52" s="1">
        <f>AVERAGE(F51:F53)*'[1]Проверка стенда по стёклам'!$D$8/100</f>
        <v>1.2911174959120066</v>
      </c>
      <c r="O52" s="1">
        <f>AVERAGE(G51:G53)*'[1]Проверка стенда по стёклам'!$D$8/100</f>
        <v>1.381415431855971</v>
      </c>
      <c r="P52" s="1">
        <f>AVERAGE(H51:H53)*'[1]Проверка стенда по стёклам'!$D$8/100</f>
        <v>1.4820108986764664</v>
      </c>
      <c r="Q52">
        <v>1.6075752000000001</v>
      </c>
    </row>
    <row r="53" spans="1:17" x14ac:dyDescent="0.3">
      <c r="A53" s="1">
        <v>1.09845896978664</v>
      </c>
      <c r="B53" s="1">
        <v>4.2893299862286796</v>
      </c>
      <c r="C53" s="1">
        <v>3.5579679518832701</v>
      </c>
      <c r="D53" s="1">
        <v>4.2927164845026899</v>
      </c>
      <c r="E53" s="1">
        <v>3.7693551196533499</v>
      </c>
      <c r="F53" s="1">
        <v>3.67449469262211</v>
      </c>
      <c r="G53" s="1">
        <v>4.4272941080405603</v>
      </c>
      <c r="H53" s="1">
        <v>4.5374294146243503</v>
      </c>
      <c r="J53" s="1">
        <f>AVERAGE(B52:B54)*'[1]Проверка стенда по стёклам'!$D$8/100</f>
        <v>1.3985712478017498</v>
      </c>
      <c r="K53" s="1">
        <f>AVERAGE(C52:C54)*'[1]Проверка стенда по стёклам'!$D$8/100</f>
        <v>1.2380456991070958</v>
      </c>
      <c r="L53" s="1">
        <f>AVERAGE(D52:D54)*'[1]Проверка стенда по стёклам'!$D$8/100</f>
        <v>1.5063659248365127</v>
      </c>
      <c r="M53" s="1">
        <f>AVERAGE(E52:E54)*'[1]Проверка стенда по стёклам'!$D$8/100</f>
        <v>1.2990570887645483</v>
      </c>
      <c r="N53" s="1">
        <f>AVERAGE(F52:F54)*'[1]Проверка стенда по стёклам'!$D$8/100</f>
        <v>1.2909684636915117</v>
      </c>
      <c r="O53" s="1">
        <f>AVERAGE(G52:G54)*'[1]Проверка стенда по стёклам'!$D$8/100</f>
        <v>1.4670463165872361</v>
      </c>
      <c r="P53" s="1">
        <f>AVERAGE(H52:H54)*'[1]Проверка стенда по стёклам'!$D$8/100</f>
        <v>1.578859069558747</v>
      </c>
      <c r="Q53">
        <v>1.6075752000000001</v>
      </c>
    </row>
    <row r="54" spans="1:17" x14ac:dyDescent="0.3">
      <c r="A54" s="1">
        <v>1.12042814918237</v>
      </c>
      <c r="B54" s="1">
        <v>3.4793178920177601</v>
      </c>
      <c r="C54" s="1">
        <v>3.6764576923045098</v>
      </c>
      <c r="D54" s="1">
        <v>4.4124236062763602</v>
      </c>
      <c r="E54" s="1">
        <v>3.6609683096508698</v>
      </c>
      <c r="F54" s="1">
        <v>3.7808467988051002</v>
      </c>
      <c r="G54" s="1">
        <v>4.4271703376944798</v>
      </c>
      <c r="H54" s="1">
        <v>4.6419300703202797</v>
      </c>
      <c r="J54" s="1">
        <f>AVERAGE(B53:B55)*'[1]Проверка стенда по стёклам'!$D$8/100</f>
        <v>1.2927770349062728</v>
      </c>
      <c r="K54" s="1">
        <f>AVERAGE(C53:C55)*'[1]Проверка стенда по стёклам'!$D$8/100</f>
        <v>1.2526525478401569</v>
      </c>
      <c r="L54" s="1">
        <f>AVERAGE(D53:D55)*'[1]Проверка стенда по стёклам'!$D$8/100</f>
        <v>1.445443474732975</v>
      </c>
      <c r="M54" s="1">
        <f>AVERAGE(E53:E55)*'[1]Проверка стенда по стёклам'!$D$8/100</f>
        <v>1.286390949642839</v>
      </c>
      <c r="N54" s="1">
        <f>AVERAGE(F53:F55)*'[1]Проверка стенда по стёклам'!$D$8/100</f>
        <v>1.3775890936426012</v>
      </c>
      <c r="O54" s="1">
        <f>AVERAGE(G53:G55)*'[1]Проверка стенда по стёклам'!$D$8/100</f>
        <v>1.5527447782769017</v>
      </c>
      <c r="P54" s="1">
        <f>AVERAGE(H53:H55)*'[1]Проверка стенда по стёклам'!$D$8/100</f>
        <v>1.6030848229818349</v>
      </c>
      <c r="Q54">
        <v>1.6075752000000001</v>
      </c>
    </row>
    <row r="55" spans="1:17" x14ac:dyDescent="0.3">
      <c r="A55" s="1">
        <v>1.1423973285780999</v>
      </c>
      <c r="B55" s="1">
        <v>3.3772628721812499</v>
      </c>
      <c r="C55" s="1">
        <v>3.5655445923924902</v>
      </c>
      <c r="D55" s="1">
        <v>3.75701195025706</v>
      </c>
      <c r="E55" s="1">
        <v>3.6605285333596398</v>
      </c>
      <c r="F55" s="1">
        <v>4.4217917449442199</v>
      </c>
      <c r="G55" s="1">
        <v>4.5328051681019099</v>
      </c>
      <c r="H55" s="1">
        <v>4.6419259183934098</v>
      </c>
      <c r="J55" s="1">
        <f>AVERAGE(B54:B56)*'[1]Проверка стенда по стёклам'!$D$8/100</f>
        <v>1.1869515855692365</v>
      </c>
      <c r="K55" s="1">
        <f>AVERAGE(C54:C56)*'[1]Проверка стенда по стёклам'!$D$8/100</f>
        <v>1.2406590748173925</v>
      </c>
      <c r="L55" s="1">
        <f>AVERAGE(D54:D56)*'[1]Проверка стенда по стёклам'!$D$8/100</f>
        <v>1.3705961510363633</v>
      </c>
      <c r="M55" s="1">
        <f>AVERAGE(E54:E56)*'[1]Проверка стенда по стёклам'!$D$8/100</f>
        <v>1.2862548979334405</v>
      </c>
      <c r="N55" s="1">
        <f>AVERAGE(F54:F56)*'[1]Проверка стенда по стёклам'!$D$8/100</f>
        <v>1.4642523348889458</v>
      </c>
      <c r="O55" s="1">
        <f>AVERAGE(G54:G56)*'[1]Проверка стенда по стёклам'!$D$8/100</f>
        <v>1.5772492024353466</v>
      </c>
      <c r="P55" s="1">
        <f>AVERAGE(H54:H56)*'[1]Проверка стенда по стёклам'!$D$8/100</f>
        <v>1.6152045609108863</v>
      </c>
      <c r="Q55">
        <v>1.6075752000000001</v>
      </c>
    </row>
    <row r="56" spans="1:17" x14ac:dyDescent="0.3">
      <c r="A56" s="1">
        <v>1.1643665079738399</v>
      </c>
      <c r="B56" s="1">
        <v>3.3769367570899602</v>
      </c>
      <c r="C56" s="1">
        <v>3.4545640575612402</v>
      </c>
      <c r="D56" s="1">
        <v>3.64740676186263</v>
      </c>
      <c r="E56" s="1">
        <v>3.76818212526263</v>
      </c>
      <c r="F56" s="1">
        <v>4.4216774829975396</v>
      </c>
      <c r="G56" s="1">
        <v>4.6385634277190704</v>
      </c>
      <c r="H56" s="1">
        <v>4.6419219246460601</v>
      </c>
      <c r="J56" s="1">
        <f>AVERAGE(B55:B57)*'[1]Проверка стенда по стёклам'!$D$8/100</f>
        <v>1.1600114006815994</v>
      </c>
      <c r="K56" s="1">
        <f>AVERAGE(C55:C57)*'[1]Проверка стенда по стёклам'!$D$8/100</f>
        <v>1.2092625890299997</v>
      </c>
      <c r="L56" s="1">
        <f>AVERAGE(D55:D57)*'[1]Проверка стенда по стёклам'!$D$8/100</f>
        <v>1.2691409031197847</v>
      </c>
      <c r="M56" s="1">
        <f>AVERAGE(E55:E57)*'[1]Проверка стенда по стёклам'!$D$8/100</f>
        <v>1.2986432877499425</v>
      </c>
      <c r="N56" s="1">
        <f>AVERAGE(F55:F57)*'[1]Проверка стенда по стёклам'!$D$8/100</f>
        <v>1.550978635973592</v>
      </c>
      <c r="O56" s="1">
        <f>AVERAGE(G55:G57)*'[1]Проверка стенда по стёклам'!$D$8/100</f>
        <v>1.6017677015519292</v>
      </c>
      <c r="P56" s="1">
        <f>AVERAGE(H55:H57)*'[1]Проверка стенда по стёклам'!$D$8/100</f>
        <v>1.6152031721468887</v>
      </c>
      <c r="Q56">
        <v>1.6075752000000001</v>
      </c>
    </row>
    <row r="57" spans="1:17" x14ac:dyDescent="0.3">
      <c r="A57" s="1">
        <v>1.1863356873695701</v>
      </c>
      <c r="B57" s="1">
        <v>3.2470482211851599</v>
      </c>
      <c r="C57" s="1">
        <v>3.4057672182207699</v>
      </c>
      <c r="D57" s="1">
        <v>3.53770885817389</v>
      </c>
      <c r="E57" s="1">
        <v>3.7677770504529899</v>
      </c>
      <c r="F57" s="1">
        <v>4.5285732709683897</v>
      </c>
      <c r="G57" s="1">
        <v>4.6385610071672598</v>
      </c>
      <c r="H57" s="1">
        <v>4.6419180968405902</v>
      </c>
      <c r="J57" s="1">
        <f>AVERAGE(B56:B58)*'[1]Проверка стенда по стёклам'!$D$8/100</f>
        <v>1.1181720415714009</v>
      </c>
      <c r="K57" s="1">
        <f>AVERAGE(C56:C58)*'[1]Проверка стенда по стёклам'!$D$8/100</f>
        <v>1.1906880024033064</v>
      </c>
      <c r="L57" s="1">
        <f>AVERAGE(D56:D58)*'[1]Проверка стенда по стёклам'!$D$8/100</f>
        <v>1.2563367589151526</v>
      </c>
      <c r="M57" s="1">
        <f>AVERAGE(E56:E58)*'[1]Проверка стенда по стёклам'!$D$8/100</f>
        <v>1.3863356975665271</v>
      </c>
      <c r="N57" s="1">
        <f>AVERAGE(F56:F58)*'[1]Проверка стенда по стёклам'!$D$8/100</f>
        <v>1.5757756752254553</v>
      </c>
      <c r="O57" s="1">
        <f>AVERAGE(G56:G58)*'[1]Проверка стенда по стёклам'!$D$8/100</f>
        <v>1.6140337007704983</v>
      </c>
      <c r="P57" s="1">
        <f>AVERAGE(H56:H58)*'[1]Проверка стенда по стёклам'!$D$8/100</f>
        <v>1.6152018410866114</v>
      </c>
      <c r="Q57">
        <v>1.6075752000000001</v>
      </c>
    </row>
    <row r="58" spans="1:17" x14ac:dyDescent="0.3">
      <c r="A58" s="1">
        <v>1.2083048667653</v>
      </c>
      <c r="B58" s="1">
        <v>3.0165372792090799</v>
      </c>
      <c r="C58" s="1">
        <v>3.4054004382366099</v>
      </c>
      <c r="D58" s="1">
        <v>3.6466187078904202</v>
      </c>
      <c r="E58" s="1">
        <v>4.4165844864857302</v>
      </c>
      <c r="F58" s="1">
        <v>4.6355838985124196</v>
      </c>
      <c r="G58" s="1">
        <v>4.63855869625373</v>
      </c>
      <c r="H58" s="1">
        <v>4.6419144424167698</v>
      </c>
      <c r="J58" s="1">
        <f>AVERAGE(B57:B59)*'[1]Проверка стенда по стёклам'!$D$8/100</f>
        <v>1.090062032305636</v>
      </c>
      <c r="K58" s="1">
        <f>AVERAGE(C57:C59)*'[1]Проверка стенда по стёклам'!$D$8/100</f>
        <v>1.174279012086151</v>
      </c>
      <c r="L58" s="1">
        <f>AVERAGE(D57:D59)*'[1]Проверка стенда по стёклам'!$D$8/100</f>
        <v>1.2688869906230453</v>
      </c>
      <c r="M58" s="1">
        <f>AVERAGE(E57:E59)*'[1]Проверка стенда по стёклам'!$D$8/100</f>
        <v>1.474085711957227</v>
      </c>
      <c r="N58" s="1">
        <f>AVERAGE(F57:F59)*'[1]Проверка стенда по стёклам'!$D$8/100</f>
        <v>1.6005858154671648</v>
      </c>
      <c r="O58" s="1">
        <f>AVERAGE(G57:G59)*'[1]Проверка стенда по стёклам'!$D$8/100</f>
        <v>1.6140328971860052</v>
      </c>
      <c r="P58" s="1">
        <f>AVERAGE(H57:H59)*'[1]Проверка стенда по стёклам'!$D$8/100</f>
        <v>1.6152005703171253</v>
      </c>
      <c r="Q58">
        <v>1.6075752000000001</v>
      </c>
    </row>
    <row r="59" spans="1:17" x14ac:dyDescent="0.3">
      <c r="A59" s="1">
        <v>1.23027404616103</v>
      </c>
      <c r="B59" s="1">
        <v>3.1345812340491102</v>
      </c>
      <c r="C59" s="1">
        <v>3.3130909832094</v>
      </c>
      <c r="D59" s="1">
        <v>3.7556108517685902</v>
      </c>
      <c r="E59" s="1">
        <v>4.5247347266308902</v>
      </c>
      <c r="F59" s="1">
        <v>4.6355825891164297</v>
      </c>
      <c r="G59" s="1">
        <v>4.63855649947019</v>
      </c>
      <c r="H59" s="1">
        <v>4.6419109684773696</v>
      </c>
      <c r="J59" s="1">
        <f>AVERAGE(B58:B60)*'[1]Проверка стенда по стёклам'!$D$8/100</f>
        <v>1.0129490090483813</v>
      </c>
      <c r="K59" s="1">
        <f>AVERAGE(C58:C60)*'[1]Проверка стенда по стёклам'!$D$8/100</f>
        <v>1.1658032575608033</v>
      </c>
      <c r="L59" s="1">
        <f>AVERAGE(D58:D60)*'[1]Проверка стенда по стёклам'!$D$8/100</f>
        <v>1.3586904814568022</v>
      </c>
      <c r="M59" s="1">
        <f>AVERAGE(E58:E60)*'[1]Проверка стенда по стёклам'!$D$8/100</f>
        <v>1.5744388290913707</v>
      </c>
      <c r="N59" s="1">
        <f>AVERAGE(F58:F60)*'[1]Проверка стенда по стёклам'!$D$8/100</f>
        <v>1.6129973258943571</v>
      </c>
      <c r="O59" s="1">
        <f>AVERAGE(G58:G60)*'[1]Проверка стенда по стёклам'!$D$8/100</f>
        <v>1.6140321332884526</v>
      </c>
      <c r="P59" s="1">
        <f>AVERAGE(H58:H60)*'[1]Проверка стенда по стёклам'!$D$8/100</f>
        <v>1.6151993623083081</v>
      </c>
      <c r="Q59">
        <v>1.6075752000000001</v>
      </c>
    </row>
    <row r="60" spans="1:17" x14ac:dyDescent="0.3">
      <c r="A60" s="1">
        <v>1.2522432255567699</v>
      </c>
      <c r="B60" s="1">
        <v>2.5822043604777098</v>
      </c>
      <c r="C60" s="1">
        <v>3.33269196941044</v>
      </c>
      <c r="D60" s="1">
        <v>4.3119658776625398</v>
      </c>
      <c r="E60" s="1">
        <v>4.6329895789115199</v>
      </c>
      <c r="F60" s="1">
        <v>4.6355813502923802</v>
      </c>
      <c r="G60" s="1">
        <v>4.6385544210865097</v>
      </c>
      <c r="H60" s="1">
        <v>4.6419076817743399</v>
      </c>
      <c r="J60" s="1">
        <f>AVERAGE(B59:B61)*'[1]Проверка стенда по стёклам'!$D$8/100</f>
        <v>0.96251060069495464</v>
      </c>
      <c r="K60" s="1">
        <f>AVERAGE(C59:C61)*'[1]Проверка стенда по стёклам'!$D$8/100</f>
        <v>1.170168551736162</v>
      </c>
      <c r="L60" s="1">
        <f>AVERAGE(D59:D61)*'[1]Проверка стенда по стёклам'!$D$8/100</f>
        <v>1.4242740106766438</v>
      </c>
      <c r="M60" s="1">
        <f>AVERAGE(E59:E61)*'[1]Проверка стенда по стёклам'!$D$8/100</f>
        <v>1.5995388597673292</v>
      </c>
      <c r="N60" s="1">
        <f>AVERAGE(F59:F61)*'[1]Проверка стенда по стёклам'!$D$8/100</f>
        <v>1.6129968951124309</v>
      </c>
      <c r="O60" s="1">
        <f>AVERAGE(G59:G61)*'[1]Проверка стенда по стёклам'!$D$8/100</f>
        <v>1.6140314105626175</v>
      </c>
      <c r="P60" s="1">
        <f>AVERAGE(H59:H61)*'[1]Проверка стенда по стёклам'!$D$8/100</f>
        <v>1.615198219408045</v>
      </c>
      <c r="Q60">
        <v>1.6075752000000001</v>
      </c>
    </row>
    <row r="61" spans="1:17" x14ac:dyDescent="0.3">
      <c r="A61" s="1">
        <v>1.2742124049525001</v>
      </c>
      <c r="B61" s="1">
        <v>2.5816734297428199</v>
      </c>
      <c r="C61" s="1">
        <v>3.4430366105727299</v>
      </c>
      <c r="D61" s="1">
        <v>4.2120589529172197</v>
      </c>
      <c r="E61" s="1">
        <v>4.63298893535306</v>
      </c>
      <c r="F61" s="1">
        <v>4.6355801844482203</v>
      </c>
      <c r="G61" s="1">
        <v>4.6385524651423804</v>
      </c>
      <c r="H61" s="1">
        <v>4.64190458869568</v>
      </c>
      <c r="J61" s="1">
        <f>AVERAGE(B60:B62)*'[1]Проверка стенда по стёклам'!$D$8/100</f>
        <v>0.96790555222416996</v>
      </c>
      <c r="K61" s="1">
        <f>AVERAGE(C60:C62)*'[1]Проверка стенда по стёклам'!$D$8/100</f>
        <v>1.1852113754973781</v>
      </c>
      <c r="L61" s="1">
        <f>AVERAGE(D60:D62)*'[1]Проверка стенда по стёклам'!$D$8/100</f>
        <v>1.4899229792694049</v>
      </c>
      <c r="M61" s="1">
        <f>AVERAGE(E60:E62)*'[1]Проверка стенда по стёклам'!$D$8/100</f>
        <v>1.6006101944202336</v>
      </c>
      <c r="N61" s="1">
        <f>AVERAGE(F60:F62)*'[1]Проверка стенда по стёклам'!$D$8/100</f>
        <v>1.6129964897081341</v>
      </c>
      <c r="O61" s="1">
        <f>AVERAGE(G60:G62)*'[1]Проверка стенда по стёклам'!$D$8/100</f>
        <v>1.6140307304132466</v>
      </c>
      <c r="P61" s="1">
        <f>AVERAGE(H60:H62)*'[1]Проверка стенда по стёклам'!$D$8/100</f>
        <v>1.615197143837664</v>
      </c>
      <c r="Q61">
        <v>1.6075752000000001</v>
      </c>
    </row>
    <row r="62" spans="1:17" x14ac:dyDescent="0.3">
      <c r="A62" s="1">
        <v>1.2961815843482301</v>
      </c>
      <c r="B62" s="1">
        <v>3.1810947832721399</v>
      </c>
      <c r="C62" s="1">
        <v>3.4427854057971898</v>
      </c>
      <c r="D62" s="1">
        <v>4.3216152941708303</v>
      </c>
      <c r="E62" s="1">
        <v>4.5339714318806701</v>
      </c>
      <c r="F62" s="1">
        <v>4.6355790938500503</v>
      </c>
      <c r="G62" s="1">
        <v>4.6385506354395201</v>
      </c>
      <c r="H62" s="1">
        <v>4.6419016952530301</v>
      </c>
      <c r="J62" s="1">
        <f>AVERAGE(B61:B63)*'[1]Проверка стенда по стёклам'!$D$8/100</f>
        <v>0.95510272039627797</v>
      </c>
      <c r="K62" s="1">
        <f>AVERAGE(C61:C63)*'[1]Проверка стенда по стёклам'!$D$8/100</f>
        <v>1.2634372267234557</v>
      </c>
      <c r="L62" s="1">
        <f>AVERAGE(D61:D63)*'[1]Проверка стенда по стёклам'!$D$8/100</f>
        <v>1.5037600501711106</v>
      </c>
      <c r="M62" s="1">
        <f>AVERAGE(E61:E63)*'[1]Проверка стенда по стёклам'!$D$8/100</f>
        <v>1.5776562593317371</v>
      </c>
      <c r="N62" s="1">
        <f>AVERAGE(F61:F63)*'[1]Проверка стенда по стёклам'!$D$8/100</f>
        <v>1.6016123247344627</v>
      </c>
      <c r="O62" s="1">
        <f>AVERAGE(G61:G63)*'[1]Проверка стенда по стёклам'!$D$8/100</f>
        <v>1.6027388063993997</v>
      </c>
      <c r="P62" s="1">
        <f>AVERAGE(H61:H63)*'[1]Проверка стенда по стёклам'!$D$8/100</f>
        <v>1.6151961376876256</v>
      </c>
      <c r="Q62">
        <v>1.6075752000000001</v>
      </c>
    </row>
    <row r="63" spans="1:17" x14ac:dyDescent="0.3">
      <c r="A63" s="1">
        <v>1.31815076374397</v>
      </c>
      <c r="B63" s="1">
        <v>2.47182243300422</v>
      </c>
      <c r="C63" s="1">
        <v>4.0071302774867501</v>
      </c>
      <c r="D63" s="1">
        <v>4.4312646841492498</v>
      </c>
      <c r="E63" s="1">
        <v>4.4350880808499902</v>
      </c>
      <c r="F63" s="1">
        <v>4.5374307153888997</v>
      </c>
      <c r="G63" s="1">
        <v>4.5411990582817596</v>
      </c>
      <c r="H63" s="1">
        <v>4.6418990070700197</v>
      </c>
      <c r="J63" s="1">
        <f>AVERAGE(B62:B64)*'[1]Проверка стенда по стёклам'!$D$8/100</f>
        <v>0.9436464098594558</v>
      </c>
      <c r="K63" s="1">
        <f>AVERAGE(C62:C64)*'[1]Проверка стенда по стёклам'!$D$8/100</f>
        <v>1.3288577135368116</v>
      </c>
      <c r="L63" s="1">
        <f>AVERAGE(D62:D64)*'[1]Проверка стенда по стёклам'!$D$8/100</f>
        <v>1.5177539012198558</v>
      </c>
      <c r="M63" s="1">
        <f>AVERAGE(E62:E64)*'[1]Проверка стенда по стёклам'!$D$8/100</f>
        <v>1.5547177403598851</v>
      </c>
      <c r="N63" s="1">
        <f>AVERAGE(F62:F64)*'[1]Проверка стенда по стёклам'!$D$8/100</f>
        <v>1.5788619759748896</v>
      </c>
      <c r="O63" s="1">
        <f>AVERAGE(G62:G64)*'[1]Проверка стенда по стёклам'!$D$8/100</f>
        <v>1.5801753132622374</v>
      </c>
      <c r="P63" s="1">
        <f>AVERAGE(H62:H64)*'[1]Проверка стенда по стёклам'!$D$8/100</f>
        <v>1.5928181465918527</v>
      </c>
      <c r="Q63">
        <v>1.6075752000000001</v>
      </c>
    </row>
    <row r="64" spans="1:17" x14ac:dyDescent="0.3">
      <c r="A64" s="1">
        <v>1.3401199431397</v>
      </c>
      <c r="B64" s="1">
        <v>2.4829007788333302</v>
      </c>
      <c r="C64" s="1">
        <v>4.0070711560379202</v>
      </c>
      <c r="D64" s="1">
        <v>4.3327094677644302</v>
      </c>
      <c r="E64" s="1">
        <v>4.4352203501261496</v>
      </c>
      <c r="F64" s="1">
        <v>4.4394339426999796</v>
      </c>
      <c r="G64" s="1">
        <v>4.4440172328987702</v>
      </c>
      <c r="H64" s="1">
        <v>4.4489686958133996</v>
      </c>
      <c r="J64" s="1">
        <f>AVERAGE(B63:B65)*'[1]Проверка стенда по стёклам'!$D$8/100</f>
        <v>0.8764269762275716</v>
      </c>
      <c r="K64" s="1">
        <f>AVERAGE(C63:C65)*'[1]Проверка стенда по стёклам'!$D$8/100</f>
        <v>1.3500760652099757</v>
      </c>
      <c r="L64" s="1">
        <f>AVERAGE(D63:D65)*'[1]Проверка стенда по стёклам'!$D$8/100</f>
        <v>1.5190485314772646</v>
      </c>
      <c r="M64" s="1">
        <f>AVERAGE(E63:E65)*'[1]Проверка стенда по стёклам'!$D$8/100</f>
        <v>1.543279123259089</v>
      </c>
      <c r="N64" s="1">
        <f>AVERAGE(F63:F65)*'[1]Проверка стенда по стёклам'!$D$8/100</f>
        <v>1.5561290495123494</v>
      </c>
      <c r="O64" s="1">
        <f>AVERAGE(G63:G65)*'[1]Проверка стенда по стёклам'!$D$8/100</f>
        <v>1.5576313341962156</v>
      </c>
      <c r="P64" s="1">
        <f>AVERAGE(H63:H65)*'[1]Проверка стенда по стёклам'!$D$8/100</f>
        <v>1.5704616959843429</v>
      </c>
      <c r="Q64">
        <v>1.6075752000000001</v>
      </c>
    </row>
    <row r="65" spans="1:17" x14ac:dyDescent="0.3">
      <c r="A65" s="1">
        <v>1.3620891225354299</v>
      </c>
      <c r="B65" s="1">
        <v>2.60155029282596</v>
      </c>
      <c r="C65" s="1">
        <v>3.6257232579051699</v>
      </c>
      <c r="D65" s="1">
        <v>4.3327771828138602</v>
      </c>
      <c r="E65" s="1">
        <v>4.4353513281262504</v>
      </c>
      <c r="F65" s="1">
        <v>4.4395830615830603</v>
      </c>
      <c r="G65" s="1">
        <v>4.4441836472855201</v>
      </c>
      <c r="H65" s="1">
        <v>4.4491515175816598</v>
      </c>
      <c r="J65" s="1">
        <f>AVERAGE(B64:B66)*'[1]Проверка стенда по стёклам'!$D$8/100</f>
        <v>0.91303494308240019</v>
      </c>
      <c r="K65" s="1">
        <f>AVERAGE(C64:C66)*'[1]Проверка стенда по стёклам'!$D$8/100</f>
        <v>1.3058717565764661</v>
      </c>
      <c r="L65" s="1">
        <f>AVERAGE(D64:D66)*'[1]Проверка стенда по стёклам'!$D$8/100</f>
        <v>1.4268725021514193</v>
      </c>
      <c r="M65" s="1">
        <f>AVERAGE(E64:E66)*'[1]Проверка стенда по стёклам'!$D$8/100</f>
        <v>1.5433246971979566</v>
      </c>
      <c r="N65" s="1">
        <f>AVERAGE(F64:F66)*'[1]Проверка стенда по стёклам'!$D$8/100</f>
        <v>1.5447971500322963</v>
      </c>
      <c r="O65" s="1">
        <f>AVERAGE(G64:G66)*'[1]Проверка стенда по стёклам'!$D$8/100</f>
        <v>1.5463979509224408</v>
      </c>
      <c r="P65" s="1">
        <f>AVERAGE(H64:H66)*'[1]Проверка стенда по стёклам'!$D$8/100</f>
        <v>1.5481265550859695</v>
      </c>
      <c r="Q65">
        <v>1.6075752000000001</v>
      </c>
    </row>
    <row r="66" spans="1:17" x14ac:dyDescent="0.3">
      <c r="A66" s="1">
        <v>1.3840583019311601</v>
      </c>
      <c r="B66" s="1">
        <v>2.78744463258028</v>
      </c>
      <c r="C66" s="1">
        <v>3.6260148449642502</v>
      </c>
      <c r="D66" s="1">
        <v>3.6365523954449799</v>
      </c>
      <c r="E66" s="1">
        <v>4.4354810047970004</v>
      </c>
      <c r="F66" s="1">
        <v>4.4397306968805701</v>
      </c>
      <c r="G66" s="1">
        <v>4.4443484150431001</v>
      </c>
      <c r="H66" s="1">
        <v>4.44933255490563</v>
      </c>
      <c r="J66" s="1">
        <f>AVERAGE(B65:B67)*'[1]Проверка стенда по стёклам'!$D$8/100</f>
        <v>0.94835582409668517</v>
      </c>
      <c r="K66" s="1">
        <f>AVERAGE(C65:C67)*'[1]Проверка стенда по стёклам'!$D$8/100</f>
        <v>1.2617075793185371</v>
      </c>
      <c r="L66" s="1">
        <f>AVERAGE(D65:D67)*'[1]Проверка стенда по стёклам'!$D$8/100</f>
        <v>1.3461679966510252</v>
      </c>
      <c r="M66" s="1">
        <f>AVERAGE(E65:E67)*'[1]Проверка стенда по стёклам'!$D$8/100</f>
        <v>1.4633431742337215</v>
      </c>
      <c r="N66" s="1">
        <f>AVERAGE(F65:F67)*'[1]Проверка стенда по стёклам'!$D$8/100</f>
        <v>1.4767534440828778</v>
      </c>
      <c r="O66" s="1">
        <f>AVERAGE(G65:G67)*'[1]Проверка стенда по стёклам'!$D$8/100</f>
        <v>1.4789399184789958</v>
      </c>
      <c r="P66" s="1">
        <f>AVERAGE(H65:H67)*'[1]Проверка стенда по стёклам'!$D$8/100</f>
        <v>1.4812494884430805</v>
      </c>
      <c r="Q66">
        <v>1.6075752000000001</v>
      </c>
    </row>
    <row r="67" spans="1:17" x14ac:dyDescent="0.3">
      <c r="A67" s="1">
        <v>1.4060274813269</v>
      </c>
      <c r="B67" s="1">
        <v>2.78742613531929</v>
      </c>
      <c r="C67" s="1">
        <v>3.6263017234198398</v>
      </c>
      <c r="D67" s="1">
        <v>3.6369009940859001</v>
      </c>
      <c r="E67" s="1">
        <v>3.74564520099204</v>
      </c>
      <c r="F67" s="1">
        <v>3.85278283956095</v>
      </c>
      <c r="G67" s="1">
        <v>3.86241561969514</v>
      </c>
      <c r="H67" s="1">
        <v>3.8723759842124501</v>
      </c>
      <c r="J67" s="1">
        <f>AVERAGE(B66:B68)*'[1]Проверка стенда по стёклам'!$D$8/100</f>
        <v>0.995894041566323</v>
      </c>
      <c r="K67" s="1">
        <f>AVERAGE(C66:C68)*'[1]Проверка стенда по стёклам'!$D$8/100</f>
        <v>1.2618073983605873</v>
      </c>
      <c r="L67" s="1">
        <f>AVERAGE(D66:D68)*'[1]Проверка стенда по стёклам'!$D$8/100</f>
        <v>1.2654953924461527</v>
      </c>
      <c r="M67" s="1">
        <f>AVERAGE(E66:E68)*'[1]Проверка стенда по стёклам'!$D$8/100</f>
        <v>1.3720455193358065</v>
      </c>
      <c r="N67" s="1">
        <f>AVERAGE(F66:F68)*'[1]Проверка стенда по стёклам'!$D$8/100</f>
        <v>1.408759755631364</v>
      </c>
      <c r="O67" s="1">
        <f>AVERAGE(G66:G68)*'[1]Проверка стенда по стёклам'!$D$8/100</f>
        <v>1.4115378371581817</v>
      </c>
      <c r="P67" s="1">
        <f>AVERAGE(H66:H68)*'[1]Проверка стенда по стёклам'!$D$8/100</f>
        <v>1.4144340957349413</v>
      </c>
      <c r="Q67">
        <v>1.6075752000000001</v>
      </c>
    </row>
    <row r="68" spans="1:17" x14ac:dyDescent="0.3">
      <c r="A68" s="1">
        <v>1.42799666072263</v>
      </c>
      <c r="B68" s="1">
        <v>3.0114096226595999</v>
      </c>
      <c r="C68" s="1">
        <v>3.6265838658088101</v>
      </c>
      <c r="D68" s="1">
        <v>3.6372437519177301</v>
      </c>
      <c r="E68" s="1">
        <v>3.6482121032333201</v>
      </c>
      <c r="F68" s="1">
        <v>3.8533631933380299</v>
      </c>
      <c r="G68" s="1">
        <v>3.86306442679339</v>
      </c>
      <c r="H68" s="1">
        <v>3.8730905389507302</v>
      </c>
      <c r="J68" s="1">
        <f>AVERAGE(B67:B69)*'[1]Проверка стенда по стёклам'!$D$8/100</f>
        <v>1.0218750209264598</v>
      </c>
      <c r="K68" s="1">
        <f>AVERAGE(C67:C69)*'[1]Проверка стенда по стёклам'!$D$8/100</f>
        <v>1.1924109974702994</v>
      </c>
      <c r="L68" s="1">
        <f>AVERAGE(D67:D69)*'[1]Проверка стенда по стёклам'!$D$8/100</f>
        <v>1.2656146549302496</v>
      </c>
      <c r="M68" s="1">
        <f>AVERAGE(E67:E69)*'[1]Проверка стенда по стёклам'!$D$8/100</f>
        <v>1.2807785531278506</v>
      </c>
      <c r="N68" s="1">
        <f>AVERAGE(F67:F69)*'[1]Проверка стенда по стёклам'!$D$8/100</f>
        <v>1.3295648097181094</v>
      </c>
      <c r="O68" s="1">
        <f>AVERAGE(G67:G69)*'[1]Проверка стенда по стёклам'!$D$8/100</f>
        <v>1.3441910704148299</v>
      </c>
      <c r="P68" s="1">
        <f>AVERAGE(H67:H69)*'[1]Проверка стенда по стёклам'!$D$8/100</f>
        <v>1.3476796647534437</v>
      </c>
      <c r="Q68">
        <v>1.6075752000000001</v>
      </c>
    </row>
    <row r="69" spans="1:17" x14ac:dyDescent="0.3">
      <c r="A69" s="1">
        <v>1.4499658401183599</v>
      </c>
      <c r="B69" s="1">
        <v>3.0114443396742301</v>
      </c>
      <c r="C69" s="1">
        <v>3.0277012380241901</v>
      </c>
      <c r="D69" s="1">
        <v>3.6375806384967402</v>
      </c>
      <c r="E69" s="1">
        <v>3.6486063679885499</v>
      </c>
      <c r="F69" s="1">
        <v>3.7569371638889502</v>
      </c>
      <c r="G69" s="1">
        <v>3.8637060991732999</v>
      </c>
      <c r="H69" s="1">
        <v>3.8737971688138599</v>
      </c>
      <c r="J69" s="1">
        <f>AVERAGE(B68:B70)*'[1]Проверка стенда по стёклам'!$D$8/100</f>
        <v>1.0478614728159759</v>
      </c>
      <c r="K69" s="1">
        <f>AVERAGE(C68:C70)*'[1]Проверка стенда по стёклам'!$D$8/100</f>
        <v>1.1229856600342147</v>
      </c>
      <c r="L69" s="1">
        <f>AVERAGE(D68:D70)*'[1]Проверка стенда по стёклам'!$D$8/100</f>
        <v>1.265731874528103</v>
      </c>
      <c r="M69" s="1">
        <f>AVERAGE(E68:E70)*'[1]Проверка стенда по стёклам'!$D$8/100</f>
        <v>1.2695682603036871</v>
      </c>
      <c r="N69" s="1">
        <f>AVERAGE(F68:F70)*'[1]Проверка стенда по стёклам'!$D$8/100</f>
        <v>1.3072484787516152</v>
      </c>
      <c r="O69" s="1">
        <f>AVERAGE(G68:G70)*'[1]Проверка стенда по стёклам'!$D$8/100</f>
        <v>1.344414341780531</v>
      </c>
      <c r="P69" s="1">
        <f>AVERAGE(H68:H70)*'[1]Проверка стенда по стёклам'!$D$8/100</f>
        <v>1.3479255388350238</v>
      </c>
      <c r="Q69">
        <v>1.6075752000000001</v>
      </c>
    </row>
    <row r="70" spans="1:17" x14ac:dyDescent="0.3">
      <c r="A70" s="1">
        <v>1.4719350195140899</v>
      </c>
      <c r="B70" s="1">
        <v>3.0114730248139101</v>
      </c>
      <c r="C70" s="1">
        <v>3.02773863482272</v>
      </c>
      <c r="D70" s="1">
        <v>3.6379116240248601</v>
      </c>
      <c r="E70" s="1">
        <v>3.6489936362360602</v>
      </c>
      <c r="F70" s="1">
        <v>3.66037856062233</v>
      </c>
      <c r="G70" s="1">
        <v>3.86434059410916</v>
      </c>
      <c r="H70" s="1">
        <v>3.8744958320246701</v>
      </c>
      <c r="J70" s="1">
        <f>AVERAGE(B69:B71)*'[1]Проверка стенда по стёклам'!$D$8/100</f>
        <v>1.0478714537083731</v>
      </c>
      <c r="K70" s="1">
        <f>AVERAGE(C69:C71)*'[1]Проверка стенда по стёклам'!$D$8/100</f>
        <v>1.0535310227576318</v>
      </c>
      <c r="L70" s="1">
        <f>AVERAGE(D69:D71)*'[1]Проверка стенда по стёклам'!$D$8/100</f>
        <v>1.1969565827041153</v>
      </c>
      <c r="M70" s="1">
        <f>AVERAGE(E69:E71)*'[1]Проверка стенда по стёклам'!$D$8/100</f>
        <v>1.2697030105109153</v>
      </c>
      <c r="N70" s="1">
        <f>AVERAGE(F69:F71)*'[1]Проверка стенда по стёклам'!$D$8/100</f>
        <v>1.2622830046995726</v>
      </c>
      <c r="O70" s="1">
        <f>AVERAGE(G69:G71)*'[1]Проверка стенда по стёклам'!$D$8/100</f>
        <v>1.3223171352447292</v>
      </c>
      <c r="P70" s="1">
        <f>AVERAGE(H69:H71)*'[1]Проверка стенда по стёклам'!$D$8/100</f>
        <v>1.3481686408888596</v>
      </c>
      <c r="Q70">
        <v>1.6075752000000001</v>
      </c>
    </row>
    <row r="71" spans="1:17" x14ac:dyDescent="0.3">
      <c r="A71" s="1">
        <v>1.4939041989098301</v>
      </c>
      <c r="B71" s="1">
        <v>3.0114956747264801</v>
      </c>
      <c r="C71" s="1">
        <v>3.0277681633437301</v>
      </c>
      <c r="D71" s="1">
        <v>3.0442851489979601</v>
      </c>
      <c r="E71" s="1">
        <v>3.6493738764879602</v>
      </c>
      <c r="F71" s="1">
        <v>3.4656852356528698</v>
      </c>
      <c r="G71" s="1">
        <v>3.6725493687194599</v>
      </c>
      <c r="H71" s="1">
        <v>3.8751864872249802</v>
      </c>
      <c r="J71" s="1">
        <f>AVERAGE(B70:B72)*'[1]Проверка стенда по стёклам'!$D$8/100</f>
        <v>1.0478793346649666</v>
      </c>
      <c r="K71" s="1">
        <f>AVERAGE(C70:C72)*'[1]Проверка стенда по стёклам'!$D$8/100</f>
        <v>1.0535412971143279</v>
      </c>
      <c r="L71" s="1">
        <f>AVERAGE(D70:D72)*'[1]Проверка стенда по стёклам'!$D$8/100</f>
        <v>1.1051178767592955</v>
      </c>
      <c r="M71" s="1">
        <f>AVERAGE(E70:E72)*'[1]Проверка стенда по стёклам'!$D$8/100</f>
        <v>1.2015574774986648</v>
      </c>
      <c r="N71" s="1">
        <f>AVERAGE(F70:F72)*'[1]Проверка стенда по стёклам'!$D$8/100</f>
        <v>1.251183079641258</v>
      </c>
      <c r="O71" s="1">
        <f>AVERAGE(G70:G72)*'[1]Проверка стенда по стёклам'!$D$8/100</f>
        <v>1.3002006293474009</v>
      </c>
      <c r="P71" s="1">
        <f>AVERAGE(H70:H72)*'[1]Проверка стенда по стёклам'!$D$8/100</f>
        <v>1.3262832055449423</v>
      </c>
      <c r="Q71">
        <v>1.6075752000000001</v>
      </c>
    </row>
    <row r="72" spans="1:17" x14ac:dyDescent="0.3">
      <c r="A72" s="1">
        <v>1.51587337830556</v>
      </c>
      <c r="B72" s="1">
        <v>3.0115122867652202</v>
      </c>
      <c r="C72" s="1">
        <v>3.0277898202465399</v>
      </c>
      <c r="D72" s="1">
        <v>2.8457766442604502</v>
      </c>
      <c r="E72" s="1">
        <v>3.0610773444319599</v>
      </c>
      <c r="F72" s="1">
        <v>3.6612371547645002</v>
      </c>
      <c r="G72" s="1">
        <v>3.67302464816748</v>
      </c>
      <c r="H72" s="1">
        <v>3.6851079343278501</v>
      </c>
      <c r="J72" s="1">
        <f>AVERAGE(B71:B73)*'[1]Проверка стенда по стёклам'!$D$8/100</f>
        <v>1.0244465934237743</v>
      </c>
      <c r="K72" s="1">
        <f>AVERAGE(C71:C73)*'[1]Проверка стенда по стёклам'!$D$8/100</f>
        <v>1.0535488325660751</v>
      </c>
      <c r="L72" s="1">
        <f>AVERAGE(D71:D73)*'[1]Проверка стенда по стёклам'!$D$8/100</f>
        <v>1.0362701777717256</v>
      </c>
      <c r="M72" s="1">
        <f>AVERAGE(E71:E73)*'[1]Проверка стенда по стёклам'!$D$8/100</f>
        <v>1.1333693558401563</v>
      </c>
      <c r="N72" s="1">
        <f>AVERAGE(F71:F73)*'[1]Проверка стенда по стёклам'!$D$8/100</f>
        <v>1.1836475282117425</v>
      </c>
      <c r="O72" s="1">
        <f>AVERAGE(G71:G73)*'[1]Проверка стенда по стёклам'!$D$8/100</f>
        <v>1.2780645882609756</v>
      </c>
      <c r="P72" s="1">
        <f>AVERAGE(H71:H73)*'[1]Проверка стенда по стёклам'!$D$8/100</f>
        <v>1.3043762530261227</v>
      </c>
      <c r="Q72">
        <v>1.6075752000000001</v>
      </c>
    </row>
    <row r="73" spans="1:17" x14ac:dyDescent="0.3">
      <c r="A73" s="1">
        <v>1.53784255770129</v>
      </c>
      <c r="B73" s="1">
        <v>2.8094434130091699</v>
      </c>
      <c r="C73" s="1">
        <v>3.0278036030812601</v>
      </c>
      <c r="D73" s="1">
        <v>3.0443287496637002</v>
      </c>
      <c r="E73" s="1">
        <v>3.0610974269719899</v>
      </c>
      <c r="F73" s="1">
        <v>3.0781086034762599</v>
      </c>
      <c r="G73" s="1">
        <v>3.6734907169414499</v>
      </c>
      <c r="H73" s="1">
        <v>3.6856210833280998</v>
      </c>
      <c r="J73" s="1">
        <f>AVERAGE(B72:B74)*'[1]Проверка стенда по стёклам'!$D$8/100</f>
        <v>1.0244502719915101</v>
      </c>
      <c r="K73" s="1">
        <f>AVERAGE(C72:C74)*'[1]Проверка стенда по стёклам'!$D$8/100</f>
        <v>1.0535536282604141</v>
      </c>
      <c r="L73" s="1">
        <f>AVERAGE(D72:D74)*'[1]Проверка стенда по стёклам'!$D$8/100</f>
        <v>1.0362760777966071</v>
      </c>
      <c r="M73" s="1">
        <f>AVERAGE(E72:E74)*'[1]Проверка стенда по стёклам'!$D$8/100</f>
        <v>1.0651381296988676</v>
      </c>
      <c r="N73" s="1">
        <f>AVERAGE(F72:F74)*'[1]Проверка стенда по стёклам'!$D$8/100</f>
        <v>1.1386949572833294</v>
      </c>
      <c r="O73" s="1">
        <f>AVERAGE(G72:G74)*'[1]Проверка стенда по стёклам'!$D$8/100</f>
        <v>1.2111197424917826</v>
      </c>
      <c r="P73" s="1">
        <f>AVERAGE(H72:H74)*'[1]Проверка стенда по стёклам'!$D$8/100</f>
        <v>1.3489665304428848</v>
      </c>
      <c r="Q73">
        <v>1.6075752000000001</v>
      </c>
    </row>
    <row r="74" spans="1:17" x14ac:dyDescent="0.3">
      <c r="A74" s="1">
        <v>1.5598117370970299</v>
      </c>
      <c r="B74" s="1">
        <v>3.0115273901627599</v>
      </c>
      <c r="C74" s="1">
        <v>3.0278095102888298</v>
      </c>
      <c r="D74" s="1">
        <v>3.0443360171283298</v>
      </c>
      <c r="E74" s="1">
        <v>3.0611060341386498</v>
      </c>
      <c r="F74" s="1">
        <v>3.0781185245790699</v>
      </c>
      <c r="G74" s="1">
        <v>3.0953722871365801</v>
      </c>
      <c r="H74" s="1">
        <v>4.25962961933869</v>
      </c>
      <c r="J74" s="1">
        <f>AVERAGE(B73:B75)*'[1]Проверка стенда по стёклам'!$D$8/100</f>
        <v>1.0244518485972971</v>
      </c>
      <c r="K74" s="1">
        <f>AVERAGE(C73:C75)*'[1]Проверка стенда по стёклам'!$D$8/100</f>
        <v>1.0535556836548614</v>
      </c>
      <c r="L74" s="1">
        <f>AVERAGE(D73:D75)*'[1]Проверка стенда по стёклам'!$D$8/100</f>
        <v>1.0593060366121139</v>
      </c>
      <c r="M74" s="1">
        <f>AVERAGE(E73:E75)*'[1]Проверка стенда по стёклам'!$D$8/100</f>
        <v>1.0651411245473119</v>
      </c>
      <c r="N74" s="1">
        <f>AVERAGE(F73:F75)*'[1]Проверка стенда по стёклам'!$D$8/100</f>
        <v>1.0710605875220307</v>
      </c>
      <c r="O74" s="1">
        <f>AVERAGE(G73:G75)*'[1]Проверка стенда по стёклам'!$D$8/100</f>
        <v>1.2112004273896455</v>
      </c>
      <c r="P74" s="1">
        <f>AVERAGE(H73:H75)*'[1]Проверка стенда по стёклам'!$D$8/100</f>
        <v>1.3490553626494721</v>
      </c>
      <c r="Q74">
        <v>1.6075752000000001</v>
      </c>
    </row>
    <row r="75" spans="1:17" x14ac:dyDescent="0.3">
      <c r="A75" s="1">
        <v>1.5817809164927601</v>
      </c>
      <c r="B75" s="1">
        <v>3.0115258797568298</v>
      </c>
      <c r="C75" s="1">
        <v>3.0278075412010801</v>
      </c>
      <c r="D75" s="1">
        <v>3.0443335946183101</v>
      </c>
      <c r="E75" s="1">
        <v>3.0611031650588498</v>
      </c>
      <c r="F75" s="1">
        <v>3.07811521751914</v>
      </c>
      <c r="G75" s="1">
        <v>3.6737202875903701</v>
      </c>
      <c r="H75" s="1">
        <v>3.6858738172447398</v>
      </c>
      <c r="J75" s="1">
        <f>AVERAGE(B74:B76)*'[1]Проверка стенда по стёклам'!$D$8/100</f>
        <v>1.0478898443979745</v>
      </c>
      <c r="K75" s="1">
        <f>AVERAGE(C74:C76)*'[1]Проверка стенда по стёклам'!$D$8/100</f>
        <v>1.030324040779925</v>
      </c>
      <c r="L75" s="1">
        <f>AVERAGE(D74:D76)*'[1]Проверка стенда по стёклам'!$D$8/100</f>
        <v>1.0593051937058824</v>
      </c>
      <c r="M75" s="1">
        <f>AVERAGE(E74:E76)*'[1]Проверка стенда по стёклам'!$D$8/100</f>
        <v>1.0651401262560578</v>
      </c>
      <c r="N75" s="1">
        <f>AVERAGE(F74:F76)*'[1]Проверка стенда по стёклам'!$D$8/100</f>
        <v>1.138720029972015</v>
      </c>
      <c r="O75" s="1">
        <f>AVERAGE(G74:G76)*'[1]Проверка стенда по стёклам'!$D$8/100</f>
        <v>1.2111735322743595</v>
      </c>
      <c r="P75" s="1">
        <f>AVERAGE(H74:H76)*'[1]Проверка стенда по стёклам'!$D$8/100</f>
        <v>1.3490257517665054</v>
      </c>
      <c r="Q75">
        <v>1.6075752000000001</v>
      </c>
    </row>
    <row r="76" spans="1:17" x14ac:dyDescent="0.3">
      <c r="A76" s="1">
        <v>1.60375009588849</v>
      </c>
      <c r="B76" s="1">
        <v>3.0115183279477602</v>
      </c>
      <c r="C76" s="1">
        <v>2.8275077971702101</v>
      </c>
      <c r="D76" s="1">
        <v>3.0443214823953499</v>
      </c>
      <c r="E76" s="1">
        <v>3.0610888200235999</v>
      </c>
      <c r="F76" s="1">
        <v>3.6614467094365799</v>
      </c>
      <c r="G76" s="1">
        <v>3.6732588358463301</v>
      </c>
      <c r="H76" s="1">
        <v>3.68536578775131</v>
      </c>
      <c r="J76" s="1">
        <f>AVERAGE(B75:B77)*'[1]Проверка стенда по стёклам'!$D$8/100</f>
        <v>1.0478872167728346</v>
      </c>
      <c r="K76" s="1">
        <f>AVERAGE(C75:C77)*'[1]Проверка стенда по стёклам'!$D$8/100</f>
        <v>1.0303206151870947</v>
      </c>
      <c r="L76" s="1">
        <f>AVERAGE(D75:D77)*'[1]Проверка стенда по стёклам'!$D$8/100</f>
        <v>1.0593009792885602</v>
      </c>
      <c r="M76" s="1">
        <f>AVERAGE(E75:E77)*'[1]Проверка стенда по стёклам'!$D$8/100</f>
        <v>1.1105652564093662</v>
      </c>
      <c r="N76" s="1">
        <f>AVERAGE(F75:F77)*'[1]Проверка стенда по стёклам'!$D$8/100</f>
        <v>1.2063294738276567</v>
      </c>
      <c r="O76" s="1">
        <f>AVERAGE(G75:G77)*'[1]Проверка стенда по стёклам'!$D$8/100</f>
        <v>1.278146074394146</v>
      </c>
      <c r="P76" s="1">
        <f>AVERAGE(H75:H77)*'[1]Проверка стенда по стёклам'!$D$8/100</f>
        <v>1.293416935379017</v>
      </c>
      <c r="Q76">
        <v>1.6075752000000001</v>
      </c>
    </row>
    <row r="77" spans="1:17" x14ac:dyDescent="0.3">
      <c r="A77" s="1">
        <v>1.62571927528422</v>
      </c>
      <c r="B77" s="1">
        <v>3.0115047356179301</v>
      </c>
      <c r="C77" s="1">
        <v>3.0277799759213999</v>
      </c>
      <c r="D77" s="1">
        <v>3.0442996817680399</v>
      </c>
      <c r="E77" s="1">
        <v>3.4527469999390998</v>
      </c>
      <c r="F77" s="1">
        <v>3.66102555862587</v>
      </c>
      <c r="G77" s="1">
        <v>3.6727881578095301</v>
      </c>
      <c r="H77" s="1">
        <v>3.7801881629573102</v>
      </c>
      <c r="J77" s="1">
        <f>AVERAGE(B76:B78)*'[1]Проверка стенда по стёклам'!$D$8/100</f>
        <v>1.047882487369957</v>
      </c>
      <c r="K77" s="1">
        <f>AVERAGE(C76:C78)*'[1]Проверка стенда по стёклам'!$D$8/100</f>
        <v>1.0303144495268668</v>
      </c>
      <c r="L77" s="1">
        <f>AVERAGE(D76:D78)*'[1]Проверка стенда по стёклам'!$D$8/100</f>
        <v>1.0592933938154905</v>
      </c>
      <c r="M77" s="1">
        <f>AVERAGE(E76:E78)*'[1]Проверка стенда по стёклам'!$D$8/100</f>
        <v>1.1787748660452726</v>
      </c>
      <c r="N77" s="1">
        <f>AVERAGE(F76:F78)*'[1]Проверка стенда по стёклам'!$D$8/100</f>
        <v>1.273889508061864</v>
      </c>
      <c r="O77" s="1">
        <f>AVERAGE(G76:G78)*'[1]Проверка стенда по стёклам'!$D$8/100</f>
        <v>1.266697036798816</v>
      </c>
      <c r="P77" s="1">
        <f>AVERAGE(H76:H78)*'[1]Проверка стенда по стёклам'!$D$8/100</f>
        <v>1.2930930339122926</v>
      </c>
      <c r="Q77">
        <v>1.6075752000000001</v>
      </c>
    </row>
    <row r="78" spans="1:17" x14ac:dyDescent="0.3">
      <c r="A78" s="1">
        <v>1.6476884546799599</v>
      </c>
      <c r="B78" s="1">
        <v>3.0114851043555402</v>
      </c>
      <c r="C78" s="1">
        <v>3.0277543828475801</v>
      </c>
      <c r="D78" s="1">
        <v>3.0442681950919002</v>
      </c>
      <c r="E78" s="1">
        <v>3.6491846368019201</v>
      </c>
      <c r="F78" s="1">
        <v>3.6605962575887498</v>
      </c>
      <c r="G78" s="1">
        <v>3.57501034165983</v>
      </c>
      <c r="H78" s="1">
        <v>3.6830812422356201</v>
      </c>
      <c r="J78" s="1">
        <f>AVERAGE(B77:B79)*'[1]Проверка стенда по стёклам'!$D$8/100</f>
        <v>1.0478756567419563</v>
      </c>
      <c r="K78" s="1">
        <f>AVERAGE(C77:C79)*'[1]Проверка стенда по стёклам'!$D$8/100</f>
        <v>1.0535365022337111</v>
      </c>
      <c r="L78" s="1">
        <f>AVERAGE(D77:D79)*'[1]Проверка стенда по стёклам'!$D$8/100</f>
        <v>1.1281228265237255</v>
      </c>
      <c r="M78" s="1">
        <f>AVERAGE(E77:E79)*'[1]Проверка стенда по стёклам'!$D$8/100</f>
        <v>1.2469416286863488</v>
      </c>
      <c r="N78" s="1">
        <f>AVERAGE(F77:F79)*'[1]Проверка стенда по стёклам'!$D$8/100</f>
        <v>1.2737401321530832</v>
      </c>
      <c r="O78" s="1">
        <f>AVERAGE(G77:G79)*'[1]Проверка стенда по стёклам'!$D$8/100</f>
        <v>1.2888232808925399</v>
      </c>
      <c r="P78" s="1">
        <f>AVERAGE(H77:H79)*'[1]Проверка стенда по стёклам'!$D$8/100</f>
        <v>1.3149891953097177</v>
      </c>
      <c r="Q78">
        <v>1.6075752000000001</v>
      </c>
    </row>
    <row r="79" spans="1:17" x14ac:dyDescent="0.3">
      <c r="A79" s="1">
        <v>1.6696576340756899</v>
      </c>
      <c r="B79" s="1">
        <v>3.01145943645448</v>
      </c>
      <c r="C79" s="1">
        <v>3.02772091971456</v>
      </c>
      <c r="D79" s="1">
        <v>3.6377468707293699</v>
      </c>
      <c r="E79" s="1">
        <v>3.6488008786603099</v>
      </c>
      <c r="F79" s="1">
        <v>3.6601588380538299</v>
      </c>
      <c r="G79" s="1">
        <v>3.8640242464716099</v>
      </c>
      <c r="H79" s="1">
        <v>3.8741474988453302</v>
      </c>
      <c r="J79" s="1">
        <f>AVERAGE(B78:B80)*'[1]Проверка стенда по стёклам'!$D$8/100</f>
        <v>1.0478667256870033</v>
      </c>
      <c r="K79" s="1">
        <f>AVERAGE(C78:C80)*'[1]Проверка стенда по стёклам'!$D$8/100</f>
        <v>1.0535248588410742</v>
      </c>
      <c r="L79" s="1">
        <f>AVERAGE(D78:D80)*'[1]Проверка стенда по стёклам'!$D$8/100</f>
        <v>1.1969160552569706</v>
      </c>
      <c r="M79" s="1">
        <f>AVERAGE(E78:E80)*'[1]Проверка стенда по стёклам'!$D$8/100</f>
        <v>1.269635940400712</v>
      </c>
      <c r="N79" s="1">
        <f>AVERAGE(F78:F80)*'[1]Проверка стенда по стёклам'!$D$8/100</f>
        <v>1.2848350235275876</v>
      </c>
      <c r="O79" s="1">
        <f>AVERAGE(G78:G80)*'[1]Проверка стенда по стёклам'!$D$8/100</f>
        <v>1.3109301075506494</v>
      </c>
      <c r="P79" s="1">
        <f>AVERAGE(H78:H80)*'[1]Проверка стенда по стёклам'!$D$8/100</f>
        <v>1.3258057272492942</v>
      </c>
      <c r="Q79">
        <v>1.6075752000000001</v>
      </c>
    </row>
    <row r="80" spans="1:17" x14ac:dyDescent="0.3">
      <c r="A80" s="1">
        <v>1.6916268134714201</v>
      </c>
      <c r="B80" s="1">
        <v>3.0114277349142302</v>
      </c>
      <c r="C80" s="1">
        <v>3.0276795903083702</v>
      </c>
      <c r="D80" s="1">
        <v>3.6374129309913301</v>
      </c>
      <c r="E80" s="1">
        <v>3.6484101081788101</v>
      </c>
      <c r="F80" s="1">
        <v>3.7566821689359999</v>
      </c>
      <c r="G80" s="1">
        <v>3.8633861575058401</v>
      </c>
      <c r="H80" s="1">
        <v>3.87344484711276</v>
      </c>
      <c r="J80" s="1">
        <f>AVERAGE(B79:B81)*'[1]Проверка стенда по стёклам'!$D$8/100</f>
        <v>1.0348665973057221</v>
      </c>
      <c r="K80" s="1">
        <f>AVERAGE(C79:C81)*'[1]Проверка стенда по стёклам'!$D$8/100</f>
        <v>1.12296480095552</v>
      </c>
      <c r="L80" s="1">
        <f>AVERAGE(D79:D81)*'[1]Проверка стенда по стёклам'!$D$8/100</f>
        <v>1.2656735207432608</v>
      </c>
      <c r="M80" s="1">
        <f>AVERAGE(E79:E81)*'[1]Проверка стенда по стёклам'!$D$8/100</f>
        <v>1.269499971597124</v>
      </c>
      <c r="N80" s="1">
        <f>AVERAGE(F79:F81)*'[1]Проверка стенда по стёклам'!$D$8/100</f>
        <v>1.3071598524213117</v>
      </c>
      <c r="O80" s="1">
        <f>AVERAGE(G79:G81)*'[1]Проверка стенда по стёклам'!$D$8/100</f>
        <v>1.3443030173480919</v>
      </c>
      <c r="P80" s="1">
        <f>AVERAGE(H79:H81)*'[1]Проверка стенда по стёклам'!$D$8/100</f>
        <v>1.3478029473925199</v>
      </c>
      <c r="Q80">
        <v>1.6075752000000001</v>
      </c>
    </row>
    <row r="81" spans="1:17" x14ac:dyDescent="0.3">
      <c r="A81" s="1">
        <v>1.71359599286716</v>
      </c>
      <c r="B81" s="1">
        <v>2.8994021490047999</v>
      </c>
      <c r="C81" s="1">
        <v>3.6264433883175702</v>
      </c>
      <c r="D81" s="1">
        <v>3.6370731050208298</v>
      </c>
      <c r="E81" s="1">
        <v>3.64801235719862</v>
      </c>
      <c r="F81" s="1">
        <v>3.8530738029421601</v>
      </c>
      <c r="G81" s="1">
        <v>3.8627409123930398</v>
      </c>
      <c r="H81" s="1">
        <v>3.8727342495631198</v>
      </c>
      <c r="J81" s="1">
        <f>AVERAGE(B80:B82)*'[1]Проверка стенда по стёклам'!$D$8/100</f>
        <v>1.0088828944251109</v>
      </c>
      <c r="K81" s="1">
        <f>AVERAGE(C80:C82)*'[1]Проверка стенда по стёклам'!$D$8/100</f>
        <v>1.1923756245375341</v>
      </c>
      <c r="L81" s="1">
        <f>AVERAGE(D80:D82)*'[1]Проверка стенда по стёклам'!$D$8/100</f>
        <v>1.2655552783921664</v>
      </c>
      <c r="M81" s="1">
        <f>AVERAGE(E80:E82)*'[1]Проверка стенда по стёклам'!$D$8/100</f>
        <v>1.2807059541561521</v>
      </c>
      <c r="N81" s="1">
        <f>AVERAGE(F80:F82)*'[1]Проверка стенда по стёклам'!$D$8/100</f>
        <v>1.3975882907292467</v>
      </c>
      <c r="O81" s="1">
        <f>AVERAGE(G80:G82)*'[1]Проверка стенда по стёклам'!$D$8/100</f>
        <v>1.4116223667247487</v>
      </c>
      <c r="P81" s="1">
        <f>AVERAGE(H80:H82)*'[1]Проверка стенда по стёклам'!$D$8/100</f>
        <v>1.4145271658229215</v>
      </c>
      <c r="Q81">
        <v>1.6075752000000001</v>
      </c>
    </row>
    <row r="82" spans="1:17" x14ac:dyDescent="0.3">
      <c r="A82" s="1">
        <v>1.73556517226289</v>
      </c>
      <c r="B82" s="1">
        <v>2.7874362480367498</v>
      </c>
      <c r="C82" s="1">
        <v>3.62615887449684</v>
      </c>
      <c r="D82" s="1">
        <v>3.6367274229385802</v>
      </c>
      <c r="E82" s="1">
        <v>3.7454152816867601</v>
      </c>
      <c r="F82" s="1">
        <v>4.4398039550897099</v>
      </c>
      <c r="G82" s="1">
        <v>4.4444301785614204</v>
      </c>
      <c r="H82" s="1">
        <v>4.4494224019698398</v>
      </c>
      <c r="J82" s="1">
        <f>AVERAGE(B81:B83)*'[1]Проверка стенда по стёклам'!$D$8/100</f>
        <v>0.98290461303520105</v>
      </c>
      <c r="K82" s="1">
        <f>AVERAGE(C81:C83)*'[1]Проверка стенда по стёклам'!$D$8/100</f>
        <v>1.2617576942340287</v>
      </c>
      <c r="L82" s="1">
        <f>AVERAGE(D81:D83)*'[1]Проверка стенда по стёклам'!$D$8/100</f>
        <v>1.3347601619244696</v>
      </c>
      <c r="M82" s="1">
        <f>AVERAGE(E81:E83)*'[1]Проверка стенда по стёклам'!$D$8/100</f>
        <v>1.3719881824424807</v>
      </c>
      <c r="N82" s="1">
        <f>AVERAGE(F81:F83)*'[1]Проверка стенда по стёклам'!$D$8/100</f>
        <v>1.476804272375452</v>
      </c>
      <c r="O82" s="1">
        <f>AVERAGE(G81:G83)*'[1]Проверка стенда по стёклам'!$D$8/100</f>
        <v>1.478996710944094</v>
      </c>
      <c r="P82" s="1">
        <f>AVERAGE(H81:H83)*'[1]Проверка стенда по стёклам'!$D$8/100</f>
        <v>1.4813119883937458</v>
      </c>
      <c r="Q82">
        <v>1.6075752000000001</v>
      </c>
    </row>
    <row r="83" spans="1:17" x14ac:dyDescent="0.3">
      <c r="A83" s="1">
        <v>1.7575343516586199</v>
      </c>
      <c r="B83" s="1">
        <v>2.7874512888579899</v>
      </c>
      <c r="C83" s="1">
        <v>3.62586963827217</v>
      </c>
      <c r="D83" s="1">
        <v>4.2340753364313501</v>
      </c>
      <c r="E83" s="1">
        <v>4.4354163297530897</v>
      </c>
      <c r="F83" s="1">
        <v>4.4396570652994196</v>
      </c>
      <c r="G83" s="1">
        <v>4.44426623756687</v>
      </c>
      <c r="H83" s="1">
        <v>4.4492422597822401</v>
      </c>
      <c r="J83" s="1">
        <f>AVERAGE(B82:B84)*'[1]Проверка стенда по стёклам'!$D$8/100</f>
        <v>0.93458957819001964</v>
      </c>
      <c r="K83" s="1">
        <f>AVERAGE(C82:C84)*'[1]Проверка стенда по стёклам'!$D$8/100</f>
        <v>1.318749331794721</v>
      </c>
      <c r="L83" s="1">
        <f>AVERAGE(D82:D84)*'[1]Проверка стенда по стёклам'!$D$8/100</f>
        <v>1.4154486571980436</v>
      </c>
      <c r="M83" s="1">
        <f>AVERAGE(E82:E84)*'[1]Проверка стенда по стёклам'!$D$8/100</f>
        <v>1.4633014281607608</v>
      </c>
      <c r="N83" s="1">
        <f>AVERAGE(F82:F84)*'[1]Проверка стенда по стёклам'!$D$8/100</f>
        <v>1.5448228997908791</v>
      </c>
      <c r="O83" s="1">
        <f>AVERAGE(G82:G84)*'[1]Проверка стенда по стёклам'!$D$8/100</f>
        <v>1.5464266885037425</v>
      </c>
      <c r="P83" s="1">
        <f>AVERAGE(H82:H84)*'[1]Проверка стенда по стёклам'!$D$8/100</f>
        <v>1.5481581292923738</v>
      </c>
      <c r="Q83">
        <v>1.6075752000000001</v>
      </c>
    </row>
    <row r="84" spans="1:17" x14ac:dyDescent="0.3">
      <c r="A84" s="1">
        <v>1.7795035310543501</v>
      </c>
      <c r="B84" s="1">
        <v>2.4828453478335599</v>
      </c>
      <c r="C84" s="1">
        <v>4.1178070872544499</v>
      </c>
      <c r="D84" s="1">
        <v>4.33274354363654</v>
      </c>
      <c r="E84" s="1">
        <v>4.4352860011658599</v>
      </c>
      <c r="F84" s="1">
        <v>4.4395086869698703</v>
      </c>
      <c r="G84" s="1">
        <v>4.4441006453478202</v>
      </c>
      <c r="H84" s="1">
        <v>4.4490603292730997</v>
      </c>
      <c r="J84" s="1">
        <f>AVERAGE(B83:B85)*'[1]Проверка стенда по стёклам'!$D$8/100</f>
        <v>0.89927376589490904</v>
      </c>
      <c r="K84" s="1">
        <f>AVERAGE(C83:C85)*'[1]Проверка стенда по стёклам'!$D$8/100</f>
        <v>1.3629335516473384</v>
      </c>
      <c r="L84" s="1">
        <f>AVERAGE(D83:D85)*'[1]Проверка стенда по стёклам'!$D$8/100</f>
        <v>1.507610961820731</v>
      </c>
      <c r="M84" s="1">
        <f>AVERAGE(E83:E85)*'[1]Проверка стенда по стёклам'!$D$8/100</f>
        <v>1.5433019666107137</v>
      </c>
      <c r="N84" s="1">
        <f>AVERAGE(F83:F85)*'[1]Проверка стенда по стёклам'!$D$8/100</f>
        <v>1.5447712712172592</v>
      </c>
      <c r="O84" s="1">
        <f>AVERAGE(G83:G85)*'[1]Проверка стенда по стёклам'!$D$8/100</f>
        <v>1.5576554266726237</v>
      </c>
      <c r="P84" s="1">
        <f>AVERAGE(H83:H85)*'[1]Проверка стенда по стёклам'!$D$8/100</f>
        <v>1.5592887639988127</v>
      </c>
      <c r="Q84">
        <v>1.6075752000000001</v>
      </c>
    </row>
    <row r="85" spans="1:17" x14ac:dyDescent="0.3">
      <c r="A85" s="1">
        <v>1.8014727104500901</v>
      </c>
      <c r="B85" s="1">
        <v>2.4829545924288299</v>
      </c>
      <c r="C85" s="1">
        <v>4.0071011079657799</v>
      </c>
      <c r="D85" s="1">
        <v>4.4313213816351604</v>
      </c>
      <c r="E85" s="1">
        <v>4.4351543762661896</v>
      </c>
      <c r="F85" s="1">
        <v>4.4393588300153901</v>
      </c>
      <c r="G85" s="1">
        <v>4.5412407731890898</v>
      </c>
      <c r="H85" s="1">
        <v>4.54538717987338</v>
      </c>
      <c r="J85" s="1">
        <f>AVERAGE(B84:B86)*'[1]Проверка стенда по стёклам'!$D$8/100</f>
        <v>0.93194358131701915</v>
      </c>
      <c r="K85" s="1">
        <f>AVERAGE(C84:C86)*'[1]Проверка стенда по стёклам'!$D$8/100</f>
        <v>1.4071579947763981</v>
      </c>
      <c r="L85" s="1">
        <f>AVERAGE(D84:D86)*'[1]Проверка стенда по стёклам'!$D$8/100</f>
        <v>1.5304756893258713</v>
      </c>
      <c r="M85" s="1">
        <f>AVERAGE(E84:E86)*'[1]Проверка стенда по стёклам'!$D$8/100</f>
        <v>1.5432561675812246</v>
      </c>
      <c r="N85" s="1">
        <f>AVERAGE(F84:F86)*'[1]Проверка стенда по стёклам'!$D$8/100</f>
        <v>1.5561073412415594</v>
      </c>
      <c r="O85" s="1">
        <f>AVERAGE(G84:G86)*'[1]Проверка стенда по стёклам'!$D$8/100</f>
        <v>1.5801897258775468</v>
      </c>
      <c r="P85" s="1">
        <f>AVERAGE(H84:H86)*'[1]Проверка стенда по стёклам'!$D$8/100</f>
        <v>1.5816345308093622</v>
      </c>
      <c r="Q85">
        <v>1.6075752000000001</v>
      </c>
    </row>
    <row r="86" spans="1:17" x14ac:dyDescent="0.3">
      <c r="A86" s="1">
        <v>1.82344188984582</v>
      </c>
      <c r="B86" s="1">
        <v>3.0691200044181999</v>
      </c>
      <c r="C86" s="1">
        <v>4.0071586639854102</v>
      </c>
      <c r="D86" s="1">
        <v>4.4312077151973597</v>
      </c>
      <c r="E86" s="1">
        <v>4.4350214651466198</v>
      </c>
      <c r="F86" s="1">
        <v>4.5373930409084</v>
      </c>
      <c r="G86" s="1">
        <v>4.6385497690497104</v>
      </c>
      <c r="H86" s="1">
        <v>4.6419003251680602</v>
      </c>
      <c r="J86" s="1">
        <f>AVERAGE(B85:B87)*'[1]Проверка стенда по стёклам'!$D$8/100</f>
        <v>0.94337545826843627</v>
      </c>
      <c r="K86" s="1">
        <f>AVERAGE(C85:C87)*'[1]Проверка стенда по стёклам'!$D$8/100</f>
        <v>1.3288791378985658</v>
      </c>
      <c r="L86" s="1">
        <f>AVERAGE(D85:D87)*'[1]Проверка стенда по стёклам'!$D$8/100</f>
        <v>1.529181030470512</v>
      </c>
      <c r="M86" s="1">
        <f>AVERAGE(E85:E87)*'[1]Проверка стенда по стёклам'!$D$8/100</f>
        <v>1.5546984786958262</v>
      </c>
      <c r="N86" s="1">
        <f>AVERAGE(F85:F87)*'[1]Проверка стенда по стёклам'!$D$8/100</f>
        <v>1.5788489563082799</v>
      </c>
      <c r="O86" s="1">
        <f>AVERAGE(G85:G87)*'[1]Проверка стенда по стёклам'!$D$8/100</f>
        <v>1.6027434363154713</v>
      </c>
      <c r="P86" s="1">
        <f>AVERAGE(H85:H87)*'[1]Проверка стенда по стёклам'!$D$8/100</f>
        <v>1.6040017229089789</v>
      </c>
      <c r="Q86">
        <v>1.6075752000000001</v>
      </c>
    </row>
    <row r="87" spans="1:17" x14ac:dyDescent="0.3">
      <c r="A87" s="1">
        <v>1.84541106924155</v>
      </c>
      <c r="B87" s="1">
        <v>2.58140734017248</v>
      </c>
      <c r="C87" s="1">
        <v>3.4429117813759098</v>
      </c>
      <c r="D87" s="1">
        <v>4.3215814084311202</v>
      </c>
      <c r="E87" s="1">
        <v>4.5339379535276398</v>
      </c>
      <c r="F87" s="1">
        <v>4.6355796296074203</v>
      </c>
      <c r="G87" s="1">
        <v>4.63855153428268</v>
      </c>
      <c r="H87" s="1">
        <v>4.64190311665915</v>
      </c>
      <c r="J87" s="1">
        <f>AVERAGE(B86:B88)*'[1]Проверка стенда по стёклам'!$D$8/100</f>
        <v>0.95485634204433756</v>
      </c>
      <c r="K87" s="1">
        <f>AVERAGE(C86:C88)*'[1]Проверка стенда по стёклам'!$D$8/100</f>
        <v>1.2506403390416685</v>
      </c>
      <c r="L87" s="1">
        <f>AVERAGE(D86:D88)*'[1]Проверка стенда по стёклам'!$D$8/100</f>
        <v>1.5153354030415509</v>
      </c>
      <c r="M87" s="1">
        <f>AVERAGE(E86:E88)*'[1]Проверка стенда по стёклам'!$D$8/100</f>
        <v>1.5776446864845246</v>
      </c>
      <c r="N87" s="1">
        <f>AVERAGE(F86:F88)*'[1]Проверка стенда по стёклам'!$D$8/100</f>
        <v>1.6016080836740449</v>
      </c>
      <c r="O87" s="1">
        <f>AVERAGE(G86:G88)*'[1]Проверка стенда по стёклам'!$D$8/100</f>
        <v>1.6140304067211602</v>
      </c>
      <c r="P87" s="1">
        <f>AVERAGE(H86:H88)*'[1]Проверка стенда по стёклам'!$D$8/100</f>
        <v>1.6151966319596747</v>
      </c>
      <c r="Q87">
        <v>1.6075752000000001</v>
      </c>
    </row>
    <row r="88" spans="1:17" x14ac:dyDescent="0.3">
      <c r="A88" s="1">
        <v>1.8673802486372899</v>
      </c>
      <c r="B88" s="1">
        <v>2.5819391059582699</v>
      </c>
      <c r="C88" s="1">
        <v>3.3325511695513299</v>
      </c>
      <c r="D88" s="1">
        <v>4.3119488035029496</v>
      </c>
      <c r="E88" s="1">
        <v>4.6329892520165501</v>
      </c>
      <c r="F88" s="1">
        <v>4.6355807581028001</v>
      </c>
      <c r="G88" s="1">
        <v>4.6385534275662197</v>
      </c>
      <c r="H88" s="1">
        <v>4.6419061106472803</v>
      </c>
      <c r="J88" s="1">
        <f>AVERAGE(B87:B89)*'[1]Проверка стенда по стёклам'!$D$8/100</f>
        <v>0.97617182070693431</v>
      </c>
      <c r="K88" s="1">
        <f>AVERAGE(C87:C89)*'[1]Проверка стенда по стёклам'!$D$8/100</f>
        <v>1.1572954807891431</v>
      </c>
      <c r="L88" s="1">
        <f>AVERAGE(D87:D89)*'[1]Проверка стенда по стёклам'!$D$8/100</f>
        <v>1.4253600616910687</v>
      </c>
      <c r="M88" s="1">
        <f>AVERAGE(E87:E89)*'[1]Проверка стенда по стёклам'!$D$8/100</f>
        <v>1.5880471182601263</v>
      </c>
      <c r="N88" s="1">
        <f>AVERAGE(F87:F89)*'[1]Проверка стенда по стёклам'!$D$8/100</f>
        <v>1.6129966891876535</v>
      </c>
      <c r="O88" s="1">
        <f>AVERAGE(G87:G89)*'[1]Проверка стенда по стёклам'!$D$8/100</f>
        <v>1.6140310650812779</v>
      </c>
      <c r="P88" s="1">
        <f>AVERAGE(H87:H89)*'[1]Проверка стенда по стёклам'!$D$8/100</f>
        <v>1.615197673072851</v>
      </c>
      <c r="Q88">
        <v>1.6075752000000001</v>
      </c>
    </row>
    <row r="89" spans="1:17" x14ac:dyDescent="0.3">
      <c r="A89" s="1">
        <v>1.8893494280330201</v>
      </c>
      <c r="B89" s="1">
        <v>3.2528952544118499</v>
      </c>
      <c r="C89" s="1">
        <v>3.2023691055373802</v>
      </c>
      <c r="D89" s="1">
        <v>3.6554690554334601</v>
      </c>
      <c r="E89" s="1">
        <v>4.5247079099299397</v>
      </c>
      <c r="F89" s="1">
        <v>4.63558196072914</v>
      </c>
      <c r="G89" s="1">
        <v>4.6385554452204003</v>
      </c>
      <c r="H89" s="1">
        <v>4.6419093013133903</v>
      </c>
      <c r="J89" s="1">
        <f>AVERAGE(B88:B90)*'[1]Проверка стенда по стёклам'!$D$8/100</f>
        <v>1.0403557986872181</v>
      </c>
      <c r="K89" s="1">
        <f>AVERAGE(C88:C90)*'[1]Проверка стенда по стёклам'!$D$8/100</f>
        <v>1.1529231995783933</v>
      </c>
      <c r="L89" s="1">
        <f>AVERAGE(D88:D90)*'[1]Проверка стенда по стёклам'!$D$8/100</f>
        <v>1.3597359401243725</v>
      </c>
      <c r="M89" s="1">
        <f>AVERAGE(E88:E90)*'[1]Проверка стенда по стёклам'!$D$8/100</f>
        <v>1.5744295990631101</v>
      </c>
      <c r="N89" s="1">
        <f>AVERAGE(F88:F90)*'[1]Проверка стенда по стёклам'!$D$8/100</f>
        <v>1.6129971073823852</v>
      </c>
      <c r="O89" s="1">
        <f>AVERAGE(G88:G90)*'[1]Проверка стенда по стёклам'!$D$8/100</f>
        <v>1.6140317666893649</v>
      </c>
      <c r="P89" s="1">
        <f>AVERAGE(H88:H90)*'[1]Проверка стенда по стёклам'!$D$8/100</f>
        <v>1.6151987825777578</v>
      </c>
      <c r="Q89">
        <v>1.6075752000000001</v>
      </c>
    </row>
    <row r="90" spans="1:17" x14ac:dyDescent="0.3">
      <c r="A90" s="1">
        <v>1.91131860742875</v>
      </c>
      <c r="B90" s="1">
        <v>3.13478110135437</v>
      </c>
      <c r="C90" s="1">
        <v>3.4052153690519402</v>
      </c>
      <c r="D90" s="1">
        <v>3.7557911891527902</v>
      </c>
      <c r="E90" s="1">
        <v>4.4165320517255697</v>
      </c>
      <c r="F90" s="1">
        <v>4.6355832351488502</v>
      </c>
      <c r="G90" s="1">
        <v>4.6385575833235499</v>
      </c>
      <c r="H90" s="1">
        <v>4.6419126824561401</v>
      </c>
      <c r="J90" s="1">
        <f>AVERAGE(B89:B91)*'[1]Проверка стенда по стёклам'!$D$8/100</f>
        <v>1.1174779388669445</v>
      </c>
      <c r="K90" s="1">
        <f>AVERAGE(C89:C91)*'[1]Проверка стенда по стёклам'!$D$8/100</f>
        <v>1.1613940793277986</v>
      </c>
      <c r="L90" s="1">
        <f>AVERAGE(D89:D91)*'[1]Проверка стенда по стёклам'!$D$8/100</f>
        <v>1.2825896624252868</v>
      </c>
      <c r="M90" s="1">
        <f>AVERAGE(E89:E91)*'[1]Проверка стенда по стёклам'!$D$8/100</f>
        <v>1.5493355637947799</v>
      </c>
      <c r="N90" s="1">
        <f>AVERAGE(F89:F91)*'[1]Проверка стенда по стёклам'!$D$8/100</f>
        <v>1.612997550542149</v>
      </c>
      <c r="O90" s="1">
        <f>AVERAGE(G89:G91)*'[1]Проверка стенда по стёклам'!$D$8/100</f>
        <v>1.6140325101817208</v>
      </c>
      <c r="P90" s="1">
        <f>AVERAGE(H89:H91)*'[1]Проверка стенда по стёклам'!$D$8/100</f>
        <v>1.615199958317977</v>
      </c>
      <c r="Q90">
        <v>1.6075752000000001</v>
      </c>
    </row>
    <row r="91" spans="1:17" x14ac:dyDescent="0.3">
      <c r="A91" s="1">
        <v>1.93328778682448</v>
      </c>
      <c r="B91" s="1">
        <v>3.24686156985981</v>
      </c>
      <c r="C91" s="1">
        <v>3.40558438960023</v>
      </c>
      <c r="D91" s="1">
        <v>3.6468182336177399</v>
      </c>
      <c r="E91" s="1">
        <v>4.4166364936391798</v>
      </c>
      <c r="F91" s="1">
        <v>4.6355845788847603</v>
      </c>
      <c r="G91" s="1">
        <v>4.63855983771988</v>
      </c>
      <c r="H91" s="1">
        <v>4.6419162475039801</v>
      </c>
      <c r="J91" s="1">
        <f>AVERAGE(B90:B92)*'[1]Проверка стенда по стёклам'!$D$8/100</f>
        <v>1.1181164681688733</v>
      </c>
      <c r="K91" s="1">
        <f>AVERAGE(C90:C92)*'[1]Проверка стенда по стёклам'!$D$8/100</f>
        <v>1.2618782173556089</v>
      </c>
      <c r="L91" s="1">
        <f>AVERAGE(D90:D92)*'[1]Проверка стенда по стёклам'!$D$8/100</f>
        <v>1.2816319847914894</v>
      </c>
      <c r="M91" s="1">
        <f>AVERAGE(E90:E92)*'[1]Проверка стенда по стёклам'!$D$8/100</f>
        <v>1.4615652696656847</v>
      </c>
      <c r="N91" s="1">
        <f>AVERAGE(F90:F92)*'[1]Проверка стенда по стёклам'!$D$8/100</f>
        <v>1.6005893947243797</v>
      </c>
      <c r="O91" s="1">
        <f>AVERAGE(G90:G92)*'[1]Проверка стенда по стёклам'!$D$8/100</f>
        <v>1.6140332941132316</v>
      </c>
      <c r="P91" s="1">
        <f>AVERAGE(H90:H92)*'[1]Проверка стенда по стёклам'!$D$8/100</f>
        <v>1.6152011980083469</v>
      </c>
      <c r="Q91">
        <v>1.6075752000000001</v>
      </c>
    </row>
    <row r="92" spans="1:17" x14ac:dyDescent="0.3">
      <c r="A92" s="1">
        <v>1.9552569662202199</v>
      </c>
      <c r="B92" s="1">
        <v>3.2584004501406301</v>
      </c>
      <c r="C92" s="1">
        <v>4.0687112542999699</v>
      </c>
      <c r="D92" s="1">
        <v>3.6472122647063898</v>
      </c>
      <c r="E92" s="1">
        <v>3.7679804631335099</v>
      </c>
      <c r="F92" s="1">
        <v>4.5286028037763097</v>
      </c>
      <c r="G92" s="1">
        <v>4.63856220402754</v>
      </c>
      <c r="H92" s="1">
        <v>4.64191998952787</v>
      </c>
      <c r="J92" s="1">
        <f>AVERAGE(B91:B93)*'[1]Проверка стенда по стёклам'!$D$8/100</f>
        <v>1.1462221880042534</v>
      </c>
      <c r="K92" s="1">
        <f>AVERAGE(C91:C93)*'[1]Проверка стенда по стёклам'!$D$8/100</f>
        <v>1.2676352248223708</v>
      </c>
      <c r="L92" s="1">
        <f>AVERAGE(D91:D93)*'[1]Проверка стенда по стёклам'!$D$8/100</f>
        <v>1.281753869318297</v>
      </c>
      <c r="M92" s="1">
        <f>AVERAGE(E91:E93)*'[1]Проверка стенда по стёклам'!$D$8/100</f>
        <v>1.3738530921535952</v>
      </c>
      <c r="N92" s="1">
        <f>AVERAGE(F91:F93)*'[1]Проверка стенда по стёклам'!$D$8/100</f>
        <v>1.575785834403308</v>
      </c>
      <c r="O92" s="1">
        <f>AVERAGE(G91:G93)*'[1]Проверка стенда по стёклам'!$D$8/100</f>
        <v>1.6140341169601791</v>
      </c>
      <c r="P92" s="1">
        <f>AVERAGE(H91:H93)*'[1]Проверка стенда по стёклам'!$D$8/100</f>
        <v>1.6152024992394027</v>
      </c>
      <c r="Q92">
        <v>1.6075752000000001</v>
      </c>
    </row>
    <row r="93" spans="1:17" x14ac:dyDescent="0.3">
      <c r="A93" s="1">
        <v>1.9772261456159499</v>
      </c>
      <c r="B93" s="1">
        <v>3.37709964229626</v>
      </c>
      <c r="C93" s="1">
        <v>3.454850448947</v>
      </c>
      <c r="D93" s="1">
        <v>3.7568420386194599</v>
      </c>
      <c r="E93" s="1">
        <v>3.6603056678415902</v>
      </c>
      <c r="F93" s="1">
        <v>4.4217348590044203</v>
      </c>
      <c r="G93" s="1">
        <v>4.6385646776471603</v>
      </c>
      <c r="H93" s="1">
        <v>4.64192390125476</v>
      </c>
      <c r="J93" s="1">
        <f>AVERAGE(B92:B94)*'[1]Проверка стенда по стёклам'!$D$8/100</f>
        <v>1.1731627356985666</v>
      </c>
      <c r="K93" s="1">
        <f>AVERAGE(C92:C94)*'[1]Проверка стенда по стёклам'!$D$8/100</f>
        <v>1.2862197827420763</v>
      </c>
      <c r="L93" s="1">
        <f>AVERAGE(D92:D94)*'[1]Проверка стенда по стёклам'!$D$8/100</f>
        <v>1.2945544042603361</v>
      </c>
      <c r="M93" s="1">
        <f>AVERAGE(E92:E94)*'[1]Проверка стенда по стёклам'!$D$8/100</f>
        <v>1.2736505600706116</v>
      </c>
      <c r="N93" s="1">
        <f>AVERAGE(F92:F94)*'[1]Проверка стенда по стёклам'!$D$8/100</f>
        <v>1.4766219877103532</v>
      </c>
      <c r="O93" s="1">
        <f>AVERAGE(G92:G94)*'[1]Проверка стенда по стёклам'!$D$8/100</f>
        <v>1.6017717288270719</v>
      </c>
      <c r="P93" s="1">
        <f>AVERAGE(H92:H94)*'[1]Проверка стенда по стёклам'!$D$8/100</f>
        <v>1.6152038594820552</v>
      </c>
      <c r="Q93">
        <v>1.6075752000000001</v>
      </c>
    </row>
    <row r="94" spans="1:17" x14ac:dyDescent="0.3">
      <c r="A94" s="1">
        <v>1.9991953250116801</v>
      </c>
      <c r="B94" s="1">
        <v>3.4791343686957101</v>
      </c>
      <c r="C94" s="1">
        <v>3.5658145130601602</v>
      </c>
      <c r="D94" s="1">
        <v>3.7571803580749101</v>
      </c>
      <c r="E94" s="1">
        <v>3.55272226140286</v>
      </c>
      <c r="F94" s="1">
        <v>3.78062556038015</v>
      </c>
      <c r="G94" s="1">
        <v>4.5328374431937197</v>
      </c>
      <c r="H94" s="1">
        <v>4.6419279750817397</v>
      </c>
      <c r="J94" s="1">
        <f>AVERAGE(B93:B95)*'[1]Проверка стенда по стёклам'!$D$8/100</f>
        <v>1.2810870081136139</v>
      </c>
      <c r="K94" s="1">
        <f>AVERAGE(C93:C95)*'[1]Проверка стенда по стёклам'!$D$8/100</f>
        <v>1.2269471273252106</v>
      </c>
      <c r="L94" s="1">
        <f>AVERAGE(D93:D95)*'[1]Проверка стенда по стёклам'!$D$8/100</f>
        <v>1.369414893357906</v>
      </c>
      <c r="M94" s="1">
        <f>AVERAGE(E93:E95)*'[1]Проверка стенда по стёклам'!$D$8/100</f>
        <v>1.2612637348692646</v>
      </c>
      <c r="N94" s="1">
        <f>AVERAGE(F93:F95)*'[1]Проверка стенда по стёклам'!$D$8/100</f>
        <v>1.3775285057140476</v>
      </c>
      <c r="O94" s="1">
        <f>AVERAGE(G93:G95)*'[1]Проверка стенда по стёклам'!$D$8/100</f>
        <v>1.577260300504794</v>
      </c>
      <c r="P94" s="1">
        <f>AVERAGE(H93:H95)*'[1]Проверка стенда по стёклам'!$D$8/100</f>
        <v>1.6152052760925075</v>
      </c>
      <c r="Q94">
        <v>1.6075752000000001</v>
      </c>
    </row>
    <row r="95" spans="1:17" x14ac:dyDescent="0.3">
      <c r="A95" s="1">
        <v>2.02116450440742</v>
      </c>
      <c r="B95" s="1">
        <v>4.1888890616049999</v>
      </c>
      <c r="C95" s="1">
        <v>3.5576813478434901</v>
      </c>
      <c r="D95" s="1">
        <v>4.2926354952291801</v>
      </c>
      <c r="E95" s="1">
        <v>3.6611852119436001</v>
      </c>
      <c r="F95" s="1">
        <v>3.6742504472154498</v>
      </c>
      <c r="G95" s="1">
        <v>4.4272324966852201</v>
      </c>
      <c r="H95" s="1">
        <v>4.6419322030907999</v>
      </c>
      <c r="J95" s="1">
        <f>AVERAGE(B94:B96)*'[1]Проверка стенда по стёклам'!$D$8/100</f>
        <v>1.3868968552768661</v>
      </c>
      <c r="K95" s="1">
        <f>AVERAGE(C94:C96)*'[1]Проверка стенда по стёклам'!$D$8/100</f>
        <v>1.2389407201080629</v>
      </c>
      <c r="L95" s="1">
        <f>AVERAGE(D94:D96)*'[1]Проверка стенда по стёклам'!$D$8/100</f>
        <v>1.4442347823914559</v>
      </c>
      <c r="M95" s="1">
        <f>AVERAGE(E94:E96)*'[1]Проверка стенда по стёклам'!$D$8/100</f>
        <v>1.2739339736329329</v>
      </c>
      <c r="N95" s="1">
        <f>AVERAGE(F94:F96)*'[1]Проверка стенда по стёклам'!$D$8/100</f>
        <v>1.2785037368620158</v>
      </c>
      <c r="O95" s="1">
        <f>AVERAGE(G94:G96)*'[1]Проверка стенда по стёклам'!$D$8/100</f>
        <v>1.4792675644312083</v>
      </c>
      <c r="P95" s="1">
        <f>AVERAGE(H94:H96)*'[1]Проверка стенда по стёклам'!$D$8/100</f>
        <v>1.6030893614503288</v>
      </c>
      <c r="Q95">
        <v>1.6075752000000001</v>
      </c>
    </row>
    <row r="96" spans="1:17" x14ac:dyDescent="0.3">
      <c r="A96" s="1">
        <v>2.0431336838031502</v>
      </c>
      <c r="B96" s="1">
        <v>4.2893583544751204</v>
      </c>
      <c r="C96" s="1">
        <v>3.5582553758022599</v>
      </c>
      <c r="D96" s="1">
        <v>4.4019152283557803</v>
      </c>
      <c r="E96" s="1">
        <v>3.76954442025855</v>
      </c>
      <c r="F96" s="1">
        <v>3.5679749252301498</v>
      </c>
      <c r="G96" s="1">
        <v>3.79370260091203</v>
      </c>
      <c r="H96" s="1">
        <v>4.5374643543915099</v>
      </c>
      <c r="J96" s="1">
        <f>AVERAGE(B95:B97)*'[1]Проверка стенда по стёклам'!$D$8/100</f>
        <v>1.4945806891805473</v>
      </c>
      <c r="K96" s="1">
        <f>AVERAGE(C95:C97)*'[1]Проверка стенда по стёклам'!$D$8/100</f>
        <v>1.2381309162061516</v>
      </c>
      <c r="L96" s="1">
        <f>AVERAGE(D95:D97)*'[1]Проверка стенда по стёклам'!$D$8/100</f>
        <v>1.5178009530955721</v>
      </c>
      <c r="M96" s="1">
        <f>AVERAGE(E95:E97)*'[1]Проверка стенда по стёклам'!$D$8/100</f>
        <v>1.3742049752382846</v>
      </c>
      <c r="N96" s="1">
        <f>AVERAGE(F95:F97)*'[1]Проверка стенда по стёклам'!$D$8/100</f>
        <v>1.2662773693776708</v>
      </c>
      <c r="O96" s="1">
        <f>AVERAGE(G95:G97)*'[1]Проверка стенда по стёклам'!$D$8/100</f>
        <v>1.3813502899344501</v>
      </c>
      <c r="P96" s="1">
        <f>AVERAGE(H95:H97)*'[1]Проверка стенда по стёклам'!$D$8/100</f>
        <v>1.5788710799735302</v>
      </c>
      <c r="Q96">
        <v>1.6075752000000001</v>
      </c>
    </row>
    <row r="97" spans="1:17" x14ac:dyDescent="0.3">
      <c r="A97" s="1">
        <v>2.0651028631988799</v>
      </c>
      <c r="B97" s="1">
        <v>4.4075499960984104</v>
      </c>
      <c r="C97" s="1">
        <v>3.5588326424263701</v>
      </c>
      <c r="D97" s="1">
        <v>4.3914443887461001</v>
      </c>
      <c r="E97" s="1">
        <v>4.4172268159954999</v>
      </c>
      <c r="F97" s="1">
        <v>3.67521372438453</v>
      </c>
      <c r="G97" s="1">
        <v>3.6886259720755601</v>
      </c>
      <c r="H97" s="1">
        <v>4.4331256862255604</v>
      </c>
      <c r="J97" s="1">
        <f>AVERAGE(B96:B98)*'[1]Проверка стенда по стёклам'!$D$8/100</f>
        <v>1.5317586448386806</v>
      </c>
      <c r="K97" s="1">
        <f>AVERAGE(C96:C98)*'[1]Проверка стенда по стёклам'!$D$8/100</f>
        <v>1.2383317724082945</v>
      </c>
      <c r="L97" s="1">
        <f>AVERAGE(D96:D98)*'[1]Проверка стенда по стёклам'!$D$8/100</f>
        <v>1.5292802335331677</v>
      </c>
      <c r="M97" s="1">
        <f>AVERAGE(E96:E98)*'[1]Проверка стенда по стёклам'!$D$8/100</f>
        <v>1.4619064204869361</v>
      </c>
      <c r="N97" s="1">
        <f>AVERAGE(F96:F98)*'[1]Проверка стенда по стёклам'!$D$8/100</f>
        <v>1.2788141695701745</v>
      </c>
      <c r="O97" s="1">
        <f>AVERAGE(G96:G98)*'[1]Проверка стенда по стёклам'!$D$8/100</f>
        <v>1.2835066128384369</v>
      </c>
      <c r="P97" s="1">
        <f>AVERAGE(H96:H98)*'[1]Проверка стенда по стёклам'!$D$8/100</f>
        <v>1.4820521319044599</v>
      </c>
      <c r="Q97">
        <v>1.6075752000000001</v>
      </c>
    </row>
    <row r="98" spans="1:17" x14ac:dyDescent="0.3">
      <c r="A98" s="1">
        <v>2.0870720425946101</v>
      </c>
      <c r="B98" s="1">
        <v>4.5094255226189102</v>
      </c>
      <c r="C98" s="1">
        <v>3.5594130658755301</v>
      </c>
      <c r="D98" s="1">
        <v>4.3916061852877704</v>
      </c>
      <c r="E98" s="1">
        <v>4.4173190656795303</v>
      </c>
      <c r="F98" s="1">
        <v>3.7823387348850401</v>
      </c>
      <c r="G98" s="1">
        <v>3.5836555588531702</v>
      </c>
      <c r="H98" s="1">
        <v>3.8071901516848601</v>
      </c>
      <c r="J98" s="1">
        <f>AVERAGE(B97:B99)*'[1]Проверка стенда по стёклам'!$D$8/100</f>
        <v>1.5709799156496482</v>
      </c>
      <c r="K98" s="1">
        <f>AVERAGE(C97:C99)*'[1]Проверка стенда по стёклам'!$D$8/100</f>
        <v>1.2523098369537313</v>
      </c>
      <c r="L98" s="1">
        <f>AVERAGE(D97:D99)*'[1]Проверка стенда по стёклам'!$D$8/100</f>
        <v>1.4449354813063564</v>
      </c>
      <c r="M98" s="1">
        <f>AVERAGE(E97:E99)*'[1]Проверка стенда по стёклам'!$D$8/100</f>
        <v>1.5495528576791515</v>
      </c>
      <c r="N98" s="1">
        <f>AVERAGE(F97:F99)*'[1]Проверка стенда по стёклам'!$D$8/100</f>
        <v>1.3779143201594715</v>
      </c>
      <c r="O98" s="1">
        <f>AVERAGE(G97:G99)*'[1]Проверка стенда по стёклам'!$D$8/100</f>
        <v>1.2714389934613337</v>
      </c>
      <c r="P98" s="1">
        <f>AVERAGE(H97:H99)*'[1]Проверка стенда по стёклам'!$D$8/100</f>
        <v>1.38531275196736</v>
      </c>
      <c r="Q98">
        <v>1.6075752000000001</v>
      </c>
    </row>
    <row r="99" spans="1:17" x14ac:dyDescent="0.3">
      <c r="A99" s="1">
        <v>2.10904122199035</v>
      </c>
      <c r="B99" s="1">
        <v>4.6275116262100999</v>
      </c>
      <c r="C99" s="1">
        <v>3.6787697844593201</v>
      </c>
      <c r="D99" s="1">
        <v>3.6747217099041398</v>
      </c>
      <c r="E99" s="1">
        <v>4.5252040120985502</v>
      </c>
      <c r="F99" s="1">
        <v>4.4223847762701904</v>
      </c>
      <c r="G99" s="1">
        <v>3.6896594404013099</v>
      </c>
      <c r="H99" s="1">
        <v>3.7034083140095699</v>
      </c>
      <c r="J99" s="1">
        <f>AVERAGE(B98:B100)*'[1]Проверка стенда по стёклам'!$D$8/100</f>
        <v>1.5964925405048931</v>
      </c>
      <c r="K99" s="1">
        <f>AVERAGE(C98:C100)*'[1]Проверка стенда по стёклам'!$D$8/100</f>
        <v>1.2662814158206468</v>
      </c>
      <c r="L99" s="1">
        <f>AVERAGE(D98:D100)*'[1]Проверка стенда по стёклам'!$D$8/100</f>
        <v>1.3618808486191434</v>
      </c>
      <c r="M99" s="1">
        <f>AVERAGE(E98:E100)*'[1]Проверка стенда по стёклам'!$D$8/100</f>
        <v>1.5745796119005593</v>
      </c>
      <c r="N99" s="1">
        <f>AVERAGE(F98:F100)*'[1]Проверка стенда по стёклам'!$D$8/100</f>
        <v>1.4645879496582808</v>
      </c>
      <c r="O99" s="1">
        <f>AVERAGE(G98:G100)*'[1]Проверка стенда по стёклам'!$D$8/100</f>
        <v>1.2838397267722401</v>
      </c>
      <c r="P99" s="1">
        <f>AVERAGE(H98:H100)*'[1]Проверка стенда по стёклам'!$D$8/100</f>
        <v>1.2886508707224948</v>
      </c>
      <c r="Q99">
        <v>1.6075752000000001</v>
      </c>
    </row>
    <row r="100" spans="1:17" x14ac:dyDescent="0.3">
      <c r="A100" s="1">
        <v>2.1310104013860798</v>
      </c>
      <c r="B100" s="1">
        <v>4.6275117002188102</v>
      </c>
      <c r="C100" s="1">
        <v>3.6792911336344001</v>
      </c>
      <c r="D100" s="1">
        <v>3.6753738689689999</v>
      </c>
      <c r="E100" s="1">
        <v>4.6329994986723104</v>
      </c>
      <c r="F100" s="1">
        <v>4.4224860789552496</v>
      </c>
      <c r="G100" s="1">
        <v>3.79554113454458</v>
      </c>
      <c r="H100" s="1">
        <v>3.5997378148190902</v>
      </c>
      <c r="J100" s="1">
        <f>AVERAGE(B99:B101)*'[1]Проверка стенда по стёклам'!$D$8/100</f>
        <v>1.6101889713860618</v>
      </c>
      <c r="K100" s="1">
        <f>AVERAGE(C99:C101)*'[1]Проверка стенда по стёклам'!$D$8/100</f>
        <v>1.2802464429483047</v>
      </c>
      <c r="L100" s="1">
        <f>AVERAGE(D99:D101)*'[1]Проверка стенда по стёклам'!$D$8/100</f>
        <v>1.2650410700101944</v>
      </c>
      <c r="M100" s="1">
        <f>AVERAGE(E99:E101)*'[1]Проверка стенда по стёклам'!$D$8/100</f>
        <v>1.599595786354427</v>
      </c>
      <c r="N100" s="1">
        <f>AVERAGE(F99:F101)*'[1]Проверка стенда по стёклам'!$D$8/100</f>
        <v>1.5512015192472717</v>
      </c>
      <c r="O100" s="1">
        <f>AVERAGE(G99:G101)*'[1]Проверка стенда по стёклам'!$D$8/100</f>
        <v>1.3817649134461163</v>
      </c>
      <c r="P100" s="1">
        <f>AVERAGE(H99:H101)*'[1]Проверка стенда по стёклам'!$D$8/100</f>
        <v>1.2767401165983276</v>
      </c>
      <c r="Q100">
        <v>1.6075752000000001</v>
      </c>
    </row>
    <row r="101" spans="1:17" x14ac:dyDescent="0.3">
      <c r="A101" s="1">
        <v>2.15297958078181</v>
      </c>
      <c r="B101" s="1">
        <v>4.6275117757615298</v>
      </c>
      <c r="C101" s="1">
        <v>3.6798150700799601</v>
      </c>
      <c r="D101" s="1">
        <v>3.55668453961917</v>
      </c>
      <c r="E101" s="1">
        <v>4.6330005329792296</v>
      </c>
      <c r="F101" s="1">
        <v>4.5290932720932604</v>
      </c>
      <c r="G101" s="1">
        <v>4.4279352462357098</v>
      </c>
      <c r="H101" s="1">
        <v>3.7044994332905001</v>
      </c>
      <c r="J101" s="1">
        <f>AVERAGE(B100:B102)*'[1]Проверка стенда по стёклам'!$D$8/100</f>
        <v>1.6101889976548731</v>
      </c>
      <c r="K101" s="1">
        <f>AVERAGE(C100:C102)*'[1]Проверка стенда по стёклам'!$D$8/100</f>
        <v>1.3629487351914371</v>
      </c>
      <c r="L101" s="1">
        <f>AVERAGE(D100:D102)*'[1]Проверка стенда по стёклам'!$D$8/100</f>
        <v>1.2514362090163611</v>
      </c>
      <c r="M101" s="1">
        <f>AVERAGE(E100:E102)*'[1]Проверка стенда по стёклам'!$D$8/100</f>
        <v>1.5981868462775597</v>
      </c>
      <c r="N101" s="1">
        <f>AVERAGE(F100:F102)*'[1]Проверка стенда по стёклам'!$D$8/100</f>
        <v>1.5759320021668901</v>
      </c>
      <c r="O101" s="1">
        <f>AVERAGE(G100:G102)*'[1]Проверка стенда по стёклам'!$D$8/100</f>
        <v>1.4796180246092689</v>
      </c>
      <c r="P101" s="1">
        <f>AVERAGE(H100:H102)*'[1]Проверка стенда по стёклам'!$D$8/100</f>
        <v>1.2890026590596053</v>
      </c>
      <c r="Q101">
        <v>1.6075752000000001</v>
      </c>
    </row>
    <row r="102" spans="1:17" x14ac:dyDescent="0.3">
      <c r="A102" s="1">
        <v>2.1749487601775499</v>
      </c>
      <c r="B102" s="1">
        <v>4.6275118526914003</v>
      </c>
      <c r="C102" s="1">
        <v>4.3918025374464396</v>
      </c>
      <c r="D102" s="1">
        <v>3.55742494308755</v>
      </c>
      <c r="E102" s="1">
        <v>4.5130565806966603</v>
      </c>
      <c r="F102" s="1">
        <v>4.63560310239634</v>
      </c>
      <c r="G102" s="1">
        <v>4.53331771574749</v>
      </c>
      <c r="H102" s="1">
        <v>3.8091320391039298</v>
      </c>
      <c r="J102" s="1">
        <f>AVERAGE(B101:B103)*'[1]Проверка стенда по стёклам'!$D$8/100</f>
        <v>1.6101890244060479</v>
      </c>
      <c r="K102" s="1">
        <f>AVERAGE(C101:C103)*'[1]Проверка стенда по стёклам'!$D$8/100</f>
        <v>1.4456059138336195</v>
      </c>
      <c r="L102" s="1">
        <f>AVERAGE(D101:D103)*'[1]Проверка стенда по стёклам'!$D$8/100</f>
        <v>1.2378419582914173</v>
      </c>
      <c r="M102" s="1">
        <f>AVERAGE(E101:E103)*'[1]Проверка стенда по стёклам'!$D$8/100</f>
        <v>1.5842867213319412</v>
      </c>
      <c r="N102" s="1">
        <f>AVERAGE(F101:F103)*'[1]Проверка стенда по стёклам'!$D$8/100</f>
        <v>1.600650960203222</v>
      </c>
      <c r="O102" s="1">
        <f>AVERAGE(G101:G103)*'[1]Проверка стенда по стёклам'!$D$8/100</f>
        <v>1.5651966645562561</v>
      </c>
      <c r="P102" s="1">
        <f>AVERAGE(H101:H103)*'[1]Проверка стенда по стёклам'!$D$8/100</f>
        <v>1.3857515594903962</v>
      </c>
      <c r="Q102">
        <v>1.6075752000000001</v>
      </c>
    </row>
    <row r="103" spans="1:17" x14ac:dyDescent="0.3">
      <c r="A103" s="1">
        <v>2.1969179395732801</v>
      </c>
      <c r="B103" s="1">
        <v>4.6275119308589003</v>
      </c>
      <c r="C103" s="1">
        <v>4.3919349315610203</v>
      </c>
      <c r="D103" s="1">
        <v>3.5581685805024201</v>
      </c>
      <c r="E103" s="1">
        <v>4.5131570603551001</v>
      </c>
      <c r="F103" s="1">
        <v>4.63560504121814</v>
      </c>
      <c r="G103" s="1">
        <v>4.5333728388811796</v>
      </c>
      <c r="H103" s="1">
        <v>4.4338759378572901</v>
      </c>
      <c r="J103" s="1">
        <f>AVERAGE(B102:B104)*'[1]Проверка стенда по стёклам'!$D$8/100</f>
        <v>1.6101890515875874</v>
      </c>
      <c r="K103" s="1">
        <f>AVERAGE(C102:C104)*'[1]Проверка стенда по стёклам'!$D$8/100</f>
        <v>1.5419557159604234</v>
      </c>
      <c r="L103" s="1">
        <f>AVERAGE(D102:D104)*'[1]Проверка стенда по стёклам'!$D$8/100</f>
        <v>1.2381007019960044</v>
      </c>
      <c r="M103" s="1">
        <f>AVERAGE(E102:E104)*'[1]Проверка стенда по стёклам'!$D$8/100</f>
        <v>1.5565092618764598</v>
      </c>
      <c r="N103" s="1">
        <f>AVERAGE(F102:F104)*'[1]Проверка стенда по стёклам'!$D$8/100</f>
        <v>1.6130051332658024</v>
      </c>
      <c r="O103" s="1">
        <f>AVERAGE(G102:G104)*'[1]Проверка стенда по стёклам'!$D$8/100</f>
        <v>1.5896306731759615</v>
      </c>
      <c r="P103" s="1">
        <f>AVERAGE(H102:H104)*'[1]Проверка стенда по стёклам'!$D$8/100</f>
        <v>1.4824246603767597</v>
      </c>
      <c r="Q103">
        <v>1.6075752000000001</v>
      </c>
    </row>
    <row r="104" spans="1:17" x14ac:dyDescent="0.3">
      <c r="A104" s="1">
        <v>2.2188871189690098</v>
      </c>
      <c r="B104" s="1">
        <v>4.6275120101120804</v>
      </c>
      <c r="C104" s="1">
        <v>4.5105122949920498</v>
      </c>
      <c r="D104" s="1">
        <v>3.55891534521108</v>
      </c>
      <c r="E104" s="1">
        <v>4.3935121482038397</v>
      </c>
      <c r="F104" s="1">
        <v>4.6356070069700896</v>
      </c>
      <c r="G104" s="1">
        <v>4.6385974656261997</v>
      </c>
      <c r="H104" s="1">
        <v>4.5379840368630102</v>
      </c>
      <c r="J104" s="1">
        <f>AVERAGE(B103:B105)*'[1]Проверка стенда по стёклам'!$D$8/100</f>
        <v>1.6101890791466551</v>
      </c>
      <c r="K104" s="1">
        <f>AVERAGE(C103:C105)*'[1]Проверка стенда по стёклам'!$D$8/100</f>
        <v>1.5557322244260385</v>
      </c>
      <c r="L104" s="1">
        <f>AVERAGE(D103:D105)*'[1]Проверка стенда по стёклам'!$D$8/100</f>
        <v>1.2383605338682908</v>
      </c>
      <c r="M104" s="1">
        <f>AVERAGE(E103:E105)*'[1]Проверка стенда по стёклам'!$D$8/100</f>
        <v>1.5426670669086591</v>
      </c>
      <c r="N104" s="1">
        <f>AVERAGE(F103:F105)*'[1]Проверка стенда по стёклам'!$D$8/100</f>
        <v>1.6130058168256622</v>
      </c>
      <c r="O104" s="1">
        <f>AVERAGE(G103:G105)*'[1]Проверка стенда по стёклам'!$D$8/100</f>
        <v>1.6018421074505671</v>
      </c>
      <c r="P104" s="1">
        <f>AVERAGE(H103:H105)*'[1]Проверка стенда по стёклам'!$D$8/100</f>
        <v>1.5790240384789394</v>
      </c>
      <c r="Q104">
        <v>1.6075752000000001</v>
      </c>
    </row>
    <row r="105" spans="1:17" x14ac:dyDescent="0.3">
      <c r="A105" s="1">
        <v>2.24085629836474</v>
      </c>
      <c r="B105" s="1">
        <v>4.6275120902968796</v>
      </c>
      <c r="C105" s="1">
        <v>4.5105791939496198</v>
      </c>
      <c r="D105" s="1">
        <v>3.55966513051386</v>
      </c>
      <c r="E105" s="1">
        <v>4.3937135961484302</v>
      </c>
      <c r="F105" s="1">
        <v>4.6356089958311602</v>
      </c>
      <c r="G105" s="1">
        <v>4.63860080237761</v>
      </c>
      <c r="H105" s="1">
        <v>4.6419810283743601</v>
      </c>
      <c r="J105" s="1">
        <f>AVERAGE(B104:B106)*'[1]Проверка стенда по стёклам'!$D$8/100</f>
        <v>1.6101891070296812</v>
      </c>
      <c r="K105" s="1">
        <f>AVERAGE(C104:C106)*'[1]Проверка стенда по стёклам'!$D$8/100</f>
        <v>1.5832236405017059</v>
      </c>
      <c r="L105" s="1">
        <f>AVERAGE(D104:D106)*'[1]Проверка стенда по стёклам'!$D$8/100</f>
        <v>1.2386214167835621</v>
      </c>
      <c r="M105" s="1">
        <f>AVERAGE(E104:E106)*'[1]Проверка стенда по стёклам'!$D$8/100</f>
        <v>1.4456428520246858</v>
      </c>
      <c r="N105" s="1">
        <f>AVERAGE(F104:F106)*'[1]Проверка стенда по стёклам'!$D$8/100</f>
        <v>1.6130065084213596</v>
      </c>
      <c r="O105" s="1">
        <f>AVERAGE(G104:G106)*'[1]Проверка стенда по стёклам'!$D$8/100</f>
        <v>1.6140475389401272</v>
      </c>
      <c r="P105" s="1">
        <f>AVERAGE(H104:H106)*'[1]Проверка стенда по стёклам'!$D$8/100</f>
        <v>1.6031620721950961</v>
      </c>
      <c r="Q105">
        <v>1.6075752000000001</v>
      </c>
    </row>
    <row r="106" spans="1:17" x14ac:dyDescent="0.3">
      <c r="A106" s="1">
        <v>2.2628254777604799</v>
      </c>
      <c r="B106" s="1">
        <v>4.6275121712574503</v>
      </c>
      <c r="C106" s="1">
        <v>4.6289571416627604</v>
      </c>
      <c r="D106" s="1">
        <v>3.5604178296856999</v>
      </c>
      <c r="E106" s="1">
        <v>3.6766452640224201</v>
      </c>
      <c r="F106" s="1">
        <v>4.6356110039353799</v>
      </c>
      <c r="G106" s="1">
        <v>4.6386041714156097</v>
      </c>
      <c r="H106" s="1">
        <v>4.6419863561480996</v>
      </c>
      <c r="J106" s="1">
        <f>AVERAGE(B105:B107)*'[1]Проверка стенда по стёклам'!$D$8/100</f>
        <v>1.6101891351824649</v>
      </c>
      <c r="K106" s="1">
        <f>AVERAGE(C105:C107)*'[1]Проверка стенда по стёклам'!$D$8/100</f>
        <v>1.5969616911287456</v>
      </c>
      <c r="L106" s="1">
        <f>AVERAGE(D105:D107)*'[1]Проверка стенда по стёклам'!$D$8/100</f>
        <v>1.2526678835096907</v>
      </c>
      <c r="M106" s="1">
        <f>AVERAGE(E105:E107)*'[1]Проверка стенда по стёклам'!$D$8/100</f>
        <v>1.3625895898027016</v>
      </c>
      <c r="N106" s="1">
        <f>AVERAGE(F105:F107)*'[1]Проверка стенда по стёклам'!$D$8/100</f>
        <v>1.6130072067085637</v>
      </c>
      <c r="O106" s="1">
        <f>AVERAGE(G105:G107)*'[1]Проверка стенда по стёклам'!$D$8/100</f>
        <v>1.6140487104710233</v>
      </c>
      <c r="P106" s="1">
        <f>AVERAGE(H105:H107)*'[1]Проверка стенда по стёклам'!$D$8/100</f>
        <v>1.6152255772066701</v>
      </c>
      <c r="Q106">
        <v>1.6075752000000001</v>
      </c>
    </row>
    <row r="107" spans="1:17" x14ac:dyDescent="0.3">
      <c r="A107" s="1">
        <v>2.2847946571562101</v>
      </c>
      <c r="B107" s="1">
        <v>4.6275122528363903</v>
      </c>
      <c r="C107" s="1">
        <v>4.6289573802924302</v>
      </c>
      <c r="D107" s="1">
        <v>3.6800194956260301</v>
      </c>
      <c r="E107" s="1">
        <v>3.6774534441402902</v>
      </c>
      <c r="F107" s="1">
        <v>4.6356130273793701</v>
      </c>
      <c r="G107" s="1">
        <v>4.6386075661914603</v>
      </c>
      <c r="H107" s="1">
        <v>4.64199172462805</v>
      </c>
      <c r="J107" s="1">
        <f>AVERAGE(B106:B108)*'[1]Проверка стенда по стёклам'!$D$8/100</f>
        <v>1.6101891635502821</v>
      </c>
      <c r="K107" s="1">
        <f>AVERAGE(C106:C108)*'[1]Проверка стенда по стёклам'!$D$8/100</f>
        <v>1.6106920102025573</v>
      </c>
      <c r="L107" s="1">
        <f>AVERAGE(D106:D108)*'[1]Проверка стенда по стёклам'!$D$8/100</f>
        <v>1.2667055628949655</v>
      </c>
      <c r="M107" s="1">
        <f>AVERAGE(E106:E108)*'[1]Проверка стенда по стёклам'!$D$8/100</f>
        <v>1.2657648141980389</v>
      </c>
      <c r="N107" s="1">
        <f>AVERAGE(F106:F108)*'[1]Проверка стенда по стёклам'!$D$8/100</f>
        <v>1.6130079103299346</v>
      </c>
      <c r="O107" s="1">
        <f>AVERAGE(G106:G108)*'[1]Проверка стенда по стёклам'!$D$8/100</f>
        <v>1.6140498909518561</v>
      </c>
      <c r="P107" s="1">
        <f>AVERAGE(H106:H108)*'[1]Проверка стенда по стёклам'!$D$8/100</f>
        <v>1.6152274440126106</v>
      </c>
      <c r="Q107">
        <v>1.6075752000000001</v>
      </c>
    </row>
    <row r="108" spans="1:17" x14ac:dyDescent="0.3">
      <c r="A108" s="1">
        <v>2.3067638365519398</v>
      </c>
      <c r="B108" s="1">
        <v>4.6275123348751404</v>
      </c>
      <c r="C108" s="1">
        <v>4.6289576202671103</v>
      </c>
      <c r="D108" s="1">
        <v>3.6806935192821801</v>
      </c>
      <c r="E108" s="1">
        <v>3.5589213015916199</v>
      </c>
      <c r="F108" s="1">
        <v>4.6356150622299204</v>
      </c>
      <c r="G108" s="1">
        <v>4.6386109801063702</v>
      </c>
      <c r="H108" s="1">
        <v>4.6419971233790198</v>
      </c>
      <c r="J108" s="1">
        <f>AVERAGE(B107:B109)*'[1]Проверка стенда по стёклам'!$D$8/100</f>
        <v>1.6101891920779894</v>
      </c>
      <c r="K108" s="1">
        <f>AVERAGE(C107:C109)*'[1]Проверка стенда по стёклам'!$D$8/100</f>
        <v>1.6106920936500426</v>
      </c>
      <c r="L108" s="1">
        <f>AVERAGE(D107:D109)*'[1]Проверка стенда по стёклам'!$D$8/100</f>
        <v>1.3633244340337092</v>
      </c>
      <c r="M108" s="1">
        <f>AVERAGE(E107:E109)*'[1]Проверка стенда по стёклам'!$D$8/100</f>
        <v>1.2522165233572651</v>
      </c>
      <c r="N108" s="1">
        <f>AVERAGE(F107:F109)*'[1]Проверка стенда по стёклам'!$D$8/100</f>
        <v>1.5991134159337776</v>
      </c>
      <c r="O108" s="1">
        <f>AVERAGE(G107:G109)*'[1]Проверка стенда по стёклам'!$D$8/100</f>
        <v>1.6140510780879986</v>
      </c>
      <c r="P108" s="1">
        <f>AVERAGE(H107:H109)*'[1]Проверка стенда по стёклам'!$D$8/100</f>
        <v>1.6152293213448217</v>
      </c>
      <c r="Q108">
        <v>1.6075752000000001</v>
      </c>
    </row>
    <row r="109" spans="1:17" x14ac:dyDescent="0.3">
      <c r="A109" s="1">
        <v>2.3287330159476798</v>
      </c>
      <c r="B109" s="1">
        <v>4.6275124172142297</v>
      </c>
      <c r="C109" s="1">
        <v>4.6289578611203304</v>
      </c>
      <c r="D109" s="1">
        <v>4.3934348816923396</v>
      </c>
      <c r="E109" s="1">
        <v>3.5598362269999999</v>
      </c>
      <c r="F109" s="1">
        <v>4.5158171104175304</v>
      </c>
      <c r="G109" s="1">
        <v>4.6386144065243204</v>
      </c>
      <c r="H109" s="1">
        <v>4.6420025419069004</v>
      </c>
      <c r="J109" s="1">
        <f>AVERAGE(B108:B110)*'[1]Проверка стенда по стёклам'!$D$8/100</f>
        <v>1.6101892207101351</v>
      </c>
      <c r="K109" s="1">
        <f>AVERAGE(C108:C110)*'[1]Проверка стенда по стёклам'!$D$8/100</f>
        <v>1.6106921774030278</v>
      </c>
      <c r="L109" s="1">
        <f>AVERAGE(D108:D110)*'[1]Проверка стенда по стёклам'!$D$8/100</f>
        <v>1.446090830907971</v>
      </c>
      <c r="M109" s="1">
        <f>AVERAGE(E108:E110)*'[1]Проверка стенда по стёклам'!$D$8/100</f>
        <v>1.2386809306399915</v>
      </c>
      <c r="N109" s="1">
        <f>AVERAGE(F108:F110)*'[1]Проверка стенда по стёклам'!$D$8/100</f>
        <v>1.5852327524248708</v>
      </c>
      <c r="O109" s="1">
        <f>AVERAGE(G108:G110)*'[1]Проверка стенда по стёклам'!$D$8/100</f>
        <v>1.6140522695718753</v>
      </c>
      <c r="P109" s="1">
        <f>AVERAGE(H108:H110)*'[1]Проверка стенда по стёклам'!$D$8/100</f>
        <v>1.6152312055541369</v>
      </c>
      <c r="Q109">
        <v>1.6075752000000001</v>
      </c>
    </row>
    <row r="110" spans="1:17" x14ac:dyDescent="0.3">
      <c r="A110" s="1">
        <v>2.35070219534341</v>
      </c>
      <c r="B110" s="1">
        <v>4.6275124996936103</v>
      </c>
      <c r="C110" s="1">
        <v>4.6289581023839199</v>
      </c>
      <c r="D110" s="1">
        <v>4.3936049382711202</v>
      </c>
      <c r="E110" s="1">
        <v>3.5607538862835799</v>
      </c>
      <c r="F110" s="1">
        <v>4.51593837935454</v>
      </c>
      <c r="G110" s="1">
        <v>4.6386178387849499</v>
      </c>
      <c r="H110" s="1">
        <v>4.6420079696790504</v>
      </c>
      <c r="J110" s="1">
        <f>AVERAGE(B109:B111)*'[1]Проверка стенда по стёклам'!$D$8/100</f>
        <v>1.6101892493910632</v>
      </c>
      <c r="K110" s="1">
        <f>AVERAGE(C109:C111)*'[1]Проверка стенда по стёклам'!$D$8/100</f>
        <v>1.6106922612987118</v>
      </c>
      <c r="L110" s="1">
        <f>AVERAGE(D109:D111)*'[1]Проверка стенда по стёклам'!$D$8/100</f>
        <v>1.542544154145097</v>
      </c>
      <c r="M110" s="1">
        <f>AVERAGE(E109:E111)*'[1]Проверка стенда по стёклам'!$D$8/100</f>
        <v>1.2390002241408369</v>
      </c>
      <c r="N110" s="1">
        <f>AVERAGE(F109:F111)*'[1]Проверка стенда по стёклам'!$D$8/100</f>
        <v>1.5713659537705233</v>
      </c>
      <c r="O110" s="1">
        <f>AVERAGE(G109:G111)*'[1]Проверка стенда по стёклам'!$D$8/100</f>
        <v>1.6140534630874526</v>
      </c>
      <c r="P110" s="1">
        <f>AVERAGE(H109:H111)*'[1]Проверка стенда по стёклам'!$D$8/100</f>
        <v>1.6152330929779988</v>
      </c>
      <c r="Q110">
        <v>1.6075752000000001</v>
      </c>
    </row>
    <row r="111" spans="1:17" x14ac:dyDescent="0.3">
      <c r="A111" s="1">
        <v>2.3726713747391401</v>
      </c>
      <c r="B111" s="1">
        <v>4.6275125821529404</v>
      </c>
      <c r="C111" s="1">
        <v>4.6289583435889101</v>
      </c>
      <c r="D111" s="1">
        <v>4.51228327014831</v>
      </c>
      <c r="E111" s="1">
        <v>3.5616741481904701</v>
      </c>
      <c r="F111" s="1">
        <v>4.5160599525534</v>
      </c>
      <c r="G111" s="1">
        <v>4.6386212702165297</v>
      </c>
      <c r="H111" s="1">
        <v>4.6420133961448098</v>
      </c>
      <c r="J111" s="1">
        <f>AVERAGE(B110:B112)*'[1]Проверка стенда по стёклам'!$D$8/100</f>
        <v>1.5972927805653145</v>
      </c>
      <c r="K111" s="1">
        <f>AVERAGE(C110:C112)*'[1]Проверка стенда по стёклам'!$D$8/100</f>
        <v>1.610692345174016</v>
      </c>
      <c r="L111" s="1">
        <f>AVERAGE(D110:D112)*'[1]Проверка стенда по стёклам'!$D$8/100</f>
        <v>1.5563389371475997</v>
      </c>
      <c r="M111" s="1">
        <f>AVERAGE(E110:E112)*'[1]Проверка стенда по стёклам'!$D$8/100</f>
        <v>1.2393204232801722</v>
      </c>
      <c r="N111" s="1">
        <f>AVERAGE(F110:F112)*'[1]Проверка стенда по стёклам'!$D$8/100</f>
        <v>1.5575546409204082</v>
      </c>
      <c r="O111" s="1">
        <f>AVERAGE(G110:G112)*'[1]Проверка стенда по стёклам'!$D$8/100</f>
        <v>1.6140546563147353</v>
      </c>
      <c r="P111" s="1">
        <f>AVERAGE(H110:H112)*'[1]Проверка стенда по стёклам'!$D$8/100</f>
        <v>1.6152349799475738</v>
      </c>
      <c r="Q111">
        <v>1.6075752000000001</v>
      </c>
    </row>
    <row r="112" spans="1:17" x14ac:dyDescent="0.3">
      <c r="A112" s="1">
        <v>2.3946405541348699</v>
      </c>
      <c r="B112" s="1">
        <v>4.5163231814479197</v>
      </c>
      <c r="C112" s="1">
        <v>4.62895858426642</v>
      </c>
      <c r="D112" s="1">
        <v>4.5123690954166404</v>
      </c>
      <c r="E112" s="1">
        <v>3.5625968817247</v>
      </c>
      <c r="F112" s="1">
        <v>4.3967403816258699</v>
      </c>
      <c r="G112" s="1">
        <v>4.6386246941489002</v>
      </c>
      <c r="H112" s="1">
        <v>4.6420188107559799</v>
      </c>
      <c r="J112" s="1">
        <f>AVERAGE(B111:B113)*'[1]Проверка стенда по стёклам'!$D$8/100</f>
        <v>1.584398373307464</v>
      </c>
      <c r="K112" s="1">
        <f>AVERAGE(C111:C113)*'[1]Проверка стенда по стёклам'!$D$8/100</f>
        <v>1.6106924288659008</v>
      </c>
      <c r="L112" s="1">
        <f>AVERAGE(D111:D113)*'[1]Проверка стенда по стёклам'!$D$8/100</f>
        <v>1.5701239781400487</v>
      </c>
      <c r="M112" s="1">
        <f>AVERAGE(E111:E113)*'[1]Проверка стенда по стёклам'!$D$8/100</f>
        <v>1.2396414824797071</v>
      </c>
      <c r="N112" s="1">
        <f>AVERAGE(F111:F113)*'[1]Проверка стенда по стёклам'!$D$8/100</f>
        <v>1.5437573550692514</v>
      </c>
      <c r="O112" s="1">
        <f>AVERAGE(G111:G113)*'[1]Проверка стенда по стёклам'!$D$8/100</f>
        <v>1.6140558469342809</v>
      </c>
      <c r="P112" s="1">
        <f>AVERAGE(H111:H113)*'[1]Проверка стенда по стёклам'!$D$8/100</f>
        <v>1.6152368627948865</v>
      </c>
      <c r="Q112">
        <v>1.6075752000000001</v>
      </c>
    </row>
    <row r="113" spans="1:17" x14ac:dyDescent="0.3">
      <c r="A113" s="1">
        <v>2.4166097335306098</v>
      </c>
      <c r="B113" s="1">
        <v>4.5163410381073597</v>
      </c>
      <c r="C113" s="1">
        <v>4.6289588239486203</v>
      </c>
      <c r="D113" s="1">
        <v>4.5124551594958202</v>
      </c>
      <c r="E113" s="1">
        <v>3.5635219561726599</v>
      </c>
      <c r="F113" s="1">
        <v>4.39698258686842</v>
      </c>
      <c r="G113" s="1">
        <v>4.6386281039264503</v>
      </c>
      <c r="H113" s="1">
        <v>4.6420242029873</v>
      </c>
      <c r="J113" s="1">
        <f>AVERAGE(B112:B114)*'[1]Проверка стенда по стёклам'!$D$8/100</f>
        <v>1.5715059671136651</v>
      </c>
      <c r="K113" s="1">
        <f>AVERAGE(C112:C114)*'[1]Проверка стенда по стёклам'!$D$8/100</f>
        <v>1.6106925122116809</v>
      </c>
      <c r="L113" s="1">
        <f>AVERAGE(D112:D114)*'[1]Проверка стенда по стёклам'!$D$8/100</f>
        <v>1.5838694907604736</v>
      </c>
      <c r="M113" s="1">
        <f>AVERAGE(E112:E114)*'[1]Проверка стенда по стёклам'!$D$8/100</f>
        <v>1.2399633562593479</v>
      </c>
      <c r="N113" s="1">
        <f>AVERAGE(F112:F114)*'[1]Проверка стенда по стёклам'!$D$8/100</f>
        <v>1.4470197580051489</v>
      </c>
      <c r="O113" s="1">
        <f>AVERAGE(G112:G114)*'[1]Проверка стенда по стёклам'!$D$8/100</f>
        <v>1.6140570326317016</v>
      </c>
      <c r="P113" s="1">
        <f>AVERAGE(H112:H114)*'[1]Проверка стенда по стёклам'!$D$8/100</f>
        <v>1.6152387378599484</v>
      </c>
      <c r="Q113">
        <v>1.6075752000000001</v>
      </c>
    </row>
    <row r="114" spans="1:17" x14ac:dyDescent="0.3">
      <c r="A114" s="1">
        <v>2.43857891292634</v>
      </c>
      <c r="B114" s="1">
        <v>4.5163583731019097</v>
      </c>
      <c r="C114" s="1">
        <v>4.62895906216961</v>
      </c>
      <c r="D114" s="1">
        <v>4.6307926903726901</v>
      </c>
      <c r="E114" s="1">
        <v>3.5644492411290898</v>
      </c>
      <c r="F114" s="1">
        <v>3.6820192835330898</v>
      </c>
      <c r="G114" s="1">
        <v>4.6386314929210402</v>
      </c>
      <c r="H114" s="1">
        <v>4.6420295623569796</v>
      </c>
      <c r="J114" s="1">
        <f>AVERAGE(B113:B115)*'[1]Проверка стенда по стёклам'!$D$8/100</f>
        <v>1.5715119987929447</v>
      </c>
      <c r="K114" s="1">
        <f>AVERAGE(C113:C115)*'[1]Проверка стенда по стёклам'!$D$8/100</f>
        <v>1.6106925950493476</v>
      </c>
      <c r="L114" s="1">
        <f>AVERAGE(D113:D115)*'[1]Проверка стенда по стёклам'!$D$8/100</f>
        <v>1.5976051126358686</v>
      </c>
      <c r="M114" s="1">
        <f>AVERAGE(E113:E115)*'[1]Проверка стенда по стёклам'!$D$8/100</f>
        <v>1.2540450778583863</v>
      </c>
      <c r="N114" s="1">
        <f>AVERAGE(F113:F115)*'[1]Проверка стенда по стёклам'!$D$8/100</f>
        <v>1.3504220141841783</v>
      </c>
      <c r="O114" s="1">
        <f>AVERAGE(G113:G115)*'[1]Проверка стенда по стёклам'!$D$8/100</f>
        <v>1.6140582111021675</v>
      </c>
      <c r="P114" s="1">
        <f>AVERAGE(H113:H115)*'[1]Проверка стенда по стёклам'!$D$8/100</f>
        <v>1.6152406014978735</v>
      </c>
      <c r="Q114">
        <v>1.6075752000000001</v>
      </c>
    </row>
    <row r="115" spans="1:17" x14ac:dyDescent="0.3">
      <c r="A115" s="1">
        <v>2.4605480923220702</v>
      </c>
      <c r="B115" s="1">
        <v>4.5163751846604701</v>
      </c>
      <c r="C115" s="1">
        <v>4.6289592984663299</v>
      </c>
      <c r="D115" s="1">
        <v>4.63079324079595</v>
      </c>
      <c r="E115" s="1">
        <v>3.6840049883953401</v>
      </c>
      <c r="F115" s="1">
        <v>3.5639054826061201</v>
      </c>
      <c r="G115" s="1">
        <v>4.6386348545449199</v>
      </c>
      <c r="H115" s="1">
        <v>4.6420348784470198</v>
      </c>
      <c r="J115" s="1">
        <f>AVERAGE(B114:B116)*'[1]Проверка стенда по стёклам'!$D$8/100</f>
        <v>1.5715178483434433</v>
      </c>
      <c r="K115" s="1">
        <f>AVERAGE(C114:C116)*'[1]Проверка стенда по стёклам'!$D$8/100</f>
        <v>1.6106926772178773</v>
      </c>
      <c r="L115" s="1">
        <f>AVERAGE(D114:D116)*'[1]Проверка стенда по стёклам'!$D$8/100</f>
        <v>1.6113308154233741</v>
      </c>
      <c r="M115" s="1">
        <f>AVERAGE(E114:E116)*'[1]Проверка стенда по стёклам'!$D$8/100</f>
        <v>1.3505980781004892</v>
      </c>
      <c r="N115" s="1">
        <f>AVERAGE(F114:F116)*'[1]Проверка стенда по стёклам'!$D$8/100</f>
        <v>1.253922506028684</v>
      </c>
      <c r="O115" s="1">
        <f>AVERAGE(G114:G116)*'[1]Проверка стенда по стёклам'!$D$8/100</f>
        <v>1.6002118786046597</v>
      </c>
      <c r="P115" s="1">
        <f>AVERAGE(H114:H116)*'[1]Проверка стенда по стёклам'!$D$8/100</f>
        <v>1.6152424500859632</v>
      </c>
      <c r="Q115">
        <v>1.6075752000000001</v>
      </c>
    </row>
    <row r="116" spans="1:17" x14ac:dyDescent="0.3">
      <c r="A116" s="1">
        <v>2.4825172717178101</v>
      </c>
      <c r="B116" s="1">
        <v>4.5163914710637201</v>
      </c>
      <c r="C116" s="1">
        <v>4.6289595323794401</v>
      </c>
      <c r="D116" s="1">
        <v>4.6307937856669801</v>
      </c>
      <c r="E116" s="1">
        <v>4.3959710903441396</v>
      </c>
      <c r="F116" s="1">
        <v>3.5649946443851399</v>
      </c>
      <c r="G116" s="1">
        <v>4.5192494469183897</v>
      </c>
      <c r="H116" s="1">
        <v>4.6420401409234699</v>
      </c>
      <c r="J116" s="1">
        <f>AVERAGE(B115:B117)*'[1]Проверка стенда по стёклам'!$D$8/100</f>
        <v>1.5715235151669475</v>
      </c>
      <c r="K116" s="1">
        <f>AVERAGE(C115:C117)*'[1]Проверка стенда по стёклам'!$D$8/100</f>
        <v>1.6106927585575463</v>
      </c>
      <c r="L116" s="1">
        <f>AVERAGE(D115:D117)*'[1]Проверка стенда по стёклам'!$D$8/100</f>
        <v>1.6113310048938538</v>
      </c>
      <c r="M116" s="1">
        <f>AVERAGE(E115:E117)*'[1]Проверка стенда по стёклам'!$D$8/100</f>
        <v>1.4470676746710789</v>
      </c>
      <c r="N116" s="1">
        <f>AVERAGE(F115:F117)*'[1]Проверка стенда по стёклам'!$D$8/100</f>
        <v>1.240475746136102</v>
      </c>
      <c r="O116" s="1">
        <f>AVERAGE(G115:G117)*'[1]Проверка стенда по стёклам'!$D$8/100</f>
        <v>1.5863816177506203</v>
      </c>
      <c r="P116" s="1">
        <f>AVERAGE(H115:H117)*'[1]Проверка стенда по стёклам'!$D$8/100</f>
        <v>1.6152442800307509</v>
      </c>
      <c r="Q116">
        <v>1.6075752000000001</v>
      </c>
    </row>
    <row r="117" spans="1:17" x14ac:dyDescent="0.3">
      <c r="A117" s="1">
        <v>2.5044864511135398</v>
      </c>
      <c r="B117" s="1">
        <v>4.5164072306444796</v>
      </c>
      <c r="C117" s="1">
        <v>4.6289597634542599</v>
      </c>
      <c r="D117" s="1">
        <v>4.6307943239266596</v>
      </c>
      <c r="E117" s="1">
        <v>4.3961792954794996</v>
      </c>
      <c r="F117" s="1">
        <v>3.56608561392237</v>
      </c>
      <c r="G117" s="1">
        <v>4.51939140049054</v>
      </c>
      <c r="H117" s="1">
        <v>4.6420453395565504</v>
      </c>
      <c r="J117" s="1">
        <f>AVERAGE(B116:B118)*'[1]Проверка стенда по стёклам'!$D$8/100</f>
        <v>1.5715289986833696</v>
      </c>
      <c r="K117" s="1">
        <f>AVERAGE(C116:C118)*'[1]Проверка стенда по стёклам'!$D$8/100</f>
        <v>1.6106928389102431</v>
      </c>
      <c r="L117" s="1">
        <f>AVERAGE(D116:D118)*'[1]Проверка стенда по стёклам'!$D$8/100</f>
        <v>1.6113311920653342</v>
      </c>
      <c r="M117" s="1">
        <f>AVERAGE(E116:E118)*'[1]Проверка стенда по стёклам'!$D$8/100</f>
        <v>1.5434176347836783</v>
      </c>
      <c r="N117" s="1">
        <f>AVERAGE(F116:F118)*'[1]Проверка стенда по стёклам'!$D$8/100</f>
        <v>1.2408553420773332</v>
      </c>
      <c r="O117" s="1">
        <f>AVERAGE(G116:G118)*'[1]Проверка стенда по стёклам'!$D$8/100</f>
        <v>1.5725674464743085</v>
      </c>
      <c r="P117" s="1">
        <f>AVERAGE(H116:H118)*'[1]Проверка стенда по стёклам'!$D$8/100</f>
        <v>1.6152460877749828</v>
      </c>
      <c r="Q117">
        <v>1.6075752000000001</v>
      </c>
    </row>
    <row r="118" spans="1:17" x14ac:dyDescent="0.3">
      <c r="A118" s="1">
        <v>2.52645563050927</v>
      </c>
      <c r="B118" s="1">
        <v>4.5164224617879203</v>
      </c>
      <c r="C118" s="1">
        <v>4.6289599912416204</v>
      </c>
      <c r="D118" s="1">
        <v>4.6307948545286797</v>
      </c>
      <c r="E118" s="1">
        <v>4.5147035754105103</v>
      </c>
      <c r="F118" s="1">
        <v>3.5671782375885699</v>
      </c>
      <c r="G118" s="1">
        <v>4.5195334813154204</v>
      </c>
      <c r="H118" s="1">
        <v>4.6420504642404898</v>
      </c>
      <c r="J118" s="1">
        <f>AVERAGE(B117:B119)*'[1]Проверка стенда по стёклам'!$D$8/100</f>
        <v>1.5715342983308513</v>
      </c>
      <c r="K118" s="1">
        <f>AVERAGE(C117:C119)*'[1]Проверка стенда по стёклам'!$D$8/100</f>
        <v>1.5979662826421324</v>
      </c>
      <c r="L118" s="1">
        <f>AVERAGE(D117:D119)*'[1]Проверка стенда по стёклам'!$D$8/100</f>
        <v>1.611331376573983</v>
      </c>
      <c r="M118" s="1">
        <f>AVERAGE(E117:E119)*'[1]Проверка стенда по стёклам'!$D$8/100</f>
        <v>1.5572011957677614</v>
      </c>
      <c r="N118" s="1">
        <f>AVERAGE(F117:F119)*'[1]Проверка стенда по стёклам'!$D$8/100</f>
        <v>1.2412355136695841</v>
      </c>
      <c r="O118" s="1">
        <f>AVERAGE(G117:G119)*'[1]Проверка стенда по стёклам'!$D$8/100</f>
        <v>1.5726168819663044</v>
      </c>
      <c r="P118" s="1">
        <f>AVERAGE(H117:H119)*'[1]Проверка стенда по стёклам'!$D$8/100</f>
        <v>1.6152478698045405</v>
      </c>
      <c r="Q118">
        <v>1.6075752000000001</v>
      </c>
    </row>
    <row r="119" spans="1:17" x14ac:dyDescent="0.3">
      <c r="A119" s="1">
        <v>2.5484248099050002</v>
      </c>
      <c r="B119" s="1">
        <v>4.5164371629318802</v>
      </c>
      <c r="C119" s="1">
        <v>4.5192352284240096</v>
      </c>
      <c r="D119" s="1">
        <v>4.6307953764416299</v>
      </c>
      <c r="E119" s="1">
        <v>4.5148085514093497</v>
      </c>
      <c r="F119" s="1">
        <v>3.5682723624468502</v>
      </c>
      <c r="G119" s="1">
        <v>4.5196756639432998</v>
      </c>
      <c r="H119" s="1">
        <v>4.6420555050132304</v>
      </c>
      <c r="J119" s="1">
        <f>AVERAGE(B118:B120)*'[1]Проверка стенда по стёклам'!$D$8/100</f>
        <v>1.5715394135658616</v>
      </c>
      <c r="K119" s="1">
        <f>AVERAGE(C118:C120)*'[1]Проверка стенда по стёклам'!$D$8/100</f>
        <v>1.5852418110780957</v>
      </c>
      <c r="L119" s="1">
        <f>AVERAGE(D118:D120)*'[1]Проверка стенда по стёклам'!$D$8/100</f>
        <v>1.6113315580611425</v>
      </c>
      <c r="M119" s="1">
        <f>AVERAGE(E118:E120)*'[1]Проверка стенда по стёклам'!$D$8/100</f>
        <v>1.5709728000438821</v>
      </c>
      <c r="N119" s="1">
        <f>AVERAGE(F118:F120)*'[1]Проверка стенда по стёклам'!$D$8/100</f>
        <v>1.2416162077003887</v>
      </c>
      <c r="O119" s="1">
        <f>AVERAGE(G118:G120)*'[1]Проверка стенда по стёклам'!$D$8/100</f>
        <v>1.5588832974191493</v>
      </c>
      <c r="P119" s="1">
        <f>AVERAGE(H118:H120)*'[1]Проверка стенда по стёклам'!$D$8/100</f>
        <v>1.6152496226552673</v>
      </c>
      <c r="Q119">
        <v>1.6075752000000001</v>
      </c>
    </row>
    <row r="120" spans="1:17" x14ac:dyDescent="0.3">
      <c r="A120" s="1">
        <v>2.5703939893007401</v>
      </c>
      <c r="B120" s="1">
        <v>4.5164513325672004</v>
      </c>
      <c r="C120" s="1">
        <v>4.5192534331516097</v>
      </c>
      <c r="D120" s="1">
        <v>4.6307958886509901</v>
      </c>
      <c r="E120" s="1">
        <v>4.5149136696269903</v>
      </c>
      <c r="F120" s="1">
        <v>3.5693678362824501</v>
      </c>
      <c r="G120" s="1">
        <v>4.4009848203047</v>
      </c>
      <c r="H120" s="1">
        <v>4.64206045207575</v>
      </c>
      <c r="J120" s="1">
        <f>AVERAGE(B119:B121)*'[1]Проверка стенда по стёклам'!$D$8/100</f>
        <v>1.571544343863299</v>
      </c>
      <c r="K120" s="1">
        <f>AVERAGE(C119:C121)*'[1]Проверка стенда по стёклам'!$D$8/100</f>
        <v>1.5725193452736914</v>
      </c>
      <c r="L120" s="1">
        <f>AVERAGE(D119:D121)*'[1]Проверка стенда по стёклам'!$D$8/100</f>
        <v>1.6113317361740302</v>
      </c>
      <c r="M120" s="1">
        <f>AVERAGE(E119:E121)*'[1]Проверка стенда по стёклам'!$D$8/100</f>
        <v>1.5710093751287806</v>
      </c>
      <c r="N120" s="1">
        <f>AVERAGE(F119:F121)*'[1]Проверка стенда по стёклам'!$D$8/100</f>
        <v>1.2419973712084775</v>
      </c>
      <c r="O120" s="1">
        <f>AVERAGE(G119:G121)*'[1]Проверка стенда по стёклам'!$D$8/100</f>
        <v>1.5451658904290033</v>
      </c>
      <c r="P120" s="1">
        <f>AVERAGE(H119:H121)*'[1]Проверка стенда по стёклам'!$D$8/100</f>
        <v>1.6152513429197086</v>
      </c>
      <c r="Q120">
        <v>1.6075752000000001</v>
      </c>
    </row>
    <row r="121" spans="1:17" x14ac:dyDescent="0.3">
      <c r="A121" s="1">
        <v>2.5923631686964699</v>
      </c>
      <c r="B121" s="1">
        <v>4.5164649692379504</v>
      </c>
      <c r="C121" s="1">
        <v>4.5192709539579896</v>
      </c>
      <c r="D121" s="1">
        <v>4.6307963901611204</v>
      </c>
      <c r="E121" s="1">
        <v>4.5150189141123596</v>
      </c>
      <c r="F121" s="1">
        <v>3.5704645076318702</v>
      </c>
      <c r="G121" s="1">
        <v>4.4012663788598596</v>
      </c>
      <c r="H121" s="1">
        <v>4.6420652958111397</v>
      </c>
      <c r="J121" s="1">
        <f>AVERAGE(B120:B122)*'[1]Проверка стенда по стёклам'!$D$8/100</f>
        <v>1.5715490887165924</v>
      </c>
      <c r="K121" s="1">
        <f>AVERAGE(C120:C122)*'[1]Проверка стенда по стёклам'!$D$8/100</f>
        <v>1.5725254415954166</v>
      </c>
      <c r="L121" s="1">
        <f>AVERAGE(D120:D122)*'[1]Проверка стенда по стёклам'!$D$8/100</f>
        <v>1.6113319105664221</v>
      </c>
      <c r="M121" s="1">
        <f>AVERAGE(E120:E122)*'[1]Проверка стенда по стёклам'!$D$8/100</f>
        <v>1.5847207162777608</v>
      </c>
      <c r="N121" s="1">
        <f>AVERAGE(F120:F122)*'[1]Проверка стенда по стёклам'!$D$8/100</f>
        <v>1.2423789514939065</v>
      </c>
      <c r="O121" s="1">
        <f>AVERAGE(G120:G122)*'[1]Проверка стенда по стёклам'!$D$8/100</f>
        <v>1.4489602096742962</v>
      </c>
      <c r="P121" s="1">
        <f>AVERAGE(H120:H122)*'[1]Проверка стенда по стёклам'!$D$8/100</f>
        <v>1.6152530272537324</v>
      </c>
      <c r="Q121">
        <v>1.6075752000000001</v>
      </c>
    </row>
    <row r="122" spans="1:17" x14ac:dyDescent="0.3">
      <c r="A122" s="1">
        <v>2.6143323480922001</v>
      </c>
      <c r="B122" s="1">
        <v>4.5164780715417203</v>
      </c>
      <c r="C122" s="1">
        <v>4.51928778896308</v>
      </c>
      <c r="D122" s="1">
        <v>4.6307968799971402</v>
      </c>
      <c r="E122" s="1">
        <v>4.63302335611949</v>
      </c>
      <c r="F122" s="1">
        <v>3.57156222581128</v>
      </c>
      <c r="G122" s="1">
        <v>3.6902210074766901</v>
      </c>
      <c r="H122" s="1">
        <v>4.6420700268033004</v>
      </c>
      <c r="J122" s="1">
        <f>AVERAGE(B121:B123)*'[1]Проверка стенда по стёклам'!$D$8/100</f>
        <v>1.5715536476377889</v>
      </c>
      <c r="K122" s="1">
        <f>AVERAGE(C121:C123)*'[1]Проверка стенда по стёклам'!$D$8/100</f>
        <v>1.5725312992937044</v>
      </c>
      <c r="L122" s="1">
        <f>AVERAGE(D121:D123)*'[1]Проверка стенда по стёклам'!$D$8/100</f>
        <v>1.6113320808993248</v>
      </c>
      <c r="M122" s="1">
        <f>AVERAGE(E121:E123)*'[1]Проверка стенда по стёклам'!$D$8/100</f>
        <v>1.5984199763374098</v>
      </c>
      <c r="N122" s="1">
        <f>AVERAGE(F121:F123)*'[1]Проверка стенда по стёклам'!$D$8/100</f>
        <v>1.2564599967387651</v>
      </c>
      <c r="O122" s="1">
        <f>AVERAGE(G121:G123)*'[1]Проверка стенда по стёклам'!$D$8/100</f>
        <v>1.3529162231611005</v>
      </c>
      <c r="P122" s="1">
        <f>AVERAGE(H121:H123)*'[1]Проверка стенда по стёклам'!$D$8/100</f>
        <v>1.6152546723830354</v>
      </c>
      <c r="Q122">
        <v>1.6075752000000001</v>
      </c>
    </row>
    <row r="123" spans="1:17" x14ac:dyDescent="0.3">
      <c r="A123" s="1">
        <v>2.63630152748794</v>
      </c>
      <c r="B123" s="1">
        <v>4.5164906381298797</v>
      </c>
      <c r="C123" s="1">
        <v>4.5193039363556098</v>
      </c>
      <c r="D123" s="1">
        <v>4.6307973572068803</v>
      </c>
      <c r="E123" s="1">
        <v>4.63302431504298</v>
      </c>
      <c r="F123" s="1">
        <v>3.69077011164334</v>
      </c>
      <c r="G123" s="1">
        <v>3.5729242399518202</v>
      </c>
      <c r="H123" s="1">
        <v>4.6420746358552298</v>
      </c>
      <c r="J123" s="1">
        <f>AVERAGE(B122:B124)*'[1]Проверка стенда по стёклам'!$D$8/100</f>
        <v>1.5586822343877904</v>
      </c>
      <c r="K123" s="1">
        <f>AVERAGE(C122:C124)*'[1]Проверка стенда по стёклам'!$D$8/100</f>
        <v>1.5725369177383988</v>
      </c>
      <c r="L123" s="1">
        <f>AVERAGE(D122:D124)*'[1]Проверка стенда по стёклам'!$D$8/100</f>
        <v>1.5987711962041202</v>
      </c>
      <c r="M123" s="1">
        <f>AVERAGE(E122:E124)*'[1]Проверка стенда по стёклам'!$D$8/100</f>
        <v>1.6121071375033968</v>
      </c>
      <c r="N123" s="1">
        <f>AVERAGE(F122:F124)*'[1]Проверка стенда по стёклам'!$D$8/100</f>
        <v>1.3526369345353744</v>
      </c>
      <c r="O123" s="1">
        <f>AVERAGE(G122:G124)*'[1]Проверка стенда по стёклам'!$D$8/100</f>
        <v>1.2569855146874531</v>
      </c>
      <c r="P123" s="1">
        <f>AVERAGE(H122:H124)*'[1]Проверка стенда по стёклам'!$D$8/100</f>
        <v>1.6152562751095059</v>
      </c>
      <c r="Q123">
        <v>1.6075752000000001</v>
      </c>
    </row>
    <row r="124" spans="1:17" x14ac:dyDescent="0.3">
      <c r="A124" s="1">
        <v>2.6582707068836702</v>
      </c>
      <c r="B124" s="1">
        <v>4.4054917546443297</v>
      </c>
      <c r="C124" s="1">
        <v>4.5193193943939098</v>
      </c>
      <c r="D124" s="1">
        <v>4.5225004536005597</v>
      </c>
      <c r="E124" s="1">
        <v>4.6330252467309396</v>
      </c>
      <c r="F124" s="1">
        <v>4.3996713514927404</v>
      </c>
      <c r="G124" s="1">
        <v>3.5741824455889599</v>
      </c>
      <c r="H124" s="1">
        <v>4.6420791140069397</v>
      </c>
      <c r="J124" s="1">
        <f>AVERAGE(B123:B125)*'[1]Проверка стенда по стёклам'!$D$8/100</f>
        <v>1.5458119594803277</v>
      </c>
      <c r="K124" s="1">
        <f>AVERAGE(C123:C125)*'[1]Проверка стенда по стёклам'!$D$8/100</f>
        <v>1.5725422963235371</v>
      </c>
      <c r="L124" s="1">
        <f>AVERAGE(D123:D125)*'[1]Проверка стенда по стёклам'!$D$8/100</f>
        <v>1.5862123439827014</v>
      </c>
      <c r="M124" s="1">
        <f>AVERAGE(E123:E125)*'[1]Проверка стенда по стёклам'!$D$8/100</f>
        <v>1.6121074614834774</v>
      </c>
      <c r="N124" s="1">
        <f>AVERAGE(F123:F125)*'[1]Проверка стенда по стёклам'!$D$8/100</f>
        <v>1.4623858503397766</v>
      </c>
      <c r="O124" s="1">
        <f>AVERAGE(G123:G125)*'[1]Проверка стенда по стёклам'!$D$8/100</f>
        <v>1.2436725576639711</v>
      </c>
      <c r="P124" s="1">
        <f>AVERAGE(H123:H125)*'[1]Проверка стенда по стёклам'!$D$8/100</f>
        <v>1.601525292555251</v>
      </c>
      <c r="Q124">
        <v>1.6075752000000001</v>
      </c>
    </row>
    <row r="125" spans="1:17" x14ac:dyDescent="0.3">
      <c r="A125" s="1">
        <v>2.6802398862793999</v>
      </c>
      <c r="B125" s="1">
        <v>4.4055146713739202</v>
      </c>
      <c r="C125" s="1">
        <v>4.5193341614065101</v>
      </c>
      <c r="D125" s="1">
        <v>4.5225184667764902</v>
      </c>
      <c r="E125" s="1">
        <v>4.63302614937228</v>
      </c>
      <c r="F125" s="1">
        <v>4.5177823298841799</v>
      </c>
      <c r="G125" s="1">
        <v>3.5754409434737999</v>
      </c>
      <c r="H125" s="1">
        <v>4.5236858801693103</v>
      </c>
      <c r="J125" s="1">
        <f>AVERAGE(B124:B126)*'[1]Проверка стенда по стёклам'!$D$8/100</f>
        <v>1.5329427601773999</v>
      </c>
      <c r="K125" s="1">
        <f>AVERAGE(C124:C126)*'[1]Проверка стенда по стёклам'!$D$8/100</f>
        <v>1.5725474344676038</v>
      </c>
      <c r="L125" s="1">
        <f>AVERAGE(D124:D126)*'[1]Проверка стенда по стёклам'!$D$8/100</f>
        <v>1.573655427914803</v>
      </c>
      <c r="M125" s="1">
        <f>AVERAGE(E124:E126)*'[1]Проверка стенда по стёклам'!$D$8/100</f>
        <v>1.6121077753630464</v>
      </c>
      <c r="N125" s="1">
        <f>AVERAGE(F124:F126)*'[1]Проверка стенда по стёклам'!$D$8/100</f>
        <v>1.558322585161293</v>
      </c>
      <c r="O125" s="1">
        <f>AVERAGE(G124:G126)*'[1]Проверка стенда по стёклам'!$D$8/100</f>
        <v>1.2441104448092051</v>
      </c>
      <c r="P125" s="1">
        <f>AVERAGE(H124:H126)*'[1]Проверка стенда по стёклам'!$D$8/100</f>
        <v>1.5878124873965322</v>
      </c>
      <c r="Q125">
        <v>1.6075752000000001</v>
      </c>
    </row>
    <row r="126" spans="1:17" x14ac:dyDescent="0.3">
      <c r="A126" s="1">
        <v>2.7022090656751301</v>
      </c>
      <c r="B126" s="1">
        <v>4.4055365114808902</v>
      </c>
      <c r="C126" s="1">
        <v>4.5193482357928998</v>
      </c>
      <c r="D126" s="1">
        <v>4.5225356368835801</v>
      </c>
      <c r="E126" s="1">
        <v>4.6330270212123903</v>
      </c>
      <c r="F126" s="1">
        <v>4.5179060021610704</v>
      </c>
      <c r="G126" s="1">
        <v>3.57669956308006</v>
      </c>
      <c r="H126" s="1">
        <v>4.5238472089206496</v>
      </c>
      <c r="J126" s="1">
        <f>AVERAGE(B125:B127)*'[1]Проверка стенда по стёклам'!$D$8/100</f>
        <v>1.5329503594130431</v>
      </c>
      <c r="K126" s="1">
        <f>AVERAGE(C125:C127)*'[1]Проверка стенда по стёклам'!$D$8/100</f>
        <v>1.5725523316137588</v>
      </c>
      <c r="L126" s="1">
        <f>AVERAGE(D125:D127)*'[1]Проверка стенда по стёклам'!$D$8/100</f>
        <v>1.5736614021804194</v>
      </c>
      <c r="M126" s="1">
        <f>AVERAGE(E125:E127)*'[1]Проверка стенда по стёклам'!$D$8/100</f>
        <v>1.5997069558596875</v>
      </c>
      <c r="N126" s="1">
        <f>AVERAGE(F125:F127)*'[1]Проверка стенда по стёклам'!$D$8/100</f>
        <v>1.5720505703868224</v>
      </c>
      <c r="O126" s="1">
        <f>AVERAGE(G125:G127)*'[1]Проверка стенда по стёклам'!$D$8/100</f>
        <v>1.2445483744582995</v>
      </c>
      <c r="P126" s="1">
        <f>AVERAGE(H125:H127)*'[1]Проверка стенда по стёклам'!$D$8/100</f>
        <v>1.5741178521181391</v>
      </c>
      <c r="Q126">
        <v>1.6075752000000001</v>
      </c>
    </row>
    <row r="127" spans="1:17" x14ac:dyDescent="0.3">
      <c r="A127" s="1">
        <v>2.72417824507087</v>
      </c>
      <c r="B127" s="1">
        <v>4.4055572728272496</v>
      </c>
      <c r="C127" s="1">
        <v>4.5193616160241703</v>
      </c>
      <c r="D127" s="1">
        <v>4.5225519618108398</v>
      </c>
      <c r="E127" s="1">
        <v>4.5261093411381204</v>
      </c>
      <c r="F127" s="1">
        <v>4.5180296561156501</v>
      </c>
      <c r="G127" s="1">
        <v>3.5779581351719099</v>
      </c>
      <c r="H127" s="1">
        <v>4.5240083419780301</v>
      </c>
      <c r="J127" s="1">
        <f>AVERAGE(B126:B128)*'[1]Проверка стенда по стёклам'!$D$8/100</f>
        <v>1.455732427537902</v>
      </c>
      <c r="K127" s="1">
        <f>AVERAGE(C126:C128)*'[1]Проверка стенда по стёклам'!$D$8/100</f>
        <v>1.5725569872300764</v>
      </c>
      <c r="L127" s="1">
        <f>AVERAGE(D126:D128)*'[1]Проверка стенда по стёклам'!$D$8/100</f>
        <v>1.5736670823683514</v>
      </c>
      <c r="M127" s="1">
        <f>AVERAGE(E126:E128)*'[1]Проверка стенда по стёклам'!$D$8/100</f>
        <v>1.5873081560322628</v>
      </c>
      <c r="N127" s="1">
        <f>AVERAGE(F126:F128)*'[1]Проверка стенда по стёклам'!$D$8/100</f>
        <v>1.5720935948376367</v>
      </c>
      <c r="O127" s="1">
        <f>AVERAGE(G126:G128)*'[1]Проверка стенда по стёклам'!$D$8/100</f>
        <v>1.2449862877273397</v>
      </c>
      <c r="P127" s="1">
        <f>AVERAGE(H126:H128)*'[1]Проверка стенда по стёклам'!$D$8/100</f>
        <v>1.5741739167057887</v>
      </c>
      <c r="Q127">
        <v>1.6075752000000001</v>
      </c>
    </row>
    <row r="128" spans="1:17" x14ac:dyDescent="0.3">
      <c r="A128" s="1">
        <v>2.7461474244666002</v>
      </c>
      <c r="B128" s="1">
        <v>3.7397663220653099</v>
      </c>
      <c r="C128" s="1">
        <v>4.5193743006436398</v>
      </c>
      <c r="D128" s="1">
        <v>4.5225674395428896</v>
      </c>
      <c r="E128" s="1">
        <v>4.5261276567803899</v>
      </c>
      <c r="F128" s="1">
        <v>4.5181532729593696</v>
      </c>
      <c r="G128" s="1">
        <v>3.5792164918331499</v>
      </c>
      <c r="H128" s="1">
        <v>4.52416925113996</v>
      </c>
      <c r="J128" s="1">
        <f>AVERAGE(B127:B129)*'[1]Проверка стенда по стёклам'!$D$8/100</f>
        <v>1.3785205713477771</v>
      </c>
      <c r="K128" s="1">
        <f>AVERAGE(C127:C129)*'[1]Проверка стенда по стёклам'!$D$8/100</f>
        <v>1.5725614008097637</v>
      </c>
      <c r="L128" s="1">
        <f>AVERAGE(D127:D129)*'[1]Проверка стенда по стёклам'!$D$8/100</f>
        <v>1.573672467777504</v>
      </c>
      <c r="M128" s="1">
        <f>AVERAGE(E127:E129)*'[1]Проверка стенда по стёклам'!$D$8/100</f>
        <v>1.5749112632334106</v>
      </c>
      <c r="N128" s="1">
        <f>AVERAGE(F127:F129)*'[1]Проверка стенда по стёклам'!$D$8/100</f>
        <v>1.5721366064000879</v>
      </c>
      <c r="O128" s="1">
        <f>AVERAGE(G127:G129)*'[1]Проверка стенда по стёклам'!$D$8/100</f>
        <v>1.2454241261914547</v>
      </c>
      <c r="P128" s="1">
        <f>AVERAGE(H127:H129)*'[1]Проверка стенда по стёклам'!$D$8/100</f>
        <v>1.5605702305261757</v>
      </c>
      <c r="Q128">
        <v>1.6075752000000001</v>
      </c>
    </row>
    <row r="129" spans="1:17" x14ac:dyDescent="0.3">
      <c r="A129" s="1">
        <v>2.7681166038623299</v>
      </c>
      <c r="B129" s="1">
        <v>3.7398405447882399</v>
      </c>
      <c r="C129" s="1">
        <v>4.5193862882675004</v>
      </c>
      <c r="D129" s="1">
        <v>4.5225820681614799</v>
      </c>
      <c r="E129" s="1">
        <v>4.5261449704118499</v>
      </c>
      <c r="F129" s="1">
        <v>4.5182768341169099</v>
      </c>
      <c r="G129" s="1">
        <v>3.5804744664952399</v>
      </c>
      <c r="H129" s="1">
        <v>4.4065605709771001</v>
      </c>
      <c r="J129" s="1">
        <f>AVERAGE(B128:B130)*'[1]Проверка стенда по стёклам'!$D$8/100</f>
        <v>1.3013144137403692</v>
      </c>
      <c r="K129" s="1">
        <f>AVERAGE(C128:C130)*'[1]Проверка стенда по стёклам'!$D$8/100</f>
        <v>1.5598575230789755</v>
      </c>
      <c r="L129" s="1">
        <f>AVERAGE(D128:D130)*'[1]Проверка стенда по стёклам'!$D$8/100</f>
        <v>1.5736775577405584</v>
      </c>
      <c r="M129" s="1">
        <f>AVERAGE(E128:E130)*'[1]Проверка стенда по стёклам'!$D$8/100</f>
        <v>1.5749172873818278</v>
      </c>
      <c r="N129" s="1">
        <f>AVERAGE(F128:F130)*'[1]Проверка стенда по стёклам'!$D$8/100</f>
        <v>1.5735362964590933</v>
      </c>
      <c r="O129" s="1">
        <f>AVERAGE(G128:G130)*'[1]Проверка стенда по стёклам'!$D$8/100</f>
        <v>1.2458618318945822</v>
      </c>
      <c r="P129" s="1">
        <f>AVERAGE(H128:H130)*'[1]Проверка стенда по стёклам'!$D$8/100</f>
        <v>1.4651357740045463</v>
      </c>
      <c r="Q129">
        <v>1.6075752000000001</v>
      </c>
    </row>
    <row r="130" spans="1:17" x14ac:dyDescent="0.3">
      <c r="A130" s="1">
        <v>2.7900857832580699</v>
      </c>
      <c r="B130" s="1">
        <v>3.7399104374949599</v>
      </c>
      <c r="C130" s="1">
        <v>4.40983283917521</v>
      </c>
      <c r="D130" s="1">
        <v>4.5225958458468298</v>
      </c>
      <c r="E130" s="1">
        <v>4.5261612794219799</v>
      </c>
      <c r="F130" s="1">
        <v>4.5300973368174997</v>
      </c>
      <c r="G130" s="1">
        <v>3.5817318939642502</v>
      </c>
      <c r="H130" s="1">
        <v>3.7012029345608299</v>
      </c>
      <c r="J130" s="1">
        <f>AVERAGE(B129:B131)*'[1]Проверка стенда по стёклам'!$D$8/100</f>
        <v>1.2884709111176422</v>
      </c>
      <c r="K130" s="1">
        <f>AVERAGE(C129:C131)*'[1]Проверка стенда по стёклам'!$D$8/100</f>
        <v>1.5471546134568692</v>
      </c>
      <c r="L130" s="1">
        <f>AVERAGE(D129:D131)*'[1]Проверка стенда по стёклам'!$D$8/100</f>
        <v>1.5736823516244627</v>
      </c>
      <c r="M130" s="1">
        <f>AVERAGE(E129:E131)*'[1]Проверка стенда по стёклам'!$D$8/100</f>
        <v>1.5749229619783085</v>
      </c>
      <c r="N130" s="1">
        <f>AVERAGE(F129:F131)*'[1]Проверка стенда по стёклам'!$D$8/100</f>
        <v>1.5749237118462913</v>
      </c>
      <c r="O130" s="1">
        <f>AVERAGE(G129:G131)*'[1]Проверка стенда по стёклам'!$D$8/100</f>
        <v>1.2462993473588277</v>
      </c>
      <c r="P130" s="1">
        <f>AVERAGE(H129:H131)*'[1]Проверка стенда по стёклам'!$D$8/100</f>
        <v>1.3562051780178859</v>
      </c>
      <c r="Q130">
        <v>1.6075752000000001</v>
      </c>
    </row>
    <row r="131" spans="1:17" x14ac:dyDescent="0.3">
      <c r="A131" s="1">
        <v>2.8120549626538001</v>
      </c>
      <c r="B131" s="1">
        <v>3.6290337439868501</v>
      </c>
      <c r="C131" s="1">
        <v>4.4098538705185701</v>
      </c>
      <c r="D131" s="1">
        <v>4.5226087708789997</v>
      </c>
      <c r="E131" s="1">
        <v>4.5261765813390804</v>
      </c>
      <c r="F131" s="1">
        <v>4.5301151253607799</v>
      </c>
      <c r="G131" s="1">
        <v>3.5829886104466002</v>
      </c>
      <c r="H131" s="1">
        <v>3.5850044392076099</v>
      </c>
      <c r="J131" s="1">
        <f>AVERAGE(B130:B132)*'[1]Проверка стенда по стёклам'!$D$8/100</f>
        <v>1.275626786391987</v>
      </c>
      <c r="K131" s="1">
        <f>AVERAGE(C130:C132)*'[1]Проверка стенда по стёклам'!$D$8/100</f>
        <v>1.4582183497757872</v>
      </c>
      <c r="L131" s="1">
        <f>AVERAGE(D130:D132)*'[1]Проверка стенда по стёклам'!$D$8/100</f>
        <v>1.5736868488308915</v>
      </c>
      <c r="M131" s="1">
        <f>AVERAGE(E130:E132)*'[1]Проверка стенда по стёклам'!$D$8/100</f>
        <v>1.5749282861630953</v>
      </c>
      <c r="N131" s="1">
        <f>AVERAGE(F130:F132)*'[1]Проверка стенда по стёклам'!$D$8/100</f>
        <v>1.5762987233035595</v>
      </c>
      <c r="O131" s="1">
        <f>AVERAGE(G130:G132)*'[1]Проверка стенда по стёклам'!$D$8/100</f>
        <v>1.24823578835914</v>
      </c>
      <c r="P131" s="1">
        <f>AVERAGE(H130:H132)*'[1]Проверка стенда по стёклам'!$D$8/100</f>
        <v>1.2610794560473382</v>
      </c>
      <c r="Q131">
        <v>1.6075752000000001</v>
      </c>
    </row>
    <row r="132" spans="1:17" x14ac:dyDescent="0.3">
      <c r="A132" s="1">
        <v>2.8340241420495298</v>
      </c>
      <c r="B132" s="1">
        <v>3.6291026031369999</v>
      </c>
      <c r="C132" s="1">
        <v>3.75260622434278</v>
      </c>
      <c r="D132" s="1">
        <v>4.5226208416391396</v>
      </c>
      <c r="E132" s="1">
        <v>4.52619087383282</v>
      </c>
      <c r="F132" s="1">
        <v>4.5301317437956197</v>
      </c>
      <c r="G132" s="1">
        <v>3.5971698424032099</v>
      </c>
      <c r="H132" s="1">
        <v>3.5864169742658598</v>
      </c>
      <c r="J132" s="1">
        <f>AVERAGE(B131:B133)*'[1]Проверка стенда по стёклам'!$D$8/100</f>
        <v>1.2627819744257429</v>
      </c>
      <c r="K132" s="1">
        <f>AVERAGE(C131:C133)*'[1]Проверка стенда по стёклам'!$D$8/100</f>
        <v>1.3819972440456794</v>
      </c>
      <c r="L132" s="1">
        <f>AVERAGE(D131:D133)*'[1]Проверка стенда по стёклам'!$D$8/100</f>
        <v>1.5611448651810915</v>
      </c>
      <c r="M132" s="1">
        <f>AVERAGE(E131:E133)*'[1]Проверка стенда по стёклам'!$D$8/100</f>
        <v>1.5749332591256171</v>
      </c>
      <c r="N132" s="1">
        <f>AVERAGE(F131:F133)*'[1]Проверка стенда по стёклам'!$D$8/100</f>
        <v>1.5763045054811444</v>
      </c>
      <c r="O132" s="1">
        <f>AVERAGE(G131:G133)*'[1]Проверка стенда по стёклам'!$D$8/100</f>
        <v>1.3451673464983673</v>
      </c>
      <c r="P132" s="1">
        <f>AVERAGE(H131:H133)*'[1]Проверка стенда по стёклам'!$D$8/100</f>
        <v>1.2359887605090483</v>
      </c>
      <c r="Q132">
        <v>1.6075752000000001</v>
      </c>
    </row>
    <row r="133" spans="1:17" x14ac:dyDescent="0.3">
      <c r="A133" s="1">
        <v>2.85599332144526</v>
      </c>
      <c r="B133" s="1">
        <v>3.6291665706748302</v>
      </c>
      <c r="C133" s="1">
        <v>3.7526788065555898</v>
      </c>
      <c r="D133" s="1">
        <v>4.4144628680637501</v>
      </c>
      <c r="E133" s="1">
        <v>4.5262041547167398</v>
      </c>
      <c r="F133" s="1">
        <v>4.5301471889061196</v>
      </c>
      <c r="G133" s="1">
        <v>4.4174448334333896</v>
      </c>
      <c r="H133" s="1">
        <v>3.4848789702693299</v>
      </c>
      <c r="J133" s="1">
        <f>AVERAGE(B132:B134)*'[1]Проверка стенда по стёклам'!$D$8/100</f>
        <v>1.2628042318770341</v>
      </c>
      <c r="K133" s="1">
        <f>AVERAGE(C132:C134)*'[1]Проверка стенда по стёклам'!$D$8/100</f>
        <v>1.2930777862361673</v>
      </c>
      <c r="L133" s="1">
        <f>AVERAGE(D132:D134)*'[1]Проверка стенда по стёклам'!$D$8/100</f>
        <v>1.5486037522191762</v>
      </c>
      <c r="M133" s="1">
        <f>AVERAGE(E132:E134)*'[1]Проверка стенда по стёклам'!$D$8/100</f>
        <v>1.5749378801053382</v>
      </c>
      <c r="N133" s="1">
        <f>AVERAGE(F132:F134)*'[1]Проверка стенда по стёклам'!$D$8/100</f>
        <v>1.5763098794133041</v>
      </c>
      <c r="O133" s="1">
        <f>AVERAGE(G132:G134)*'[1]Проверка стенда по стёклам'!$D$8/100</f>
        <v>1.4419711811463096</v>
      </c>
      <c r="P133" s="1">
        <f>AVERAGE(H132:H134)*'[1]Проверка стенда по стёклам'!$D$8/100</f>
        <v>1.2245408419942394</v>
      </c>
      <c r="Q133">
        <v>1.6075752000000001</v>
      </c>
    </row>
    <row r="134" spans="1:17" x14ac:dyDescent="0.3">
      <c r="A134" s="1">
        <v>2.8779625008409999</v>
      </c>
      <c r="B134" s="1">
        <v>3.6292256406240302</v>
      </c>
      <c r="C134" s="1">
        <v>3.64321870145162</v>
      </c>
      <c r="D134" s="1">
        <v>4.4144832998888104</v>
      </c>
      <c r="E134" s="1">
        <v>4.5262164219505401</v>
      </c>
      <c r="F134" s="1">
        <v>4.5301614576877096</v>
      </c>
      <c r="G134" s="1">
        <v>4.4176003587619999</v>
      </c>
      <c r="H134" s="1">
        <v>3.4863041416319498</v>
      </c>
      <c r="J134" s="1">
        <f>AVERAGE(B133:B135)*'[1]Проверка стенда по стёклам'!$D$8/100</f>
        <v>1.2628247852166556</v>
      </c>
      <c r="K134" s="1">
        <f>AVERAGE(C133:C135)*'[1]Проверка стенда по стёклам'!$D$8/100</f>
        <v>1.2803983098545988</v>
      </c>
      <c r="L134" s="1">
        <f>AVERAGE(D133:D135)*'[1]Проверка стенда по стёклам'!$D$8/100</f>
        <v>1.4607997497910672</v>
      </c>
      <c r="M134" s="1">
        <f>AVERAGE(E133:E135)*'[1]Проверка стенда по стёклам'!$D$8/100</f>
        <v>1.5749421483925738</v>
      </c>
      <c r="N134" s="1">
        <f>AVERAGE(F133:F135)*'[1]Проверка стенда по стёклам'!$D$8/100</f>
        <v>1.5763148440550305</v>
      </c>
      <c r="O134" s="1">
        <f>AVERAGE(G133:G135)*'[1]Проверка стенда по стёклам'!$D$8/100</f>
        <v>1.5371480480501145</v>
      </c>
      <c r="P134" s="1">
        <f>AVERAGE(H133:H135)*'[1]Проверка стенда по стёклам'!$D$8/100</f>
        <v>1.2130940034852151</v>
      </c>
      <c r="Q134">
        <v>1.6075752000000001</v>
      </c>
    </row>
    <row r="135" spans="1:17" x14ac:dyDescent="0.3">
      <c r="A135" s="1">
        <v>2.8999316802367301</v>
      </c>
      <c r="B135" s="1">
        <v>3.6292798074675701</v>
      </c>
      <c r="C135" s="1">
        <v>3.64328782813429</v>
      </c>
      <c r="D135" s="1">
        <v>3.7656027726532599</v>
      </c>
      <c r="E135" s="1">
        <v>4.5262276736422997</v>
      </c>
      <c r="F135" s="1">
        <v>4.5301745473511401</v>
      </c>
      <c r="G135" s="1">
        <v>4.4177543943960096</v>
      </c>
      <c r="H135" s="1">
        <v>3.4877259881551801</v>
      </c>
      <c r="J135" s="1">
        <f>AVERAGE(B134:B136)*'[1]Проверка стенда по стёклам'!$D$8/100</f>
        <v>1.2628436325249153</v>
      </c>
      <c r="K135" s="1">
        <f>AVERAGE(C134:C136)*'[1]Проверка стенда по стёклам'!$D$8/100</f>
        <v>1.2677177059961702</v>
      </c>
      <c r="L135" s="1">
        <f>AVERAGE(D134:D136)*'[1]Проверка стенда по стёклам'!$D$8/100</f>
        <v>1.3730054824918849</v>
      </c>
      <c r="M135" s="1">
        <f>AVERAGE(E134:E136)*'[1]Проверка стенда по стёклам'!$D$8/100</f>
        <v>1.5625591746697338</v>
      </c>
      <c r="N135" s="1">
        <f>AVERAGE(F134:F136)*'[1]Проверка стенда по стёклам'!$D$8/100</f>
        <v>1.5763193984362109</v>
      </c>
      <c r="O135" s="1">
        <f>AVERAGE(G134:G136)*'[1]Проверка стенда по стёклам'!$D$8/100</f>
        <v>1.5372016438723377</v>
      </c>
      <c r="P135" s="1">
        <f>AVERAGE(H134:H136)*'[1]Проверка стенда по стёклам'!$D$8/100</f>
        <v>1.2135887287506311</v>
      </c>
      <c r="Q135">
        <v>1.6075752000000001</v>
      </c>
    </row>
    <row r="136" spans="1:17" x14ac:dyDescent="0.3">
      <c r="A136" s="1">
        <v>2.9219008596324598</v>
      </c>
      <c r="B136" s="1">
        <v>3.6293290661478101</v>
      </c>
      <c r="C136" s="1">
        <v>3.6433506896016699</v>
      </c>
      <c r="D136" s="1">
        <v>3.6575287322505901</v>
      </c>
      <c r="E136" s="1">
        <v>4.4194421097445602</v>
      </c>
      <c r="F136" s="1">
        <v>4.5301864553262297</v>
      </c>
      <c r="G136" s="1">
        <v>4.4179069194969296</v>
      </c>
      <c r="H136" s="1">
        <v>3.48914433351869</v>
      </c>
      <c r="J136" s="1">
        <f>AVERAGE(B135:B137)*'[1]Проверка стенда по стёклам'!$D$8/100</f>
        <v>1.2628607720419693</v>
      </c>
      <c r="K136" s="1">
        <f>AVERAGE(C135:C137)*'[1]Проверка стенда по стёклам'!$D$8/100</f>
        <v>1.267739578641834</v>
      </c>
      <c r="L136" s="1">
        <f>AVERAGE(D135:D137)*'[1]Проверка стенда по стёклам'!$D$8/100</f>
        <v>1.2852167638642635</v>
      </c>
      <c r="M136" s="1">
        <f>AVERAGE(E135:E137)*'[1]Проверка стенда по стёклам'!$D$8/100</f>
        <v>1.4634757723523153</v>
      </c>
      <c r="N136" s="1">
        <f>AVERAGE(F135:F137)*'[1]Проверка стенда по стёклам'!$D$8/100</f>
        <v>1.5640910192361286</v>
      </c>
      <c r="O136" s="1">
        <f>AVERAGE(G135:G137)*'[1]Проверка стенда по стёклам'!$D$8/100</f>
        <v>1.5372547141436892</v>
      </c>
      <c r="P136" s="1">
        <f>AVERAGE(H135:H137)*'[1]Проверка стенда по стёклам'!$D$8/100</f>
        <v>1.2140822359955512</v>
      </c>
      <c r="Q136">
        <v>1.6075752000000001</v>
      </c>
    </row>
    <row r="137" spans="1:17" x14ac:dyDescent="0.3">
      <c r="A137" s="1">
        <v>2.9438700390282002</v>
      </c>
      <c r="B137" s="1">
        <v>3.6293734120666201</v>
      </c>
      <c r="C137" s="1">
        <v>3.6434072804175699</v>
      </c>
      <c r="D137" s="1">
        <v>3.6575970029498999</v>
      </c>
      <c r="E137" s="1">
        <v>3.6719509691621299</v>
      </c>
      <c r="F137" s="1">
        <v>4.4247322773214401</v>
      </c>
      <c r="G137" s="1">
        <v>4.4180579136937599</v>
      </c>
      <c r="H137" s="1">
        <v>3.49055900349757</v>
      </c>
      <c r="J137" s="1">
        <f>AVERAGE(B136:B138)*'[1]Проверка стенда по стёклам'!$D$8/100</f>
        <v>1.2628762021678575</v>
      </c>
      <c r="K137" s="1">
        <f>AVERAGE(C136:C138)*'[1]Проверка стенда по стёклам'!$D$8/100</f>
        <v>1.2677592694146294</v>
      </c>
      <c r="L137" s="1">
        <f>AVERAGE(D136:D138)*'[1]Проверка стенда по стёклам'!$D$8/100</f>
        <v>1.2726965749291757</v>
      </c>
      <c r="M137" s="1">
        <f>AVERAGE(E136:E138)*'[1]Проверка стенда по стёклам'!$D$8/100</f>
        <v>1.3643992577651207</v>
      </c>
      <c r="N137" s="1">
        <f>AVERAGE(F136:F138)*'[1]Проверка стенда по стёклам'!$D$8/100</f>
        <v>1.466242765222679</v>
      </c>
      <c r="O137" s="1">
        <f>AVERAGE(G136:G138)*'[1]Проверка стенда по стёклам'!$D$8/100</f>
        <v>1.5252264096943902</v>
      </c>
      <c r="P137" s="1">
        <f>AVERAGE(H136:H138)*'[1]Проверка стенда по стёклам'!$D$8/100</f>
        <v>1.2145744645989058</v>
      </c>
      <c r="Q137">
        <v>1.6075752000000001</v>
      </c>
    </row>
    <row r="138" spans="1:17" x14ac:dyDescent="0.3">
      <c r="A138" s="1">
        <v>2.9658392184239299</v>
      </c>
      <c r="B138" s="1">
        <v>3.6294128410854101</v>
      </c>
      <c r="C138" s="1">
        <v>3.64345759568914</v>
      </c>
      <c r="D138" s="1">
        <v>3.6576577019403498</v>
      </c>
      <c r="E138" s="1">
        <v>3.6720216046642999</v>
      </c>
      <c r="F138" s="1">
        <v>3.6865581487985799</v>
      </c>
      <c r="G138" s="1">
        <v>4.3140501946377103</v>
      </c>
      <c r="H138" s="1">
        <v>3.4919698259815499</v>
      </c>
      <c r="J138" s="1">
        <f>AVERAGE(B137:B139)*'[1]Проверка стенда по стёклам'!$D$8/100</f>
        <v>1.2628899214625298</v>
      </c>
      <c r="K138" s="1">
        <f>AVERAGE(C137:C139)*'[1]Проверка стенда по стёклам'!$D$8/100</f>
        <v>1.2677767766120511</v>
      </c>
      <c r="L138" s="1">
        <f>AVERAGE(D137:D139)*'[1]Проверка стенда по стёклам'!$D$8/100</f>
        <v>1.2727176951799779</v>
      </c>
      <c r="M138" s="1">
        <f>AVERAGE(E137:E139)*'[1]Проверка стенда по стёклам'!$D$8/100</f>
        <v>1.2777156148457502</v>
      </c>
      <c r="N138" s="1">
        <f>AVERAGE(F137:F139)*'[1]Проверка стенда по стёклам'!$D$8/100</f>
        <v>1.3684012694303045</v>
      </c>
      <c r="O138" s="1">
        <f>AVERAGE(G137:G139)*'[1]Проверка стенда по стёклам'!$D$8/100</f>
        <v>1.4421159225850197</v>
      </c>
      <c r="P138" s="1">
        <f>AVERAGE(H137:H139)*'[1]Проверка стенда по стёклам'!$D$8/100</f>
        <v>1.2031335138860799</v>
      </c>
      <c r="Q138">
        <v>1.6075752000000001</v>
      </c>
    </row>
    <row r="139" spans="1:17" x14ac:dyDescent="0.3">
      <c r="A139" s="1">
        <v>2.9878083978196601</v>
      </c>
      <c r="B139" s="1">
        <v>3.6294473495252602</v>
      </c>
      <c r="C139" s="1">
        <v>3.6435016310669699</v>
      </c>
      <c r="D139" s="1">
        <v>3.6577108243083201</v>
      </c>
      <c r="E139" s="1">
        <v>3.67208342265952</v>
      </c>
      <c r="F139" s="1">
        <v>3.6866283239975601</v>
      </c>
      <c r="G139" s="1">
        <v>3.7013548407289401</v>
      </c>
      <c r="H139" s="1">
        <v>3.3905041101065798</v>
      </c>
      <c r="J139" s="1">
        <f>AVERAGE(B138:B140)*'[1]Проверка стенда по стёклам'!$D$8/100</f>
        <v>1.262901928645876</v>
      </c>
      <c r="K139" s="1">
        <f>AVERAGE(C138:C140)*'[1]Проверка стенда по стёклам'!$D$8/100</f>
        <v>1.2677920987206861</v>
      </c>
      <c r="L139" s="1">
        <f>AVERAGE(D138:D140)*'[1]Проверка стенда по стёклам'!$D$8/100</f>
        <v>1.2727361791403988</v>
      </c>
      <c r="M139" s="1">
        <f>AVERAGE(E138:E140)*'[1]Проверка стенда по стёклам'!$D$8/100</f>
        <v>1.2777371244820308</v>
      </c>
      <c r="N139" s="1">
        <f>AVERAGE(F138:F140)*'[1]Проверка стенда по стёклам'!$D$8/100</f>
        <v>1.2827980299906727</v>
      </c>
      <c r="O139" s="1">
        <f>AVERAGE(G138:G140)*'[1]Проверка стенда по стёклам'!$D$8/100</f>
        <v>1.3589957029770035</v>
      </c>
      <c r="P139" s="1">
        <f>AVERAGE(H138:H140)*'[1]Проверка стенда по стёклам'!$D$8/100</f>
        <v>1.1081757444188816</v>
      </c>
      <c r="Q139">
        <v>1.6075752000000001</v>
      </c>
    </row>
    <row r="140" spans="1:17" x14ac:dyDescent="0.3">
      <c r="A140" s="1">
        <v>3.0097775772153899</v>
      </c>
      <c r="B140" s="1">
        <v>3.6294769341669699</v>
      </c>
      <c r="C140" s="1">
        <v>3.6435393827451499</v>
      </c>
      <c r="D140" s="1">
        <v>3.6577563657538499</v>
      </c>
      <c r="E140" s="1">
        <v>3.6721364183771001</v>
      </c>
      <c r="F140" s="1">
        <v>3.6866884840150398</v>
      </c>
      <c r="G140" s="1">
        <v>3.70142192443048</v>
      </c>
      <c r="H140" s="1">
        <v>2.6718634396350698</v>
      </c>
      <c r="J140" s="1">
        <f>AVERAGE(B139:B141)*'[1]Проверка стенда по стёклам'!$D$8/100</f>
        <v>1.2629122225977472</v>
      </c>
      <c r="K140" s="1">
        <f>AVERAGE(C139:C141)*'[1]Проверка стенда по стёклам'!$D$8/100</f>
        <v>1.2678052344162387</v>
      </c>
      <c r="L140" s="1">
        <f>AVERAGE(D139:D141)*'[1]Проверка стенда по стёклам'!$D$8/100</f>
        <v>1.2727520253142495</v>
      </c>
      <c r="M140" s="1">
        <f>AVERAGE(E139:E141)*'[1]Проверка стенда по стёклам'!$D$8/100</f>
        <v>1.2777555643974958</v>
      </c>
      <c r="N140" s="1">
        <f>AVERAGE(F139:F141)*'[1]Проверка стенда по стёклам'!$D$8/100</f>
        <v>1.2828189627434867</v>
      </c>
      <c r="O140" s="1">
        <f>AVERAGE(G139:G141)*'[1]Проверка стенда по стёклам'!$D$8/100</f>
        <v>1.287945476930527</v>
      </c>
      <c r="P140" s="1">
        <f>AVERAGE(H139:H141)*'[1]Проверка стенда по стёклам'!$D$8/100</f>
        <v>1.0266655005073726</v>
      </c>
      <c r="Q140">
        <v>1.6075752000000001</v>
      </c>
    </row>
    <row r="141" spans="1:17" x14ac:dyDescent="0.3">
      <c r="A141" s="1">
        <v>3.0317467566111298</v>
      </c>
      <c r="B141" s="1">
        <v>3.6295015922511</v>
      </c>
      <c r="C141" s="1">
        <v>3.64357084746135</v>
      </c>
      <c r="D141" s="1">
        <v>3.6577943225908598</v>
      </c>
      <c r="E141" s="1">
        <v>3.67218058772671</v>
      </c>
      <c r="F141" s="1">
        <v>3.6867386243085298</v>
      </c>
      <c r="G141" s="1">
        <v>3.7014778353451798</v>
      </c>
      <c r="H141" s="1">
        <v>2.7892145330325699</v>
      </c>
      <c r="J141" s="1">
        <f>AVERAGE(B140:B142)*'[1]Проверка стенда по стёклам'!$D$8/100</f>
        <v>1.2629208023579779</v>
      </c>
      <c r="K141" s="1">
        <f>AVERAGE(C140:C142)*'[1]Проверка стенда по стёклам'!$D$8/100</f>
        <v>1.2678161825635559</v>
      </c>
      <c r="L141" s="1">
        <f>AVERAGE(D140:D142)*'[1]Проверка стенда по стёклам'!$D$8/100</f>
        <v>1.2727652324189398</v>
      </c>
      <c r="M141" s="1">
        <f>AVERAGE(E140:E142)*'[1]Проверка стенда по стёклам'!$D$8/100</f>
        <v>1.2777709331689369</v>
      </c>
      <c r="N141" s="1">
        <f>AVERAGE(F140:F142)*'[1]Проверка стенда по стёклам'!$D$8/100</f>
        <v>1.2828364091207367</v>
      </c>
      <c r="O141" s="1">
        <f>AVERAGE(G140:G142)*'[1]Проверка стенда по стёклам'!$D$8/100</f>
        <v>1.2879649311973076</v>
      </c>
      <c r="P141" s="1">
        <f>AVERAGE(H140:H142)*'[1]Проверка стенда по стёклам'!$D$8/100</f>
        <v>1.0510468421896824</v>
      </c>
      <c r="Q141">
        <v>1.6075752000000001</v>
      </c>
    </row>
    <row r="142" spans="1:17" x14ac:dyDescent="0.3">
      <c r="A142" s="1">
        <v>3.05371593600686</v>
      </c>
      <c r="B142" s="1">
        <v>3.62952132147805</v>
      </c>
      <c r="C142" s="1">
        <v>3.64359602249688</v>
      </c>
      <c r="D142" s="1">
        <v>3.6578246917473098</v>
      </c>
      <c r="E142" s="1">
        <v>3.6722159272989101</v>
      </c>
      <c r="F142" s="1">
        <v>3.6867787410907602</v>
      </c>
      <c r="G142" s="1">
        <v>3.7015225692044602</v>
      </c>
      <c r="H142" s="1">
        <v>3.6007122519818799</v>
      </c>
      <c r="J142" s="1">
        <f>AVERAGE(B141:B143)*'[1]Проверка стенда по стёклам'!$D$8/100</f>
        <v>1.2629276671264009</v>
      </c>
      <c r="K142" s="1">
        <f>AVERAGE(C141:C143)*'[1]Проверка стенда по стёклам'!$D$8/100</f>
        <v>1.2678249422166445</v>
      </c>
      <c r="L142" s="1">
        <f>AVERAGE(D141:D143)*'[1]Проверка стенда по стёклам'!$D$8/100</f>
        <v>1.2727757993855471</v>
      </c>
      <c r="M142" s="1">
        <f>AVERAGE(E141:E143)*'[1]Проверка стенда по стёклам'!$D$8/100</f>
        <v>1.2777832296100586</v>
      </c>
      <c r="N142" s="1">
        <f>AVERAGE(F141:F143)*'[1]Проверка стенда по стёклам'!$D$8/100</f>
        <v>1.2828503678047201</v>
      </c>
      <c r="O142" s="1">
        <f>AVERAGE(G141:G143)*'[1]Проверка стенда по стёклам'!$D$8/100</f>
        <v>1.2879804963946295</v>
      </c>
      <c r="P142" s="1">
        <f>AVERAGE(H141:H143)*'[1]Проверка стенда по стёклам'!$D$8/100</f>
        <v>1.158803042932165</v>
      </c>
      <c r="Q142">
        <v>1.6075752000000001</v>
      </c>
    </row>
    <row r="143" spans="1:17" x14ac:dyDescent="0.3">
      <c r="A143" s="1">
        <v>3.0756851154025902</v>
      </c>
      <c r="B143" s="1">
        <v>3.62953612000807</v>
      </c>
      <c r="C143" s="1">
        <v>3.64361490567671</v>
      </c>
      <c r="D143" s="1">
        <v>3.6578474707654101</v>
      </c>
      <c r="E143" s="1">
        <v>3.6722424343656201</v>
      </c>
      <c r="F143" s="1">
        <v>3.6868088313306799</v>
      </c>
      <c r="G143" s="1">
        <v>3.7015561225910898</v>
      </c>
      <c r="H143" s="1">
        <v>3.6009029908117798</v>
      </c>
      <c r="J143" s="1">
        <f>AVERAGE(B142:B144)*'[1]Проверка стенда по стёклам'!$D$8/100</f>
        <v>1.2629328162628661</v>
      </c>
      <c r="K143" s="1">
        <f>AVERAGE(C142:C144)*'[1]Проверка стенда по стёклам'!$D$8/100</f>
        <v>1.2678315126186914</v>
      </c>
      <c r="L143" s="1">
        <f>AVERAGE(D142:D144)*'[1]Проверка стенда по стёклам'!$D$8/100</f>
        <v>1.272783725358865</v>
      </c>
      <c r="M143" s="1">
        <f>AVERAGE(E142:E144)*'[1]Проверка стенда по стёклам'!$D$8/100</f>
        <v>1.2777924527716369</v>
      </c>
      <c r="N143" s="1">
        <f>AVERAGE(F142:F144)*'[1]Проверка стенда по стёклам'!$D$8/100</f>
        <v>1.2828608377408477</v>
      </c>
      <c r="O143" s="1">
        <f>AVERAGE(G142:G144)*'[1]Проверка стенда по стёклам'!$D$8/100</f>
        <v>1.2879921713336144</v>
      </c>
      <c r="P143" s="1">
        <f>AVERAGE(H142:H144)*'[1]Проверка стенда по стёклам'!$D$8/100</f>
        <v>1.2529687353733019</v>
      </c>
      <c r="Q143">
        <v>1.6075752000000001</v>
      </c>
    </row>
    <row r="144" spans="1:17" x14ac:dyDescent="0.3">
      <c r="A144" s="1">
        <v>3.0976542947983301</v>
      </c>
      <c r="B144" s="1">
        <v>3.62954598646134</v>
      </c>
      <c r="C144" s="1">
        <v>3.64362749536956</v>
      </c>
      <c r="D144" s="1">
        <v>3.6578626578016702</v>
      </c>
      <c r="E144" s="1">
        <v>3.6722601068804499</v>
      </c>
      <c r="F144" s="1">
        <v>3.6868288927542801</v>
      </c>
      <c r="G144" s="1">
        <v>3.70157849294075</v>
      </c>
      <c r="H144" s="1">
        <v>3.6010810617238298</v>
      </c>
      <c r="J144" s="1">
        <f>AVERAGE(B143:B145)*'[1]Проверка стенда по стёклам'!$D$8/100</f>
        <v>1.2629362492872487</v>
      </c>
      <c r="K144" s="1">
        <f>AVERAGE(C143:C145)*'[1]Проверка стенда по стёклам'!$D$8/100</f>
        <v>1.2678358932020743</v>
      </c>
      <c r="L144" s="1">
        <f>AVERAGE(D143:D145)*'[1]Проверка стенда по стёклам'!$D$8/100</f>
        <v>1.2727890096974521</v>
      </c>
      <c r="M144" s="1">
        <f>AVERAGE(E143:E145)*'[1]Проверка стенда по стёклам'!$D$8/100</f>
        <v>1.2777986019416441</v>
      </c>
      <c r="N144" s="1">
        <f>AVERAGE(F143:F145)*'[1]Проверка стенда по стёклам'!$D$8/100</f>
        <v>1.2828678181379283</v>
      </c>
      <c r="O144" s="1">
        <f>AVERAGE(G143:G145)*'[1]Проверка стенда по стёклам'!$D$8/100</f>
        <v>1.2879999551221204</v>
      </c>
      <c r="P144" s="1">
        <f>AVERAGE(H143:H145)*'[1]Проверка стенда по стёклам'!$D$8/100</f>
        <v>1.239676916807358</v>
      </c>
      <c r="Q144">
        <v>1.6075752000000001</v>
      </c>
    </row>
    <row r="145" spans="1:17" x14ac:dyDescent="0.3">
      <c r="A145" s="1">
        <v>3.1196234741940598</v>
      </c>
      <c r="B145" s="1">
        <v>3.6295509199179499</v>
      </c>
      <c r="C145" s="1">
        <v>3.6436337904878799</v>
      </c>
      <c r="D145" s="1">
        <v>3.6578702516270698</v>
      </c>
      <c r="E145" s="1">
        <v>3.6722689434789899</v>
      </c>
      <c r="F145" s="1">
        <v>3.6868389238452202</v>
      </c>
      <c r="G145" s="1">
        <v>3.7015896785432298</v>
      </c>
      <c r="H145" s="1">
        <v>3.48611443700938</v>
      </c>
      <c r="J145" s="1">
        <f>AVERAGE(B144:B146)*'[1]Проверка стенда по стёклам'!$D$8/100</f>
        <v>1.2629379658794624</v>
      </c>
      <c r="K145" s="1">
        <f>AVERAGE(C144:C146)*'[1]Проверка стенда по стёклам'!$D$8/100</f>
        <v>1.2678380835883722</v>
      </c>
      <c r="L145" s="1">
        <f>AVERAGE(D144:D146)*'[1]Проверка стенда по стёклам'!$D$8/100</f>
        <v>1.2727916519736597</v>
      </c>
      <c r="M145" s="1">
        <f>AVERAGE(E144:E146)*'[1]Проверка стенда по стёклам'!$D$8/100</f>
        <v>1.2778016766453399</v>
      </c>
      <c r="N145" s="1">
        <f>AVERAGE(F144:F146)*'[1]Проверка стенда по стёклам'!$D$8/100</f>
        <v>1.2828713084683818</v>
      </c>
      <c r="O145" s="1">
        <f>AVERAGE(G144:G146)*'[1]Проверка стенда по стёклам'!$D$8/100</f>
        <v>1.288003847165156</v>
      </c>
      <c r="P145" s="1">
        <f>AVERAGE(H144:H146)*'[1]Проверка стенда по стёклам'!$D$8/100</f>
        <v>1.2263629750803304</v>
      </c>
      <c r="Q145">
        <v>1.6075752000000001</v>
      </c>
    </row>
    <row r="146" spans="1:17" x14ac:dyDescent="0.3">
      <c r="A146" s="1">
        <v>3.14159265358979</v>
      </c>
      <c r="B146" s="1">
        <v>3.6295509199179499</v>
      </c>
      <c r="C146" s="1">
        <v>3.6436337904878799</v>
      </c>
      <c r="D146" s="1">
        <v>3.6578702516270698</v>
      </c>
      <c r="E146" s="1">
        <v>3.6722689434789899</v>
      </c>
      <c r="F146" s="1">
        <v>3.6868389238452202</v>
      </c>
      <c r="G146" s="1">
        <v>3.7015896785432298</v>
      </c>
      <c r="H146" s="1">
        <v>3.48611443700938</v>
      </c>
      <c r="J146" s="1">
        <f>AVERAGE(B145:B147)*'[1]Проверка стенда по стёклам'!$D$8/100</f>
        <v>1.2629379658794624</v>
      </c>
      <c r="K146" s="1">
        <f>AVERAGE(C145:C147)*'[1]Проверка стенда по стёклам'!$D$8/100</f>
        <v>1.2678380835883722</v>
      </c>
      <c r="L146" s="1">
        <f>AVERAGE(D145:D147)*'[1]Проверка стенда по стёклам'!$D$8/100</f>
        <v>1.2727916519736597</v>
      </c>
      <c r="M146" s="1">
        <f>AVERAGE(E145:E147)*'[1]Проверка стенда по стёклам'!$D$8/100</f>
        <v>1.2778016766453399</v>
      </c>
      <c r="N146" s="1">
        <f>AVERAGE(F145:F147)*'[1]Проверка стенда по стёклам'!$D$8/100</f>
        <v>1.2828713084683818</v>
      </c>
      <c r="O146" s="1">
        <f>AVERAGE(G145:G147)*'[1]Проверка стенда по стёклам'!$D$8/100</f>
        <v>1.288003847165156</v>
      </c>
      <c r="P146" s="1">
        <f>AVERAGE(H145:H147)*'[1]Проверка стенда по стёклам'!$D$8/100</f>
        <v>1.2263629750803304</v>
      </c>
      <c r="Q146">
        <v>1.6075752000000001</v>
      </c>
    </row>
    <row r="147" spans="1:17" x14ac:dyDescent="0.3">
      <c r="A147" s="1">
        <v>3.1635618329855202</v>
      </c>
      <c r="B147" s="1">
        <v>3.62954598646134</v>
      </c>
      <c r="C147" s="1">
        <v>3.64362749536956</v>
      </c>
      <c r="D147" s="1">
        <v>3.6578626578016702</v>
      </c>
      <c r="E147" s="1">
        <v>3.6722601068804499</v>
      </c>
      <c r="F147" s="1">
        <v>3.6868288927542801</v>
      </c>
      <c r="G147" s="1">
        <v>3.70157849294075</v>
      </c>
      <c r="H147" s="1">
        <v>3.6010810617238298</v>
      </c>
      <c r="J147" s="1">
        <f>AVERAGE(B146:B148)*'[1]Проверка стенда по стёклам'!$D$8/100</f>
        <v>1.2629362492872487</v>
      </c>
      <c r="K147" s="1">
        <f>AVERAGE(C146:C148)*'[1]Проверка стенда по стёклам'!$D$8/100</f>
        <v>1.2678358932020743</v>
      </c>
      <c r="L147" s="1">
        <f>AVERAGE(D146:D148)*'[1]Проверка стенда по стёклам'!$D$8/100</f>
        <v>1.2727890096974521</v>
      </c>
      <c r="M147" s="1">
        <f>AVERAGE(E146:E148)*'[1]Проверка стенда по стёклам'!$D$8/100</f>
        <v>1.2777986019416441</v>
      </c>
      <c r="N147" s="1">
        <f>AVERAGE(F146:F148)*'[1]Проверка стенда по стёклам'!$D$8/100</f>
        <v>1.2828678181379283</v>
      </c>
      <c r="O147" s="1">
        <f>AVERAGE(G146:G148)*'[1]Проверка стенда по стёклам'!$D$8/100</f>
        <v>1.2879999551221204</v>
      </c>
      <c r="P147" s="1">
        <f>AVERAGE(H146:H148)*'[1]Проверка стенда по стёклам'!$D$8/100</f>
        <v>1.239676916807358</v>
      </c>
    </row>
    <row r="148" spans="1:17" x14ac:dyDescent="0.3">
      <c r="A148" s="1">
        <v>3.1855310123812601</v>
      </c>
      <c r="B148" s="1">
        <v>3.62953612000807</v>
      </c>
      <c r="C148" s="1">
        <v>3.64361490567671</v>
      </c>
      <c r="D148" s="1">
        <v>3.6578474707654101</v>
      </c>
      <c r="E148" s="1">
        <v>3.6722424343656201</v>
      </c>
      <c r="F148" s="1">
        <v>3.6868088313306799</v>
      </c>
      <c r="G148" s="1">
        <v>3.7015561225910898</v>
      </c>
      <c r="H148" s="1">
        <v>3.6009029908117798</v>
      </c>
      <c r="J148" s="1">
        <f>AVERAGE(B147:B149)*'[1]Проверка стенда по стёклам'!$D$8/100</f>
        <v>1.2629328162628661</v>
      </c>
      <c r="K148" s="1">
        <f>AVERAGE(C147:C149)*'[1]Проверка стенда по стёклам'!$D$8/100</f>
        <v>1.2678315126186914</v>
      </c>
      <c r="L148" s="1">
        <f>AVERAGE(D147:D149)*'[1]Проверка стенда по стёклам'!$D$8/100</f>
        <v>1.272783725358865</v>
      </c>
      <c r="M148" s="1">
        <f>AVERAGE(E147:E149)*'[1]Проверка стенда по стёклам'!$D$8/100</f>
        <v>1.2777924527716369</v>
      </c>
      <c r="N148" s="1">
        <f>AVERAGE(F147:F149)*'[1]Проверка стенда по стёклам'!$D$8/100</f>
        <v>1.2828608377408477</v>
      </c>
      <c r="O148" s="1">
        <f>AVERAGE(G147:G149)*'[1]Проверка стенда по стёклам'!$D$8/100</f>
        <v>1.2879921713336144</v>
      </c>
      <c r="P148" s="1">
        <f>AVERAGE(H147:H149)*'[1]Проверка стенда по стёклам'!$D$8/100</f>
        <v>1.2529687353733019</v>
      </c>
    </row>
    <row r="149" spans="1:17" x14ac:dyDescent="0.3">
      <c r="A149" s="1">
        <v>3.2075001917769899</v>
      </c>
      <c r="B149" s="1">
        <v>3.62952132147805</v>
      </c>
      <c r="C149" s="1">
        <v>3.64359602249688</v>
      </c>
      <c r="D149" s="1">
        <v>3.6578246917473098</v>
      </c>
      <c r="E149" s="1">
        <v>3.6722159272989101</v>
      </c>
      <c r="F149" s="1">
        <v>3.6867787410907602</v>
      </c>
      <c r="G149" s="1">
        <v>3.7015225692044602</v>
      </c>
      <c r="H149" s="1">
        <v>3.6007122519818799</v>
      </c>
      <c r="J149" s="1">
        <f>AVERAGE(B148:B150)*'[1]Проверка стенда по стёклам'!$D$8/100</f>
        <v>1.2629276671264009</v>
      </c>
      <c r="K149" s="1">
        <f>AVERAGE(C148:C150)*'[1]Проверка стенда по стёклам'!$D$8/100</f>
        <v>1.2678249422166445</v>
      </c>
      <c r="L149" s="1">
        <f>AVERAGE(D148:D150)*'[1]Проверка стенда по стёклам'!$D$8/100</f>
        <v>1.2727757993855471</v>
      </c>
      <c r="M149" s="1">
        <f>AVERAGE(E148:E150)*'[1]Проверка стенда по стёклам'!$D$8/100</f>
        <v>1.2777832296100586</v>
      </c>
      <c r="N149" s="1">
        <f>AVERAGE(F148:F150)*'[1]Проверка стенда по стёклам'!$D$8/100</f>
        <v>1.2828503678047201</v>
      </c>
      <c r="O149" s="1">
        <f>AVERAGE(G148:G150)*'[1]Проверка стенда по стёклам'!$D$8/100</f>
        <v>1.2879804963946295</v>
      </c>
      <c r="P149" s="1">
        <f>AVERAGE(H148:H150)*'[1]Проверка стенда по стёклам'!$D$8/100</f>
        <v>1.158803042932165</v>
      </c>
    </row>
    <row r="150" spans="1:17" x14ac:dyDescent="0.3">
      <c r="A150" s="1">
        <v>3.22946937117272</v>
      </c>
      <c r="B150" s="1">
        <v>3.6295015922511</v>
      </c>
      <c r="C150" s="1">
        <v>3.64357084746135</v>
      </c>
      <c r="D150" s="1">
        <v>3.6577943225908598</v>
      </c>
      <c r="E150" s="1">
        <v>3.67218058772671</v>
      </c>
      <c r="F150" s="1">
        <v>3.6867386243085298</v>
      </c>
      <c r="G150" s="1">
        <v>3.7014778353451798</v>
      </c>
      <c r="H150" s="1">
        <v>2.7892145330325699</v>
      </c>
      <c r="J150" s="1">
        <f>AVERAGE(B149:B151)*'[1]Проверка стенда по стёклам'!$D$8/100</f>
        <v>1.2629208023579779</v>
      </c>
      <c r="K150" s="1">
        <f>AVERAGE(C149:C151)*'[1]Проверка стенда по стёклам'!$D$8/100</f>
        <v>1.2678161825635561</v>
      </c>
      <c r="L150" s="1">
        <f>AVERAGE(D149:D151)*'[1]Проверка стенда по стёклам'!$D$8/100</f>
        <v>1.2727652324189398</v>
      </c>
      <c r="M150" s="1">
        <f>AVERAGE(E149:E151)*'[1]Проверка стенда по стёклам'!$D$8/100</f>
        <v>1.2777709331689369</v>
      </c>
      <c r="N150" s="1">
        <f>AVERAGE(F149:F151)*'[1]Проверка стенда по стёклам'!$D$8/100</f>
        <v>1.2828364091207367</v>
      </c>
      <c r="O150" s="1">
        <f>AVERAGE(G149:G151)*'[1]Проверка стенда по стёклам'!$D$8/100</f>
        <v>1.2879649311973076</v>
      </c>
      <c r="P150" s="1">
        <f>AVERAGE(H149:H151)*'[1]Проверка стенда по стёклам'!$D$8/100</f>
        <v>1.0510468421896824</v>
      </c>
    </row>
    <row r="151" spans="1:17" x14ac:dyDescent="0.3">
      <c r="A151" s="1">
        <v>3.2514385505684502</v>
      </c>
      <c r="B151" s="1">
        <v>3.6294769341669699</v>
      </c>
      <c r="C151" s="1">
        <v>3.6435393827451499</v>
      </c>
      <c r="D151" s="1">
        <v>3.6577563657538499</v>
      </c>
      <c r="E151" s="1">
        <v>3.6721364183771001</v>
      </c>
      <c r="F151" s="1">
        <v>3.6866884840150398</v>
      </c>
      <c r="G151" s="1">
        <v>3.70142192443048</v>
      </c>
      <c r="H151" s="1">
        <v>2.6718634396350698</v>
      </c>
      <c r="J151" s="1">
        <f>AVERAGE(B150:B152)*'[1]Проверка стенда по стёклам'!$D$8/100</f>
        <v>1.2629122225977472</v>
      </c>
      <c r="K151" s="1">
        <f>AVERAGE(C150:C152)*'[1]Проверка стенда по стёклам'!$D$8/100</f>
        <v>1.2678052344162387</v>
      </c>
      <c r="L151" s="1">
        <f>AVERAGE(D150:D152)*'[1]Проверка стенда по стёклам'!$D$8/100</f>
        <v>1.2727520253142492</v>
      </c>
      <c r="M151" s="1">
        <f>AVERAGE(E150:E152)*'[1]Проверка стенда по стёклам'!$D$8/100</f>
        <v>1.2777555643974958</v>
      </c>
      <c r="N151" s="1">
        <f>AVERAGE(F150:F152)*'[1]Проверка стенда по стёклам'!$D$8/100</f>
        <v>1.2828189627434867</v>
      </c>
      <c r="O151" s="1">
        <f>AVERAGE(G150:G152)*'[1]Проверка стенда по стёклам'!$D$8/100</f>
        <v>1.287945476930527</v>
      </c>
      <c r="P151" s="1">
        <f>AVERAGE(H150:H152)*'[1]Проверка стенда по стёклам'!$D$8/100</f>
        <v>1.0266655005073726</v>
      </c>
    </row>
    <row r="152" spans="1:17" x14ac:dyDescent="0.3">
      <c r="A152" s="1">
        <v>3.2734077299641902</v>
      </c>
      <c r="B152" s="1">
        <v>3.6294473495252602</v>
      </c>
      <c r="C152" s="1">
        <v>3.6435016310669699</v>
      </c>
      <c r="D152" s="1">
        <v>3.6577108243083201</v>
      </c>
      <c r="E152" s="1">
        <v>3.67208342265952</v>
      </c>
      <c r="F152" s="1">
        <v>3.6866283239975601</v>
      </c>
      <c r="G152" s="1">
        <v>3.7013548407289401</v>
      </c>
      <c r="H152" s="1">
        <v>3.3905041101065798</v>
      </c>
      <c r="J152" s="1">
        <f>AVERAGE(B151:B153)*'[1]Проверка стенда по стёклам'!$D$8/100</f>
        <v>1.262901928645876</v>
      </c>
      <c r="K152" s="1">
        <f>AVERAGE(C151:C153)*'[1]Проверка стенда по стёклам'!$D$8/100</f>
        <v>1.2677920987206861</v>
      </c>
      <c r="L152" s="1">
        <f>AVERAGE(D151:D153)*'[1]Проверка стенда по стёклам'!$D$8/100</f>
        <v>1.2727361791403988</v>
      </c>
      <c r="M152" s="1">
        <f>AVERAGE(E151:E153)*'[1]Проверка стенда по стёклам'!$D$8/100</f>
        <v>1.2777371244820308</v>
      </c>
      <c r="N152" s="1">
        <f>AVERAGE(F151:F153)*'[1]Проверка стенда по стёклам'!$D$8/100</f>
        <v>1.2827980299906727</v>
      </c>
      <c r="O152" s="1">
        <f>AVERAGE(G151:G153)*'[1]Проверка стенда по стёклам'!$D$8/100</f>
        <v>1.358995702977003</v>
      </c>
      <c r="P152" s="1">
        <f>AVERAGE(H151:H153)*'[1]Проверка стенда по стёклам'!$D$8/100</f>
        <v>1.1081757444188816</v>
      </c>
    </row>
    <row r="153" spans="1:17" x14ac:dyDescent="0.3">
      <c r="A153" s="1">
        <v>3.2953769093599199</v>
      </c>
      <c r="B153" s="1">
        <v>3.6294128410854101</v>
      </c>
      <c r="C153" s="1">
        <v>3.64345759568914</v>
      </c>
      <c r="D153" s="1">
        <v>3.6576577019403498</v>
      </c>
      <c r="E153" s="1">
        <v>3.6720216046642999</v>
      </c>
      <c r="F153" s="1">
        <v>3.6865581487985799</v>
      </c>
      <c r="G153" s="1">
        <v>4.3140501946377103</v>
      </c>
      <c r="H153" s="1">
        <v>3.4919698259815499</v>
      </c>
      <c r="J153" s="1">
        <f>AVERAGE(B152:B154)*'[1]Проверка стенда по стёклам'!$D$8/100</f>
        <v>1.26288992146253</v>
      </c>
      <c r="K153" s="1">
        <f>AVERAGE(C152:C154)*'[1]Проверка стенда по стёклам'!$D$8/100</f>
        <v>1.2677767766120511</v>
      </c>
      <c r="L153" s="1">
        <f>AVERAGE(D152:D154)*'[1]Проверка стенда по стёклам'!$D$8/100</f>
        <v>1.2727176951799779</v>
      </c>
      <c r="M153" s="1">
        <f>AVERAGE(E152:E154)*'[1]Проверка стенда по стёклам'!$D$8/100</f>
        <v>1.2777156148457502</v>
      </c>
      <c r="N153" s="1">
        <f>AVERAGE(F152:F154)*'[1]Проверка стенда по стёклам'!$D$8/100</f>
        <v>1.3684012694303045</v>
      </c>
      <c r="O153" s="1">
        <f>AVERAGE(G152:G154)*'[1]Проверка стенда по стёклам'!$D$8/100</f>
        <v>1.4421159225850202</v>
      </c>
      <c r="P153" s="1">
        <f>AVERAGE(H152:H154)*'[1]Проверка стенда по стёклам'!$D$8/100</f>
        <v>1.2031335138860799</v>
      </c>
    </row>
    <row r="154" spans="1:17" x14ac:dyDescent="0.3">
      <c r="A154" s="1">
        <v>3.3173460887556501</v>
      </c>
      <c r="B154" s="1">
        <v>3.6293734120666201</v>
      </c>
      <c r="C154" s="1">
        <v>3.6434072804175699</v>
      </c>
      <c r="D154" s="1">
        <v>3.6575970029498999</v>
      </c>
      <c r="E154" s="1">
        <v>3.6719509691621299</v>
      </c>
      <c r="F154" s="1">
        <v>4.4247322773214401</v>
      </c>
      <c r="G154" s="1">
        <v>4.4180579136937599</v>
      </c>
      <c r="H154" s="1">
        <v>3.49055900349757</v>
      </c>
      <c r="J154" s="1">
        <f>AVERAGE(B153:B155)*'[1]Проверка стенда по стёклам'!$D$8/100</f>
        <v>1.2628762021678572</v>
      </c>
      <c r="K154" s="1">
        <f>AVERAGE(C153:C155)*'[1]Проверка стенда по стёклам'!$D$8/100</f>
        <v>1.2677592694146294</v>
      </c>
      <c r="L154" s="1">
        <f>AVERAGE(D153:D155)*'[1]Проверка стенда по стёклам'!$D$8/100</f>
        <v>1.2726965749291757</v>
      </c>
      <c r="M154" s="1">
        <f>AVERAGE(E153:E155)*'[1]Проверка стенда по стёклам'!$D$8/100</f>
        <v>1.3643992577651205</v>
      </c>
      <c r="N154" s="1">
        <f>AVERAGE(F153:F155)*'[1]Проверка стенда по стёклам'!$D$8/100</f>
        <v>1.466242765222679</v>
      </c>
      <c r="O154" s="1">
        <f>AVERAGE(G153:G155)*'[1]Проверка стенда по стёклам'!$D$8/100</f>
        <v>1.5252264096943897</v>
      </c>
      <c r="P154" s="1">
        <f>AVERAGE(H153:H155)*'[1]Проверка стенда по стёклам'!$D$8/100</f>
        <v>1.2145744645989058</v>
      </c>
    </row>
    <row r="155" spans="1:17" x14ac:dyDescent="0.3">
      <c r="A155" s="1">
        <v>3.33931526815139</v>
      </c>
      <c r="B155" s="1">
        <v>3.6293290661478101</v>
      </c>
      <c r="C155" s="1">
        <v>3.6433506896016699</v>
      </c>
      <c r="D155" s="1">
        <v>3.6575287322505901</v>
      </c>
      <c r="E155" s="1">
        <v>4.4194421097445602</v>
      </c>
      <c r="F155" s="1">
        <v>4.5301864553262297</v>
      </c>
      <c r="G155" s="1">
        <v>4.4179069194969296</v>
      </c>
      <c r="H155" s="1">
        <v>3.48914433351869</v>
      </c>
      <c r="J155" s="1">
        <f>AVERAGE(B154:B156)*'[1]Проверка стенда по стёклам'!$D$8/100</f>
        <v>1.2628607720419693</v>
      </c>
      <c r="K155" s="1">
        <f>AVERAGE(C154:C156)*'[1]Проверка стенда по стёклам'!$D$8/100</f>
        <v>1.267739578641834</v>
      </c>
      <c r="L155" s="1">
        <f>AVERAGE(D154:D156)*'[1]Проверка стенда по стёклам'!$D$8/100</f>
        <v>1.2852167638642635</v>
      </c>
      <c r="M155" s="1">
        <f>AVERAGE(E154:E156)*'[1]Проверка стенда по стёклам'!$D$8/100</f>
        <v>1.4634757723523153</v>
      </c>
      <c r="N155" s="1">
        <f>AVERAGE(F154:F156)*'[1]Проверка стенда по стёклам'!$D$8/100</f>
        <v>1.5640910192361286</v>
      </c>
      <c r="O155" s="1">
        <f>AVERAGE(G154:G156)*'[1]Проверка стенда по стёклам'!$D$8/100</f>
        <v>1.5372547141436894</v>
      </c>
      <c r="P155" s="1">
        <f>AVERAGE(H154:H156)*'[1]Проверка стенда по стёклам'!$D$8/100</f>
        <v>1.2140822359955517</v>
      </c>
    </row>
    <row r="156" spans="1:17" x14ac:dyDescent="0.3">
      <c r="A156" s="1">
        <v>3.3612844475471202</v>
      </c>
      <c r="B156" s="1">
        <v>3.6292798074675701</v>
      </c>
      <c r="C156" s="1">
        <v>3.64328782813429</v>
      </c>
      <c r="D156" s="1">
        <v>3.7656027726532599</v>
      </c>
      <c r="E156" s="1">
        <v>4.5262276736422997</v>
      </c>
      <c r="F156" s="1">
        <v>4.5301745473511401</v>
      </c>
      <c r="G156" s="1">
        <v>4.4177543943960096</v>
      </c>
      <c r="H156" s="1">
        <v>3.4877259881551801</v>
      </c>
      <c r="J156" s="1">
        <f>AVERAGE(B155:B157)*'[1]Проверка стенда по стёклам'!$D$8/100</f>
        <v>1.262843632524915</v>
      </c>
      <c r="K156" s="1">
        <f>AVERAGE(C155:C157)*'[1]Проверка стенда по стёклам'!$D$8/100</f>
        <v>1.2677177059961702</v>
      </c>
      <c r="L156" s="1">
        <f>AVERAGE(D155:D157)*'[1]Проверка стенда по стёклам'!$D$8/100</f>
        <v>1.3730054824918849</v>
      </c>
      <c r="M156" s="1">
        <f>AVERAGE(E155:E157)*'[1]Проверка стенда по стёклам'!$D$8/100</f>
        <v>1.5625591746697338</v>
      </c>
      <c r="N156" s="1">
        <f>AVERAGE(F155:F157)*'[1]Проверка стенда по стёклам'!$D$8/100</f>
        <v>1.5763193984362109</v>
      </c>
      <c r="O156" s="1">
        <f>AVERAGE(G155:G157)*'[1]Проверка стенда по стёклам'!$D$8/100</f>
        <v>1.5372016438723375</v>
      </c>
      <c r="P156" s="1">
        <f>AVERAGE(H155:H157)*'[1]Проверка стенда по стёклам'!$D$8/100</f>
        <v>1.2135887287506311</v>
      </c>
    </row>
    <row r="157" spans="1:17" x14ac:dyDescent="0.3">
      <c r="A157" s="1">
        <v>3.3832536269428499</v>
      </c>
      <c r="B157" s="1">
        <v>3.6292256406240302</v>
      </c>
      <c r="C157" s="1">
        <v>3.64321870145162</v>
      </c>
      <c r="D157" s="1">
        <v>4.4144832998888104</v>
      </c>
      <c r="E157" s="1">
        <v>4.5262164219505401</v>
      </c>
      <c r="F157" s="1">
        <v>4.5301614576877096</v>
      </c>
      <c r="G157" s="1">
        <v>4.4176003587619999</v>
      </c>
      <c r="H157" s="1">
        <v>3.4863041416319498</v>
      </c>
      <c r="J157" s="1">
        <f>AVERAGE(B156:B158)*'[1]Проверка стенда по стёклам'!$D$8/100</f>
        <v>1.2628247852166556</v>
      </c>
      <c r="K157" s="1">
        <f>AVERAGE(C156:C158)*'[1]Проверка стенда по стёклам'!$D$8/100</f>
        <v>1.2803983098545988</v>
      </c>
      <c r="L157" s="1">
        <f>AVERAGE(D156:D158)*'[1]Проверка стенда по стёклам'!$D$8/100</f>
        <v>1.4607997497910674</v>
      </c>
      <c r="M157" s="1">
        <f>AVERAGE(E156:E158)*'[1]Проверка стенда по стёклам'!$D$8/100</f>
        <v>1.5749421483925738</v>
      </c>
      <c r="N157" s="1">
        <f>AVERAGE(F156:F158)*'[1]Проверка стенда по стёклам'!$D$8/100</f>
        <v>1.5763148440550305</v>
      </c>
      <c r="O157" s="1">
        <f>AVERAGE(G156:G158)*'[1]Проверка стенда по стёклам'!$D$8/100</f>
        <v>1.5371480480501145</v>
      </c>
      <c r="P157" s="1">
        <f>AVERAGE(H156:H158)*'[1]Проверка стенда по стёклам'!$D$8/100</f>
        <v>1.2130940034852151</v>
      </c>
    </row>
    <row r="158" spans="1:17" x14ac:dyDescent="0.3">
      <c r="A158" s="1">
        <v>3.4052228063385801</v>
      </c>
      <c r="B158" s="1">
        <v>3.6291665706748302</v>
      </c>
      <c r="C158" s="1">
        <v>3.7526788065555898</v>
      </c>
      <c r="D158" s="1">
        <v>4.4144628680637501</v>
      </c>
      <c r="E158" s="1">
        <v>4.5262041547167398</v>
      </c>
      <c r="F158" s="1">
        <v>4.5301471889061196</v>
      </c>
      <c r="G158" s="1">
        <v>4.4174448334333896</v>
      </c>
      <c r="H158" s="1">
        <v>3.4848789702693299</v>
      </c>
      <c r="J158" s="1">
        <f>AVERAGE(B157:B159)*'[1]Проверка стенда по стёклам'!$D$8/100</f>
        <v>1.2628042318770338</v>
      </c>
      <c r="K158" s="1">
        <f>AVERAGE(C157:C159)*'[1]Проверка стенда по стёклам'!$D$8/100</f>
        <v>1.2930777862361686</v>
      </c>
      <c r="L158" s="1">
        <f>AVERAGE(D157:D159)*'[1]Проверка стенда по стёклам'!$D$8/100</f>
        <v>1.5486037522191762</v>
      </c>
      <c r="M158" s="1">
        <f>AVERAGE(E157:E159)*'[1]Проверка стенда по стёклам'!$D$8/100</f>
        <v>1.5749378801053382</v>
      </c>
      <c r="N158" s="1">
        <f>AVERAGE(F157:F159)*'[1]Проверка стенда по стёклам'!$D$8/100</f>
        <v>1.5763098794133041</v>
      </c>
      <c r="O158" s="1">
        <f>AVERAGE(G157:G159)*'[1]Проверка стенда по стёклам'!$D$8/100</f>
        <v>1.4419711811463096</v>
      </c>
      <c r="P158" s="1">
        <f>AVERAGE(H157:H159)*'[1]Проверка стенда по стёклам'!$D$8/100</f>
        <v>1.224540841994239</v>
      </c>
    </row>
    <row r="159" spans="1:17" x14ac:dyDescent="0.3">
      <c r="A159" s="1">
        <v>3.42719198573432</v>
      </c>
      <c r="B159" s="1">
        <v>3.6291026031369999</v>
      </c>
      <c r="C159" s="1">
        <v>3.7526062243427898</v>
      </c>
      <c r="D159" s="1">
        <v>4.5226208416391396</v>
      </c>
      <c r="E159" s="1">
        <v>4.52619087383282</v>
      </c>
      <c r="F159" s="1">
        <v>4.5301317437956197</v>
      </c>
      <c r="G159" s="1">
        <v>3.5971698424032099</v>
      </c>
      <c r="H159" s="1">
        <v>3.5864169742658598</v>
      </c>
      <c r="J159" s="1">
        <f>AVERAGE(B158:B160)*'[1]Проверка стенда по стёклам'!$D$8/100</f>
        <v>1.2627819744257429</v>
      </c>
      <c r="K159" s="1">
        <f>AVERAGE(C158:C160)*'[1]Проверка стенда по стёклам'!$D$8/100</f>
        <v>1.3819972440456803</v>
      </c>
      <c r="L159" s="1">
        <f>AVERAGE(D158:D160)*'[1]Проверка стенда по стёклам'!$D$8/100</f>
        <v>1.5611448651810915</v>
      </c>
      <c r="M159" s="1">
        <f>AVERAGE(E158:E160)*'[1]Проверка стенда по стёклам'!$D$8/100</f>
        <v>1.5749332591256171</v>
      </c>
      <c r="N159" s="1">
        <f>AVERAGE(F158:F160)*'[1]Проверка стенда по стёклам'!$D$8/100</f>
        <v>1.5763045054811444</v>
      </c>
      <c r="O159" s="1">
        <f>AVERAGE(G158:G160)*'[1]Проверка стенда по стёклам'!$D$8/100</f>
        <v>1.3451673464983673</v>
      </c>
      <c r="P159" s="1">
        <f>AVERAGE(H158:H160)*'[1]Проверка стенда по стёклам'!$D$8/100</f>
        <v>1.2359887605090483</v>
      </c>
    </row>
    <row r="160" spans="1:17" x14ac:dyDescent="0.3">
      <c r="A160" s="1">
        <v>3.4491611651300502</v>
      </c>
      <c r="B160" s="1">
        <v>3.6290337439868501</v>
      </c>
      <c r="C160" s="1">
        <v>4.4098538705185701</v>
      </c>
      <c r="D160" s="1">
        <v>4.5226087708789997</v>
      </c>
      <c r="E160" s="1">
        <v>4.5261765813390804</v>
      </c>
      <c r="F160" s="1">
        <v>4.5301151253607799</v>
      </c>
      <c r="G160" s="1">
        <v>3.5829886104466002</v>
      </c>
      <c r="H160" s="1">
        <v>3.5850044392076099</v>
      </c>
      <c r="J160" s="1">
        <f>AVERAGE(B159:B161)*'[1]Проверка стенда по стёклам'!$D$8/100</f>
        <v>1.275626786391987</v>
      </c>
      <c r="K160" s="1">
        <f>AVERAGE(C159:C161)*'[1]Проверка стенда по стёклам'!$D$8/100</f>
        <v>1.4582183497757879</v>
      </c>
      <c r="L160" s="1">
        <f>AVERAGE(D159:D161)*'[1]Проверка стенда по стёклам'!$D$8/100</f>
        <v>1.5736868488308915</v>
      </c>
      <c r="M160" s="1">
        <f>AVERAGE(E159:E161)*'[1]Проверка стенда по стёклам'!$D$8/100</f>
        <v>1.5749282861630953</v>
      </c>
      <c r="N160" s="1">
        <f>AVERAGE(F159:F161)*'[1]Проверка стенда по стёклам'!$D$8/100</f>
        <v>1.5762987233035595</v>
      </c>
      <c r="O160" s="1">
        <f>AVERAGE(G159:G161)*'[1]Проверка стенда по стёклам'!$D$8/100</f>
        <v>1.24823578835914</v>
      </c>
      <c r="P160" s="1">
        <f>AVERAGE(H159:H161)*'[1]Проверка стенда по стёклам'!$D$8/100</f>
        <v>1.2610794560473382</v>
      </c>
    </row>
    <row r="161" spans="1:16" x14ac:dyDescent="0.3">
      <c r="A161" s="1">
        <v>3.47113034452578</v>
      </c>
      <c r="B161" s="1">
        <v>3.7399104374949599</v>
      </c>
      <c r="C161" s="1">
        <v>4.40983283917521</v>
      </c>
      <c r="D161" s="1">
        <v>4.5225958458468298</v>
      </c>
      <c r="E161" s="1">
        <v>4.5261612794219799</v>
      </c>
      <c r="F161" s="1">
        <v>4.5300973368174997</v>
      </c>
      <c r="G161" s="1">
        <v>3.5817318939642502</v>
      </c>
      <c r="H161" s="1">
        <v>3.7012029345608299</v>
      </c>
      <c r="J161" s="1">
        <f>AVERAGE(B160:B162)*'[1]Проверка стенда по стёклам'!$D$8/100</f>
        <v>1.2884709111176422</v>
      </c>
      <c r="K161" s="1">
        <f>AVERAGE(C160:C162)*'[1]Проверка стенда по стёклам'!$D$8/100</f>
        <v>1.5471546134568692</v>
      </c>
      <c r="L161" s="1">
        <f>AVERAGE(D160:D162)*'[1]Проверка стенда по стёклам'!$D$8/100</f>
        <v>1.5736823516244627</v>
      </c>
      <c r="M161" s="1">
        <f>AVERAGE(E160:E162)*'[1]Проверка стенда по стёклам'!$D$8/100</f>
        <v>1.5749229619783085</v>
      </c>
      <c r="N161" s="1">
        <f>AVERAGE(F160:F162)*'[1]Проверка стенда по стёклам'!$D$8/100</f>
        <v>1.5749237118462913</v>
      </c>
      <c r="O161" s="1">
        <f>AVERAGE(G160:G162)*'[1]Проверка стенда по стёклам'!$D$8/100</f>
        <v>1.2462993473588289</v>
      </c>
      <c r="P161" s="1">
        <f>AVERAGE(H160:H162)*'[1]Проверка стенда по стёклам'!$D$8/100</f>
        <v>1.3562051780178859</v>
      </c>
    </row>
    <row r="162" spans="1:16" x14ac:dyDescent="0.3">
      <c r="A162" s="1">
        <v>3.4930995239215199</v>
      </c>
      <c r="B162" s="1">
        <v>3.7398405447882399</v>
      </c>
      <c r="C162" s="1">
        <v>4.5193862882675004</v>
      </c>
      <c r="D162" s="1">
        <v>4.5225820681614799</v>
      </c>
      <c r="E162" s="1">
        <v>4.5261449704118499</v>
      </c>
      <c r="F162" s="1">
        <v>4.5182768341169099</v>
      </c>
      <c r="G162" s="1">
        <v>3.5804744664952501</v>
      </c>
      <c r="H162" s="1">
        <v>4.4065605709771001</v>
      </c>
      <c r="J162" s="1">
        <f>AVERAGE(B161:B163)*'[1]Проверка стенда по стёклам'!$D$8/100</f>
        <v>1.301314413740368</v>
      </c>
      <c r="K162" s="1">
        <f>AVERAGE(C161:C163)*'[1]Проверка стенда по стёклам'!$D$8/100</f>
        <v>1.5598575230789755</v>
      </c>
      <c r="L162" s="1">
        <f>AVERAGE(D161:D163)*'[1]Проверка стенда по стёклам'!$D$8/100</f>
        <v>1.5736775577405584</v>
      </c>
      <c r="M162" s="1">
        <f>AVERAGE(E161:E163)*'[1]Проверка стенда по стёклам'!$D$8/100</f>
        <v>1.5749172873818278</v>
      </c>
      <c r="N162" s="1">
        <f>AVERAGE(F161:F163)*'[1]Проверка стенда по стёклам'!$D$8/100</f>
        <v>1.5735362964590933</v>
      </c>
      <c r="O162" s="1">
        <f>AVERAGE(G161:G163)*'[1]Проверка стенда по стёклам'!$D$8/100</f>
        <v>1.2458618318945835</v>
      </c>
      <c r="P162" s="1">
        <f>AVERAGE(H161:H163)*'[1]Проверка стенда по стёклам'!$D$8/100</f>
        <v>1.4651357740045463</v>
      </c>
    </row>
    <row r="163" spans="1:16" x14ac:dyDescent="0.3">
      <c r="A163" s="1">
        <v>3.5150687033172501</v>
      </c>
      <c r="B163" s="1">
        <v>3.7397663220653001</v>
      </c>
      <c r="C163" s="1">
        <v>4.5193743006436398</v>
      </c>
      <c r="D163" s="1">
        <v>4.5225674395428896</v>
      </c>
      <c r="E163" s="1">
        <v>4.5261276567803899</v>
      </c>
      <c r="F163" s="1">
        <v>4.5181532729593696</v>
      </c>
      <c r="G163" s="1">
        <v>3.5792164918331499</v>
      </c>
      <c r="H163" s="1">
        <v>4.52416925113996</v>
      </c>
      <c r="J163" s="1">
        <f>AVERAGE(B162:B164)*'[1]Проверка стенда по стёклам'!$D$8/100</f>
        <v>1.3785205713477757</v>
      </c>
      <c r="K163" s="1">
        <f>AVERAGE(C162:C164)*'[1]Проверка стенда по стёклам'!$D$8/100</f>
        <v>1.5725614008097637</v>
      </c>
      <c r="L163" s="1">
        <f>AVERAGE(D162:D164)*'[1]Проверка стенда по стёклам'!$D$8/100</f>
        <v>1.573672467777504</v>
      </c>
      <c r="M163" s="1">
        <f>AVERAGE(E162:E164)*'[1]Проверка стенда по стёклам'!$D$8/100</f>
        <v>1.5749112632334106</v>
      </c>
      <c r="N163" s="1">
        <f>AVERAGE(F162:F164)*'[1]Проверка стенда по стёклам'!$D$8/100</f>
        <v>1.5721366064000879</v>
      </c>
      <c r="O163" s="1">
        <f>AVERAGE(G162:G164)*'[1]Проверка стенда по стёклам'!$D$8/100</f>
        <v>1.245424126191456</v>
      </c>
      <c r="P163" s="1">
        <f>AVERAGE(H162:H164)*'[1]Проверка стенда по стёклам'!$D$8/100</f>
        <v>1.5605702305261757</v>
      </c>
    </row>
    <row r="164" spans="1:16" x14ac:dyDescent="0.3">
      <c r="A164" s="1">
        <v>3.5370378827129798</v>
      </c>
      <c r="B164" s="1">
        <v>4.4055572728272496</v>
      </c>
      <c r="C164" s="1">
        <v>4.5193616160241703</v>
      </c>
      <c r="D164" s="1">
        <v>4.5225519618108398</v>
      </c>
      <c r="E164" s="1">
        <v>4.5261093411381204</v>
      </c>
      <c r="F164" s="1">
        <v>4.5180296561156501</v>
      </c>
      <c r="G164" s="1">
        <v>3.5779581351719099</v>
      </c>
      <c r="H164" s="1">
        <v>4.5240083419780301</v>
      </c>
      <c r="J164" s="1">
        <f>AVERAGE(B163:B165)*'[1]Проверка стенда по стёклам'!$D$8/100</f>
        <v>1.4557324275379004</v>
      </c>
      <c r="K164" s="1">
        <f>AVERAGE(C163:C165)*'[1]Проверка стенда по стёклам'!$D$8/100</f>
        <v>1.5725569872300764</v>
      </c>
      <c r="L164" s="1">
        <f>AVERAGE(D163:D165)*'[1]Проверка стенда по стёклам'!$D$8/100</f>
        <v>1.5736670823683525</v>
      </c>
      <c r="M164" s="1">
        <f>AVERAGE(E163:E165)*'[1]Проверка стенда по стёклам'!$D$8/100</f>
        <v>1.5873081560322626</v>
      </c>
      <c r="N164" s="1">
        <f>AVERAGE(F163:F165)*'[1]Проверка стенда по стёклам'!$D$8/100</f>
        <v>1.5720935948376376</v>
      </c>
      <c r="O164" s="1">
        <f>AVERAGE(G163:G165)*'[1]Проверка стенда по стёклам'!$D$8/100</f>
        <v>1.2449862877273392</v>
      </c>
      <c r="P164" s="1">
        <f>AVERAGE(H163:H165)*'[1]Проверка стенда по стёклам'!$D$8/100</f>
        <v>1.5741739167057887</v>
      </c>
    </row>
    <row r="165" spans="1:16" x14ac:dyDescent="0.3">
      <c r="A165" s="1">
        <v>3.55900706210871</v>
      </c>
      <c r="B165" s="1">
        <v>4.4055365114808902</v>
      </c>
      <c r="C165" s="1">
        <v>4.5193482357928998</v>
      </c>
      <c r="D165" s="1">
        <v>4.5225356368835898</v>
      </c>
      <c r="E165" s="1">
        <v>4.6330270212123903</v>
      </c>
      <c r="F165" s="1">
        <v>4.5179060021610802</v>
      </c>
      <c r="G165" s="1">
        <v>3.57669956308006</v>
      </c>
      <c r="H165" s="1">
        <v>4.5238472089206496</v>
      </c>
      <c r="J165" s="1">
        <f>AVERAGE(B164:B166)*'[1]Проверка стенда по стёклам'!$D$8/100</f>
        <v>1.5329503594130431</v>
      </c>
      <c r="K165" s="1">
        <f>AVERAGE(C164:C166)*'[1]Проверка стенда по стёклам'!$D$8/100</f>
        <v>1.5725523316137591</v>
      </c>
      <c r="L165" s="1">
        <f>AVERAGE(D164:D166)*'[1]Проверка стенда по стёклам'!$D$8/100</f>
        <v>1.5736614021804201</v>
      </c>
      <c r="M165" s="1">
        <f>AVERAGE(E164:E166)*'[1]Проверка стенда по стёклам'!$D$8/100</f>
        <v>1.5997069558596875</v>
      </c>
      <c r="N165" s="1">
        <f>AVERAGE(F164:F166)*'[1]Проверка стенда по стёклам'!$D$8/100</f>
        <v>1.5720505703868239</v>
      </c>
      <c r="O165" s="1">
        <f>AVERAGE(G164:G166)*'[1]Проверка стенда по стёклам'!$D$8/100</f>
        <v>1.2445483744582999</v>
      </c>
      <c r="P165" s="1">
        <f>AVERAGE(H164:H166)*'[1]Проверка стенда по стёклам'!$D$8/100</f>
        <v>1.5741178521181391</v>
      </c>
    </row>
    <row r="166" spans="1:16" x14ac:dyDescent="0.3">
      <c r="A166" s="1">
        <v>3.5809762415044499</v>
      </c>
      <c r="B166" s="1">
        <v>4.4055146713739202</v>
      </c>
      <c r="C166" s="1">
        <v>4.5193341614065101</v>
      </c>
      <c r="D166" s="1">
        <v>4.5225184667764902</v>
      </c>
      <c r="E166" s="1">
        <v>4.63302614937228</v>
      </c>
      <c r="F166" s="1">
        <v>4.5177823298841799</v>
      </c>
      <c r="G166" s="1">
        <v>3.5754409434737999</v>
      </c>
      <c r="H166" s="1">
        <v>4.5236858801693103</v>
      </c>
      <c r="J166" s="1">
        <f>AVERAGE(B165:B167)*'[1]Проверка стенда по стёклам'!$D$8/100</f>
        <v>1.5329427601774006</v>
      </c>
      <c r="K166" s="1">
        <f>AVERAGE(C165:C167)*'[1]Проверка стенда по стёклам'!$D$8/100</f>
        <v>1.5725474344676038</v>
      </c>
      <c r="L166" s="1">
        <f>AVERAGE(D165:D167)*'[1]Проверка стенда по стёклам'!$D$8/100</f>
        <v>1.5736554279148041</v>
      </c>
      <c r="M166" s="1">
        <f>AVERAGE(E165:E167)*'[1]Проверка стенда по стёклам'!$D$8/100</f>
        <v>1.6121077753630464</v>
      </c>
      <c r="N166" s="1">
        <f>AVERAGE(F165:F167)*'[1]Проверка стенда по стёклам'!$D$8/100</f>
        <v>1.5583225851612943</v>
      </c>
      <c r="O166" s="1">
        <f>AVERAGE(G165:G167)*'[1]Проверка стенда по стёклам'!$D$8/100</f>
        <v>1.2441104448092051</v>
      </c>
      <c r="P166" s="1">
        <f>AVERAGE(H165:H167)*'[1]Проверка стенда по стёклам'!$D$8/100</f>
        <v>1.5878124873965322</v>
      </c>
    </row>
    <row r="167" spans="1:16" x14ac:dyDescent="0.3">
      <c r="A167" s="1">
        <v>3.6029454209001801</v>
      </c>
      <c r="B167" s="1">
        <v>4.4054917546443297</v>
      </c>
      <c r="C167" s="1">
        <v>4.5193193943939098</v>
      </c>
      <c r="D167" s="1">
        <v>4.5225004536005597</v>
      </c>
      <c r="E167" s="1">
        <v>4.6330252467309396</v>
      </c>
      <c r="F167" s="1">
        <v>4.3996713514927404</v>
      </c>
      <c r="G167" s="1">
        <v>3.5741824455889599</v>
      </c>
      <c r="H167" s="1">
        <v>4.6420791140069397</v>
      </c>
      <c r="J167" s="1">
        <f>AVERAGE(B166:B168)*'[1]Проверка стенда по стёклам'!$D$8/100</f>
        <v>1.5458119594803277</v>
      </c>
      <c r="K167" s="1">
        <f>AVERAGE(C166:C168)*'[1]Проверка стенда по стёклам'!$D$8/100</f>
        <v>1.5725422963235385</v>
      </c>
      <c r="L167" s="1">
        <f>AVERAGE(D166:D168)*'[1]Проверка стенда по стёклам'!$D$8/100</f>
        <v>1.5862123439827014</v>
      </c>
      <c r="M167" s="1">
        <f>AVERAGE(E166:E168)*'[1]Проверка стенда по стёклам'!$D$8/100</f>
        <v>1.6121074614834774</v>
      </c>
      <c r="N167" s="1">
        <f>AVERAGE(F166:F168)*'[1]Проверка стенда по стёклам'!$D$8/100</f>
        <v>1.4623858503397764</v>
      </c>
      <c r="O167" s="1">
        <f>AVERAGE(G166:G168)*'[1]Проверка стенда по стёклам'!$D$8/100</f>
        <v>1.2436725576639709</v>
      </c>
      <c r="P167" s="1">
        <f>AVERAGE(H166:H168)*'[1]Проверка стенда по стёклам'!$D$8/100</f>
        <v>1.601525292555251</v>
      </c>
    </row>
    <row r="168" spans="1:16" x14ac:dyDescent="0.3">
      <c r="A168" s="1">
        <v>3.6249146002959098</v>
      </c>
      <c r="B168" s="1">
        <v>4.5164906381298797</v>
      </c>
      <c r="C168" s="1">
        <v>4.5193039363556204</v>
      </c>
      <c r="D168" s="1">
        <v>4.6307973572068803</v>
      </c>
      <c r="E168" s="1">
        <v>4.63302431504298</v>
      </c>
      <c r="F168" s="1">
        <v>3.69077011164334</v>
      </c>
      <c r="G168" s="1">
        <v>3.5729242399518202</v>
      </c>
      <c r="H168" s="1">
        <v>4.6420746358552298</v>
      </c>
      <c r="J168" s="1">
        <f>AVERAGE(B167:B169)*'[1]Проверка стенда по стёклам'!$D$8/100</f>
        <v>1.5586822343877904</v>
      </c>
      <c r="K168" s="1">
        <f>AVERAGE(C167:C169)*'[1]Проверка стенда по стёклам'!$D$8/100</f>
        <v>1.5725369177383999</v>
      </c>
      <c r="L168" s="1">
        <f>AVERAGE(D167:D169)*'[1]Проверка стенда по стёклам'!$D$8/100</f>
        <v>1.5987711962041209</v>
      </c>
      <c r="M168" s="1">
        <f>AVERAGE(E167:E169)*'[1]Проверка стенда по стёклам'!$D$8/100</f>
        <v>1.6121071375033968</v>
      </c>
      <c r="N168" s="1">
        <f>AVERAGE(F167:F169)*'[1]Проверка стенда по стёклам'!$D$8/100</f>
        <v>1.3526369345353746</v>
      </c>
      <c r="O168" s="1">
        <f>AVERAGE(G167:G169)*'[1]Проверка стенда по стёклам'!$D$8/100</f>
        <v>1.2569855146874531</v>
      </c>
      <c r="P168" s="1">
        <f>AVERAGE(H167:H169)*'[1]Проверка стенда по стёклам'!$D$8/100</f>
        <v>1.6152562751095059</v>
      </c>
    </row>
    <row r="169" spans="1:16" x14ac:dyDescent="0.3">
      <c r="A169" s="1">
        <v>3.6468837796916498</v>
      </c>
      <c r="B169" s="1">
        <v>4.5164780715417203</v>
      </c>
      <c r="C169" s="1">
        <v>4.51928778896308</v>
      </c>
      <c r="D169" s="1">
        <v>4.6307968799971402</v>
      </c>
      <c r="E169" s="1">
        <v>4.63302335611949</v>
      </c>
      <c r="F169" s="1">
        <v>3.57156222581128</v>
      </c>
      <c r="G169" s="1">
        <v>3.6902210074766901</v>
      </c>
      <c r="H169" s="1">
        <v>4.6420700268033004</v>
      </c>
      <c r="J169" s="1">
        <f>AVERAGE(B168:B170)*'[1]Проверка стенда по стёклам'!$D$8/100</f>
        <v>1.5715536476377889</v>
      </c>
      <c r="K169" s="1">
        <f>AVERAGE(C168:C170)*'[1]Проверка стенда по стёклам'!$D$8/100</f>
        <v>1.5725312992937055</v>
      </c>
      <c r="L169" s="1">
        <f>AVERAGE(D168:D170)*'[1]Проверка стенда по стёклам'!$D$8/100</f>
        <v>1.6113320808993248</v>
      </c>
      <c r="M169" s="1">
        <f>AVERAGE(E168:E170)*'[1]Проверка стенда по стёклам'!$D$8/100</f>
        <v>1.5984199763374098</v>
      </c>
      <c r="N169" s="1">
        <f>AVERAGE(F168:F170)*'[1]Проверка стенда по стёклам'!$D$8/100</f>
        <v>1.2564599967387651</v>
      </c>
      <c r="O169" s="1">
        <f>AVERAGE(G168:G170)*'[1]Проверка стенда по стёклам'!$D$8/100</f>
        <v>1.3529162231611005</v>
      </c>
      <c r="P169" s="1">
        <f>AVERAGE(H168:H170)*'[1]Проверка стенда по стёклам'!$D$8/100</f>
        <v>1.6152546723830354</v>
      </c>
    </row>
    <row r="170" spans="1:16" x14ac:dyDescent="0.3">
      <c r="A170" s="1">
        <v>3.66885295908738</v>
      </c>
      <c r="B170" s="1">
        <v>4.5164649692379504</v>
      </c>
      <c r="C170" s="1">
        <v>4.5192709539579896</v>
      </c>
      <c r="D170" s="1">
        <v>4.6307963901611204</v>
      </c>
      <c r="E170" s="1">
        <v>4.5150189141123596</v>
      </c>
      <c r="F170" s="1">
        <v>3.5704645076318702</v>
      </c>
      <c r="G170" s="1">
        <v>4.4012663788598596</v>
      </c>
      <c r="H170" s="1">
        <v>4.6420652958111397</v>
      </c>
      <c r="J170" s="1">
        <f>AVERAGE(B169:B171)*'[1]Проверка стенда по стёклам'!$D$8/100</f>
        <v>1.5715490887165935</v>
      </c>
      <c r="K170" s="1">
        <f>AVERAGE(C169:C171)*'[1]Проверка стенда по стёклам'!$D$8/100</f>
        <v>1.5725254415954162</v>
      </c>
      <c r="L170" s="1">
        <f>AVERAGE(D169:D171)*'[1]Проверка стенда по стёклам'!$D$8/100</f>
        <v>1.6113319105664223</v>
      </c>
      <c r="M170" s="1">
        <f>AVERAGE(E169:E171)*'[1]Проверка стенда по стёклам'!$D$8/100</f>
        <v>1.5847207162777608</v>
      </c>
      <c r="N170" s="1">
        <f>AVERAGE(F169:F171)*'[1]Проверка стенда по стёклам'!$D$8/100</f>
        <v>1.2423789514939065</v>
      </c>
      <c r="O170" s="1">
        <f>AVERAGE(G169:G171)*'[1]Проверка стенда по стёклам'!$D$8/100</f>
        <v>1.4489602096742962</v>
      </c>
      <c r="P170" s="1">
        <f>AVERAGE(H169:H171)*'[1]Проверка стенда по стёклам'!$D$8/100</f>
        <v>1.6152530272537324</v>
      </c>
    </row>
    <row r="171" spans="1:16" x14ac:dyDescent="0.3">
      <c r="A171" s="1">
        <v>3.6908221384831101</v>
      </c>
      <c r="B171" s="1">
        <v>4.5164513325672102</v>
      </c>
      <c r="C171" s="1">
        <v>4.5192534331516097</v>
      </c>
      <c r="D171" s="1">
        <v>4.6307958886509901</v>
      </c>
      <c r="E171" s="1">
        <v>4.5149136696269903</v>
      </c>
      <c r="F171" s="1">
        <v>3.5693678362824501</v>
      </c>
      <c r="G171" s="1">
        <v>4.4009848203047</v>
      </c>
      <c r="H171" s="1">
        <v>4.64206045207575</v>
      </c>
      <c r="J171" s="1">
        <f>AVERAGE(B170:B172)*'[1]Проверка стенда по стёклам'!$D$8/100</f>
        <v>1.5715443438633003</v>
      </c>
      <c r="K171" s="1">
        <f>AVERAGE(C170:C172)*'[1]Проверка стенда по стёклам'!$D$8/100</f>
        <v>1.5725193452736914</v>
      </c>
      <c r="L171" s="1">
        <f>AVERAGE(D170:D172)*'[1]Проверка стенда по стёклам'!$D$8/100</f>
        <v>1.6113317361740302</v>
      </c>
      <c r="M171" s="1">
        <f>AVERAGE(E170:E172)*'[1]Проверка стенда по стёклам'!$D$8/100</f>
        <v>1.5710093751287804</v>
      </c>
      <c r="N171" s="1">
        <f>AVERAGE(F170:F172)*'[1]Проверка стенда по стёклам'!$D$8/100</f>
        <v>1.2419973712084775</v>
      </c>
      <c r="O171" s="1">
        <f>AVERAGE(G170:G172)*'[1]Проверка стенда по стёклам'!$D$8/100</f>
        <v>1.5451658904290033</v>
      </c>
      <c r="P171" s="1">
        <f>AVERAGE(H170:H172)*'[1]Проверка стенда по стёклам'!$D$8/100</f>
        <v>1.6152513429197086</v>
      </c>
    </row>
    <row r="172" spans="1:16" x14ac:dyDescent="0.3">
      <c r="A172" s="1">
        <v>3.7127913178788399</v>
      </c>
      <c r="B172" s="1">
        <v>4.5164371629318802</v>
      </c>
      <c r="C172" s="1">
        <v>4.5192352284240096</v>
      </c>
      <c r="D172" s="1">
        <v>4.6307953764416299</v>
      </c>
      <c r="E172" s="1">
        <v>4.5148085514093497</v>
      </c>
      <c r="F172" s="1">
        <v>3.5682723624468502</v>
      </c>
      <c r="G172" s="1">
        <v>4.5196756639432998</v>
      </c>
      <c r="H172" s="1">
        <v>4.6420555050132304</v>
      </c>
      <c r="J172" s="1">
        <f>AVERAGE(B171:B173)*'[1]Проверка стенда по стёклам'!$D$8/100</f>
        <v>1.5715394135658627</v>
      </c>
      <c r="K172" s="1">
        <f>AVERAGE(C171:C173)*'[1]Проверка стенда по стёклам'!$D$8/100</f>
        <v>1.5852418110780957</v>
      </c>
      <c r="L172" s="1">
        <f>AVERAGE(D171:D173)*'[1]Проверка стенда по стёклам'!$D$8/100</f>
        <v>1.6113315580611425</v>
      </c>
      <c r="M172" s="1">
        <f>AVERAGE(E171:E173)*'[1]Проверка стенда по стёклам'!$D$8/100</f>
        <v>1.5709728000438821</v>
      </c>
      <c r="N172" s="1">
        <f>AVERAGE(F171:F173)*'[1]Проверка стенда по стёклам'!$D$8/100</f>
        <v>1.2416162077003887</v>
      </c>
      <c r="O172" s="1">
        <f>AVERAGE(G171:G173)*'[1]Проверка стенда по стёклам'!$D$8/100</f>
        <v>1.5588832974191493</v>
      </c>
      <c r="P172" s="1">
        <f>AVERAGE(H171:H173)*'[1]Проверка стенда по стёклам'!$D$8/100</f>
        <v>1.6152496226552673</v>
      </c>
    </row>
    <row r="173" spans="1:16" x14ac:dyDescent="0.3">
      <c r="A173" s="1">
        <v>3.7347604972745798</v>
      </c>
      <c r="B173" s="1">
        <v>4.5164224617879203</v>
      </c>
      <c r="C173" s="1">
        <v>4.6289599912416204</v>
      </c>
      <c r="D173" s="1">
        <v>4.6307948545286797</v>
      </c>
      <c r="E173" s="1">
        <v>4.5147035754105103</v>
      </c>
      <c r="F173" s="1">
        <v>3.5671782375885699</v>
      </c>
      <c r="G173" s="1">
        <v>4.5195334813154204</v>
      </c>
      <c r="H173" s="1">
        <v>4.6420504642404898</v>
      </c>
      <c r="J173" s="1">
        <f>AVERAGE(B172:B174)*'[1]Проверка стенда по стёклам'!$D$8/100</f>
        <v>1.5715342983308513</v>
      </c>
      <c r="K173" s="1">
        <f>AVERAGE(C172:C174)*'[1]Проверка стенда по стёклам'!$D$8/100</f>
        <v>1.5979662826421324</v>
      </c>
      <c r="L173" s="1">
        <f>AVERAGE(D172:D174)*'[1]Проверка стенда по стёклам'!$D$8/100</f>
        <v>1.611331376573983</v>
      </c>
      <c r="M173" s="1">
        <f>AVERAGE(E172:E174)*'[1]Проверка стенда по стёклам'!$D$8/100</f>
        <v>1.5572011957677614</v>
      </c>
      <c r="N173" s="1">
        <f>AVERAGE(F172:F174)*'[1]Проверка стенда по стёклам'!$D$8/100</f>
        <v>1.2412355136695843</v>
      </c>
      <c r="O173" s="1">
        <f>AVERAGE(G172:G174)*'[1]Проверка стенда по стёклам'!$D$8/100</f>
        <v>1.5726168819663044</v>
      </c>
      <c r="P173" s="1">
        <f>AVERAGE(H172:H174)*'[1]Проверка стенда по стёклам'!$D$8/100</f>
        <v>1.6152478698045392</v>
      </c>
    </row>
    <row r="174" spans="1:16" x14ac:dyDescent="0.3">
      <c r="A174" s="1">
        <v>3.75672967667031</v>
      </c>
      <c r="B174" s="1">
        <v>4.5164072306444796</v>
      </c>
      <c r="C174" s="1">
        <v>4.6289597634542599</v>
      </c>
      <c r="D174" s="1">
        <v>4.6307943239266596</v>
      </c>
      <c r="E174" s="1">
        <v>4.3961792954794996</v>
      </c>
      <c r="F174" s="1">
        <v>3.56608561392237</v>
      </c>
      <c r="G174" s="1">
        <v>4.51939140049054</v>
      </c>
      <c r="H174" s="1">
        <v>4.6420453395565398</v>
      </c>
      <c r="J174" s="1">
        <f>AVERAGE(B173:B175)*'[1]Проверка стенда по стёклам'!$D$8/100</f>
        <v>1.5715289986833714</v>
      </c>
      <c r="K174" s="1">
        <f>AVERAGE(C173:C175)*'[1]Проверка стенда по стёклам'!$D$8/100</f>
        <v>1.6106928389102431</v>
      </c>
      <c r="L174" s="1">
        <f>AVERAGE(D173:D175)*'[1]Проверка стенда по стёклам'!$D$8/100</f>
        <v>1.6113311920653342</v>
      </c>
      <c r="M174" s="1">
        <f>AVERAGE(E173:E175)*'[1]Проверка стенда по стёклам'!$D$8/100</f>
        <v>1.5434176347836783</v>
      </c>
      <c r="N174" s="1">
        <f>AVERAGE(F173:F175)*'[1]Проверка стенда по стёклам'!$D$8/100</f>
        <v>1.2408553420773343</v>
      </c>
      <c r="O174" s="1">
        <f>AVERAGE(G173:G175)*'[1]Проверка стенда по стёклам'!$D$8/100</f>
        <v>1.5725674464743085</v>
      </c>
      <c r="P174" s="1">
        <f>AVERAGE(H173:H175)*'[1]Проверка стенда по стёклам'!$D$8/100</f>
        <v>1.6152460877749817</v>
      </c>
    </row>
    <row r="175" spans="1:16" x14ac:dyDescent="0.3">
      <c r="A175" s="1">
        <v>3.7786988560660402</v>
      </c>
      <c r="B175" s="1">
        <v>4.5163914710637298</v>
      </c>
      <c r="C175" s="1">
        <v>4.6289595323794401</v>
      </c>
      <c r="D175" s="1">
        <v>4.6307937856669801</v>
      </c>
      <c r="E175" s="1">
        <v>4.3959710903441396</v>
      </c>
      <c r="F175" s="1">
        <v>3.5649946443851501</v>
      </c>
      <c r="G175" s="1">
        <v>4.5192494469183897</v>
      </c>
      <c r="H175" s="1">
        <v>4.6420401409234699</v>
      </c>
      <c r="J175" s="1">
        <f>AVERAGE(B174:B176)*'[1]Проверка стенда по стёклам'!$D$8/100</f>
        <v>1.5715235151669484</v>
      </c>
      <c r="K175" s="1">
        <f>AVERAGE(C174:C176)*'[1]Проверка стенда по стёклам'!$D$8/100</f>
        <v>1.6106927585575459</v>
      </c>
      <c r="L175" s="1">
        <f>AVERAGE(D174:D176)*'[1]Проверка стенда по стёклам'!$D$8/100</f>
        <v>1.6113310048938538</v>
      </c>
      <c r="M175" s="1">
        <f>AVERAGE(E174:E176)*'[1]Проверка стенда по стёклам'!$D$8/100</f>
        <v>1.4470676746710789</v>
      </c>
      <c r="N175" s="1">
        <f>AVERAGE(F174:F176)*'[1]Проверка стенда по стёклам'!$D$8/100</f>
        <v>1.2404757461361033</v>
      </c>
      <c r="O175" s="1">
        <f>AVERAGE(G174:G176)*'[1]Проверка стенда по стёклам'!$D$8/100</f>
        <v>1.5863816177506203</v>
      </c>
      <c r="P175" s="1">
        <f>AVERAGE(H174:H176)*'[1]Проверка стенда по стёклам'!$D$8/100</f>
        <v>1.6152442800307498</v>
      </c>
    </row>
    <row r="176" spans="1:16" x14ac:dyDescent="0.3">
      <c r="A176" s="1">
        <v>3.8006680354617801</v>
      </c>
      <c r="B176" s="1">
        <v>4.5163751846604701</v>
      </c>
      <c r="C176" s="1">
        <v>4.6289592984663299</v>
      </c>
      <c r="D176" s="1">
        <v>4.63079324079595</v>
      </c>
      <c r="E176" s="1">
        <v>3.6840049883953401</v>
      </c>
      <c r="F176" s="1">
        <v>3.5639054826061201</v>
      </c>
      <c r="G176" s="1">
        <v>4.6386348545449199</v>
      </c>
      <c r="H176" s="1">
        <v>4.6420348784470198</v>
      </c>
      <c r="J176" s="1">
        <f>AVERAGE(B175:B177)*'[1]Проверка стенда по стёклам'!$D$8/100</f>
        <v>1.571517848343444</v>
      </c>
      <c r="K176" s="1">
        <f>AVERAGE(C175:C177)*'[1]Проверка стенда по стёклам'!$D$8/100</f>
        <v>1.6106926772178773</v>
      </c>
      <c r="L176" s="1">
        <f>AVERAGE(D175:D177)*'[1]Проверка стенда по стёклам'!$D$8/100</f>
        <v>1.6113308154233741</v>
      </c>
      <c r="M176" s="1">
        <f>AVERAGE(E175:E177)*'[1]Проверка стенда по стёклам'!$D$8/100</f>
        <v>1.3505980781004892</v>
      </c>
      <c r="N176" s="1">
        <f>AVERAGE(F175:F177)*'[1]Проверка стенда по стёклам'!$D$8/100</f>
        <v>1.2539225060286854</v>
      </c>
      <c r="O176" s="1">
        <f>AVERAGE(G175:G177)*'[1]Проверка стенда по стёклам'!$D$8/100</f>
        <v>1.6002118786046591</v>
      </c>
      <c r="P176" s="1">
        <f>AVERAGE(H175:H177)*'[1]Проверка стенда по стёклам'!$D$8/100</f>
        <v>1.6152424500859635</v>
      </c>
    </row>
    <row r="177" spans="1:16" x14ac:dyDescent="0.3">
      <c r="A177" s="1">
        <v>3.8226372148575098</v>
      </c>
      <c r="B177" s="1">
        <v>4.5163583731019097</v>
      </c>
      <c r="C177" s="1">
        <v>4.62895906216961</v>
      </c>
      <c r="D177" s="1">
        <v>4.6307926903726901</v>
      </c>
      <c r="E177" s="1">
        <v>3.5644492411290898</v>
      </c>
      <c r="F177" s="1">
        <v>3.6820192835330898</v>
      </c>
      <c r="G177" s="1">
        <v>4.6386314929210402</v>
      </c>
      <c r="H177" s="1">
        <v>4.6420295623569796</v>
      </c>
      <c r="J177" s="1">
        <f>AVERAGE(B176:B178)*'[1]Проверка стенда по стёклам'!$D$8/100</f>
        <v>1.5715119987929449</v>
      </c>
      <c r="K177" s="1">
        <f>AVERAGE(C176:C178)*'[1]Проверка стенда по стёклам'!$D$8/100</f>
        <v>1.6106925950493487</v>
      </c>
      <c r="L177" s="1">
        <f>AVERAGE(D176:D178)*'[1]Проверка стенда по стёклам'!$D$8/100</f>
        <v>1.5976051126358684</v>
      </c>
      <c r="M177" s="1">
        <f>AVERAGE(E176:E178)*'[1]Проверка стенда по стёклам'!$D$8/100</f>
        <v>1.2540450778583865</v>
      </c>
      <c r="N177" s="1">
        <f>AVERAGE(F176:F178)*'[1]Проверка стенда по стёклам'!$D$8/100</f>
        <v>1.3504220141841783</v>
      </c>
      <c r="O177" s="1">
        <f>AVERAGE(G176:G178)*'[1]Проверка стенда по стёклам'!$D$8/100</f>
        <v>1.6140582111021677</v>
      </c>
      <c r="P177" s="1">
        <f>AVERAGE(H176:H178)*'[1]Проверка стенда по стёклам'!$D$8/100</f>
        <v>1.6152406014978735</v>
      </c>
    </row>
    <row r="178" spans="1:16" x14ac:dyDescent="0.3">
      <c r="A178" s="1">
        <v>3.84460639425324</v>
      </c>
      <c r="B178" s="1">
        <v>4.5163410381073597</v>
      </c>
      <c r="C178" s="1">
        <v>4.6289588239486301</v>
      </c>
      <c r="D178" s="1">
        <v>4.5124551594958202</v>
      </c>
      <c r="E178" s="1">
        <v>3.5635219561726599</v>
      </c>
      <c r="F178" s="1">
        <v>4.39698258686842</v>
      </c>
      <c r="G178" s="1">
        <v>4.6386281039264503</v>
      </c>
      <c r="H178" s="1">
        <v>4.6420242029873</v>
      </c>
      <c r="J178" s="1">
        <f>AVERAGE(B177:B179)*'[1]Проверка стенда по стёклам'!$D$8/100</f>
        <v>1.5715059671136664</v>
      </c>
      <c r="K178" s="1">
        <f>AVERAGE(C177:C179)*'[1]Проверка стенда по стёклам'!$D$8/100</f>
        <v>1.610692512211682</v>
      </c>
      <c r="L178" s="1">
        <f>AVERAGE(D177:D179)*'[1]Проверка стенда по стёклам'!$D$8/100</f>
        <v>1.5838694907604736</v>
      </c>
      <c r="M178" s="1">
        <f>AVERAGE(E177:E179)*'[1]Проверка стенда по стёклам'!$D$8/100</f>
        <v>1.2399633562593479</v>
      </c>
      <c r="N178" s="1">
        <f>AVERAGE(F177:F179)*'[1]Проверка стенда по стёклам'!$D$8/100</f>
        <v>1.4470197580051498</v>
      </c>
      <c r="O178" s="1">
        <f>AVERAGE(G177:G179)*'[1]Проверка стенда по стёклам'!$D$8/100</f>
        <v>1.6140570326317012</v>
      </c>
      <c r="P178" s="1">
        <f>AVERAGE(H177:H179)*'[1]Проверка стенда по стёклам'!$D$8/100</f>
        <v>1.6152387378599478</v>
      </c>
    </row>
    <row r="179" spans="1:16" x14ac:dyDescent="0.3">
      <c r="A179" s="1">
        <v>3.8665755736489702</v>
      </c>
      <c r="B179" s="1">
        <v>4.5163231814479303</v>
      </c>
      <c r="C179" s="1">
        <v>4.62895858426642</v>
      </c>
      <c r="D179" s="1">
        <v>4.5123690954166404</v>
      </c>
      <c r="E179" s="1">
        <v>3.5625968817247</v>
      </c>
      <c r="F179" s="1">
        <v>4.3967403816258797</v>
      </c>
      <c r="G179" s="1">
        <v>4.6386246941489002</v>
      </c>
      <c r="H179" s="1">
        <v>4.6420188107559701</v>
      </c>
      <c r="J179" s="1">
        <f>AVERAGE(B178:B180)*'[1]Проверка стенда по стёклам'!$D$8/100</f>
        <v>1.5843983733074651</v>
      </c>
      <c r="K179" s="1">
        <f>AVERAGE(C178:C180)*'[1]Проверка стенда по стёклам'!$D$8/100</f>
        <v>1.6106924288659019</v>
      </c>
      <c r="L179" s="1">
        <f>AVERAGE(D178:D180)*'[1]Проверка стенда по стёклам'!$D$8/100</f>
        <v>1.5701239781400487</v>
      </c>
      <c r="M179" s="1">
        <f>AVERAGE(E178:E180)*'[1]Проверка стенда по стёклам'!$D$8/100</f>
        <v>1.2396414824797071</v>
      </c>
      <c r="N179" s="1">
        <f>AVERAGE(F178:F180)*'[1]Проверка стенда по стёклам'!$D$8/100</f>
        <v>1.5437573550692525</v>
      </c>
      <c r="O179" s="1">
        <f>AVERAGE(G178:G180)*'[1]Проверка стенда по стёклам'!$D$8/100</f>
        <v>1.6140558469342823</v>
      </c>
      <c r="P179" s="1">
        <f>AVERAGE(H178:H180)*'[1]Проверка стенда по стёклам'!$D$8/100</f>
        <v>1.6152368627948852</v>
      </c>
    </row>
    <row r="180" spans="1:16" x14ac:dyDescent="0.3">
      <c r="A180" s="1">
        <v>3.8885447530447101</v>
      </c>
      <c r="B180" s="1">
        <v>4.6275125821529404</v>
      </c>
      <c r="C180" s="1">
        <v>4.6289583435889101</v>
      </c>
      <c r="D180" s="1">
        <v>4.51228327014831</v>
      </c>
      <c r="E180" s="1">
        <v>3.5616741481904701</v>
      </c>
      <c r="F180" s="1">
        <v>4.5160599525534</v>
      </c>
      <c r="G180" s="1">
        <v>4.6386212702165404</v>
      </c>
      <c r="H180" s="1">
        <v>4.6420133961448098</v>
      </c>
      <c r="J180" s="1">
        <f>AVERAGE(B179:B181)*'[1]Проверка стенда по стёклам'!$D$8/100</f>
        <v>1.5972927805653159</v>
      </c>
      <c r="K180" s="1">
        <f>AVERAGE(C179:C181)*'[1]Проверка стенда по стёклам'!$D$8/100</f>
        <v>1.6106923451740176</v>
      </c>
      <c r="L180" s="1">
        <f>AVERAGE(D179:D181)*'[1]Проверка стенда по стёклам'!$D$8/100</f>
        <v>1.5563389371475997</v>
      </c>
      <c r="M180" s="1">
        <f>AVERAGE(E179:E181)*'[1]Проверка стенда по стёклам'!$D$8/100</f>
        <v>1.2393204232801722</v>
      </c>
      <c r="N180" s="1">
        <f>AVERAGE(F179:F181)*'[1]Проверка стенда по стёклам'!$D$8/100</f>
        <v>1.5575546409204093</v>
      </c>
      <c r="O180" s="1">
        <f>AVERAGE(G179:G181)*'[1]Проверка стенда по стёклам'!$D$8/100</f>
        <v>1.6140546563147364</v>
      </c>
      <c r="P180" s="1">
        <f>AVERAGE(H179:H181)*'[1]Проверка стенда по стёклам'!$D$8/100</f>
        <v>1.6152349799475723</v>
      </c>
    </row>
    <row r="181" spans="1:16" x14ac:dyDescent="0.3">
      <c r="A181" s="1">
        <v>3.9105139324404399</v>
      </c>
      <c r="B181" s="1">
        <v>4.6275124996936103</v>
      </c>
      <c r="C181" s="1">
        <v>4.6289581023839297</v>
      </c>
      <c r="D181" s="1">
        <v>4.3936049382711202</v>
      </c>
      <c r="E181" s="1">
        <v>3.5607538862835799</v>
      </c>
      <c r="F181" s="1">
        <v>4.51593837935454</v>
      </c>
      <c r="G181" s="1">
        <v>4.6386178387849499</v>
      </c>
      <c r="H181" s="1">
        <v>4.6420079696790504</v>
      </c>
      <c r="J181" s="1">
        <f>AVERAGE(B180:B182)*'[1]Проверка стенда по стёклам'!$D$8/100</f>
        <v>1.6101892493910632</v>
      </c>
      <c r="K181" s="1">
        <f>AVERAGE(C180:C182)*'[1]Проверка стенда по стёклам'!$D$8/100</f>
        <v>1.6106922612987131</v>
      </c>
      <c r="L181" s="1">
        <f>AVERAGE(D180:D182)*'[1]Проверка стенда по стёклам'!$D$8/100</f>
        <v>1.542544154145097</v>
      </c>
      <c r="M181" s="1">
        <f>AVERAGE(E180:E182)*'[1]Проверка стенда по стёклам'!$D$8/100</f>
        <v>1.2390002241408369</v>
      </c>
      <c r="N181" s="1">
        <f>AVERAGE(F180:F182)*'[1]Проверка стенда по стёклам'!$D$8/100</f>
        <v>1.5713659537705231</v>
      </c>
      <c r="O181" s="1">
        <f>AVERAGE(G180:G182)*'[1]Проверка стенда по стёклам'!$D$8/100</f>
        <v>1.6140534630874539</v>
      </c>
      <c r="P181" s="1">
        <f>AVERAGE(H180:H182)*'[1]Проверка стенда по стёклам'!$D$8/100</f>
        <v>1.6152330929779988</v>
      </c>
    </row>
    <row r="182" spans="1:16" x14ac:dyDescent="0.3">
      <c r="A182" s="1">
        <v>3.9324831118361701</v>
      </c>
      <c r="B182" s="1">
        <v>4.6275124172142297</v>
      </c>
      <c r="C182" s="1">
        <v>4.6289578611203304</v>
      </c>
      <c r="D182" s="1">
        <v>4.3934348816923396</v>
      </c>
      <c r="E182" s="1">
        <v>3.5598362269999999</v>
      </c>
      <c r="F182" s="1">
        <v>4.5158171104175304</v>
      </c>
      <c r="G182" s="1">
        <v>4.6386144065243204</v>
      </c>
      <c r="H182" s="1">
        <v>4.6420025419069004</v>
      </c>
      <c r="J182" s="1">
        <f>AVERAGE(B181:B183)*'[1]Проверка стенда по стёклам'!$D$8/100</f>
        <v>1.6101892207101351</v>
      </c>
      <c r="K182" s="1">
        <f>AVERAGE(C181:C183)*'[1]Проверка стенда по стёклам'!$D$8/100</f>
        <v>1.6106921774030285</v>
      </c>
      <c r="L182" s="1">
        <f>AVERAGE(D181:D183)*'[1]Проверка стенда по стёклам'!$D$8/100</f>
        <v>1.446090830907971</v>
      </c>
      <c r="M182" s="1">
        <f>AVERAGE(E181:E183)*'[1]Проверка стенда по стёклам'!$D$8/100</f>
        <v>1.2386809306399915</v>
      </c>
      <c r="N182" s="1">
        <f>AVERAGE(F181:F183)*'[1]Проверка стенда по стёклам'!$D$8/100</f>
        <v>1.5852327524248708</v>
      </c>
      <c r="O182" s="1">
        <f>AVERAGE(G181:G183)*'[1]Проверка стенда по стёклам'!$D$8/100</f>
        <v>1.6140522695718755</v>
      </c>
      <c r="P182" s="1">
        <f>AVERAGE(H181:H183)*'[1]Проверка стенда по стёклам'!$D$8/100</f>
        <v>1.6152312055541369</v>
      </c>
    </row>
    <row r="183" spans="1:16" x14ac:dyDescent="0.3">
      <c r="A183" s="1">
        <v>3.95445229123191</v>
      </c>
      <c r="B183" s="1">
        <v>4.6275123348751404</v>
      </c>
      <c r="C183" s="1">
        <v>4.6289576202671103</v>
      </c>
      <c r="D183" s="1">
        <v>3.6806935192821801</v>
      </c>
      <c r="E183" s="1">
        <v>3.5589213015916199</v>
      </c>
      <c r="F183" s="1">
        <v>4.6356150622299204</v>
      </c>
      <c r="G183" s="1">
        <v>4.6386109801063702</v>
      </c>
      <c r="H183" s="1">
        <v>4.6419971233790198</v>
      </c>
      <c r="J183" s="1">
        <f>AVERAGE(B182:B184)*'[1]Проверка стенда по стёклам'!$D$8/100</f>
        <v>1.6101891920779892</v>
      </c>
      <c r="K183" s="1">
        <f>AVERAGE(C182:C184)*'[1]Проверка стенда по стёклам'!$D$8/100</f>
        <v>1.6106920936500415</v>
      </c>
      <c r="L183" s="1">
        <f>AVERAGE(D182:D184)*'[1]Проверка стенда по стёклам'!$D$8/100</f>
        <v>1.3633244340337092</v>
      </c>
      <c r="M183" s="1">
        <f>AVERAGE(E182:E184)*'[1]Проверка стенда по стёклам'!$D$8/100</f>
        <v>1.2522165233572651</v>
      </c>
      <c r="N183" s="1">
        <f>AVERAGE(F182:F184)*'[1]Проверка стенда по стёклам'!$D$8/100</f>
        <v>1.5991134159337776</v>
      </c>
      <c r="O183" s="1">
        <f>AVERAGE(G182:G184)*'[1]Проверка стенда по стёклам'!$D$8/100</f>
        <v>1.6140510780879984</v>
      </c>
      <c r="P183" s="1">
        <f>AVERAGE(H182:H184)*'[1]Проверка стенда по стёклам'!$D$8/100</f>
        <v>1.6152293213448217</v>
      </c>
    </row>
    <row r="184" spans="1:16" x14ac:dyDescent="0.3">
      <c r="A184" s="1">
        <v>3.9764214706276402</v>
      </c>
      <c r="B184" s="1">
        <v>4.6275122528363903</v>
      </c>
      <c r="C184" s="1">
        <v>4.6289573802924204</v>
      </c>
      <c r="D184" s="1">
        <v>3.6800194956260301</v>
      </c>
      <c r="E184" s="1">
        <v>3.6774534441402902</v>
      </c>
      <c r="F184" s="1">
        <v>4.6356130273793701</v>
      </c>
      <c r="G184" s="1">
        <v>4.6386075661914603</v>
      </c>
      <c r="H184" s="1">
        <v>4.64199172462805</v>
      </c>
      <c r="J184" s="1">
        <f>AVERAGE(B183:B185)*'[1]Проверка стенда по стёклам'!$D$8/100</f>
        <v>1.6101891635502823</v>
      </c>
      <c r="K184" s="1">
        <f>AVERAGE(C183:C185)*'[1]Проверка стенда по стёклам'!$D$8/100</f>
        <v>1.6106920102025564</v>
      </c>
      <c r="L184" s="1">
        <f>AVERAGE(D183:D185)*'[1]Проверка стенда по стёклам'!$D$8/100</f>
        <v>1.2667055628949657</v>
      </c>
      <c r="M184" s="1">
        <f>AVERAGE(E183:E185)*'[1]Проверка стенда по стёклам'!$D$8/100</f>
        <v>1.2657648141980389</v>
      </c>
      <c r="N184" s="1">
        <f>AVERAGE(F183:F185)*'[1]Проверка стенда по стёклам'!$D$8/100</f>
        <v>1.6130079103299346</v>
      </c>
      <c r="O184" s="1">
        <f>AVERAGE(G183:G185)*'[1]Проверка стенда по стёклам'!$D$8/100</f>
        <v>1.6140498909518564</v>
      </c>
      <c r="P184" s="1">
        <f>AVERAGE(H183:H185)*'[1]Проверка стенда по стёклам'!$D$8/100</f>
        <v>1.6152274440126098</v>
      </c>
    </row>
    <row r="185" spans="1:16" x14ac:dyDescent="0.3">
      <c r="A185" s="1">
        <v>3.9983906500233699</v>
      </c>
      <c r="B185" s="1">
        <v>4.6275121712574503</v>
      </c>
      <c r="C185" s="1">
        <v>4.6289571416627604</v>
      </c>
      <c r="D185" s="1">
        <v>3.5604178296856999</v>
      </c>
      <c r="E185" s="1">
        <v>3.6766452640224201</v>
      </c>
      <c r="F185" s="1">
        <v>4.6356110039353799</v>
      </c>
      <c r="G185" s="1">
        <v>4.6386041714156097</v>
      </c>
      <c r="H185" s="1">
        <v>4.6419863561480899</v>
      </c>
      <c r="J185" s="1">
        <f>AVERAGE(B184:B186)*'[1]Проверка стенда по стёклам'!$D$8/100</f>
        <v>1.610189135182466</v>
      </c>
      <c r="K185" s="1">
        <f>AVERAGE(C184:C186)*'[1]Проверка стенда по стёклам'!$D$8/100</f>
        <v>1.5969616911287445</v>
      </c>
      <c r="L185" s="1">
        <f>AVERAGE(D184:D186)*'[1]Проверка стенда по стёклам'!$D$8/100</f>
        <v>1.2526678835096907</v>
      </c>
      <c r="M185" s="1">
        <f>AVERAGE(E184:E186)*'[1]Проверка стенда по стёклам'!$D$8/100</f>
        <v>1.3625895898027014</v>
      </c>
      <c r="N185" s="1">
        <f>AVERAGE(F184:F186)*'[1]Проверка стенда по стёклам'!$D$8/100</f>
        <v>1.6130072067085637</v>
      </c>
      <c r="O185" s="1">
        <f>AVERAGE(G184:G186)*'[1]Проверка стенда по стёклам'!$D$8/100</f>
        <v>1.6140487104710233</v>
      </c>
      <c r="P185" s="1">
        <f>AVERAGE(H184:H186)*'[1]Проверка стенда по стёклам'!$D$8/100</f>
        <v>1.6152255772066693</v>
      </c>
    </row>
    <row r="186" spans="1:16" x14ac:dyDescent="0.3">
      <c r="A186" s="1">
        <v>4.0203598294190996</v>
      </c>
      <c r="B186" s="1">
        <v>4.6275120902968903</v>
      </c>
      <c r="C186" s="1">
        <v>4.5105791939496198</v>
      </c>
      <c r="D186" s="1">
        <v>3.55966513051386</v>
      </c>
      <c r="E186" s="1">
        <v>4.3937135961484302</v>
      </c>
      <c r="F186" s="1">
        <v>4.6356089958311602</v>
      </c>
      <c r="G186" s="1">
        <v>4.63860080237761</v>
      </c>
      <c r="H186" s="1">
        <v>4.6419810283743601</v>
      </c>
      <c r="J186" s="1">
        <f>AVERAGE(B185:B187)*'[1]Проверка стенда по стёклам'!$D$8/100</f>
        <v>1.6101891070296828</v>
      </c>
      <c r="K186" s="1">
        <f>AVERAGE(C185:C187)*'[1]Проверка стенда по стёклам'!$D$8/100</f>
        <v>1.5832236405017059</v>
      </c>
      <c r="L186" s="1">
        <f>AVERAGE(D185:D187)*'[1]Проверка стенда по стёклам'!$D$8/100</f>
        <v>1.2386214167835621</v>
      </c>
      <c r="M186" s="1">
        <f>AVERAGE(E185:E187)*'[1]Проверка стенда по стёклам'!$D$8/100</f>
        <v>1.4456428520246858</v>
      </c>
      <c r="N186" s="1">
        <f>AVERAGE(F185:F187)*'[1]Проверка стенда по стёклам'!$D$8/100</f>
        <v>1.6130065084213596</v>
      </c>
      <c r="O186" s="1">
        <f>AVERAGE(G185:G187)*'[1]Проверка стенда по стёклам'!$D$8/100</f>
        <v>1.6140475389401272</v>
      </c>
      <c r="P186" s="1">
        <f>AVERAGE(H185:H187)*'[1]Проверка стенда по стёклам'!$D$8/100</f>
        <v>1.603162072195095</v>
      </c>
    </row>
    <row r="187" spans="1:16" x14ac:dyDescent="0.3">
      <c r="A187" s="1">
        <v>4.04232900881484</v>
      </c>
      <c r="B187" s="1">
        <v>4.6275120101120804</v>
      </c>
      <c r="C187" s="1">
        <v>4.5105122949920498</v>
      </c>
      <c r="D187" s="1">
        <v>3.55891534521108</v>
      </c>
      <c r="E187" s="1">
        <v>4.3935121482038397</v>
      </c>
      <c r="F187" s="1">
        <v>4.6356070069700896</v>
      </c>
      <c r="G187" s="1">
        <v>4.6385974656261997</v>
      </c>
      <c r="H187" s="1">
        <v>4.5379840368630102</v>
      </c>
      <c r="J187" s="1">
        <f>AVERAGE(B186:B188)*'[1]Проверка стенда по стёклам'!$D$8/100</f>
        <v>1.6101890791466562</v>
      </c>
      <c r="K187" s="1">
        <f>AVERAGE(C186:C188)*'[1]Проверка стенда по стёклам'!$D$8/100</f>
        <v>1.5557322244260385</v>
      </c>
      <c r="L187" s="1">
        <f>AVERAGE(D186:D188)*'[1]Проверка стенда по стёклам'!$D$8/100</f>
        <v>1.2383605338682908</v>
      </c>
      <c r="M187" s="1">
        <f>AVERAGE(E186:E188)*'[1]Проверка стенда по стёклам'!$D$8/100</f>
        <v>1.5426670669086591</v>
      </c>
      <c r="N187" s="1">
        <f>AVERAGE(F186:F188)*'[1]Проверка стенда по стёклам'!$D$8/100</f>
        <v>1.6130058168256622</v>
      </c>
      <c r="O187" s="1">
        <f>AVERAGE(G186:G188)*'[1]Проверка стенда по стёклам'!$D$8/100</f>
        <v>1.6018421074505671</v>
      </c>
      <c r="P187" s="1">
        <f>AVERAGE(H186:H188)*'[1]Проверка стенда по стёклам'!$D$8/100</f>
        <v>1.5790240384789394</v>
      </c>
    </row>
    <row r="188" spans="1:16" x14ac:dyDescent="0.3">
      <c r="A188" s="1">
        <v>4.0642981882105698</v>
      </c>
      <c r="B188" s="1">
        <v>4.6275119308589003</v>
      </c>
      <c r="C188" s="1">
        <v>4.3919349315610203</v>
      </c>
      <c r="D188" s="1">
        <v>3.5581685805024201</v>
      </c>
      <c r="E188" s="1">
        <v>4.5131570603551001</v>
      </c>
      <c r="F188" s="1">
        <v>4.63560504121814</v>
      </c>
      <c r="G188" s="1">
        <v>4.5333728388811796</v>
      </c>
      <c r="H188" s="1">
        <v>4.4338759378572901</v>
      </c>
      <c r="J188" s="1">
        <f>AVERAGE(B187:B189)*'[1]Проверка стенда по стёклам'!$D$8/100</f>
        <v>1.6101890515875874</v>
      </c>
      <c r="K188" s="1">
        <f>AVERAGE(C187:C189)*'[1]Проверка стенда по стёклам'!$D$8/100</f>
        <v>1.5419557159604234</v>
      </c>
      <c r="L188" s="1">
        <f>AVERAGE(D187:D189)*'[1]Проверка стенда по стёклам'!$D$8/100</f>
        <v>1.2381007019960044</v>
      </c>
      <c r="M188" s="1">
        <f>AVERAGE(E187:E189)*'[1]Проверка стенда по стёклам'!$D$8/100</f>
        <v>1.5565092618764584</v>
      </c>
      <c r="N188" s="1">
        <f>AVERAGE(F187:F189)*'[1]Проверка стенда по стёклам'!$D$8/100</f>
        <v>1.6130051332658022</v>
      </c>
      <c r="O188" s="1">
        <f>AVERAGE(G187:G189)*'[1]Проверка стенда по стёклам'!$D$8/100</f>
        <v>1.5896306731759615</v>
      </c>
      <c r="P188" s="1">
        <f>AVERAGE(H187:H189)*'[1]Проверка стенда по стёклам'!$D$8/100</f>
        <v>1.4824246603767597</v>
      </c>
    </row>
    <row r="189" spans="1:16" x14ac:dyDescent="0.3">
      <c r="A189" s="1">
        <v>4.0862673676063004</v>
      </c>
      <c r="B189" s="1">
        <v>4.6275118526914003</v>
      </c>
      <c r="C189" s="1">
        <v>4.3918025374464396</v>
      </c>
      <c r="D189" s="1">
        <v>3.55742494308755</v>
      </c>
      <c r="E189" s="1">
        <v>4.5130565806966496</v>
      </c>
      <c r="F189" s="1">
        <v>4.63560310239634</v>
      </c>
      <c r="G189" s="1">
        <v>4.53331771574749</v>
      </c>
      <c r="H189" s="1">
        <v>3.8091320391039298</v>
      </c>
      <c r="J189" s="1">
        <f>AVERAGE(B188:B190)*'[1]Проверка стенда по стёклам'!$D$8/100</f>
        <v>1.6101890244060479</v>
      </c>
      <c r="K189" s="1">
        <f>AVERAGE(C188:C190)*'[1]Проверка стенда по стёклам'!$D$8/100</f>
        <v>1.4456059138336195</v>
      </c>
      <c r="L189" s="1">
        <f>AVERAGE(D188:D190)*'[1]Проверка стенда по стёклам'!$D$8/100</f>
        <v>1.2378419582914173</v>
      </c>
      <c r="M189" s="1">
        <f>AVERAGE(E188:E190)*'[1]Проверка стенда по стёклам'!$D$8/100</f>
        <v>1.5842867213319396</v>
      </c>
      <c r="N189" s="1">
        <f>AVERAGE(F188:F190)*'[1]Проверка стенда по стёклам'!$D$8/100</f>
        <v>1.6006509602032215</v>
      </c>
      <c r="O189" s="1">
        <f>AVERAGE(G188:G190)*'[1]Проверка стенда по стёклам'!$D$8/100</f>
        <v>1.5651966645562567</v>
      </c>
      <c r="P189" s="1">
        <f>AVERAGE(H188:H190)*'[1]Проверка стенда по стёклам'!$D$8/100</f>
        <v>1.3857515594903962</v>
      </c>
    </row>
    <row r="190" spans="1:16" x14ac:dyDescent="0.3">
      <c r="A190" s="1">
        <v>4.1082365470020301</v>
      </c>
      <c r="B190" s="1">
        <v>4.6275117757615298</v>
      </c>
      <c r="C190" s="1">
        <v>3.6798150700799601</v>
      </c>
      <c r="D190" s="1">
        <v>3.55668453961917</v>
      </c>
      <c r="E190" s="1">
        <v>4.6330005329792296</v>
      </c>
      <c r="F190" s="1">
        <v>4.5290932720932604</v>
      </c>
      <c r="G190" s="1">
        <v>4.4279352462357098</v>
      </c>
      <c r="H190" s="1">
        <v>3.7044994332905001</v>
      </c>
      <c r="J190" s="1">
        <f>AVERAGE(B189:B191)*'[1]Проверка стенда по стёклам'!$D$8/100</f>
        <v>1.6101889976548727</v>
      </c>
      <c r="K190" s="1">
        <f>AVERAGE(C189:C191)*'[1]Проверка стенда по стёклам'!$D$8/100</f>
        <v>1.3629487351914371</v>
      </c>
      <c r="L190" s="1">
        <f>AVERAGE(D189:D191)*'[1]Проверка стенда по стёклам'!$D$8/100</f>
        <v>1.2514362090163611</v>
      </c>
      <c r="M190" s="1">
        <f>AVERAGE(E189:E191)*'[1]Проверка стенда по стёклам'!$D$8/100</f>
        <v>1.5981868462775588</v>
      </c>
      <c r="N190" s="1">
        <f>AVERAGE(F189:F191)*'[1]Проверка стенда по стёклам'!$D$8/100</f>
        <v>1.5759320021668901</v>
      </c>
      <c r="O190" s="1">
        <f>AVERAGE(G189:G191)*'[1]Проверка стенда по стёклам'!$D$8/100</f>
        <v>1.4796180246092687</v>
      </c>
      <c r="P190" s="1">
        <f>AVERAGE(H189:H191)*'[1]Проверка стенда по стёклам'!$D$8/100</f>
        <v>1.2890026590596053</v>
      </c>
    </row>
    <row r="191" spans="1:16" x14ac:dyDescent="0.3">
      <c r="A191" s="1">
        <v>4.1302057263977696</v>
      </c>
      <c r="B191" s="1">
        <v>4.6275117002188102</v>
      </c>
      <c r="C191" s="1">
        <v>3.6792911336344001</v>
      </c>
      <c r="D191" s="1">
        <v>3.6753738689689999</v>
      </c>
      <c r="E191" s="1">
        <v>4.6329994986723104</v>
      </c>
      <c r="F191" s="1">
        <v>4.4224860789552496</v>
      </c>
      <c r="G191" s="1">
        <v>3.79554113454458</v>
      </c>
      <c r="H191" s="1">
        <v>3.5997378148190902</v>
      </c>
      <c r="J191" s="1">
        <f>AVERAGE(B190:B192)*'[1]Проверка стенда по стёклам'!$D$8/100</f>
        <v>1.6101889713860618</v>
      </c>
      <c r="K191" s="1">
        <f>AVERAGE(C190:C192)*'[1]Проверка стенда по стёклам'!$D$8/100</f>
        <v>1.2802464429483045</v>
      </c>
      <c r="L191" s="1">
        <f>AVERAGE(D190:D192)*'[1]Проверка стенда по стёклам'!$D$8/100</f>
        <v>1.2650410700101957</v>
      </c>
      <c r="M191" s="1">
        <f>AVERAGE(E190:E192)*'[1]Проверка стенда по стёклам'!$D$8/100</f>
        <v>1.599595786354427</v>
      </c>
      <c r="N191" s="1">
        <f>AVERAGE(F190:F192)*'[1]Проверка стенда по стёклам'!$D$8/100</f>
        <v>1.5512015192472717</v>
      </c>
      <c r="O191" s="1">
        <f>AVERAGE(G190:G192)*'[1]Проверка стенда по стёклам'!$D$8/100</f>
        <v>1.3817649134461165</v>
      </c>
      <c r="P191" s="1">
        <f>AVERAGE(H190:H192)*'[1]Проверка стенда по стёклам'!$D$8/100</f>
        <v>1.2767401165983276</v>
      </c>
    </row>
    <row r="192" spans="1:16" x14ac:dyDescent="0.3">
      <c r="A192" s="1">
        <v>4.1521749057935002</v>
      </c>
      <c r="B192" s="1">
        <v>4.6275116262100999</v>
      </c>
      <c r="C192" s="1">
        <v>3.6787697844593201</v>
      </c>
      <c r="D192" s="1">
        <v>3.67472170990415</v>
      </c>
      <c r="E192" s="1">
        <v>4.5252040120985502</v>
      </c>
      <c r="F192" s="1">
        <v>4.4223847762701904</v>
      </c>
      <c r="G192" s="1">
        <v>3.6896594404013099</v>
      </c>
      <c r="H192" s="1">
        <v>3.7034083140095699</v>
      </c>
      <c r="J192" s="1">
        <f>AVERAGE(B191:B193)*'[1]Проверка стенда по стёклам'!$D$8/100</f>
        <v>1.5964925405048944</v>
      </c>
      <c r="K192" s="1">
        <f>AVERAGE(C191:C193)*'[1]Проверка стенда по стёклам'!$D$8/100</f>
        <v>1.2662814158206468</v>
      </c>
      <c r="L192" s="1">
        <f>AVERAGE(D191:D193)*'[1]Проверка стенда по стёклам'!$D$8/100</f>
        <v>1.3618808486191447</v>
      </c>
      <c r="M192" s="1">
        <f>AVERAGE(E191:E193)*'[1]Проверка стенда по стёклам'!$D$8/100</f>
        <v>1.5745796119005593</v>
      </c>
      <c r="N192" s="1">
        <f>AVERAGE(F191:F193)*'[1]Проверка стенда по стёклам'!$D$8/100</f>
        <v>1.464587949658281</v>
      </c>
      <c r="O192" s="1">
        <f>AVERAGE(G191:G193)*'[1]Проверка стенда по стёклам'!$D$8/100</f>
        <v>1.2838397267722401</v>
      </c>
      <c r="P192" s="1">
        <f>AVERAGE(H191:H193)*'[1]Проверка стенда по стёклам'!$D$8/100</f>
        <v>1.2886508707224948</v>
      </c>
    </row>
    <row r="193" spans="1:16" x14ac:dyDescent="0.3">
      <c r="A193" s="1">
        <v>4.17414408518923</v>
      </c>
      <c r="B193" s="1">
        <v>4.5094255226189199</v>
      </c>
      <c r="C193" s="1">
        <v>3.5594130658755301</v>
      </c>
      <c r="D193" s="1">
        <v>4.3916061852877704</v>
      </c>
      <c r="E193" s="1">
        <v>4.4173190656795303</v>
      </c>
      <c r="F193" s="1">
        <v>3.7823387348850401</v>
      </c>
      <c r="G193" s="1">
        <v>3.5836555588531702</v>
      </c>
      <c r="H193" s="1">
        <v>3.8071901516848601</v>
      </c>
      <c r="J193" s="1">
        <f>AVERAGE(B192:B194)*'[1]Проверка стенда по стёклам'!$D$8/100</f>
        <v>1.5709799156496493</v>
      </c>
      <c r="K193" s="1">
        <f>AVERAGE(C192:C194)*'[1]Проверка стенда по стёклам'!$D$8/100</f>
        <v>1.2523098369537313</v>
      </c>
      <c r="L193" s="1">
        <f>AVERAGE(D192:D194)*'[1]Проверка стенда по стёклам'!$D$8/100</f>
        <v>1.444935481306358</v>
      </c>
      <c r="M193" s="1">
        <f>AVERAGE(E192:E194)*'[1]Проверка стенда по стёклам'!$D$8/100</f>
        <v>1.5495528576791515</v>
      </c>
      <c r="N193" s="1">
        <f>AVERAGE(F192:F194)*'[1]Проверка стенда по стёклам'!$D$8/100</f>
        <v>1.3779143201594715</v>
      </c>
      <c r="O193" s="1">
        <f>AVERAGE(G192:G194)*'[1]Проверка стенда по стёклам'!$D$8/100</f>
        <v>1.2714389934613337</v>
      </c>
      <c r="P193" s="1">
        <f>AVERAGE(H192:H194)*'[1]Проверка стенда по стёклам'!$D$8/100</f>
        <v>1.38531275196736</v>
      </c>
    </row>
    <row r="194" spans="1:16" x14ac:dyDescent="0.3">
      <c r="A194" s="1">
        <v>4.1961132645849597</v>
      </c>
      <c r="B194" s="1">
        <v>4.4075499960984104</v>
      </c>
      <c r="C194" s="1">
        <v>3.5588326424263701</v>
      </c>
      <c r="D194" s="1">
        <v>4.3914443887461001</v>
      </c>
      <c r="E194" s="1">
        <v>4.4172268159954999</v>
      </c>
      <c r="F194" s="1">
        <v>3.67521372438453</v>
      </c>
      <c r="G194" s="1">
        <v>3.6886259720755601</v>
      </c>
      <c r="H194" s="1">
        <v>4.4331256862255604</v>
      </c>
      <c r="J194" s="1">
        <f>AVERAGE(B193:B195)*'[1]Проверка стенда по стёклам'!$D$8/100</f>
        <v>1.5317586448386813</v>
      </c>
      <c r="K194" s="1">
        <f>AVERAGE(C193:C195)*'[1]Проверка стенда по стёклам'!$D$8/100</f>
        <v>1.2383317724082945</v>
      </c>
      <c r="L194" s="1">
        <f>AVERAGE(D193:D195)*'[1]Проверка стенда по стёклам'!$D$8/100</f>
        <v>1.5292802335331677</v>
      </c>
      <c r="M194" s="1">
        <f>AVERAGE(E193:E195)*'[1]Проверка стенда по стёклам'!$D$8/100</f>
        <v>1.4619064204869361</v>
      </c>
      <c r="N194" s="1">
        <f>AVERAGE(F193:F195)*'[1]Проверка стенда по стёклам'!$D$8/100</f>
        <v>1.2788141695701742</v>
      </c>
      <c r="O194" s="1">
        <f>AVERAGE(G193:G195)*'[1]Проверка стенда по стёклам'!$D$8/100</f>
        <v>1.2835066128384369</v>
      </c>
      <c r="P194" s="1">
        <f>AVERAGE(H193:H195)*'[1]Проверка стенда по стёклам'!$D$8/100</f>
        <v>1.4820521319044599</v>
      </c>
    </row>
    <row r="195" spans="1:16" x14ac:dyDescent="0.3">
      <c r="A195" s="1">
        <v>4.2180824439807001</v>
      </c>
      <c r="B195" s="1">
        <v>4.2893583544751204</v>
      </c>
      <c r="C195" s="1">
        <v>3.5582553758022599</v>
      </c>
      <c r="D195" s="1">
        <v>4.4019152283557803</v>
      </c>
      <c r="E195" s="1">
        <v>3.76954442025855</v>
      </c>
      <c r="F195" s="1">
        <v>3.5679749252301498</v>
      </c>
      <c r="G195" s="1">
        <v>3.79370260091203</v>
      </c>
      <c r="H195" s="1">
        <v>4.5374643543915099</v>
      </c>
      <c r="J195" s="1">
        <f>AVERAGE(B194:B196)*'[1]Проверка стенда по стёклам'!$D$8/100</f>
        <v>1.4945806891805473</v>
      </c>
      <c r="K195" s="1">
        <f>AVERAGE(C194:C196)*'[1]Проверка стенда по стёклам'!$D$8/100</f>
        <v>1.2381309162061516</v>
      </c>
      <c r="L195" s="1">
        <f>AVERAGE(D194:D196)*'[1]Проверка стенда по стёклам'!$D$8/100</f>
        <v>1.5178009530955721</v>
      </c>
      <c r="M195" s="1">
        <f>AVERAGE(E194:E196)*'[1]Проверка стенда по стёклам'!$D$8/100</f>
        <v>1.3742049752382846</v>
      </c>
      <c r="N195" s="1">
        <f>AVERAGE(F194:F196)*'[1]Проверка стенда по стёклам'!$D$8/100</f>
        <v>1.2662773693776694</v>
      </c>
      <c r="O195" s="1">
        <f>AVERAGE(G194:G196)*'[1]Проверка стенда по стёклам'!$D$8/100</f>
        <v>1.3813502899344505</v>
      </c>
      <c r="P195" s="1">
        <f>AVERAGE(H194:H196)*'[1]Проверка стенда по стёклам'!$D$8/100</f>
        <v>1.5788710799735302</v>
      </c>
    </row>
    <row r="196" spans="1:16" x14ac:dyDescent="0.3">
      <c r="A196" s="1">
        <v>4.2400516233764298</v>
      </c>
      <c r="B196" s="1">
        <v>4.1888890616049999</v>
      </c>
      <c r="C196" s="1">
        <v>3.5576813478434901</v>
      </c>
      <c r="D196" s="1">
        <v>4.2926354952291801</v>
      </c>
      <c r="E196" s="1">
        <v>3.6611852119436001</v>
      </c>
      <c r="F196" s="1">
        <v>3.67425044721544</v>
      </c>
      <c r="G196" s="1">
        <v>4.4272324966852201</v>
      </c>
      <c r="H196" s="1">
        <v>4.6419322030907999</v>
      </c>
      <c r="J196" s="1">
        <f>AVERAGE(B195:B197)*'[1]Проверка стенда по стёклам'!$D$8/100</f>
        <v>1.3868968552768661</v>
      </c>
      <c r="K196" s="1">
        <f>AVERAGE(C195:C197)*'[1]Проверка стенда по стёклам'!$D$8/100</f>
        <v>1.2389407201080629</v>
      </c>
      <c r="L196" s="1">
        <f>AVERAGE(D195:D197)*'[1]Проверка стенда по стёклам'!$D$8/100</f>
        <v>1.4442347823914563</v>
      </c>
      <c r="M196" s="1">
        <f>AVERAGE(E195:E197)*'[1]Проверка стенда по стёклам'!$D$8/100</f>
        <v>1.2739339736329343</v>
      </c>
      <c r="N196" s="1">
        <f>AVERAGE(F195:F197)*'[1]Проверка стенда по стёклам'!$D$8/100</f>
        <v>1.2785037368620149</v>
      </c>
      <c r="O196" s="1">
        <f>AVERAGE(G195:G197)*'[1]Проверка стенда по стёклам'!$D$8/100</f>
        <v>1.4792675644312083</v>
      </c>
      <c r="P196" s="1">
        <f>AVERAGE(H195:H197)*'[1]Проверка стенда по стёклам'!$D$8/100</f>
        <v>1.6030893614503288</v>
      </c>
    </row>
    <row r="197" spans="1:16" x14ac:dyDescent="0.3">
      <c r="A197" s="1">
        <v>4.2620208027721596</v>
      </c>
      <c r="B197" s="1">
        <v>3.4791343686957101</v>
      </c>
      <c r="C197" s="1">
        <v>3.5658145130601602</v>
      </c>
      <c r="D197" s="1">
        <v>3.7571803580749101</v>
      </c>
      <c r="E197" s="1">
        <v>3.5527222614028702</v>
      </c>
      <c r="F197" s="1">
        <v>3.78062556038015</v>
      </c>
      <c r="G197" s="1">
        <v>4.5328374431937197</v>
      </c>
      <c r="H197" s="1">
        <v>4.6419279750817397</v>
      </c>
      <c r="J197" s="1">
        <f>AVERAGE(B196:B198)*'[1]Проверка стенда по стёклам'!$D$8/100</f>
        <v>1.2810870081136139</v>
      </c>
      <c r="K197" s="1">
        <f>AVERAGE(C196:C198)*'[1]Проверка стенда по стёклам'!$D$8/100</f>
        <v>1.2269471273252108</v>
      </c>
      <c r="L197" s="1">
        <f>AVERAGE(D196:D198)*'[1]Проверка стенда по стёклам'!$D$8/100</f>
        <v>1.369414893357906</v>
      </c>
      <c r="M197" s="1">
        <f>AVERAGE(E196:E198)*'[1]Проверка стенда по стёклам'!$D$8/100</f>
        <v>1.2612637348692659</v>
      </c>
      <c r="N197" s="1">
        <f>AVERAGE(F196:F198)*'[1]Проверка стенда по стёклам'!$D$8/100</f>
        <v>1.3775285057140465</v>
      </c>
      <c r="O197" s="1">
        <f>AVERAGE(G196:G198)*'[1]Проверка стенда по стёклам'!$D$8/100</f>
        <v>1.5772603005047938</v>
      </c>
      <c r="P197" s="1">
        <f>AVERAGE(H196:H198)*'[1]Проверка стенда по стёклам'!$D$8/100</f>
        <v>1.6152052760925075</v>
      </c>
    </row>
    <row r="198" spans="1:16" x14ac:dyDescent="0.3">
      <c r="A198" s="1">
        <v>4.2839899821678902</v>
      </c>
      <c r="B198" s="1">
        <v>3.37709964229626</v>
      </c>
      <c r="C198" s="1">
        <v>3.454850448947</v>
      </c>
      <c r="D198" s="1">
        <v>3.7568420386194599</v>
      </c>
      <c r="E198" s="1">
        <v>3.6603056678415902</v>
      </c>
      <c r="F198" s="1">
        <v>4.4217348590044203</v>
      </c>
      <c r="G198" s="1">
        <v>4.6385646776471603</v>
      </c>
      <c r="H198" s="1">
        <v>4.64192390125476</v>
      </c>
      <c r="J198" s="1">
        <f>AVERAGE(B197:B199)*'[1]Проверка стенда по стёклам'!$D$8/100</f>
        <v>1.1731627356985666</v>
      </c>
      <c r="K198" s="1">
        <f>AVERAGE(C197:C199)*'[1]Проверка стенда по стёклам'!$D$8/100</f>
        <v>1.2862197827420763</v>
      </c>
      <c r="L198" s="1">
        <f>AVERAGE(D197:D199)*'[1]Проверка стенда по стёклам'!$D$8/100</f>
        <v>1.2945544042603361</v>
      </c>
      <c r="M198" s="1">
        <f>AVERAGE(E197:E199)*'[1]Проверка стенда по стёклам'!$D$8/100</f>
        <v>1.2736505600706127</v>
      </c>
      <c r="N198" s="1">
        <f>AVERAGE(F197:F199)*'[1]Проверка стенда по стёклам'!$D$8/100</f>
        <v>1.4766219877103532</v>
      </c>
      <c r="O198" s="1">
        <f>AVERAGE(G197:G199)*'[1]Проверка стенда по стёклам'!$D$8/100</f>
        <v>1.6017717288270719</v>
      </c>
      <c r="P198" s="1">
        <f>AVERAGE(H197:H199)*'[1]Проверка стенда по стёклам'!$D$8/100</f>
        <v>1.6152038594820552</v>
      </c>
    </row>
    <row r="199" spans="1:16" x14ac:dyDescent="0.3">
      <c r="A199" s="1">
        <v>4.3059591615636297</v>
      </c>
      <c r="B199" s="1">
        <v>3.2584004501406301</v>
      </c>
      <c r="C199" s="1">
        <v>4.0687112542999699</v>
      </c>
      <c r="D199" s="1">
        <v>3.6472122647063898</v>
      </c>
      <c r="E199" s="1">
        <v>3.7679804631335099</v>
      </c>
      <c r="F199" s="1">
        <v>4.5286028037763097</v>
      </c>
      <c r="G199" s="1">
        <v>4.63856220402754</v>
      </c>
      <c r="H199" s="1">
        <v>4.64191998952787</v>
      </c>
      <c r="J199" s="1">
        <f>AVERAGE(B198:B200)*'[1]Проверка стенда по стёклам'!$D$8/100</f>
        <v>1.1462221880042534</v>
      </c>
      <c r="K199" s="1">
        <f>AVERAGE(C198:C200)*'[1]Проверка стенда по стёклам'!$D$8/100</f>
        <v>1.2676352248223695</v>
      </c>
      <c r="L199" s="1">
        <f>AVERAGE(D198:D200)*'[1]Проверка стенда по стёклам'!$D$8/100</f>
        <v>1.281753869318297</v>
      </c>
      <c r="M199" s="1">
        <f>AVERAGE(E198:E200)*'[1]Проверка стенда по стёклам'!$D$8/100</f>
        <v>1.3738530921535952</v>
      </c>
      <c r="N199" s="1">
        <f>AVERAGE(F198:F200)*'[1]Проверка стенда по стёклам'!$D$8/100</f>
        <v>1.575785834403308</v>
      </c>
      <c r="O199" s="1">
        <f>AVERAGE(G198:G200)*'[1]Проверка стенда по стёклам'!$D$8/100</f>
        <v>1.6140341169601791</v>
      </c>
      <c r="P199" s="1">
        <f>AVERAGE(H198:H200)*'[1]Проверка стенда по стёклам'!$D$8/100</f>
        <v>1.615202499239403</v>
      </c>
    </row>
    <row r="200" spans="1:16" x14ac:dyDescent="0.3">
      <c r="A200" s="1">
        <v>4.3279283409593603</v>
      </c>
      <c r="B200" s="1">
        <v>3.24686156985981</v>
      </c>
      <c r="C200" s="1">
        <v>3.4055843896002198</v>
      </c>
      <c r="D200" s="1">
        <v>3.6468182336177399</v>
      </c>
      <c r="E200" s="1">
        <v>4.4166364936391798</v>
      </c>
      <c r="F200" s="1">
        <v>4.6355845788847603</v>
      </c>
      <c r="G200" s="1">
        <v>4.63855983771988</v>
      </c>
      <c r="H200" s="1">
        <v>4.6419162475039801</v>
      </c>
      <c r="J200" s="1">
        <f>AVERAGE(B199:B201)*'[1]Проверка стенда по стёклам'!$D$8/100</f>
        <v>1.1181164681688733</v>
      </c>
      <c r="K200" s="1">
        <f>AVERAGE(C199:C201)*'[1]Проверка стенда по стёклам'!$D$8/100</f>
        <v>1.2618782173556065</v>
      </c>
      <c r="L200" s="1">
        <f>AVERAGE(D199:D201)*'[1]Проверка стенда по стёклам'!$D$8/100</f>
        <v>1.2816319847914894</v>
      </c>
      <c r="M200" s="1">
        <f>AVERAGE(E199:E201)*'[1]Проверка стенда по стёклам'!$D$8/100</f>
        <v>1.4615652696656847</v>
      </c>
      <c r="N200" s="1">
        <f>AVERAGE(F199:F201)*'[1]Проверка стенда по стёклам'!$D$8/100</f>
        <v>1.6005893947243797</v>
      </c>
      <c r="O200" s="1">
        <f>AVERAGE(G199:G201)*'[1]Проверка стенда по стёклам'!$D$8/100</f>
        <v>1.6140332941132316</v>
      </c>
      <c r="P200" s="1">
        <f>AVERAGE(H199:H201)*'[1]Проверка стенда по стёклам'!$D$8/100</f>
        <v>1.6152011980083469</v>
      </c>
    </row>
    <row r="201" spans="1:16" x14ac:dyDescent="0.3">
      <c r="A201" s="1">
        <v>4.34989752035509</v>
      </c>
      <c r="B201" s="1">
        <v>3.13478110135437</v>
      </c>
      <c r="C201" s="1">
        <v>3.40521536905193</v>
      </c>
      <c r="D201" s="1">
        <v>3.7557911891527902</v>
      </c>
      <c r="E201" s="1">
        <v>4.4165320517255697</v>
      </c>
      <c r="F201" s="1">
        <v>4.6355832351488502</v>
      </c>
      <c r="G201" s="1">
        <v>4.6385575833235499</v>
      </c>
      <c r="H201" s="1">
        <v>4.6419126824561401</v>
      </c>
      <c r="J201" s="1">
        <f>AVERAGE(B200:B202)*'[1]Проверка стенда по стёклам'!$D$8/100</f>
        <v>1.1174779388669445</v>
      </c>
      <c r="K201" s="1">
        <f>AVERAGE(C200:C202)*'[1]Проверка стенда по стёклам'!$D$8/100</f>
        <v>1.1613940793277964</v>
      </c>
      <c r="L201" s="1">
        <f>AVERAGE(D200:D202)*'[1]Проверка стенда по стёклам'!$D$8/100</f>
        <v>1.2825896624252868</v>
      </c>
      <c r="M201" s="1">
        <f>AVERAGE(E200:E202)*'[1]Проверка стенда по стёклам'!$D$8/100</f>
        <v>1.5493355637947801</v>
      </c>
      <c r="N201" s="1">
        <f>AVERAGE(F200:F202)*'[1]Проверка стенда по стёклам'!$D$8/100</f>
        <v>1.6129975505421499</v>
      </c>
      <c r="O201" s="1">
        <f>AVERAGE(G200:G202)*'[1]Проверка стенда по стёклам'!$D$8/100</f>
        <v>1.6140325101817208</v>
      </c>
      <c r="P201" s="1">
        <f>AVERAGE(H200:H202)*'[1]Проверка стенда по стёклам'!$D$8/100</f>
        <v>1.6151999583179768</v>
      </c>
    </row>
    <row r="202" spans="1:16" x14ac:dyDescent="0.3">
      <c r="A202" s="1">
        <v>4.3718666997508198</v>
      </c>
      <c r="B202" s="1">
        <v>3.2528952544118499</v>
      </c>
      <c r="C202" s="1">
        <v>3.2023691055373802</v>
      </c>
      <c r="D202" s="1">
        <v>3.6554690554334601</v>
      </c>
      <c r="E202" s="1">
        <v>4.5247079099299397</v>
      </c>
      <c r="F202" s="1">
        <v>4.6355819607291497</v>
      </c>
      <c r="G202" s="1">
        <v>4.6385554452204003</v>
      </c>
      <c r="H202" s="1">
        <v>4.6419093013133903</v>
      </c>
      <c r="J202" s="1">
        <f>AVERAGE(B201:B203)*'[1]Проверка стенда по стёклам'!$D$8/100</f>
        <v>1.0403557986872181</v>
      </c>
      <c r="K202" s="1">
        <f>AVERAGE(C201:C203)*'[1]Проверка стенда по стёклам'!$D$8/100</f>
        <v>1.1529231995783922</v>
      </c>
      <c r="L202" s="1">
        <f>AVERAGE(D201:D203)*'[1]Проверка стенда по стёклам'!$D$8/100</f>
        <v>1.3597359401243725</v>
      </c>
      <c r="M202" s="1">
        <f>AVERAGE(E201:E203)*'[1]Проверка стенда по стёклам'!$D$8/100</f>
        <v>1.5744295990631099</v>
      </c>
      <c r="N202" s="1">
        <f>AVERAGE(F201:F203)*'[1]Проверка стенда по стёклам'!$D$8/100</f>
        <v>1.6129971073823861</v>
      </c>
      <c r="O202" s="1">
        <f>AVERAGE(G201:G203)*'[1]Проверка стенда по стёклам'!$D$8/100</f>
        <v>1.6140317666893649</v>
      </c>
      <c r="P202" s="1">
        <f>AVERAGE(H201:H203)*'[1]Проверка стенда по стёклам'!$D$8/100</f>
        <v>1.6151987825777578</v>
      </c>
    </row>
    <row r="203" spans="1:16" x14ac:dyDescent="0.3">
      <c r="A203" s="1">
        <v>4.3938358791465602</v>
      </c>
      <c r="B203" s="1">
        <v>2.5819391059582699</v>
      </c>
      <c r="C203" s="1">
        <v>3.3325511695513299</v>
      </c>
      <c r="D203" s="1">
        <v>4.3119488035029496</v>
      </c>
      <c r="E203" s="1">
        <v>4.6329892520165501</v>
      </c>
      <c r="F203" s="1">
        <v>4.6355807581028001</v>
      </c>
      <c r="G203" s="1">
        <v>4.6385534275662197</v>
      </c>
      <c r="H203" s="1">
        <v>4.6419061106472803</v>
      </c>
      <c r="J203" s="1">
        <f>AVERAGE(B202:B204)*'[1]Проверка стенда по стёклам'!$D$8/100</f>
        <v>0.97617182070693431</v>
      </c>
      <c r="K203" s="1">
        <f>AVERAGE(C202:C204)*'[1]Проверка стенда по стёклам'!$D$8/100</f>
        <v>1.1572954807891431</v>
      </c>
      <c r="L203" s="1">
        <f>AVERAGE(D202:D204)*'[1]Проверка стенда по стёклам'!$D$8/100</f>
        <v>1.4253600616910687</v>
      </c>
      <c r="M203" s="1">
        <f>AVERAGE(E202:E204)*'[1]Проверка стенда по стёклам'!$D$8/100</f>
        <v>1.5880471182601263</v>
      </c>
      <c r="N203" s="1">
        <f>AVERAGE(F202:F204)*'[1]Проверка стенда по стёклам'!$D$8/100</f>
        <v>1.6129966891876542</v>
      </c>
      <c r="O203" s="1">
        <f>AVERAGE(G202:G204)*'[1]Проверка стенда по стёклам'!$D$8/100</f>
        <v>1.6140310650812779</v>
      </c>
      <c r="P203" s="1">
        <f>AVERAGE(H202:H204)*'[1]Проверка стенда по стёклам'!$D$8/100</f>
        <v>1.615197673072851</v>
      </c>
    </row>
    <row r="204" spans="1:16" x14ac:dyDescent="0.3">
      <c r="A204" s="1">
        <v>4.4158050585422899</v>
      </c>
      <c r="B204" s="1">
        <v>2.58140734017248</v>
      </c>
      <c r="C204" s="1">
        <v>3.4429117813759098</v>
      </c>
      <c r="D204" s="1">
        <v>4.3215814084311202</v>
      </c>
      <c r="E204" s="1">
        <v>4.5339379535276398</v>
      </c>
      <c r="F204" s="1">
        <v>4.6355796296074203</v>
      </c>
      <c r="G204" s="1">
        <v>4.63855153428268</v>
      </c>
      <c r="H204" s="1">
        <v>4.64190311665915</v>
      </c>
      <c r="J204" s="1">
        <f>AVERAGE(B203:B205)*'[1]Проверка стенда по стёклам'!$D$8/100</f>
        <v>0.95485634204433756</v>
      </c>
      <c r="K204" s="1">
        <f>AVERAGE(C203:C205)*'[1]Проверка стенда по стёклам'!$D$8/100</f>
        <v>1.2506403390416685</v>
      </c>
      <c r="L204" s="1">
        <f>AVERAGE(D203:D205)*'[1]Проверка стенда по стёклам'!$D$8/100</f>
        <v>1.5153354030415509</v>
      </c>
      <c r="M204" s="1">
        <f>AVERAGE(E203:E205)*'[1]Проверка стенда по стёклам'!$D$8/100</f>
        <v>1.5776446864845246</v>
      </c>
      <c r="N204" s="1">
        <f>AVERAGE(F203:F205)*'[1]Проверка стенда по стёклам'!$D$8/100</f>
        <v>1.6016080836740452</v>
      </c>
      <c r="O204" s="1">
        <f>AVERAGE(G203:G205)*'[1]Проверка стенда по стёклам'!$D$8/100</f>
        <v>1.6140304067211602</v>
      </c>
      <c r="P204" s="1">
        <f>AVERAGE(H203:H205)*'[1]Проверка стенда по стёклам'!$D$8/100</f>
        <v>1.6151966319596747</v>
      </c>
    </row>
    <row r="205" spans="1:16" x14ac:dyDescent="0.3">
      <c r="A205" s="1">
        <v>4.4377742379380196</v>
      </c>
      <c r="B205" s="1">
        <v>3.0691200044181999</v>
      </c>
      <c r="C205" s="1">
        <v>4.0071586639854102</v>
      </c>
      <c r="D205" s="1">
        <v>4.4312077151973597</v>
      </c>
      <c r="E205" s="1">
        <v>4.4350214651466198</v>
      </c>
      <c r="F205" s="1">
        <v>4.5373930409084</v>
      </c>
      <c r="G205" s="1">
        <v>4.6385497690497104</v>
      </c>
      <c r="H205" s="1">
        <v>4.6419003251680602</v>
      </c>
      <c r="J205" s="1">
        <f>AVERAGE(B204:B206)*'[1]Проверка стенда по стёклам'!$D$8/100</f>
        <v>0.94337545826843627</v>
      </c>
      <c r="K205" s="1">
        <f>AVERAGE(C204:C206)*'[1]Проверка стенда по стёклам'!$D$8/100</f>
        <v>1.3288791378985658</v>
      </c>
      <c r="L205" s="1">
        <f>AVERAGE(D204:D206)*'[1]Проверка стенда по стёклам'!$D$8/100</f>
        <v>1.5291810304705107</v>
      </c>
      <c r="M205" s="1">
        <f>AVERAGE(E204:E206)*'[1]Проверка стенда по стёклам'!$D$8/100</f>
        <v>1.5546984786958262</v>
      </c>
      <c r="N205" s="1">
        <f>AVERAGE(F204:F206)*'[1]Проверка стенда по стёклам'!$D$8/100</f>
        <v>1.5788489563082799</v>
      </c>
      <c r="O205" s="1">
        <f>AVERAGE(G204:G206)*'[1]Проверка стенда по стёклам'!$D$8/100</f>
        <v>1.6027434363154713</v>
      </c>
      <c r="P205" s="1">
        <f>AVERAGE(H204:H206)*'[1]Проверка стенда по стёклам'!$D$8/100</f>
        <v>1.6040017229089789</v>
      </c>
    </row>
    <row r="206" spans="1:16" x14ac:dyDescent="0.3">
      <c r="A206" s="1">
        <v>4.4597434173337502</v>
      </c>
      <c r="B206" s="1">
        <v>2.4829545924288299</v>
      </c>
      <c r="C206" s="1">
        <v>4.0071011079657799</v>
      </c>
      <c r="D206" s="1">
        <v>4.4313213816351498</v>
      </c>
      <c r="E206" s="1">
        <v>4.4351543762661896</v>
      </c>
      <c r="F206" s="1">
        <v>4.4393588300153901</v>
      </c>
      <c r="G206" s="1">
        <v>4.5412407731890898</v>
      </c>
      <c r="H206" s="1">
        <v>4.54538717987338</v>
      </c>
      <c r="J206" s="1">
        <f>AVERAGE(B205:B207)*'[1]Проверка стенда по стёклам'!$D$8/100</f>
        <v>0.93194358131701938</v>
      </c>
      <c r="K206" s="1">
        <f>AVERAGE(C205:C207)*'[1]Проверка стенда по стёклам'!$D$8/100</f>
        <v>1.4071579947763981</v>
      </c>
      <c r="L206" s="1">
        <f>AVERAGE(D205:D207)*'[1]Проверка стенда по стёклам'!$D$8/100</f>
        <v>1.5304756893258702</v>
      </c>
      <c r="M206" s="1">
        <f>AVERAGE(E205:E207)*'[1]Проверка стенда по стёклам'!$D$8/100</f>
        <v>1.5432561675812246</v>
      </c>
      <c r="N206" s="1">
        <f>AVERAGE(F205:F207)*'[1]Проверка стенда по стёклам'!$D$8/100</f>
        <v>1.5561073412415596</v>
      </c>
      <c r="O206" s="1">
        <f>AVERAGE(G205:G207)*'[1]Проверка стенда по стёклам'!$D$8/100</f>
        <v>1.5801897258775468</v>
      </c>
      <c r="P206" s="1">
        <f>AVERAGE(H205:H207)*'[1]Проверка стенда по стёклам'!$D$8/100</f>
        <v>1.5816345308093622</v>
      </c>
    </row>
    <row r="207" spans="1:16" x14ac:dyDescent="0.3">
      <c r="A207" s="1">
        <v>4.48171259672948</v>
      </c>
      <c r="B207" s="1">
        <v>2.4828453478335599</v>
      </c>
      <c r="C207" s="1">
        <v>4.1178070872544499</v>
      </c>
      <c r="D207" s="1">
        <v>4.33274354363654</v>
      </c>
      <c r="E207" s="1">
        <v>4.4352860011658599</v>
      </c>
      <c r="F207" s="1">
        <v>4.4395086869698703</v>
      </c>
      <c r="G207" s="1">
        <v>4.4441006453478202</v>
      </c>
      <c r="H207" s="1">
        <v>4.4490603292730997</v>
      </c>
      <c r="J207" s="1">
        <f>AVERAGE(B206:B208)*'[1]Проверка стенда по стёклам'!$D$8/100</f>
        <v>0.89927376589490904</v>
      </c>
      <c r="K207" s="1">
        <f>AVERAGE(C206:C208)*'[1]Проверка стенда по стёклам'!$D$8/100</f>
        <v>1.3629335516473384</v>
      </c>
      <c r="L207" s="1">
        <f>AVERAGE(D206:D208)*'[1]Проверка стенда по стёклам'!$D$8/100</f>
        <v>1.5076109618207298</v>
      </c>
      <c r="M207" s="1">
        <f>AVERAGE(E206:E208)*'[1]Проверка стенда по стёклам'!$D$8/100</f>
        <v>1.5433019666107148</v>
      </c>
      <c r="N207" s="1">
        <f>AVERAGE(F206:F208)*'[1]Проверка стенда по стёклам'!$D$8/100</f>
        <v>1.5447712712172603</v>
      </c>
      <c r="O207" s="1">
        <f>AVERAGE(G206:G208)*'[1]Проверка стенда по стёклам'!$D$8/100</f>
        <v>1.557655426672625</v>
      </c>
      <c r="P207" s="1">
        <f>AVERAGE(H206:H208)*'[1]Проверка стенда по стёклам'!$D$8/100</f>
        <v>1.5592887639988122</v>
      </c>
    </row>
    <row r="208" spans="1:16" x14ac:dyDescent="0.3">
      <c r="A208" s="1">
        <v>4.5036817761252204</v>
      </c>
      <c r="B208" s="1">
        <v>2.7874512888579899</v>
      </c>
      <c r="C208" s="1">
        <v>3.62586963827217</v>
      </c>
      <c r="D208" s="1">
        <v>4.2340753364313501</v>
      </c>
      <c r="E208" s="1">
        <v>4.4354163297531004</v>
      </c>
      <c r="F208" s="1">
        <v>4.4396570652994303</v>
      </c>
      <c r="G208" s="1">
        <v>4.4442662375668798</v>
      </c>
      <c r="H208" s="1">
        <v>4.4492422597822401</v>
      </c>
      <c r="J208" s="1">
        <f>AVERAGE(B207:B209)*'[1]Проверка стенда по стёклам'!$D$8/100</f>
        <v>0.93458957819001964</v>
      </c>
      <c r="K208" s="1">
        <f>AVERAGE(C207:C209)*'[1]Проверка стенда по стёклам'!$D$8/100</f>
        <v>1.318749331794721</v>
      </c>
      <c r="L208" s="1">
        <f>AVERAGE(D207:D209)*'[1]Проверка стенда по стёклам'!$D$8/100</f>
        <v>1.4154486571980436</v>
      </c>
      <c r="M208" s="1">
        <f>AVERAGE(E207:E209)*'[1]Проверка стенда по стёклам'!$D$8/100</f>
        <v>1.4633014281607621</v>
      </c>
      <c r="N208" s="1">
        <f>AVERAGE(F207:F209)*'[1]Проверка стенда по стёклам'!$D$8/100</f>
        <v>1.5448228997908806</v>
      </c>
      <c r="O208" s="1">
        <f>AVERAGE(G207:G209)*'[1]Проверка стенда по стёклам'!$D$8/100</f>
        <v>1.5464266885037434</v>
      </c>
      <c r="P208" s="1">
        <f>AVERAGE(H207:H209)*'[1]Проверка стенда по стёклам'!$D$8/100</f>
        <v>1.5481581292923741</v>
      </c>
    </row>
    <row r="209" spans="1:16" x14ac:dyDescent="0.3">
      <c r="A209" s="1">
        <v>4.5256509555209501</v>
      </c>
      <c r="B209" s="1">
        <v>2.7874362480367498</v>
      </c>
      <c r="C209" s="1">
        <v>3.62615887449684</v>
      </c>
      <c r="D209" s="1">
        <v>3.6367274229385802</v>
      </c>
      <c r="E209" s="1">
        <v>3.7454152816867601</v>
      </c>
      <c r="F209" s="1">
        <v>4.4398039550897099</v>
      </c>
      <c r="G209" s="1">
        <v>4.4444301785614204</v>
      </c>
      <c r="H209" s="1">
        <v>4.4494224019698398</v>
      </c>
      <c r="J209" s="1">
        <f>AVERAGE(B208:B210)*'[1]Проверка стенда по стёклам'!$D$8/100</f>
        <v>0.98290461303520105</v>
      </c>
      <c r="K209" s="1">
        <f>AVERAGE(C208:C210)*'[1]Проверка стенда по стёклам'!$D$8/100</f>
        <v>1.2617576942340287</v>
      </c>
      <c r="L209" s="1">
        <f>AVERAGE(D208:D210)*'[1]Проверка стенда по стёклам'!$D$8/100</f>
        <v>1.3347601619244696</v>
      </c>
      <c r="M209" s="1">
        <f>AVERAGE(E208:E210)*'[1]Проверка стенда по стёклам'!$D$8/100</f>
        <v>1.371988182442482</v>
      </c>
      <c r="N209" s="1">
        <f>AVERAGE(F208:F210)*'[1]Проверка стенда по стёклам'!$D$8/100</f>
        <v>1.4768042723754526</v>
      </c>
      <c r="O209" s="1">
        <f>AVERAGE(G208:G210)*'[1]Проверка стенда по стёклам'!$D$8/100</f>
        <v>1.4789967109440953</v>
      </c>
      <c r="P209" s="1">
        <f>AVERAGE(H208:H210)*'[1]Проверка стенда по стёклам'!$D$8/100</f>
        <v>1.4813119883937456</v>
      </c>
    </row>
    <row r="210" spans="1:16" x14ac:dyDescent="0.3">
      <c r="A210" s="1">
        <v>4.5476201349166798</v>
      </c>
      <c r="B210" s="1">
        <v>2.8994021490047999</v>
      </c>
      <c r="C210" s="1">
        <v>3.6264433883175702</v>
      </c>
      <c r="D210" s="1">
        <v>3.6370731050208298</v>
      </c>
      <c r="E210" s="1">
        <v>3.64801235719862</v>
      </c>
      <c r="F210" s="1">
        <v>3.8530738029421601</v>
      </c>
      <c r="G210" s="1">
        <v>3.8627409123930398</v>
      </c>
      <c r="H210" s="1">
        <v>3.8727342495631198</v>
      </c>
      <c r="J210" s="1">
        <f>AVERAGE(B209:B211)*'[1]Проверка стенда по стёклам'!$D$8/100</f>
        <v>1.0088828944251109</v>
      </c>
      <c r="K210" s="1">
        <f>AVERAGE(C209:C211)*'[1]Проверка стенда по стёклам'!$D$8/100</f>
        <v>1.1923756245375341</v>
      </c>
      <c r="L210" s="1">
        <f>AVERAGE(D209:D211)*'[1]Проверка стенда по стёклам'!$D$8/100</f>
        <v>1.2655552783921664</v>
      </c>
      <c r="M210" s="1">
        <f>AVERAGE(E209:E211)*'[1]Проверка стенда по стёклам'!$D$8/100</f>
        <v>1.2807059541561516</v>
      </c>
      <c r="N210" s="1">
        <f>AVERAGE(F209:F211)*'[1]Проверка стенда по стёклам'!$D$8/100</f>
        <v>1.3975882907292467</v>
      </c>
      <c r="O210" s="1">
        <f>AVERAGE(G209:G211)*'[1]Проверка стенда по стёклам'!$D$8/100</f>
        <v>1.4116223667247476</v>
      </c>
      <c r="P210" s="1">
        <f>AVERAGE(H209:H211)*'[1]Проверка стенда по стёклам'!$D$8/100</f>
        <v>1.4145271658229215</v>
      </c>
    </row>
    <row r="211" spans="1:16" x14ac:dyDescent="0.3">
      <c r="A211" s="1">
        <v>4.5695893143124096</v>
      </c>
      <c r="B211" s="1">
        <v>3.0114277349142302</v>
      </c>
      <c r="C211" s="1">
        <v>3.0276795903083702</v>
      </c>
      <c r="D211" s="1">
        <v>3.6374129309913301</v>
      </c>
      <c r="E211" s="1">
        <v>3.6484101081788101</v>
      </c>
      <c r="F211" s="1">
        <v>3.7566821689359999</v>
      </c>
      <c r="G211" s="1">
        <v>3.8633861575058299</v>
      </c>
      <c r="H211" s="1">
        <v>3.87344484711276</v>
      </c>
      <c r="J211" s="1">
        <f>AVERAGE(B210:B212)*'[1]Проверка стенда по стёклам'!$D$8/100</f>
        <v>1.0348665973057221</v>
      </c>
      <c r="K211" s="1">
        <f>AVERAGE(C210:C212)*'[1]Проверка стенда по стёклам'!$D$8/100</f>
        <v>1.12296480095552</v>
      </c>
      <c r="L211" s="1">
        <f>AVERAGE(D210:D212)*'[1]Проверка стенда по стёклам'!$D$8/100</f>
        <v>1.2656735207432608</v>
      </c>
      <c r="M211" s="1">
        <f>AVERAGE(E210:E212)*'[1]Проверка стенда по стёклам'!$D$8/100</f>
        <v>1.2694999715971229</v>
      </c>
      <c r="N211" s="1">
        <f>AVERAGE(F210:F212)*'[1]Проверка стенда по стёклам'!$D$8/100</f>
        <v>1.3071598524213104</v>
      </c>
      <c r="O211" s="1">
        <f>AVERAGE(G210:G212)*'[1]Проверка стенда по стёклам'!$D$8/100</f>
        <v>1.3443030173480905</v>
      </c>
      <c r="P211" s="1">
        <f>AVERAGE(H210:H212)*'[1]Проверка стенда по стёклам'!$D$8/100</f>
        <v>1.3478029473925199</v>
      </c>
    </row>
    <row r="212" spans="1:16" x14ac:dyDescent="0.3">
      <c r="A212" s="1">
        <v>4.5915584937081499</v>
      </c>
      <c r="B212" s="1">
        <v>3.01145943645448</v>
      </c>
      <c r="C212" s="1">
        <v>3.02772091971456</v>
      </c>
      <c r="D212" s="1">
        <v>3.6377468707293699</v>
      </c>
      <c r="E212" s="1">
        <v>3.6488008786603001</v>
      </c>
      <c r="F212" s="1">
        <v>3.6601588380538201</v>
      </c>
      <c r="G212" s="1">
        <v>3.8640242464716099</v>
      </c>
      <c r="H212" s="1">
        <v>3.8741474988453302</v>
      </c>
      <c r="J212" s="1">
        <f>AVERAGE(B211:B213)*'[1]Проверка стенда по стёклам'!$D$8/100</f>
        <v>1.0478667256870033</v>
      </c>
      <c r="K212" s="1">
        <f>AVERAGE(C211:C213)*'[1]Проверка стенда по стёклам'!$D$8/100</f>
        <v>1.0535248588410742</v>
      </c>
      <c r="L212" s="1">
        <f>AVERAGE(D211:D213)*'[1]Проверка стенда по стёклам'!$D$8/100</f>
        <v>1.1969160552569706</v>
      </c>
      <c r="M212" s="1">
        <f>AVERAGE(E211:E213)*'[1]Проверка стенда по стёклам'!$D$8/100</f>
        <v>1.2696359404007107</v>
      </c>
      <c r="N212" s="1">
        <f>AVERAGE(F211:F213)*'[1]Проверка стенда по стёклам'!$D$8/100</f>
        <v>1.2848350235275865</v>
      </c>
      <c r="O212" s="1">
        <f>AVERAGE(G211:G213)*'[1]Проверка стенда по стёклам'!$D$8/100</f>
        <v>1.3109301075506483</v>
      </c>
      <c r="P212" s="1">
        <f>AVERAGE(H211:H213)*'[1]Проверка стенда по стёклам'!$D$8/100</f>
        <v>1.3258057272492942</v>
      </c>
    </row>
    <row r="213" spans="1:16" x14ac:dyDescent="0.3">
      <c r="A213" s="1">
        <v>4.6135276731038797</v>
      </c>
      <c r="B213" s="1">
        <v>3.0114851043555402</v>
      </c>
      <c r="C213" s="1">
        <v>3.0277543828475801</v>
      </c>
      <c r="D213" s="1">
        <v>3.0442681950919002</v>
      </c>
      <c r="E213" s="1">
        <v>3.6491846368019201</v>
      </c>
      <c r="F213" s="1">
        <v>3.6605962575887498</v>
      </c>
      <c r="G213" s="1">
        <v>3.57501034165983</v>
      </c>
      <c r="H213" s="1">
        <v>3.6830812422356201</v>
      </c>
      <c r="J213" s="1">
        <f>AVERAGE(B212:B214)*'[1]Проверка стенда по стёклам'!$D$8/100</f>
        <v>1.0478756567419563</v>
      </c>
      <c r="K213" s="1">
        <f>AVERAGE(C212:C214)*'[1]Проверка стенда по стёклам'!$D$8/100</f>
        <v>1.0535365022337109</v>
      </c>
      <c r="L213" s="1">
        <f>AVERAGE(D212:D214)*'[1]Проверка стенда по стёклам'!$D$8/100</f>
        <v>1.1281228265237255</v>
      </c>
      <c r="M213" s="1">
        <f>AVERAGE(E212:E214)*'[1]Проверка стенда по стёклам'!$D$8/100</f>
        <v>1.2469416286863477</v>
      </c>
      <c r="N213" s="1">
        <f>AVERAGE(F212:F214)*'[1]Проверка стенда по стёклам'!$D$8/100</f>
        <v>1.2737401321530821</v>
      </c>
      <c r="O213" s="1">
        <f>AVERAGE(G212:G214)*'[1]Проверка стенда по стёклам'!$D$8/100</f>
        <v>1.2888232808925399</v>
      </c>
      <c r="P213" s="1">
        <f>AVERAGE(H212:H214)*'[1]Проверка стенда по стёклам'!$D$8/100</f>
        <v>1.3149891953097177</v>
      </c>
    </row>
    <row r="214" spans="1:16" x14ac:dyDescent="0.3">
      <c r="A214" s="1">
        <v>4.6354968524996103</v>
      </c>
      <c r="B214" s="1">
        <v>3.0115047356179301</v>
      </c>
      <c r="C214" s="1">
        <v>3.0277799759213999</v>
      </c>
      <c r="D214" s="1">
        <v>3.0442996817680399</v>
      </c>
      <c r="E214" s="1">
        <v>3.4527469999390998</v>
      </c>
      <c r="F214" s="1">
        <v>3.66102555862587</v>
      </c>
      <c r="G214" s="1">
        <v>3.6727881578095301</v>
      </c>
      <c r="H214" s="1">
        <v>3.7801881629573102</v>
      </c>
      <c r="J214" s="1">
        <f>AVERAGE(B213:B215)*'[1]Проверка стенда по стёклам'!$D$8/100</f>
        <v>1.047882487369957</v>
      </c>
      <c r="K214" s="1">
        <f>AVERAGE(C213:C215)*'[1]Проверка стенда по стёклам'!$D$8/100</f>
        <v>1.0303144495268668</v>
      </c>
      <c r="L214" s="1">
        <f>AVERAGE(D213:D215)*'[1]Проверка стенда по стёклам'!$D$8/100</f>
        <v>1.0592933938154905</v>
      </c>
      <c r="M214" s="1">
        <f>AVERAGE(E213:E215)*'[1]Проверка стенда по стёклам'!$D$8/100</f>
        <v>1.1787748660452726</v>
      </c>
      <c r="N214" s="1">
        <f>AVERAGE(F213:F215)*'[1]Проверка стенда по стёклам'!$D$8/100</f>
        <v>1.273889508061864</v>
      </c>
      <c r="O214" s="1">
        <f>AVERAGE(G213:G215)*'[1]Проверка стенда по стёклам'!$D$8/100</f>
        <v>1.2666970367988157</v>
      </c>
      <c r="P214" s="1">
        <f>AVERAGE(H213:H215)*'[1]Проверка стенда по стёклам'!$D$8/100</f>
        <v>1.2930930339122926</v>
      </c>
    </row>
    <row r="215" spans="1:16" x14ac:dyDescent="0.3">
      <c r="A215" s="1">
        <v>4.65746603189534</v>
      </c>
      <c r="B215" s="1">
        <v>3.0115183279477602</v>
      </c>
      <c r="C215" s="1">
        <v>2.8275077971702101</v>
      </c>
      <c r="D215" s="1">
        <v>3.0443214823953499</v>
      </c>
      <c r="E215" s="1">
        <v>3.0610888200235999</v>
      </c>
      <c r="F215" s="1">
        <v>3.6614467094365799</v>
      </c>
      <c r="G215" s="1">
        <v>3.6732588358463301</v>
      </c>
      <c r="H215" s="1">
        <v>3.68536578775131</v>
      </c>
      <c r="J215" s="1">
        <f>AVERAGE(B214:B216)*'[1]Проверка стенда по стёклам'!$D$8/100</f>
        <v>1.0478872167728346</v>
      </c>
      <c r="K215" s="1">
        <f>AVERAGE(C214:C216)*'[1]Проверка стенда по стёклам'!$D$8/100</f>
        <v>1.0303206151870947</v>
      </c>
      <c r="L215" s="1">
        <f>AVERAGE(D214:D216)*'[1]Проверка стенда по стёклам'!$D$8/100</f>
        <v>1.0593009792885602</v>
      </c>
      <c r="M215" s="1">
        <f>AVERAGE(E214:E216)*'[1]Проверка стенда по стёклам'!$D$8/100</f>
        <v>1.1105652564093662</v>
      </c>
      <c r="N215" s="1">
        <f>AVERAGE(F214:F216)*'[1]Проверка стенда по стёклам'!$D$8/100</f>
        <v>1.2063294738276567</v>
      </c>
      <c r="O215" s="1">
        <f>AVERAGE(G214:G216)*'[1]Проверка стенда по стёклам'!$D$8/100</f>
        <v>1.278146074394146</v>
      </c>
      <c r="P215" s="1">
        <f>AVERAGE(H214:H216)*'[1]Проверка стенда по стёклам'!$D$8/100</f>
        <v>1.293416935379017</v>
      </c>
    </row>
    <row r="216" spans="1:16" x14ac:dyDescent="0.3">
      <c r="A216" s="1">
        <v>4.6794352112910804</v>
      </c>
      <c r="B216" s="1">
        <v>3.0115258797568298</v>
      </c>
      <c r="C216" s="1">
        <v>3.0278075412010801</v>
      </c>
      <c r="D216" s="1">
        <v>3.0443335946183101</v>
      </c>
      <c r="E216" s="1">
        <v>3.0611031650588498</v>
      </c>
      <c r="F216" s="1">
        <v>3.07811521751914</v>
      </c>
      <c r="G216" s="1">
        <v>3.6737202875903701</v>
      </c>
      <c r="H216" s="1">
        <v>3.6858738172447398</v>
      </c>
      <c r="J216" s="1">
        <f>AVERAGE(B215:B217)*'[1]Проверка стенда по стёклам'!$D$8/100</f>
        <v>1.0478898443979745</v>
      </c>
      <c r="K216" s="1">
        <f>AVERAGE(C215:C217)*'[1]Проверка стенда по стёклам'!$D$8/100</f>
        <v>1.030324040779925</v>
      </c>
      <c r="L216" s="1">
        <f>AVERAGE(D215:D217)*'[1]Проверка стенда по стёклам'!$D$8/100</f>
        <v>1.0593051937058824</v>
      </c>
      <c r="M216" s="1">
        <f>AVERAGE(E215:E217)*'[1]Проверка стенда по стёклам'!$D$8/100</f>
        <v>1.0651401262560578</v>
      </c>
      <c r="N216" s="1">
        <f>AVERAGE(F215:F217)*'[1]Проверка стенда по стёклам'!$D$8/100</f>
        <v>1.138720029972015</v>
      </c>
      <c r="O216" s="1">
        <f>AVERAGE(G215:G217)*'[1]Проверка стенда по стёклам'!$D$8/100</f>
        <v>1.2111735322743595</v>
      </c>
      <c r="P216" s="1">
        <f>AVERAGE(H215:H217)*'[1]Проверка стенда по стёклам'!$D$8/100</f>
        <v>1.3490257517665054</v>
      </c>
    </row>
    <row r="217" spans="1:16" x14ac:dyDescent="0.3">
      <c r="A217" s="1">
        <v>4.7014043906868102</v>
      </c>
      <c r="B217" s="1">
        <v>3.0115273901627599</v>
      </c>
      <c r="C217" s="1">
        <v>3.0278095102888298</v>
      </c>
      <c r="D217" s="1">
        <v>3.0443360171283298</v>
      </c>
      <c r="E217" s="1">
        <v>3.0611060341386498</v>
      </c>
      <c r="F217" s="1">
        <v>3.0781185245790699</v>
      </c>
      <c r="G217" s="1">
        <v>3.0953722871365801</v>
      </c>
      <c r="H217" s="1">
        <v>4.25962961933869</v>
      </c>
      <c r="J217" s="1">
        <f>AVERAGE(B216:B218)*'[1]Проверка стенда по стёклам'!$D$8/100</f>
        <v>1.0244518485972971</v>
      </c>
      <c r="K217" s="1">
        <f>AVERAGE(C216:C218)*'[1]Проверка стенда по стёклам'!$D$8/100</f>
        <v>1.0535556836548614</v>
      </c>
      <c r="L217" s="1">
        <f>AVERAGE(D216:D218)*'[1]Проверка стенда по стёклам'!$D$8/100</f>
        <v>1.0593060366121139</v>
      </c>
      <c r="M217" s="1">
        <f>AVERAGE(E216:E218)*'[1]Проверка стенда по стёклам'!$D$8/100</f>
        <v>1.0651411245473119</v>
      </c>
      <c r="N217" s="1">
        <f>AVERAGE(F216:F218)*'[1]Проверка стенда по стёклам'!$D$8/100</f>
        <v>1.0710605875220309</v>
      </c>
      <c r="O217" s="1">
        <f>AVERAGE(G216:G218)*'[1]Проверка стенда по стёклам'!$D$8/100</f>
        <v>1.2112004273896455</v>
      </c>
      <c r="P217" s="1">
        <f>AVERAGE(H216:H218)*'[1]Проверка стенда по стёклам'!$D$8/100</f>
        <v>1.3490553626494719</v>
      </c>
    </row>
    <row r="218" spans="1:16" x14ac:dyDescent="0.3">
      <c r="A218" s="1">
        <v>4.7233735700825399</v>
      </c>
      <c r="B218" s="1">
        <v>2.8094434130091699</v>
      </c>
      <c r="C218" s="1">
        <v>3.0278036030812601</v>
      </c>
      <c r="D218" s="1">
        <v>3.0443287496637002</v>
      </c>
      <c r="E218" s="1">
        <v>3.0610974269719899</v>
      </c>
      <c r="F218" s="1">
        <v>3.0781086034762599</v>
      </c>
      <c r="G218" s="1">
        <v>3.6734907169414499</v>
      </c>
      <c r="H218" s="1">
        <v>3.6856210833280998</v>
      </c>
      <c r="J218" s="1">
        <f>AVERAGE(B217:B219)*'[1]Проверка стенда по стёклам'!$D$8/100</f>
        <v>1.0244502719915114</v>
      </c>
      <c r="K218" s="1">
        <f>AVERAGE(C217:C219)*'[1]Проверка стенда по стёклам'!$D$8/100</f>
        <v>1.0535536282604141</v>
      </c>
      <c r="L218" s="1">
        <f>AVERAGE(D217:D219)*'[1]Проверка стенда по стёклам'!$D$8/100</f>
        <v>1.0362760777966071</v>
      </c>
      <c r="M218" s="1">
        <f>AVERAGE(E217:E219)*'[1]Проверка стенда по стёклам'!$D$8/100</f>
        <v>1.0651381296988676</v>
      </c>
      <c r="N218" s="1">
        <f>AVERAGE(F217:F219)*'[1]Проверка стенда по стёклам'!$D$8/100</f>
        <v>1.1386949572833291</v>
      </c>
      <c r="O218" s="1">
        <f>AVERAGE(G217:G219)*'[1]Проверка стенда по стёклам'!$D$8/100</f>
        <v>1.2111197424917826</v>
      </c>
      <c r="P218" s="1">
        <f>AVERAGE(H217:H219)*'[1]Проверка стенда по стёклам'!$D$8/100</f>
        <v>1.3489665304428848</v>
      </c>
    </row>
    <row r="219" spans="1:16" x14ac:dyDescent="0.3">
      <c r="A219" s="1">
        <v>4.7453427494782696</v>
      </c>
      <c r="B219" s="1">
        <v>3.01151228676523</v>
      </c>
      <c r="C219" s="1">
        <v>3.0277898202465399</v>
      </c>
      <c r="D219" s="1">
        <v>2.8457766442604502</v>
      </c>
      <c r="E219" s="1">
        <v>3.0610773444319599</v>
      </c>
      <c r="F219" s="1">
        <v>3.6612371547645002</v>
      </c>
      <c r="G219" s="1">
        <v>3.67302464816748</v>
      </c>
      <c r="H219" s="1">
        <v>3.6851079343278501</v>
      </c>
      <c r="J219" s="1">
        <f>AVERAGE(B218:B220)*'[1]Проверка стенда по стёклам'!$D$8/100</f>
        <v>1.0244465934237754</v>
      </c>
      <c r="K219" s="1">
        <f>AVERAGE(C218:C220)*'[1]Проверка стенда по стёклам'!$D$8/100</f>
        <v>1.0535488325660738</v>
      </c>
      <c r="L219" s="1">
        <f>AVERAGE(D218:D220)*'[1]Проверка стенда по стёклам'!$D$8/100</f>
        <v>1.0362701777717256</v>
      </c>
      <c r="M219" s="1">
        <f>AVERAGE(E218:E220)*'[1]Проверка стенда по стёклам'!$D$8/100</f>
        <v>1.1333693558401563</v>
      </c>
      <c r="N219" s="1">
        <f>AVERAGE(F218:F220)*'[1]Проверка стенда по стёклам'!$D$8/100</f>
        <v>1.1836475282117425</v>
      </c>
      <c r="O219" s="1">
        <f>AVERAGE(G218:G220)*'[1]Проверка стенда по стёклам'!$D$8/100</f>
        <v>1.2780645882609756</v>
      </c>
      <c r="P219" s="1">
        <f>AVERAGE(H218:H220)*'[1]Проверка стенда по стёклам'!$D$8/100</f>
        <v>1.3043762530261227</v>
      </c>
    </row>
    <row r="220" spans="1:16" x14ac:dyDescent="0.3">
      <c r="A220" s="1">
        <v>4.76731192887401</v>
      </c>
      <c r="B220" s="1">
        <v>3.0114956747264801</v>
      </c>
      <c r="C220" s="1">
        <v>3.0277681633437199</v>
      </c>
      <c r="D220" s="1">
        <v>3.0442851489979601</v>
      </c>
      <c r="E220" s="1">
        <v>3.6493738764879602</v>
      </c>
      <c r="F220" s="1">
        <v>3.4656852356528698</v>
      </c>
      <c r="G220" s="1">
        <v>3.6725493687194599</v>
      </c>
      <c r="H220" s="1">
        <v>3.8751864872249802</v>
      </c>
      <c r="J220" s="1">
        <f>AVERAGE(B219:B221)*'[1]Проверка стенда по стёклам'!$D$8/100</f>
        <v>1.047879334664968</v>
      </c>
      <c r="K220" s="1">
        <f>AVERAGE(C219:C221)*'[1]Проверка стенда по стёклам'!$D$8/100</f>
        <v>1.0535412971143268</v>
      </c>
      <c r="L220" s="1">
        <f>AVERAGE(D219:D221)*'[1]Проверка стенда по стёклам'!$D$8/100</f>
        <v>1.1051178767592955</v>
      </c>
      <c r="M220" s="1">
        <f>AVERAGE(E219:E221)*'[1]Проверка стенда по стёклам'!$D$8/100</f>
        <v>1.2015574774986648</v>
      </c>
      <c r="N220" s="1">
        <f>AVERAGE(F219:F221)*'[1]Проверка стенда по стёклам'!$D$8/100</f>
        <v>1.251183079641258</v>
      </c>
      <c r="O220" s="1">
        <f>AVERAGE(G219:G221)*'[1]Проверка стенда по стёклам'!$D$8/100</f>
        <v>1.3002006293474009</v>
      </c>
      <c r="P220" s="1">
        <f>AVERAGE(H219:H221)*'[1]Проверка стенда по стёклам'!$D$8/100</f>
        <v>1.3262832055449423</v>
      </c>
    </row>
    <row r="221" spans="1:16" x14ac:dyDescent="0.3">
      <c r="A221" s="1">
        <v>4.7892811082697397</v>
      </c>
      <c r="B221" s="1">
        <v>3.0114730248139101</v>
      </c>
      <c r="C221" s="1">
        <v>3.02773863482272</v>
      </c>
      <c r="D221" s="1">
        <v>3.6379116240248601</v>
      </c>
      <c r="E221" s="1">
        <v>3.6489936362360602</v>
      </c>
      <c r="F221" s="1">
        <v>3.66037856062233</v>
      </c>
      <c r="G221" s="1">
        <v>3.86434059410916</v>
      </c>
      <c r="H221" s="1">
        <v>3.8744958320246701</v>
      </c>
      <c r="J221" s="1">
        <f>AVERAGE(B220:B222)*'[1]Проверка стенда по стёклам'!$D$8/100</f>
        <v>1.0478714537083731</v>
      </c>
      <c r="K221" s="1">
        <f>AVERAGE(C220:C222)*'[1]Проверка стенда по стёклам'!$D$8/100</f>
        <v>1.0535310227576307</v>
      </c>
      <c r="L221" s="1">
        <f>AVERAGE(D220:D222)*'[1]Проверка стенда по стёклам'!$D$8/100</f>
        <v>1.1969565827041166</v>
      </c>
      <c r="M221" s="1">
        <f>AVERAGE(E220:E222)*'[1]Проверка стенда по стёклам'!$D$8/100</f>
        <v>1.2697030105109153</v>
      </c>
      <c r="N221" s="1">
        <f>AVERAGE(F220:F222)*'[1]Проверка стенда по стёклам'!$D$8/100</f>
        <v>1.2622830046995726</v>
      </c>
      <c r="O221" s="1">
        <f>AVERAGE(G220:G222)*'[1]Проверка стенда по стёклам'!$D$8/100</f>
        <v>1.3223171352447292</v>
      </c>
      <c r="P221" s="1">
        <f>AVERAGE(H220:H222)*'[1]Проверка стенда по стёклам'!$D$8/100</f>
        <v>1.3481686408888598</v>
      </c>
    </row>
    <row r="222" spans="1:16" x14ac:dyDescent="0.3">
      <c r="A222" s="1">
        <v>4.8112502876654704</v>
      </c>
      <c r="B222" s="1">
        <v>3.0114443396742301</v>
      </c>
      <c r="C222" s="1">
        <v>3.0277012380241901</v>
      </c>
      <c r="D222" s="1">
        <v>3.63758063849675</v>
      </c>
      <c r="E222" s="1">
        <v>3.6486063679885499</v>
      </c>
      <c r="F222" s="1">
        <v>3.7569371638889502</v>
      </c>
      <c r="G222" s="1">
        <v>3.8637060991732999</v>
      </c>
      <c r="H222" s="1">
        <v>3.8737971688138599</v>
      </c>
      <c r="J222" s="1">
        <f>AVERAGE(B221:B223)*'[1]Проверка стенда по стёклам'!$D$8/100</f>
        <v>1.0478614728159759</v>
      </c>
      <c r="K222" s="1">
        <f>AVERAGE(C221:C223)*'[1]Проверка стенда по стёклам'!$D$8/100</f>
        <v>1.1229856600342147</v>
      </c>
      <c r="L222" s="1">
        <f>AVERAGE(D221:D223)*'[1]Проверка стенда по стёклам'!$D$8/100</f>
        <v>1.265731874528103</v>
      </c>
      <c r="M222" s="1">
        <f>AVERAGE(E221:E223)*'[1]Проверка стенда по стёклам'!$D$8/100</f>
        <v>1.2695682603036871</v>
      </c>
      <c r="N222" s="1">
        <f>AVERAGE(F221:F223)*'[1]Проверка стенда по стёклам'!$D$8/100</f>
        <v>1.3072484787516141</v>
      </c>
      <c r="O222" s="1">
        <f>AVERAGE(G221:G223)*'[1]Проверка стенда по стёклам'!$D$8/100</f>
        <v>1.344414341780531</v>
      </c>
      <c r="P222" s="1">
        <f>AVERAGE(H221:H223)*'[1]Проверка стенда по стёклам'!$D$8/100</f>
        <v>1.3479255388350238</v>
      </c>
    </row>
    <row r="223" spans="1:16" x14ac:dyDescent="0.3">
      <c r="A223" s="1">
        <v>4.8332194670612001</v>
      </c>
      <c r="B223" s="1">
        <v>3.0114096226595999</v>
      </c>
      <c r="C223" s="1">
        <v>3.6265838658088101</v>
      </c>
      <c r="D223" s="1">
        <v>3.6372437519177199</v>
      </c>
      <c r="E223" s="1">
        <v>3.6482121032333201</v>
      </c>
      <c r="F223" s="1">
        <v>3.8533631933380201</v>
      </c>
      <c r="G223" s="1">
        <v>3.86306442679339</v>
      </c>
      <c r="H223" s="1">
        <v>3.8730905389507302</v>
      </c>
      <c r="J223" s="1">
        <f>AVERAGE(B222:B224)*'[1]Проверка стенда по стёклам'!$D$8/100</f>
        <v>1.0218750209264598</v>
      </c>
      <c r="K223" s="1">
        <f>AVERAGE(C222:C224)*'[1]Проверка стенда по стёклам'!$D$8/100</f>
        <v>1.1924109974702994</v>
      </c>
      <c r="L223" s="1">
        <f>AVERAGE(D222:D224)*'[1]Проверка стенда по стёклам'!$D$8/100</f>
        <v>1.2656146549302496</v>
      </c>
      <c r="M223" s="1">
        <f>AVERAGE(E222:E224)*'[1]Проверка стенда по стёклам'!$D$8/100</f>
        <v>1.2807785531278508</v>
      </c>
      <c r="N223" s="1">
        <f>AVERAGE(F222:F224)*'[1]Проверка стенда по стёклам'!$D$8/100</f>
        <v>1.3295648097181083</v>
      </c>
      <c r="O223" s="1">
        <f>AVERAGE(G222:G224)*'[1]Проверка стенда по стёклам'!$D$8/100</f>
        <v>1.344191070414829</v>
      </c>
      <c r="P223" s="1">
        <f>AVERAGE(H222:H224)*'[1]Проверка стенда по стёклам'!$D$8/100</f>
        <v>1.3476796647534437</v>
      </c>
    </row>
    <row r="224" spans="1:16" x14ac:dyDescent="0.3">
      <c r="A224" s="1">
        <v>4.8551886464569396</v>
      </c>
      <c r="B224" s="1">
        <v>2.78742613531929</v>
      </c>
      <c r="C224" s="1">
        <v>3.6263017234198398</v>
      </c>
      <c r="D224" s="1">
        <v>3.6369009940859001</v>
      </c>
      <c r="E224" s="1">
        <v>3.74564520099204</v>
      </c>
      <c r="F224" s="1">
        <v>3.85278283956095</v>
      </c>
      <c r="G224" s="1">
        <v>3.8624156196951298</v>
      </c>
      <c r="H224" s="1">
        <v>3.8723759842124501</v>
      </c>
      <c r="J224" s="1">
        <f>AVERAGE(B223:B225)*'[1]Проверка стенда по стёклам'!$D$8/100</f>
        <v>0.99589404156632289</v>
      </c>
      <c r="K224" s="1">
        <f>AVERAGE(C223:C225)*'[1]Проверка стенда по стёклам'!$D$8/100</f>
        <v>1.2618073983605873</v>
      </c>
      <c r="L224" s="1">
        <f>AVERAGE(D223:D225)*'[1]Проверка стенда по стёклам'!$D$8/100</f>
        <v>1.2654953924461516</v>
      </c>
      <c r="M224" s="1">
        <f>AVERAGE(E223:E225)*'[1]Проверка стенда по стёклам'!$D$8/100</f>
        <v>1.372045519335807</v>
      </c>
      <c r="N224" s="1">
        <f>AVERAGE(F223:F225)*'[1]Проверка стенда по стёклам'!$D$8/100</f>
        <v>1.4087597556313631</v>
      </c>
      <c r="O224" s="1">
        <f>AVERAGE(G223:G225)*'[1]Проверка стенда по стёклам'!$D$8/100</f>
        <v>1.4115378371581806</v>
      </c>
      <c r="P224" s="1">
        <f>AVERAGE(H223:H225)*'[1]Проверка стенда по стёклам'!$D$8/100</f>
        <v>1.4144340957349413</v>
      </c>
    </row>
    <row r="225" spans="1:16" x14ac:dyDescent="0.3">
      <c r="A225" s="1">
        <v>4.8771578258526702</v>
      </c>
      <c r="B225" s="1">
        <v>2.78744463258028</v>
      </c>
      <c r="C225" s="1">
        <v>3.6260148449642502</v>
      </c>
      <c r="D225" s="1">
        <v>3.6365523954449799</v>
      </c>
      <c r="E225" s="1">
        <v>4.4354810047970004</v>
      </c>
      <c r="F225" s="1">
        <v>4.4397306968805701</v>
      </c>
      <c r="G225" s="1">
        <v>4.4443484150431001</v>
      </c>
      <c r="H225" s="1">
        <v>4.44933255490563</v>
      </c>
      <c r="J225" s="1">
        <f>AVERAGE(B224:B226)*'[1]Проверка стенда по стёклам'!$D$8/100</f>
        <v>0.94835582409668517</v>
      </c>
      <c r="K225" s="1">
        <f>AVERAGE(C224:C226)*'[1]Проверка стенда по стёклам'!$D$8/100</f>
        <v>1.2617075793185371</v>
      </c>
      <c r="L225" s="1">
        <f>AVERAGE(D224:D226)*'[1]Проверка стенда по стёклам'!$D$8/100</f>
        <v>1.3461679966510252</v>
      </c>
      <c r="M225" s="1">
        <f>AVERAGE(E224:E226)*'[1]Проверка стенда по стёклам'!$D$8/100</f>
        <v>1.4633431742337215</v>
      </c>
      <c r="N225" s="1">
        <f>AVERAGE(F224:F226)*'[1]Проверка стенда по стёклам'!$D$8/100</f>
        <v>1.4767534440828773</v>
      </c>
      <c r="O225" s="1">
        <f>AVERAGE(G224:G226)*'[1]Проверка стенда по стёклам'!$D$8/100</f>
        <v>1.4789399184789946</v>
      </c>
      <c r="P225" s="1">
        <f>AVERAGE(H224:H226)*'[1]Проверка стенда по стёклам'!$D$8/100</f>
        <v>1.4812494884430807</v>
      </c>
    </row>
    <row r="226" spans="1:16" x14ac:dyDescent="0.3">
      <c r="A226" s="1">
        <v>4.8991270052483999</v>
      </c>
      <c r="B226" s="1">
        <v>2.60155029282596</v>
      </c>
      <c r="C226" s="1">
        <v>3.6257232579051699</v>
      </c>
      <c r="D226" s="1">
        <v>4.3327771828138602</v>
      </c>
      <c r="E226" s="1">
        <v>4.4353513281262504</v>
      </c>
      <c r="F226" s="1">
        <v>4.4395830615830603</v>
      </c>
      <c r="G226" s="1">
        <v>4.4441836472855201</v>
      </c>
      <c r="H226" s="1">
        <v>4.4491515175816598</v>
      </c>
      <c r="J226" s="1">
        <f>AVERAGE(B225:B227)*'[1]Проверка стенда по стёклам'!$D$8/100</f>
        <v>0.91303494308240019</v>
      </c>
      <c r="K226" s="1">
        <f>AVERAGE(C225:C227)*'[1]Проверка стенда по стёклам'!$D$8/100</f>
        <v>1.3058717565764661</v>
      </c>
      <c r="L226" s="1">
        <f>AVERAGE(D225:D227)*'[1]Проверка стенда по стёклам'!$D$8/100</f>
        <v>1.4268725021514193</v>
      </c>
      <c r="M226" s="1">
        <f>AVERAGE(E225:E227)*'[1]Проверка стенда по стёклам'!$D$8/100</f>
        <v>1.5433246971979566</v>
      </c>
      <c r="N226" s="1">
        <f>AVERAGE(F225:F227)*'[1]Проверка стенда по стёклам'!$D$8/100</f>
        <v>1.5447971500322979</v>
      </c>
      <c r="O226" s="1">
        <f>AVERAGE(G225:G227)*'[1]Проверка стенда по стёклам'!$D$8/100</f>
        <v>1.546397950922441</v>
      </c>
      <c r="P226" s="1">
        <f>AVERAGE(H225:H227)*'[1]Проверка стенда по стёклам'!$D$8/100</f>
        <v>1.5481265550859691</v>
      </c>
    </row>
    <row r="227" spans="1:16" x14ac:dyDescent="0.3">
      <c r="A227" s="1">
        <v>4.9210961846441297</v>
      </c>
      <c r="B227" s="1">
        <v>2.4829007788333302</v>
      </c>
      <c r="C227" s="1">
        <v>4.0070711560379202</v>
      </c>
      <c r="D227" s="1">
        <v>4.3327094677644302</v>
      </c>
      <c r="E227" s="1">
        <v>4.4352203501261496</v>
      </c>
      <c r="F227" s="1">
        <v>4.4394339426999903</v>
      </c>
      <c r="G227" s="1">
        <v>4.4440172328987702</v>
      </c>
      <c r="H227" s="1">
        <v>4.4489686958133996</v>
      </c>
      <c r="J227" s="1">
        <f>AVERAGE(B226:B228)*'[1]Проверка стенда по стёклам'!$D$8/100</f>
        <v>0.8764269762275716</v>
      </c>
      <c r="K227" s="1">
        <f>AVERAGE(C226:C228)*'[1]Проверка стенда по стёклам'!$D$8/100</f>
        <v>1.3500760652099757</v>
      </c>
      <c r="L227" s="1">
        <f>AVERAGE(D226:D228)*'[1]Проверка стенда по стёклам'!$D$8/100</f>
        <v>1.5190485314772653</v>
      </c>
      <c r="M227" s="1">
        <f>AVERAGE(E226:E228)*'[1]Проверка стенда по стёклам'!$D$8/100</f>
        <v>1.543279123259089</v>
      </c>
      <c r="N227" s="1">
        <f>AVERAGE(F226:F228)*'[1]Проверка стенда по стёклам'!$D$8/100</f>
        <v>1.5561290495123508</v>
      </c>
      <c r="O227" s="1">
        <f>AVERAGE(G226:G228)*'[1]Проверка стенда по стёклам'!$D$8/100</f>
        <v>1.5576313341962151</v>
      </c>
      <c r="P227" s="1">
        <f>AVERAGE(H226:H228)*'[1]Проверка стенда по стёклам'!$D$8/100</f>
        <v>1.5704616959843429</v>
      </c>
    </row>
    <row r="228" spans="1:16" x14ac:dyDescent="0.3">
      <c r="A228" s="1">
        <v>4.9430653640398701</v>
      </c>
      <c r="B228" s="1">
        <v>2.47182243300422</v>
      </c>
      <c r="C228" s="1">
        <v>4.0071302774867501</v>
      </c>
      <c r="D228" s="1">
        <v>4.4312646841492498</v>
      </c>
      <c r="E228" s="1">
        <v>4.4350880808499902</v>
      </c>
      <c r="F228" s="1">
        <v>4.5374307153888997</v>
      </c>
      <c r="G228" s="1">
        <v>4.5411990582817596</v>
      </c>
      <c r="H228" s="1">
        <v>4.6418990070700197</v>
      </c>
      <c r="J228" s="1">
        <f>AVERAGE(B227:B229)*'[1]Проверка стенда по стёклам'!$D$8/100</f>
        <v>0.9436464098594558</v>
      </c>
      <c r="K228" s="1">
        <f>AVERAGE(C227:C229)*'[1]Проверка стенда по стёклам'!$D$8/100</f>
        <v>1.3288577135368116</v>
      </c>
      <c r="L228" s="1">
        <f>AVERAGE(D227:D229)*'[1]Проверка стенда по стёклам'!$D$8/100</f>
        <v>1.5177539012198553</v>
      </c>
      <c r="M228" s="1">
        <f>AVERAGE(E227:E229)*'[1]Проверка стенда по стёклам'!$D$8/100</f>
        <v>1.5547177403598855</v>
      </c>
      <c r="N228" s="1">
        <f>AVERAGE(F227:F229)*'[1]Проверка стенда по стёклам'!$D$8/100</f>
        <v>1.5788619759748912</v>
      </c>
      <c r="O228" s="1">
        <f>AVERAGE(G227:G229)*'[1]Проверка стенда по стёклам'!$D$8/100</f>
        <v>1.5801753132622374</v>
      </c>
      <c r="P228" s="1">
        <f>AVERAGE(H227:H229)*'[1]Проверка стенда по стёклам'!$D$8/100</f>
        <v>1.5928181465918527</v>
      </c>
    </row>
    <row r="229" spans="1:16" x14ac:dyDescent="0.3">
      <c r="A229" s="1">
        <v>4.9650345434355998</v>
      </c>
      <c r="B229" s="1">
        <v>3.1810947832721399</v>
      </c>
      <c r="C229" s="1">
        <v>3.4427854057971898</v>
      </c>
      <c r="D229" s="1">
        <v>4.3216152941708303</v>
      </c>
      <c r="E229" s="1">
        <v>4.5339714318806701</v>
      </c>
      <c r="F229" s="1">
        <v>4.6355790938500503</v>
      </c>
      <c r="G229" s="1">
        <v>4.6385506354395201</v>
      </c>
      <c r="H229" s="1">
        <v>4.6419016952530301</v>
      </c>
      <c r="J229" s="1">
        <f>AVERAGE(B228:B230)*'[1]Проверка стенда по стёклам'!$D$8/100</f>
        <v>0.95510272039627797</v>
      </c>
      <c r="K229" s="1">
        <f>AVERAGE(C228:C230)*'[1]Проверка стенда по стёклам'!$D$8/100</f>
        <v>1.2634372267234557</v>
      </c>
      <c r="L229" s="1">
        <f>AVERAGE(D228:D230)*'[1]Проверка стенда по стёклам'!$D$8/100</f>
        <v>1.5037600501711106</v>
      </c>
      <c r="M229" s="1">
        <f>AVERAGE(E228:E230)*'[1]Проверка стенда по стёклам'!$D$8/100</f>
        <v>1.5776562593317371</v>
      </c>
      <c r="N229" s="1">
        <f>AVERAGE(F228:F230)*'[1]Проверка стенда по стёклам'!$D$8/100</f>
        <v>1.6016123247344627</v>
      </c>
      <c r="O229" s="1">
        <f>AVERAGE(G228:G230)*'[1]Проверка стенда по стёклам'!$D$8/100</f>
        <v>1.6027388063993984</v>
      </c>
      <c r="P229" s="1">
        <f>AVERAGE(H228:H230)*'[1]Проверка стенда по стёклам'!$D$8/100</f>
        <v>1.6151961376876256</v>
      </c>
    </row>
    <row r="230" spans="1:16" x14ac:dyDescent="0.3">
      <c r="A230" s="1">
        <v>4.9870037228313304</v>
      </c>
      <c r="B230" s="1">
        <v>2.5816734297428199</v>
      </c>
      <c r="C230" s="1">
        <v>3.4430366105727299</v>
      </c>
      <c r="D230" s="1">
        <v>4.2120589529172197</v>
      </c>
      <c r="E230" s="1">
        <v>4.63298893535306</v>
      </c>
      <c r="F230" s="1">
        <v>4.6355801844482203</v>
      </c>
      <c r="G230" s="1">
        <v>4.6385524651423697</v>
      </c>
      <c r="H230" s="1">
        <v>4.64190458869568</v>
      </c>
      <c r="J230" s="1">
        <f>AVERAGE(B229:B231)*'[1]Проверка стенда по стёклам'!$D$8/100</f>
        <v>0.96790555222416952</v>
      </c>
      <c r="K230" s="1">
        <f>AVERAGE(C229:C231)*'[1]Проверка стенда по стёклам'!$D$8/100</f>
        <v>1.1852113754973781</v>
      </c>
      <c r="L230" s="1">
        <f>AVERAGE(D229:D231)*'[1]Проверка стенда по стёклам'!$D$8/100</f>
        <v>1.4899229792694053</v>
      </c>
      <c r="M230" s="1">
        <f>AVERAGE(E229:E231)*'[1]Проверка стенда по стёклам'!$D$8/100</f>
        <v>1.6006101944202336</v>
      </c>
      <c r="N230" s="1">
        <f>AVERAGE(F229:F231)*'[1]Проверка стенда по стёклам'!$D$8/100</f>
        <v>1.6129964897081341</v>
      </c>
      <c r="O230" s="1">
        <f>AVERAGE(G229:G231)*'[1]Проверка стенда по стёклам'!$D$8/100</f>
        <v>1.6140307304132457</v>
      </c>
      <c r="P230" s="1">
        <f>AVERAGE(H229:H231)*'[1]Проверка стенда по стёклам'!$D$8/100</f>
        <v>1.615197143837664</v>
      </c>
    </row>
    <row r="231" spans="1:16" x14ac:dyDescent="0.3">
      <c r="A231" s="1">
        <v>5.0089729022270602</v>
      </c>
      <c r="B231" s="1">
        <v>2.5822043604777098</v>
      </c>
      <c r="C231" s="1">
        <v>3.33269196941044</v>
      </c>
      <c r="D231" s="1">
        <v>4.3119658776625398</v>
      </c>
      <c r="E231" s="1">
        <v>4.6329895789115199</v>
      </c>
      <c r="F231" s="1">
        <v>4.6355813502923802</v>
      </c>
      <c r="G231" s="1">
        <v>4.6385544210865097</v>
      </c>
      <c r="H231" s="1">
        <v>4.6419076817743399</v>
      </c>
      <c r="J231" s="1">
        <f>AVERAGE(B230:B232)*'[1]Проверка стенда по стёклам'!$D$8/100</f>
        <v>0.96251060069495575</v>
      </c>
      <c r="K231" s="1">
        <f>AVERAGE(C230:C232)*'[1]Проверка стенда по стёклам'!$D$8/100</f>
        <v>1.170168551736162</v>
      </c>
      <c r="L231" s="1">
        <f>AVERAGE(D230:D232)*'[1]Проверка стенда по стёклам'!$D$8/100</f>
        <v>1.4242740106766438</v>
      </c>
      <c r="M231" s="1">
        <f>AVERAGE(E230:E232)*'[1]Проверка стенда по стёклам'!$D$8/100</f>
        <v>1.5995388597673292</v>
      </c>
      <c r="N231" s="1">
        <f>AVERAGE(F230:F232)*'[1]Проверка стенда по стёклам'!$D$8/100</f>
        <v>1.6129968951124305</v>
      </c>
      <c r="O231" s="1">
        <f>AVERAGE(G230:G232)*'[1]Проверка стенда по стёклам'!$D$8/100</f>
        <v>1.6140314105626172</v>
      </c>
      <c r="P231" s="1">
        <f>AVERAGE(H230:H232)*'[1]Проверка стенда по стёклам'!$D$8/100</f>
        <v>1.6151982194080443</v>
      </c>
    </row>
    <row r="232" spans="1:16" x14ac:dyDescent="0.3">
      <c r="A232" s="1">
        <v>5.0309420816227899</v>
      </c>
      <c r="B232" s="1">
        <v>3.1345812340491199</v>
      </c>
      <c r="C232" s="1">
        <v>3.3130909832094</v>
      </c>
      <c r="D232" s="1">
        <v>3.7556108517685902</v>
      </c>
      <c r="E232" s="1">
        <v>4.5247347266308902</v>
      </c>
      <c r="F232" s="1">
        <v>4.6355825891164297</v>
      </c>
      <c r="G232" s="1">
        <v>4.6385564994701998</v>
      </c>
      <c r="H232" s="1">
        <v>4.6419109684773696</v>
      </c>
      <c r="J232" s="1">
        <f>AVERAGE(B231:B233)*'[1]Проверка стенда по стёклам'!$D$8/100</f>
        <v>1.0129490090483824</v>
      </c>
      <c r="K232" s="1">
        <f>AVERAGE(C231:C233)*'[1]Проверка стенда по стёклам'!$D$8/100</f>
        <v>1.1658032575608033</v>
      </c>
      <c r="L232" s="1">
        <f>AVERAGE(D231:D233)*'[1]Проверка стенда по стёклам'!$D$8/100</f>
        <v>1.3586904814568022</v>
      </c>
      <c r="M232" s="1">
        <f>AVERAGE(E231:E233)*'[1]Проверка стенда по стёклам'!$D$8/100</f>
        <v>1.5744388290913705</v>
      </c>
      <c r="N232" s="1">
        <f>AVERAGE(F231:F233)*'[1]Проверка стенда по стёклам'!$D$8/100</f>
        <v>1.6129973258943571</v>
      </c>
      <c r="O232" s="1">
        <f>AVERAGE(G231:G233)*'[1]Проверка стенда по стёклам'!$D$8/100</f>
        <v>1.6140321332884533</v>
      </c>
      <c r="P232" s="1">
        <f>AVERAGE(H231:H233)*'[1]Проверка стенда по стёклам'!$D$8/100</f>
        <v>1.6151993623083081</v>
      </c>
    </row>
    <row r="233" spans="1:16" x14ac:dyDescent="0.3">
      <c r="A233" s="1">
        <v>5.0529112610185303</v>
      </c>
      <c r="B233" s="1">
        <v>3.0165372792090799</v>
      </c>
      <c r="C233" s="1">
        <v>3.4054004382366099</v>
      </c>
      <c r="D233" s="1">
        <v>3.6466187078904202</v>
      </c>
      <c r="E233" s="1">
        <v>4.4165844864857302</v>
      </c>
      <c r="F233" s="1">
        <v>4.6355838985124196</v>
      </c>
      <c r="G233" s="1">
        <v>4.63855869625373</v>
      </c>
      <c r="H233" s="1">
        <v>4.6419144424167698</v>
      </c>
      <c r="J233" s="1">
        <f>AVERAGE(B232:B234)*'[1]Проверка стенда по стёклам'!$D$8/100</f>
        <v>1.0900620323056369</v>
      </c>
      <c r="K233" s="1">
        <f>AVERAGE(C232:C234)*'[1]Проверка стенда по стёклам'!$D$8/100</f>
        <v>1.1742790120861508</v>
      </c>
      <c r="L233" s="1">
        <f>AVERAGE(D232:D234)*'[1]Проверка стенда по стёклам'!$D$8/100</f>
        <v>1.2688869906230453</v>
      </c>
      <c r="M233" s="1">
        <f>AVERAGE(E232:E234)*'[1]Проверка стенда по стёклам'!$D$8/100</f>
        <v>1.4740857119572275</v>
      </c>
      <c r="N233" s="1">
        <f>AVERAGE(F232:F234)*'[1]Проверка стенда по стёклам'!$D$8/100</f>
        <v>1.6005858154671655</v>
      </c>
      <c r="O233" s="1">
        <f>AVERAGE(G232:G234)*'[1]Проверка стенда по стёклам'!$D$8/100</f>
        <v>1.6140328971860061</v>
      </c>
      <c r="P233" s="1">
        <f>AVERAGE(H232:H234)*'[1]Проверка стенда по стёклам'!$D$8/100</f>
        <v>1.6152005703171242</v>
      </c>
    </row>
    <row r="234" spans="1:16" x14ac:dyDescent="0.3">
      <c r="A234" s="1">
        <v>5.07488044041426</v>
      </c>
      <c r="B234" s="1">
        <v>3.2470482211851599</v>
      </c>
      <c r="C234" s="1">
        <v>3.4057672182207699</v>
      </c>
      <c r="D234" s="1">
        <v>3.53770885817389</v>
      </c>
      <c r="E234" s="1">
        <v>3.7677770504529899</v>
      </c>
      <c r="F234" s="1">
        <v>4.5285732709683897</v>
      </c>
      <c r="G234" s="1">
        <v>4.6385610071672598</v>
      </c>
      <c r="H234" s="1">
        <v>4.6419180968405804</v>
      </c>
      <c r="J234" s="1">
        <f>AVERAGE(B233:B235)*'[1]Проверка стенда по стёклам'!$D$8/100</f>
        <v>1.1181720415714009</v>
      </c>
      <c r="K234" s="1">
        <f>AVERAGE(C233:C235)*'[1]Проверка стенда по стёклам'!$D$8/100</f>
        <v>1.1906880024033064</v>
      </c>
      <c r="L234" s="1">
        <f>AVERAGE(D233:D235)*'[1]Проверка стенда по стёклам'!$D$8/100</f>
        <v>1.2563367589151526</v>
      </c>
      <c r="M234" s="1">
        <f>AVERAGE(E233:E235)*'[1]Проверка стенда по стёклам'!$D$8/100</f>
        <v>1.3863356975665271</v>
      </c>
      <c r="N234" s="1">
        <f>AVERAGE(F233:F235)*'[1]Проверка стенда по стёклам'!$D$8/100</f>
        <v>1.5757756752254553</v>
      </c>
      <c r="O234" s="1">
        <f>AVERAGE(G233:G235)*'[1]Проверка стенда по стёклам'!$D$8/100</f>
        <v>1.6140337007704983</v>
      </c>
      <c r="P234" s="1">
        <f>AVERAGE(H233:H235)*'[1]Проверка стенда по стёклам'!$D$8/100</f>
        <v>1.6152018410866102</v>
      </c>
    </row>
    <row r="235" spans="1:16" x14ac:dyDescent="0.3">
      <c r="A235" s="1">
        <v>5.0968496198099897</v>
      </c>
      <c r="B235" s="1">
        <v>3.3769367570899602</v>
      </c>
      <c r="C235" s="1">
        <v>3.4545640575612402</v>
      </c>
      <c r="D235" s="1">
        <v>3.64740676186263</v>
      </c>
      <c r="E235" s="1">
        <v>3.76818212526263</v>
      </c>
      <c r="F235" s="1">
        <v>4.4216774829975396</v>
      </c>
      <c r="G235" s="1">
        <v>4.6385634277190704</v>
      </c>
      <c r="H235" s="1">
        <v>4.6419219246460601</v>
      </c>
      <c r="J235" s="1">
        <f>AVERAGE(B234:B236)*'[1]Проверка стенда по стёклам'!$D$8/100</f>
        <v>1.1600114006815994</v>
      </c>
      <c r="K235" s="1">
        <f>AVERAGE(C234:C236)*'[1]Проверка стенда по стёклам'!$D$8/100</f>
        <v>1.2092625890299997</v>
      </c>
      <c r="L235" s="1">
        <f>AVERAGE(D234:D236)*'[1]Проверка стенда по стёклам'!$D$8/100</f>
        <v>1.2691409031197844</v>
      </c>
      <c r="M235" s="1">
        <f>AVERAGE(E234:E236)*'[1]Проверка стенда по стёклам'!$D$8/100</f>
        <v>1.2986432877499425</v>
      </c>
      <c r="N235" s="1">
        <f>AVERAGE(F234:F236)*'[1]Проверка стенда по стёклам'!$D$8/100</f>
        <v>1.5509786359735915</v>
      </c>
      <c r="O235" s="1">
        <f>AVERAGE(G234:G236)*'[1]Проверка стенда по стёклам'!$D$8/100</f>
        <v>1.6017677015519294</v>
      </c>
      <c r="P235" s="1">
        <f>AVERAGE(H234:H236)*'[1]Проверка стенда по стёклам'!$D$8/100</f>
        <v>1.6152031721468874</v>
      </c>
    </row>
    <row r="236" spans="1:16" x14ac:dyDescent="0.3">
      <c r="A236" s="1">
        <v>5.1188187992057204</v>
      </c>
      <c r="B236" s="1">
        <v>3.3772628721812499</v>
      </c>
      <c r="C236" s="1">
        <v>3.5655445923924902</v>
      </c>
      <c r="D236" s="1">
        <v>3.75701195025706</v>
      </c>
      <c r="E236" s="1">
        <v>3.6605285333596398</v>
      </c>
      <c r="F236" s="1">
        <v>4.4217917449442199</v>
      </c>
      <c r="G236" s="1">
        <v>4.5328051681019099</v>
      </c>
      <c r="H236" s="1">
        <v>4.6419259183934098</v>
      </c>
      <c r="J236" s="1">
        <f>AVERAGE(B235:B237)*'[1]Проверка стенда по стёклам'!$D$8/100</f>
        <v>1.1869515855692365</v>
      </c>
      <c r="K236" s="1">
        <f>AVERAGE(C235:C237)*'[1]Проверка стенда по стёклам'!$D$8/100</f>
        <v>1.2406590748173925</v>
      </c>
      <c r="L236" s="1">
        <f>AVERAGE(D235:D237)*'[1]Проверка стенда по стёклам'!$D$8/100</f>
        <v>1.3705961510363633</v>
      </c>
      <c r="M236" s="1">
        <f>AVERAGE(E235:E237)*'[1]Проверка стенда по стёклам'!$D$8/100</f>
        <v>1.2862548979334405</v>
      </c>
      <c r="N236" s="1">
        <f>AVERAGE(F235:F237)*'[1]Проверка стенда по стёклам'!$D$8/100</f>
        <v>1.4642523348889458</v>
      </c>
      <c r="O236" s="1">
        <f>AVERAGE(G235:G237)*'[1]Проверка стенда по стёклам'!$D$8/100</f>
        <v>1.5772492024353466</v>
      </c>
      <c r="P236" s="1">
        <f>AVERAGE(H235:H237)*'[1]Проверка стенда по стёклам'!$D$8/100</f>
        <v>1.6152045609108863</v>
      </c>
    </row>
    <row r="237" spans="1:16" x14ac:dyDescent="0.3">
      <c r="A237" s="1">
        <v>5.1407879786014599</v>
      </c>
      <c r="B237" s="1">
        <v>3.4793178920177601</v>
      </c>
      <c r="C237" s="1">
        <v>3.6764576923045098</v>
      </c>
      <c r="D237" s="1">
        <v>4.4124236062763602</v>
      </c>
      <c r="E237" s="1">
        <v>3.6609683096508698</v>
      </c>
      <c r="F237" s="1">
        <v>3.7808467988051002</v>
      </c>
      <c r="G237" s="1">
        <v>4.4271703376944798</v>
      </c>
      <c r="H237" s="1">
        <v>4.6419300703202797</v>
      </c>
      <c r="J237" s="1">
        <f>AVERAGE(B236:B238)*'[1]Проверка стенда по стёклам'!$D$8/100</f>
        <v>1.2927770349062728</v>
      </c>
      <c r="K237" s="1">
        <f>AVERAGE(C236:C238)*'[1]Проверка стенда по стёклам'!$D$8/100</f>
        <v>1.2526525478401569</v>
      </c>
      <c r="L237" s="1">
        <f>AVERAGE(D236:D238)*'[1]Проверка стенда по стёклам'!$D$8/100</f>
        <v>1.445443474732975</v>
      </c>
      <c r="M237" s="1">
        <f>AVERAGE(E236:E238)*'[1]Проверка стенда по стёклам'!$D$8/100</f>
        <v>1.286390949642839</v>
      </c>
      <c r="N237" s="1">
        <f>AVERAGE(F236:F238)*'[1]Проверка стенда по стёклам'!$D$8/100</f>
        <v>1.377589093642601</v>
      </c>
      <c r="O237" s="1">
        <f>AVERAGE(G236:G238)*'[1]Проверка стенда по стёклам'!$D$8/100</f>
        <v>1.5527447782769017</v>
      </c>
      <c r="P237" s="1">
        <f>AVERAGE(H236:H238)*'[1]Проверка стенда по стёклам'!$D$8/100</f>
        <v>1.6030848229818349</v>
      </c>
    </row>
    <row r="238" spans="1:16" x14ac:dyDescent="0.3">
      <c r="A238" s="1">
        <v>5.1627571579971896</v>
      </c>
      <c r="B238" s="1">
        <v>4.2893299862286796</v>
      </c>
      <c r="C238" s="1">
        <v>3.5579679518832701</v>
      </c>
      <c r="D238" s="1">
        <v>4.2927164845026899</v>
      </c>
      <c r="E238" s="1">
        <v>3.7693551196533499</v>
      </c>
      <c r="F238" s="1">
        <v>3.67449469262211</v>
      </c>
      <c r="G238" s="1">
        <v>4.4272941080405603</v>
      </c>
      <c r="H238" s="1">
        <v>4.5374294146243503</v>
      </c>
      <c r="J238" s="1">
        <f>AVERAGE(B237:B239)*'[1]Проверка стенда по стёклам'!$D$8/100</f>
        <v>1.3985712478017498</v>
      </c>
      <c r="K238" s="1">
        <f>AVERAGE(C237:C239)*'[1]Проверка стенда по стёклам'!$D$8/100</f>
        <v>1.2380456991070958</v>
      </c>
      <c r="L238" s="1">
        <f>AVERAGE(D237:D239)*'[1]Проверка стенда по стёклам'!$D$8/100</f>
        <v>1.5063659248365129</v>
      </c>
      <c r="M238" s="1">
        <f>AVERAGE(E237:E239)*'[1]Проверка стенда по стёклам'!$D$8/100</f>
        <v>1.2990570887645483</v>
      </c>
      <c r="N238" s="1">
        <f>AVERAGE(F237:F239)*'[1]Проверка стенда по стёклам'!$D$8/100</f>
        <v>1.2909684636915117</v>
      </c>
      <c r="O238" s="1">
        <f>AVERAGE(G237:G239)*'[1]Проверка стенда по стёклам'!$D$8/100</f>
        <v>1.4670463165872361</v>
      </c>
      <c r="P238" s="1">
        <f>AVERAGE(H237:H239)*'[1]Проверка стенда по стёклам'!$D$8/100</f>
        <v>1.5788590695587468</v>
      </c>
    </row>
    <row r="239" spans="1:16" x14ac:dyDescent="0.3">
      <c r="A239" s="1">
        <v>5.1847263373929202</v>
      </c>
      <c r="B239" s="1">
        <v>4.2893867906961098</v>
      </c>
      <c r="C239" s="1">
        <v>3.4396090072701102</v>
      </c>
      <c r="D239" s="1">
        <v>4.2822658596449603</v>
      </c>
      <c r="E239" s="1">
        <v>3.7697319399728402</v>
      </c>
      <c r="F239" s="1">
        <v>3.6749763355486902</v>
      </c>
      <c r="G239" s="1">
        <v>3.7939403989646601</v>
      </c>
      <c r="H239" s="1">
        <v>4.4330592088024696</v>
      </c>
      <c r="J239" s="1">
        <f>AVERAGE(B238:B240)*'[1]Проверка стенда по стёклам'!$D$8/100</f>
        <v>1.5062342904063903</v>
      </c>
      <c r="K239" s="1">
        <f>AVERAGE(C238:C240)*'[1]Проверка стенда по стёклам'!$D$8/100</f>
        <v>1.2244363771713289</v>
      </c>
      <c r="L239" s="1">
        <f>AVERAGE(D238:D240)*'[1]Проверка стенда по стёклам'!$D$8/100</f>
        <v>1.5039419863397776</v>
      </c>
      <c r="M239" s="1">
        <f>AVERAGE(E238:E240)*'[1]Проверка стенда по стёклам'!$D$8/100</f>
        <v>1.3867783676159087</v>
      </c>
      <c r="N239" s="1">
        <f>AVERAGE(F238:F240)*'[1]Проверка стенда по стёклам'!$D$8/100</f>
        <v>1.2911174959120066</v>
      </c>
      <c r="O239" s="1">
        <f>AVERAGE(G238:G240)*'[1]Проверка стенда по стёклам'!$D$8/100</f>
        <v>1.381415431855971</v>
      </c>
      <c r="P239" s="1">
        <f>AVERAGE(H238:H240)*'[1]Проверка стенда по стёклам'!$D$8/100</f>
        <v>1.4820108986764666</v>
      </c>
    </row>
    <row r="240" spans="1:16" x14ac:dyDescent="0.3">
      <c r="A240" s="1">
        <v>5.2066955167886499</v>
      </c>
      <c r="B240" s="1">
        <v>4.4075542634797698</v>
      </c>
      <c r="C240" s="1">
        <v>3.5591224646711601</v>
      </c>
      <c r="D240" s="1">
        <v>4.39152518263512</v>
      </c>
      <c r="E240" s="1">
        <v>4.4172731623755501</v>
      </c>
      <c r="F240" s="1">
        <v>3.7821317070172098</v>
      </c>
      <c r="G240" s="1">
        <v>3.6888881955120598</v>
      </c>
      <c r="H240" s="1">
        <v>3.8069360691510599</v>
      </c>
      <c r="J240" s="1">
        <f>AVERAGE(B239:B241)*'[1]Проверка стенда по стёклам'!$D$8/100</f>
        <v>1.5317652765921936</v>
      </c>
      <c r="K240" s="1">
        <f>AVERAGE(C239:C241)*'[1]Проверка стенда по стёклам'!$D$8/100</f>
        <v>1.2246377861498856</v>
      </c>
      <c r="L240" s="1">
        <f>AVERAGE(D239:D241)*'[1]Проверка стенда по стёклам'!$D$8/100</f>
        <v>1.5154212921904255</v>
      </c>
      <c r="M240" s="1">
        <f>AVERAGE(E239:E241)*'[1]Проверка стенда по стёклам'!$D$8/100</f>
        <v>1.4744441217537119</v>
      </c>
      <c r="N240" s="1">
        <f>AVERAGE(F239:F241)*'[1]Проверка стенда по стёклам'!$D$8/100</f>
        <v>1.3036497421166462</v>
      </c>
      <c r="O240" s="1">
        <f>AVERAGE(G239:G241)*'[1]Проверка стенда по стёклам'!$D$8/100</f>
        <v>1.2958301262019178</v>
      </c>
      <c r="P240" s="1">
        <f>AVERAGE(H239:H241)*'[1]Проверка стенда по стёклам'!$D$8/100</f>
        <v>1.3973420595799539</v>
      </c>
    </row>
    <row r="241" spans="1:16" x14ac:dyDescent="0.3">
      <c r="A241" s="1">
        <v>5.2286646961843903</v>
      </c>
      <c r="B241" s="1">
        <v>4.50944999587752</v>
      </c>
      <c r="C241" s="1">
        <v>3.5597044357770198</v>
      </c>
      <c r="D241" s="1">
        <v>4.3916873936645002</v>
      </c>
      <c r="E241" s="1">
        <v>4.5251812560294002</v>
      </c>
      <c r="F241" s="1">
        <v>3.7825437172626399</v>
      </c>
      <c r="G241" s="1">
        <v>3.68940493410632</v>
      </c>
      <c r="H241" s="1">
        <v>3.8074417226783299</v>
      </c>
      <c r="J241" s="1">
        <f>AVERAGE(B240:B242)*'[1]Проверка стенда по стёклам'!$D$8/100</f>
        <v>1.5709832534493962</v>
      </c>
      <c r="K241" s="1">
        <f>AVERAGE(C240:C242)*'[1]Проверка стенда по стёклам'!$D$8/100</f>
        <v>1.2524074442270341</v>
      </c>
      <c r="L241" s="1">
        <f>AVERAGE(D240:D242)*'[1]Проверка стенда по стёклам'!$D$8/100</f>
        <v>1.4449920471605635</v>
      </c>
      <c r="M241" s="1">
        <f>AVERAGE(E240:E242)*'[1]Проверка стенда по стёклам'!$D$8/100</f>
        <v>1.5745715892449825</v>
      </c>
      <c r="N241" s="1">
        <f>AVERAGE(F240:F242)*'[1]Проверка стенда по стёклам'!$D$8/100</f>
        <v>1.3903450600592526</v>
      </c>
      <c r="O241" s="1">
        <f>AVERAGE(G240:G242)*'[1]Проверка стенда по стёклам'!$D$8/100</f>
        <v>1.2959900635057797</v>
      </c>
      <c r="P241" s="1">
        <f>AVERAGE(H240:H242)*'[1]Проверка стенда по стёклам'!$D$8/100</f>
        <v>1.3127444184751333</v>
      </c>
    </row>
    <row r="242" spans="1:16" x14ac:dyDescent="0.3">
      <c r="A242" s="1">
        <v>5.2506338755801201</v>
      </c>
      <c r="B242" s="1">
        <v>4.6275116630136397</v>
      </c>
      <c r="C242" s="1">
        <v>3.6790301310528601</v>
      </c>
      <c r="D242" s="1">
        <v>3.6750474003692202</v>
      </c>
      <c r="E242" s="1">
        <v>4.6329989892710701</v>
      </c>
      <c r="F242" s="1">
        <v>4.4224356809556902</v>
      </c>
      <c r="G242" s="1">
        <v>3.7953193273230501</v>
      </c>
      <c r="H242" s="1">
        <v>3.7036853632039501</v>
      </c>
      <c r="J242" s="1">
        <f>AVERAGE(B241:B243)*'[1]Проверка стенда по стёклам'!$D$8/100</f>
        <v>1.596495387705092</v>
      </c>
      <c r="K242" s="1">
        <f>AVERAGE(C241:C243)*'[1]Проверка стенда по стёклам'!$D$8/100</f>
        <v>1.2663757554197539</v>
      </c>
      <c r="L242" s="1">
        <f>AVERAGE(D241:D243)*'[1]Проверка стенда по стёклам'!$D$8/100</f>
        <v>1.3619659983444061</v>
      </c>
      <c r="M242" s="1">
        <f>AVERAGE(E241:E243)*'[1]Проверка стенда по стёклам'!$D$8/100</f>
        <v>1.5995930275971155</v>
      </c>
      <c r="N242" s="1">
        <f>AVERAGE(F241:F243)*'[1]Проверка стенда по стёклам'!$D$8/100</f>
        <v>1.4769797237638227</v>
      </c>
      <c r="O242" s="1">
        <f>AVERAGE(G241:G243)*'[1]Проверка стенда по стёклам'!$D$8/100</f>
        <v>1.3083858422721588</v>
      </c>
      <c r="P242" s="1">
        <f>AVERAGE(H241:H243)*'[1]Проверка стенда по стёклам'!$D$8/100</f>
        <v>1.3008319914360209</v>
      </c>
    </row>
    <row r="243" spans="1:16" x14ac:dyDescent="0.3">
      <c r="A243" s="1">
        <v>5.2726030549758498</v>
      </c>
      <c r="B243" s="1">
        <v>4.6275117378075299</v>
      </c>
      <c r="C243" s="1">
        <v>3.6795527830357999</v>
      </c>
      <c r="D243" s="1">
        <v>3.6757011038660901</v>
      </c>
      <c r="E243" s="1">
        <v>4.6330000133250797</v>
      </c>
      <c r="F243" s="1">
        <v>4.5290681109536104</v>
      </c>
      <c r="G243" s="1">
        <v>3.7957606414803799</v>
      </c>
      <c r="H243" s="1">
        <v>3.7042309274182799</v>
      </c>
      <c r="J243" s="1">
        <f>AVERAGE(B242:B244)*'[1]Проверка стенда по стёклам'!$D$8/100</f>
        <v>1.6101889844569575</v>
      </c>
      <c r="K243" s="1">
        <f>AVERAGE(C242:C244)*'[1]Проверка стенда по стёклам'!$D$8/100</f>
        <v>1.3628803891128698</v>
      </c>
      <c r="L243" s="1">
        <f>AVERAGE(D242:D244)*'[1]Проверка стенда по стёклам'!$D$8/100</f>
        <v>1.2651596914519818</v>
      </c>
      <c r="M243" s="1">
        <f>AVERAGE(E242:E244)*'[1]Проверка стенда по стёклам'!$D$8/100</f>
        <v>1.5981809179817581</v>
      </c>
      <c r="N243" s="1">
        <f>AVERAGE(F242:F244)*'[1]Проверка стенда по стёклам'!$D$8/100</f>
        <v>1.5759231271836436</v>
      </c>
      <c r="O243" s="1">
        <f>AVERAGE(G242:G244)*'[1]Проверка стенда по стёклам'!$D$8/100</f>
        <v>1.3940518812866896</v>
      </c>
      <c r="P243" s="1">
        <f>AVERAGE(H242:H244)*'[1]Проверка стенда по стёклам'!$D$8/100</f>
        <v>1.301000919631166</v>
      </c>
    </row>
    <row r="244" spans="1:16" x14ac:dyDescent="0.3">
      <c r="A244" s="1">
        <v>5.2945722343715804</v>
      </c>
      <c r="B244" s="1">
        <v>4.6275118140623599</v>
      </c>
      <c r="C244" s="1">
        <v>4.3917365690088497</v>
      </c>
      <c r="D244" s="1">
        <v>3.5570543304466802</v>
      </c>
      <c r="E244" s="1">
        <v>4.5130064978788296</v>
      </c>
      <c r="F244" s="1">
        <v>4.6356021442642001</v>
      </c>
      <c r="G244" s="1">
        <v>4.4279901652926403</v>
      </c>
      <c r="H244" s="1">
        <v>3.8088981676301499</v>
      </c>
      <c r="J244" s="1">
        <f>AVERAGE(B243:B245)*'[1]Проверка стенда по стёклам'!$D$8/100</f>
        <v>1.6101890109733943</v>
      </c>
      <c r="K244" s="1">
        <f>AVERAGE(C243:C245)*'[1]Проверка стенда по стёклам'!$D$8/100</f>
        <v>1.4455601538501242</v>
      </c>
      <c r="L244" s="1">
        <f>AVERAGE(D243:D245)*'[1]Проверка стенда по стёклам'!$D$8/100</f>
        <v>1.2515601346053709</v>
      </c>
      <c r="M244" s="1">
        <f>AVERAGE(E243:E245)*'[1]Проверка стенда по стёклам'!$D$8/100</f>
        <v>1.5842750189790946</v>
      </c>
      <c r="N244" s="1">
        <f>AVERAGE(F243:F245)*'[1]Проверка стенда по стёклам'!$D$8/100</f>
        <v>1.6006478178592971</v>
      </c>
      <c r="O244" s="1">
        <f>AVERAGE(G243:G245)*'[1]Проверка стенда по стёклам'!$D$8/100</f>
        <v>1.4796530673392367</v>
      </c>
      <c r="P244" s="1">
        <f>AVERAGE(H243:H245)*'[1]Проверка стенда по стёклам'!$D$8/100</f>
        <v>1.3856864320743187</v>
      </c>
    </row>
    <row r="245" spans="1:16" x14ac:dyDescent="0.3">
      <c r="A245" s="1">
        <v>5.3165414137673199</v>
      </c>
      <c r="B245" s="1">
        <v>4.6275118916298901</v>
      </c>
      <c r="C245" s="1">
        <v>4.3918686590783897</v>
      </c>
      <c r="D245" s="1">
        <v>3.5577963642161201</v>
      </c>
      <c r="E245" s="1">
        <v>4.5131067688779503</v>
      </c>
      <c r="F245" s="1">
        <v>4.6356040682041098</v>
      </c>
      <c r="G245" s="1">
        <v>4.5333454169817502</v>
      </c>
      <c r="H245" s="1">
        <v>4.4338168074201203</v>
      </c>
      <c r="J245" s="1">
        <f>AVERAGE(B244:B246)*'[1]Проверка стенда по стёклам'!$D$8/100</f>
        <v>1.610189037946306</v>
      </c>
      <c r="K245" s="1">
        <f>AVERAGE(C244:C246)*'[1]Проверка стенда по стёклам'!$D$8/100</f>
        <v>1.5419365105826686</v>
      </c>
      <c r="L245" s="1">
        <f>AVERAGE(D244:D246)*'[1]Проверка стенда по стёклам'!$D$8/100</f>
        <v>1.2241527301766106</v>
      </c>
      <c r="M245" s="1">
        <f>AVERAGE(E244:E246)*'[1]Проверка стенда по стёклам'!$D$8/100</f>
        <v>1.5703806792223767</v>
      </c>
      <c r="N245" s="1">
        <f>AVERAGE(F244:F246)*'[1]Проверка стенда по стёклам'!$D$8/100</f>
        <v>1.613004794915212</v>
      </c>
      <c r="O245" s="1">
        <f>AVERAGE(G244:G246)*'[1]Проверка стенда по стёклам'!$D$8/100</f>
        <v>1.5774107092462097</v>
      </c>
      <c r="P245" s="1">
        <f>AVERAGE(H244:H246)*'[1]Проверка стенда по стёклам'!$D$8/100</f>
        <v>1.4703223105465852</v>
      </c>
    </row>
    <row r="246" spans="1:16" x14ac:dyDescent="0.3">
      <c r="A246" s="1">
        <v>5.3385105931630497</v>
      </c>
      <c r="B246" s="1">
        <v>4.6275119703593601</v>
      </c>
      <c r="C246" s="1">
        <v>4.5104789532784499</v>
      </c>
      <c r="D246" s="1">
        <v>3.4394032153551102</v>
      </c>
      <c r="E246" s="1">
        <v>4.5132074530590902</v>
      </c>
      <c r="F246" s="1">
        <v>4.6356060209655201</v>
      </c>
      <c r="G246" s="1">
        <v>4.63859581138761</v>
      </c>
      <c r="H246" s="1">
        <v>4.4339344433879297</v>
      </c>
      <c r="J246" s="1">
        <f>AVERAGE(B245:B247)*'[1]Проверка стенда по стёклам'!$D$8/100</f>
        <v>1.6101890653232618</v>
      </c>
      <c r="K246" s="1">
        <f>AVERAGE(C245:C247)*'[1]Проверка стенда по стёклам'!$D$8/100</f>
        <v>1.5557167866940234</v>
      </c>
      <c r="L246" s="1">
        <f>AVERAGE(D245:D247)*'[1]Проверка стенда по стёклам'!$D$8/100</f>
        <v>1.2244120226047912</v>
      </c>
      <c r="M246" s="1">
        <f>AVERAGE(E245:E247)*'[1]Проверка стенда по стёклам'!$D$8/100</f>
        <v>1.5565325997051023</v>
      </c>
      <c r="N246" s="1">
        <f>AVERAGE(F245:F247)*'[1]Проверка стенда по стёклам'!$D$8/100</f>
        <v>1.6130054739578119</v>
      </c>
      <c r="O246" s="1">
        <f>AVERAGE(G245:G247)*'[1]Проверка стенда по стёклам'!$D$8/100</f>
        <v>1.6018385409815943</v>
      </c>
      <c r="P246" s="1">
        <f>AVERAGE(H245:H247)*'[1]Проверка стенда по стёклам'!$D$8/100</f>
        <v>1.5548900229431877</v>
      </c>
    </row>
    <row r="247" spans="1:16" x14ac:dyDescent="0.3">
      <c r="A247" s="1">
        <v>5.3604797725587803</v>
      </c>
      <c r="B247" s="1">
        <v>4.6275120500977298</v>
      </c>
      <c r="C247" s="1">
        <v>4.51054570895041</v>
      </c>
      <c r="D247" s="1">
        <v>3.5592898669581801</v>
      </c>
      <c r="E247" s="1">
        <v>4.3936127786242496</v>
      </c>
      <c r="F247" s="1">
        <v>4.6356079987526497</v>
      </c>
      <c r="G247" s="1">
        <v>4.6385991295590898</v>
      </c>
      <c r="H247" s="1">
        <v>4.5380139774640602</v>
      </c>
      <c r="J247" s="1">
        <f>AVERAGE(B246:B248)*'[1]Проверка стенда по стёклам'!$D$8/100</f>
        <v>1.6101890930510472</v>
      </c>
      <c r="K247" s="1">
        <f>AVERAGE(C246:C248)*'[1]Проверка стенда по стёклам'!$D$8/100</f>
        <v>1.5694895178454482</v>
      </c>
      <c r="L247" s="1">
        <f>AVERAGE(D246:D248)*'[1]Проверка стенда по стёклам'!$D$8/100</f>
        <v>1.2246723846398873</v>
      </c>
      <c r="M247" s="1">
        <f>AVERAGE(E246:E248)*'[1]Проверка стенда по стёклам'!$D$8/100</f>
        <v>1.5426962983178292</v>
      </c>
      <c r="N247" s="1">
        <f>AVERAGE(F246:F248)*'[1]Проверка стенда по стёклам'!$D$8/100</f>
        <v>1.6130061617027169</v>
      </c>
      <c r="O247" s="1">
        <f>AVERAGE(G246:G248)*'[1]Проверка стенда по стёклам'!$D$8/100</f>
        <v>1.6140469572433369</v>
      </c>
      <c r="P247" s="1">
        <f>AVERAGE(H246:H248)*'[1]Проверка стенда по стёклам'!$D$8/100</f>
        <v>1.5790346053608046</v>
      </c>
    </row>
    <row r="248" spans="1:16" x14ac:dyDescent="0.3">
      <c r="A248" s="1">
        <v>5.38244895195451</v>
      </c>
      <c r="B248" s="1">
        <v>4.6275121306899996</v>
      </c>
      <c r="C248" s="1">
        <v>4.5106127487848902</v>
      </c>
      <c r="D248" s="1">
        <v>3.56004112253687</v>
      </c>
      <c r="E248" s="1">
        <v>4.3938145968989302</v>
      </c>
      <c r="F248" s="1">
        <v>4.6356099977210503</v>
      </c>
      <c r="G248" s="1">
        <v>4.6386024832687598</v>
      </c>
      <c r="H248" s="1">
        <v>4.6419836865236102</v>
      </c>
      <c r="J248" s="1">
        <f>AVERAGE(B247:B249)*'[1]Проверка стенда по стёклам'!$D$8/100</f>
        <v>1.6101891210757628</v>
      </c>
      <c r="K248" s="1">
        <f>AVERAGE(C247:C249)*'[1]Проверка стенда по стёклам'!$D$8/100</f>
        <v>1.5832314218049075</v>
      </c>
      <c r="L248" s="1">
        <f>AVERAGE(D247:D249)*'[1]Проверка стенда по стёклам'!$D$8/100</f>
        <v>1.2525416797869271</v>
      </c>
      <c r="M248" s="1">
        <f>AVERAGE(E247:E249)*'[1]Проверка стенда по стёклам'!$D$8/100</f>
        <v>1.4457130681258437</v>
      </c>
      <c r="N248" s="1">
        <f>AVERAGE(F247:F249)*'[1]Проверка стенда по стёклам'!$D$8/100</f>
        <v>1.6130068568130835</v>
      </c>
      <c r="O248" s="1">
        <f>AVERAGE(G247:G249)*'[1]Проверка стенда по стёклам'!$D$8/100</f>
        <v>1.614048123444046</v>
      </c>
      <c r="P248" s="1">
        <f>AVERAGE(H247:H249)*'[1]Проверка стенда по стёклам'!$D$8/100</f>
        <v>1.6031661640368136</v>
      </c>
    </row>
    <row r="249" spans="1:16" x14ac:dyDescent="0.3">
      <c r="A249" s="1">
        <v>5.4044181313502504</v>
      </c>
      <c r="B249" s="1">
        <v>4.6275122119795098</v>
      </c>
      <c r="C249" s="1">
        <v>4.6289572607803997</v>
      </c>
      <c r="D249" s="1">
        <v>3.6796833781356599</v>
      </c>
      <c r="E249" s="1">
        <v>3.6770490136523901</v>
      </c>
      <c r="F249" s="1">
        <v>4.6356120139851198</v>
      </c>
      <c r="G249" s="1">
        <v>4.6386058659977003</v>
      </c>
      <c r="H249" s="1">
        <v>4.6419890359503704</v>
      </c>
      <c r="J249" s="1">
        <f>AVERAGE(B248:B250)*'[1]Проверка стенда по стёклам'!$D$8/100</f>
        <v>1.6101891493429323</v>
      </c>
      <c r="K249" s="1">
        <f>AVERAGE(C248:C250)*'[1]Проверка стенда по стёклам'!$D$8/100</f>
        <v>1.5969656107591033</v>
      </c>
      <c r="L249" s="1">
        <f>AVERAGE(D248:D250)*'[1]Проверка стенда по стёклам'!$D$8/100</f>
        <v>1.2665837617443894</v>
      </c>
      <c r="M249" s="1">
        <f>AVERAGE(E248:E250)*'[1]Проверка стенда по стёклам'!$D$8/100</f>
        <v>1.3626951199291542</v>
      </c>
      <c r="N249" s="1">
        <f>AVERAGE(F248:F250)*'[1]Проверка стенда по стёклам'!$D$8/100</f>
        <v>1.6130075579377472</v>
      </c>
      <c r="O249" s="1">
        <f>AVERAGE(G248:G250)*'[1]Проверка стенда по стёклам'!$D$8/100</f>
        <v>1.6140492997357552</v>
      </c>
      <c r="P249" s="1">
        <f>AVERAGE(H248:H250)*'[1]Проверка стенда по стёклам'!$D$8/100</f>
        <v>1.6152265090664994</v>
      </c>
    </row>
    <row r="250" spans="1:16" x14ac:dyDescent="0.3">
      <c r="A250" s="1">
        <v>5.4263873107459801</v>
      </c>
      <c r="B250" s="1">
        <v>4.6275122938082403</v>
      </c>
      <c r="C250" s="1">
        <v>4.6289575001407401</v>
      </c>
      <c r="D250" s="1">
        <v>3.6803562132979502</v>
      </c>
      <c r="E250" s="1">
        <v>3.67785854080936</v>
      </c>
      <c r="F250" s="1">
        <v>4.6356140436256004</v>
      </c>
      <c r="G250" s="1">
        <v>4.6386092711705604</v>
      </c>
      <c r="H250" s="1">
        <v>4.64199442087439</v>
      </c>
      <c r="J250" s="1">
        <f>AVERAGE(B249:B251)*'[1]Проверка стенда по стёклам'!$D$8/100</f>
        <v>1.6101891777976098</v>
      </c>
      <c r="K250" s="1">
        <f>AVERAGE(C249:C251)*'[1]Проверка стенда по стёклам'!$D$8/100</f>
        <v>1.6106920518779548</v>
      </c>
      <c r="L250" s="1">
        <f>AVERAGE(D249:D251)*'[1]Проверка стенда по стёклам'!$D$8/100</f>
        <v>1.3632364876358196</v>
      </c>
      <c r="M250" s="1">
        <f>AVERAGE(E249:E251)*'[1]Проверка стенда по стёклам'!$D$8/100</f>
        <v>1.2659116485691178</v>
      </c>
      <c r="N250" s="1">
        <f>AVERAGE(F249:F251)*'[1]Проверка стенда по стёклам'!$D$8/100</f>
        <v>1.5991061614555846</v>
      </c>
      <c r="O250" s="1">
        <f>AVERAGE(G249:G251)*'[1]Проверка стенда по стёклам'!$D$8/100</f>
        <v>1.6140504838319845</v>
      </c>
      <c r="P250" s="1">
        <f>AVERAGE(H249:H251)*'[1]Проверка стенда по стёклам'!$D$8/100</f>
        <v>1.6152283815906059</v>
      </c>
    </row>
    <row r="251" spans="1:16" x14ac:dyDescent="0.3">
      <c r="A251" s="1">
        <v>5.4483564901417099</v>
      </c>
      <c r="B251" s="1">
        <v>4.6275123760171404</v>
      </c>
      <c r="C251" s="1">
        <v>4.6289577406131297</v>
      </c>
      <c r="D251" s="1">
        <v>4.3933500594097596</v>
      </c>
      <c r="E251" s="1">
        <v>3.5593784143488998</v>
      </c>
      <c r="F251" s="1">
        <v>4.5157565966218201</v>
      </c>
      <c r="G251" s="1">
        <v>4.6386126921683104</v>
      </c>
      <c r="H251" s="1">
        <v>4.6419998308284702</v>
      </c>
      <c r="J251" s="1">
        <f>AVERAGE(B250:B252)*'[1]Проверка стенда по стёклам'!$D$8/100</f>
        <v>1.6101892063844829</v>
      </c>
      <c r="K251" s="1">
        <f>AVERAGE(C250:C252)*'[1]Проверка стенда по стёклам'!$D$8/100</f>
        <v>1.6106921354985118</v>
      </c>
      <c r="L251" s="1">
        <f>AVERAGE(D250:D252)*'[1]Проверка стенда по стёклам'!$D$8/100</f>
        <v>1.4460319996634041</v>
      </c>
      <c r="M251" s="1">
        <f>AVERAGE(E250:E252)*'[1]Проверка стенда по стёклам'!$D$8/100</f>
        <v>1.2523697075908076</v>
      </c>
      <c r="N251" s="1">
        <f>AVERAGE(F250:F252)*'[1]Проверка стенда по стёклам'!$D$8/100</f>
        <v>1.5852185781332973</v>
      </c>
      <c r="O251" s="1">
        <f>AVERAGE(G250:G252)*'[1]Проверка стенда по стёклам'!$D$8/100</f>
        <v>1.6140516734310757</v>
      </c>
      <c r="P251" s="1">
        <f>AVERAGE(H250:H252)*'[1]Проверка стенда по стёклам'!$D$8/100</f>
        <v>1.6152302628185189</v>
      </c>
    </row>
    <row r="252" spans="1:16" x14ac:dyDescent="0.3">
      <c r="A252" s="1">
        <v>5.4703256695374396</v>
      </c>
      <c r="B252" s="1">
        <v>4.6275124584464002</v>
      </c>
      <c r="C252" s="1">
        <v>4.6289579817301396</v>
      </c>
      <c r="D252" s="1">
        <v>4.39351984233486</v>
      </c>
      <c r="E252" s="1">
        <v>3.56029472311632</v>
      </c>
      <c r="F252" s="1">
        <v>4.5158777055391397</v>
      </c>
      <c r="G252" s="1">
        <v>4.6386161223411699</v>
      </c>
      <c r="H252" s="1">
        <v>4.6420052552966702</v>
      </c>
      <c r="J252" s="1">
        <f>AVERAGE(B251:B253)*'[1]Проверка стенда по стёклам'!$D$8/100</f>
        <v>1.6101892350479849</v>
      </c>
      <c r="K252" s="1">
        <f>AVERAGE(C251:C253)*'[1]Проверка стенда по стёклам'!$D$8/100</f>
        <v>1.6106922193432229</v>
      </c>
      <c r="L252" s="1">
        <f>AVERAGE(D251:D253)*'[1]Проверка стенда по стёклам'!$D$8/100</f>
        <v>1.5425194794541865</v>
      </c>
      <c r="M252" s="1">
        <f>AVERAGE(E251:E253)*'[1]Проверка стенда по стёклам'!$D$8/100</f>
        <v>1.2388404613333743</v>
      </c>
      <c r="N252" s="1">
        <f>AVERAGE(F251:F253)*'[1]Проверка стенда по стёклам'!$D$8/100</f>
        <v>1.5713448429294641</v>
      </c>
      <c r="O252" s="1">
        <f>AVERAGE(G251:G253)*'[1]Проверка стенда по стёклам'!$D$8/100</f>
        <v>1.6140528662206608</v>
      </c>
      <c r="P252" s="1">
        <f>AVERAGE(H251:H253)*'[1]Проверка стенда по стёклам'!$D$8/100</f>
        <v>1.6152321490934873</v>
      </c>
    </row>
    <row r="253" spans="1:16" x14ac:dyDescent="0.3">
      <c r="A253" s="1">
        <v>5.4922948489331702</v>
      </c>
      <c r="B253" s="1">
        <v>4.6275125409357996</v>
      </c>
      <c r="C253" s="1">
        <v>4.6289582230230604</v>
      </c>
      <c r="D253" s="1">
        <v>4.5122404510619099</v>
      </c>
      <c r="E253" s="1">
        <v>3.56121370010267</v>
      </c>
      <c r="F253" s="1">
        <v>4.5159991292345802</v>
      </c>
      <c r="G253" s="1">
        <v>4.6386195550214504</v>
      </c>
      <c r="H253" s="1">
        <v>4.6420106837347896</v>
      </c>
      <c r="J253" s="1">
        <f>AVERAGE(B252:B254)*'[1]Проверка стенда по стёклам'!$D$8/100</f>
        <v>1.5972917128093616</v>
      </c>
      <c r="K253" s="1">
        <f>AVERAGE(C252:C254)*'[1]Проверка стенда по стёклам'!$D$8/100</f>
        <v>1.6106923032491083</v>
      </c>
      <c r="L253" s="1">
        <f>AVERAGE(D252:D254)*'[1]Проверка стенда по стёклам'!$D$8/100</f>
        <v>1.5563191198621402</v>
      </c>
      <c r="M253" s="1">
        <f>AVERAGE(E252:E254)*'[1]Проверка стенда по стёклам'!$D$8/100</f>
        <v>1.2391602133565309</v>
      </c>
      <c r="N253" s="1">
        <f>AVERAGE(F252:F254)*'[1]Проверка стенда по стёклам'!$D$8/100</f>
        <v>1.5575265254972093</v>
      </c>
      <c r="O253" s="1">
        <f>AVERAGE(G252:G254)*'[1]Проверка стенда по стёклам'!$D$8/100</f>
        <v>1.6140540598821631</v>
      </c>
      <c r="P253" s="1">
        <f>AVERAGE(H252:H254)*'[1]Проверка стенда по стёклам'!$D$8/100</f>
        <v>1.6152340367489229</v>
      </c>
    </row>
    <row r="254" spans="1:16" x14ac:dyDescent="0.3">
      <c r="A254" s="1">
        <v>5.5142640283289097</v>
      </c>
      <c r="B254" s="1">
        <v>4.5163140580614298</v>
      </c>
      <c r="C254" s="1">
        <v>4.6289584640228796</v>
      </c>
      <c r="D254" s="1">
        <v>4.5123261521326601</v>
      </c>
      <c r="E254" s="1">
        <v>3.5621352141806901</v>
      </c>
      <c r="F254" s="1">
        <v>4.3966194765598496</v>
      </c>
      <c r="G254" s="1">
        <v>4.6386229835365898</v>
      </c>
      <c r="H254" s="1">
        <v>4.6420161055908196</v>
      </c>
      <c r="J254" s="1">
        <f>AVERAGE(B253:B255)*'[1]Проверка стенда по стёклам'!$D$8/100</f>
        <v>1.5843962823186339</v>
      </c>
      <c r="K254" s="1">
        <f>AVERAGE(C253:C255)*'[1]Проверка стенда по стёклам'!$D$8/100</f>
        <v>1.6106923870530669</v>
      </c>
      <c r="L254" s="1">
        <f>AVERAGE(D253:D255)*'[1]Проверка стенда по стёклам'!$D$8/100</f>
        <v>1.5701090363359671</v>
      </c>
      <c r="M254" s="1">
        <f>AVERAGE(E253:E255)*'[1]Проверка стенда по стёклам'!$D$8/100</f>
        <v>1.2394808482173296</v>
      </c>
      <c r="N254" s="1">
        <f>AVERAGE(F253:F255)*'[1]Проверка стенда по стёклам'!$D$8/100</f>
        <v>1.5437222232550141</v>
      </c>
      <c r="O254" s="1">
        <f>AVERAGE(G253:G255)*'[1]Проверка стенда по стёклам'!$D$8/100</f>
        <v>1.6140552520952969</v>
      </c>
      <c r="P254" s="1">
        <f>AVERAGE(H253:H255)*'[1]Проверка стенда по стёклам'!$D$8/100</f>
        <v>1.6152359221155319</v>
      </c>
    </row>
    <row r="255" spans="1:16" x14ac:dyDescent="0.3">
      <c r="A255" s="1">
        <v>5.5362332077246403</v>
      </c>
      <c r="B255" s="1">
        <v>4.5163321748730496</v>
      </c>
      <c r="C255" s="1">
        <v>4.6289587042611098</v>
      </c>
      <c r="D255" s="1">
        <v>4.51241209840303</v>
      </c>
      <c r="E255" s="1">
        <v>3.5630591344923301</v>
      </c>
      <c r="F255" s="1">
        <v>4.3968614199701497</v>
      </c>
      <c r="G255" s="1">
        <v>4.6386264012220799</v>
      </c>
      <c r="H255" s="1">
        <v>4.64202151032549</v>
      </c>
      <c r="J255" s="1">
        <f>AVERAGE(B254:B256)*'[1]Проверка стенда по стёклам'!$D$8/100</f>
        <v>1.5715028831676077</v>
      </c>
      <c r="K255" s="1">
        <f>AVERAGE(C254:C256)*'[1]Проверка стенда по стёклам'!$D$8/100</f>
        <v>1.6106924705922003</v>
      </c>
      <c r="L255" s="1">
        <f>AVERAGE(D254:D256)*'[1]Проверка стенда по стёклам'!$D$8/100</f>
        <v>1.5838594832758588</v>
      </c>
      <c r="M255" s="1">
        <f>AVERAGE(E254:E256)*'[1]Проверка стенда по стёклам'!$D$8/100</f>
        <v>1.2398023203854356</v>
      </c>
      <c r="N255" s="1">
        <f>AVERAGE(F254:F256)*'[1]Проверка стенда по стёклам'!$D$8/100</f>
        <v>1.4469357039945132</v>
      </c>
      <c r="O255" s="1">
        <f>AVERAGE(G254:G256)*'[1]Проверка стенда по стёклам'!$D$8/100</f>
        <v>1.6140564405425848</v>
      </c>
      <c r="P255" s="1">
        <f>AVERAGE(H254:H256)*'[1]Проверка стенда по стёклам'!$D$8/100</f>
        <v>1.6152378015284403</v>
      </c>
    </row>
    <row r="256" spans="1:16" x14ac:dyDescent="0.3">
      <c r="A256" s="1">
        <v>5.5582023871203701</v>
      </c>
      <c r="B256" s="1">
        <v>4.5163497709246503</v>
      </c>
      <c r="C256" s="1">
        <v>4.6289589432707903</v>
      </c>
      <c r="D256" s="1">
        <v>4.6307924134129701</v>
      </c>
      <c r="E256" s="1">
        <v>3.5639853304748899</v>
      </c>
      <c r="F256" s="1">
        <v>3.6815366686600801</v>
      </c>
      <c r="G256" s="1">
        <v>4.6386298014344396</v>
      </c>
      <c r="H256" s="1">
        <v>4.6420268874327002</v>
      </c>
      <c r="J256" s="1">
        <f>AVERAGE(B255:B257)*'[1]Проверка стенда по стёклам'!$D$8/100</f>
        <v>1.5715090056813095</v>
      </c>
      <c r="K256" s="1">
        <f>AVERAGE(C255:C257)*'[1]Проверка стенда по стёклам'!$D$8/100</f>
        <v>1.6106925537041201</v>
      </c>
      <c r="L256" s="1">
        <f>AVERAGE(D255:D257)*'[1]Проверка стенда по стёклам'!$D$8/100</f>
        <v>1.5976000541515061</v>
      </c>
      <c r="M256" s="1">
        <f>AVERAGE(E255:E257)*'[1]Проверка стенда по стёклам'!$D$8/100</f>
        <v>1.2538896477367174</v>
      </c>
      <c r="N256" s="1">
        <f>AVERAGE(F255:F257)*'[1]Проверка стенда по стёклам'!$D$8/100</f>
        <v>1.3641076410073867</v>
      </c>
      <c r="O256" s="1">
        <f>AVERAGE(G255:G257)*'[1]Проверка стенда по стёклам'!$D$8/100</f>
        <v>1.6140576229138579</v>
      </c>
      <c r="P256" s="1">
        <f>AVERAGE(H255:H257)*'[1]Проверка стенда по стёклам'!$D$8/100</f>
        <v>1.615239671334324</v>
      </c>
    </row>
    <row r="257" spans="1:16" x14ac:dyDescent="0.3">
      <c r="A257" s="1">
        <v>5.5801715665160998</v>
      </c>
      <c r="B257" s="1">
        <v>4.5163668444193599</v>
      </c>
      <c r="C257" s="1">
        <v>4.6289591805873096</v>
      </c>
      <c r="D257" s="1">
        <v>4.6307929662116996</v>
      </c>
      <c r="E257" s="1">
        <v>3.68359165185699</v>
      </c>
      <c r="F257" s="1">
        <v>3.6825023683825302</v>
      </c>
      <c r="G257" s="1">
        <v>4.6386331775641203</v>
      </c>
      <c r="H257" s="1">
        <v>4.6420322264600298</v>
      </c>
      <c r="J257" s="1">
        <f>AVERAGE(B256:B258)*'[1]Проверка стенда по стёклам'!$D$8/100</f>
        <v>1.571514946372103</v>
      </c>
      <c r="K257" s="1">
        <f>AVERAGE(C256:C258)*'[1]Проверка стенда по стёклам'!$D$8/100</f>
        <v>1.610692636227272</v>
      </c>
      <c r="L257" s="1">
        <f>AVERAGE(D256:D258)*'[1]Проверка стенда по стёклам'!$D$8/100</f>
        <v>1.6113307199409477</v>
      </c>
      <c r="M257" s="1">
        <f>AVERAGE(E256:E258)*'[1]Проверка стенда по стёклам'!$D$8/100</f>
        <v>1.2679657459483875</v>
      </c>
      <c r="N257" s="1">
        <f>AVERAGE(F256:F258)*'[1]Проверка стенда по стёклам'!$D$8/100</f>
        <v>1.2675589951482238</v>
      </c>
      <c r="O257" s="1">
        <f>AVERAGE(G256:G258)*'[1]Проверка стенда по стёклам'!$D$8/100</f>
        <v>1.61405879691075</v>
      </c>
      <c r="P257" s="1">
        <f>AVERAGE(H256:H258)*'[1]Проверка стенда по стёклам'!$D$8/100</f>
        <v>1.6152415278985059</v>
      </c>
    </row>
    <row r="258" spans="1:16" x14ac:dyDescent="0.3">
      <c r="A258" s="1">
        <v>5.6021407459118402</v>
      </c>
      <c r="B258" s="1">
        <v>4.51638339361193</v>
      </c>
      <c r="C258" s="1">
        <v>4.6289594157493701</v>
      </c>
      <c r="D258" s="1">
        <v>4.6307935139919598</v>
      </c>
      <c r="E258" s="1">
        <v>3.6844187581128902</v>
      </c>
      <c r="F258" s="1">
        <v>3.5644498278978198</v>
      </c>
      <c r="G258" s="1">
        <v>4.6386365230483699</v>
      </c>
      <c r="H258" s="1">
        <v>4.6420375170289798</v>
      </c>
      <c r="J258" s="1">
        <f>AVERAGE(B257:B259)*'[1]Проверка стенда по стёклам'!$D$8/100</f>
        <v>1.5715207046327504</v>
      </c>
      <c r="K258" s="1">
        <f>AVERAGE(C257:C259)*'[1]Проверка стенда по стёклам'!$D$8/100</f>
        <v>1.6106927180012423</v>
      </c>
      <c r="L258" s="1">
        <f>AVERAGE(D257:D259)*'[1]Проверка стенда по стёклам'!$D$8/100</f>
        <v>1.6113309104230655</v>
      </c>
      <c r="M258" s="1">
        <f>AVERAGE(E257:E259)*'[1]Проверка стенда по стёклам'!$D$8/100</f>
        <v>1.3644770699609539</v>
      </c>
      <c r="N258" s="1">
        <f>AVERAGE(F257:F259)*'[1]Проверка стенда по стёклам'!$D$8/100</f>
        <v>1.2541049180920611</v>
      </c>
      <c r="O258" s="1">
        <f>AVERAGE(G257:G259)*'[1]Проверка стенда по стёклам'!$D$8/100</f>
        <v>1.6002204978554344</v>
      </c>
      <c r="P258" s="1">
        <f>AVERAGE(H257:H259)*'[1]Проверка стенда по стёклам'!$D$8/100</f>
        <v>1.6152433676120279</v>
      </c>
    </row>
    <row r="259" spans="1:16" x14ac:dyDescent="0.3">
      <c r="A259" s="1">
        <v>5.6241099253075699</v>
      </c>
      <c r="B259" s="1">
        <v>4.5163994168090698</v>
      </c>
      <c r="C259" s="1">
        <v>4.6289596482998503</v>
      </c>
      <c r="D259" s="1">
        <v>4.63079405568896</v>
      </c>
      <c r="E259" s="1">
        <v>4.39607514550449</v>
      </c>
      <c r="F259" s="1">
        <v>3.5655399128016798</v>
      </c>
      <c r="G259" s="1">
        <v>4.51932040619951</v>
      </c>
      <c r="H259" s="1">
        <v>4.6420427488551796</v>
      </c>
      <c r="J259" s="1">
        <f>AVERAGE(B258:B260)*'[1]Проверка стенда по стёклам'!$D$8/100</f>
        <v>1.5715262798740885</v>
      </c>
      <c r="K259" s="1">
        <f>AVERAGE(C258:C260)*'[1]Проверка стенда по стёклам'!$D$8/100</f>
        <v>1.6106927988670769</v>
      </c>
      <c r="L259" s="1">
        <f>AVERAGE(D258:D260)*'[1]Проверка стенда по стёклам'!$D$8/100</f>
        <v>1.6113310987898208</v>
      </c>
      <c r="M259" s="1">
        <f>AVERAGE(E258:E260)*'[1]Проверка стенда по стёклам'!$D$8/100</f>
        <v>1.4608688904594964</v>
      </c>
      <c r="N259" s="1">
        <f>AVERAGE(F258:F260)*'[1]Проверка стенда по стёклам'!$D$8/100</f>
        <v>1.2406654688150327</v>
      </c>
      <c r="O259" s="1">
        <f>AVERAGE(G258:G260)*'[1]Проверка стенда по стёклам'!$D$8/100</f>
        <v>1.5863982796859823</v>
      </c>
      <c r="P259" s="1">
        <f>AVERAGE(H258:H260)*'[1]Проверка стенда по стёклам'!$D$8/100</f>
        <v>1.6152451868986595</v>
      </c>
    </row>
    <row r="260" spans="1:16" x14ac:dyDescent="0.3">
      <c r="A260" s="1">
        <v>5.6460791047032997</v>
      </c>
      <c r="B260" s="1">
        <v>4.5164149123697399</v>
      </c>
      <c r="C260" s="1">
        <v>4.62895987778671</v>
      </c>
      <c r="D260" s="1">
        <v>4.6307945902497103</v>
      </c>
      <c r="E260" s="1">
        <v>4.5146511457517704</v>
      </c>
      <c r="F260" s="1">
        <v>3.5666317285644902</v>
      </c>
      <c r="G260" s="1">
        <v>4.51946242659172</v>
      </c>
      <c r="H260" s="1">
        <v>4.6420479117683797</v>
      </c>
      <c r="J260" s="1">
        <f>AVERAGE(B259:B261)*'[1]Проверка стенда по стёклам'!$D$8/100</f>
        <v>1.5715316715251293</v>
      </c>
      <c r="K260" s="1">
        <f>AVERAGE(C259:C261)*'[1]Проверка стенда по стёклам'!$D$8/100</f>
        <v>1.610692878667584</v>
      </c>
      <c r="L260" s="1">
        <f>AVERAGE(D259:D261)*'[1]Проверка стенда по стёклам'!$D$8/100</f>
        <v>1.6113312846750574</v>
      </c>
      <c r="M260" s="1">
        <f>AVERAGE(E259:E261)*'[1]Проверка стенда по стёклам'!$D$8/100</f>
        <v>1.5571769445319137</v>
      </c>
      <c r="N260" s="1">
        <f>AVERAGE(F259:F261)*'[1]Проверка стенда по стёклам'!$D$8/100</f>
        <v>1.2272827551286147</v>
      </c>
      <c r="O260" s="1">
        <f>AVERAGE(G259:G261)*'[1]Проверка стенда по стёклам'!$D$8/100</f>
        <v>1.5725921592376377</v>
      </c>
      <c r="P260" s="1">
        <f>AVERAGE(H259:H261)*'[1]Проверка стенда по стёклам'!$D$8/100</f>
        <v>1.6152469822218547</v>
      </c>
    </row>
    <row r="261" spans="1:16" x14ac:dyDescent="0.3">
      <c r="A261" s="1">
        <v>5.6680482840990303</v>
      </c>
      <c r="B261" s="1">
        <v>4.5164298787053996</v>
      </c>
      <c r="C261" s="1">
        <v>4.6289601037638599</v>
      </c>
      <c r="D261" s="1">
        <v>4.6307951166351096</v>
      </c>
      <c r="E261" s="1">
        <v>4.5147560446321799</v>
      </c>
      <c r="F261" s="1">
        <v>3.4490683442236798</v>
      </c>
      <c r="G261" s="1">
        <v>4.5196045614865996</v>
      </c>
      <c r="H261" s="1">
        <v>4.6420529957322403</v>
      </c>
      <c r="J261" s="1">
        <f>AVERAGE(B260:B262)*'[1]Проверка стенда по стёклам'!$D$8/100</f>
        <v>1.5715368790331679</v>
      </c>
      <c r="K261" s="1">
        <f>AVERAGE(C260:C262)*'[1]Проверка стенда по стёклам'!$D$8/100</f>
        <v>1.5979673746088667</v>
      </c>
      <c r="L261" s="1">
        <f>AVERAGE(D260:D262)*'[1]Проверка стенда по стёклам'!$D$8/100</f>
        <v>1.6113314677174424</v>
      </c>
      <c r="M261" s="1">
        <f>AVERAGE(E260:E262)*'[1]Проверка стенда по стёклам'!$D$8/100</f>
        <v>1.5709545307145749</v>
      </c>
      <c r="N261" s="1">
        <f>AVERAGE(F260:F262)*'[1]Проверка стенда по стёклам'!$D$8/100</f>
        <v>1.2276631945762413</v>
      </c>
      <c r="O261" s="1">
        <f>AVERAGE(G260:G262)*'[1]Проверка стенда по стёклам'!$D$8/100</f>
        <v>1.5726416135557368</v>
      </c>
      <c r="P261" s="1">
        <f>AVERAGE(H260:H262)*'[1]Проверка стенда по стёклам'!$D$8/100</f>
        <v>1.615248750091629</v>
      </c>
    </row>
    <row r="262" spans="1:16" x14ac:dyDescent="0.3">
      <c r="A262" s="1">
        <v>5.6900174634947698</v>
      </c>
      <c r="B262" s="1">
        <v>4.5164443142803696</v>
      </c>
      <c r="C262" s="1">
        <v>4.5192444161577896</v>
      </c>
      <c r="D262" s="1">
        <v>4.6307956338219496</v>
      </c>
      <c r="E262" s="1">
        <v>4.5148610937398699</v>
      </c>
      <c r="F262" s="1">
        <v>3.5688199402268999</v>
      </c>
      <c r="G262" s="1">
        <v>4.5197467855370697</v>
      </c>
      <c r="H262" s="1">
        <v>4.64205799086381</v>
      </c>
      <c r="J262" s="1">
        <f>AVERAGE(B261:B263)*'[1]Проверка стенда по стёклам'!$D$8/100</f>
        <v>1.5715419018638734</v>
      </c>
      <c r="K262" s="1">
        <f>AVERAGE(C261:C263)*'[1]Проверка стенда по стёклам'!$D$8/100</f>
        <v>1.5852439158032881</v>
      </c>
      <c r="L262" s="1">
        <f>AVERAGE(D261:D263)*'[1]Проверка стенда по стёклам'!$D$8/100</f>
        <v>1.6113316475611705</v>
      </c>
      <c r="M262" s="1">
        <f>AVERAGE(E261:E263)*'[1]Проверка стенда по стёклам'!$D$8/100</f>
        <v>1.5709910817468509</v>
      </c>
      <c r="N262" s="1">
        <f>AVERAGE(F261:F263)*'[1]Проверка стенда по стёклам'!$D$8/100</f>
        <v>1.2280441299497482</v>
      </c>
      <c r="O262" s="1">
        <f>AVERAGE(G261:G263)*'[1]Проверка стенда по стёклам'!$D$8/100</f>
        <v>1.5589161173220822</v>
      </c>
      <c r="P262" s="1">
        <f>AVERAGE(H261:H263)*'[1]Проверка стенда по стёклам'!$D$8/100</f>
        <v>1.6152504870713416</v>
      </c>
    </row>
    <row r="263" spans="1:16" x14ac:dyDescent="0.3">
      <c r="A263" s="1">
        <v>5.7119866428905004</v>
      </c>
      <c r="B263" s="1">
        <v>4.51645821761206</v>
      </c>
      <c r="C263" s="1">
        <v>4.5192622791640602</v>
      </c>
      <c r="D263" s="1">
        <v>4.6307961408049003</v>
      </c>
      <c r="E263" s="1">
        <v>4.5149662770795898</v>
      </c>
      <c r="F263" s="1">
        <v>3.5699160317042802</v>
      </c>
      <c r="G263" s="1">
        <v>4.4011255812619003</v>
      </c>
      <c r="H263" s="1">
        <v>4.6420628874527603</v>
      </c>
      <c r="J263" s="1">
        <f>AVERAGE(B262:B264)*'[1]Проверка стенда по стёклам'!$D$8/100</f>
        <v>1.5715467395013991</v>
      </c>
      <c r="K263" s="1">
        <f>AVERAGE(C262:C264)*'[1]Проверка стенда по стёклам'!$D$8/100</f>
        <v>1.5725224232221597</v>
      </c>
      <c r="L263" s="1">
        <f>AVERAGE(D262:D264)*'[1]Проверка стенда по стёклам'!$D$8/100</f>
        <v>1.6113318238566521</v>
      </c>
      <c r="M263" s="1">
        <f>AVERAGE(E262:E264)*'[1]Проверка стенда по стёклам'!$D$8/100</f>
        <v>1.5847084562534481</v>
      </c>
      <c r="N263" s="1">
        <f>AVERAGE(F262:F264)*'[1]Проверка стенда по стёклам'!$D$8/100</f>
        <v>1.2421881125372922</v>
      </c>
      <c r="O263" s="1">
        <f>AVERAGE(G262:G264)*'[1]Проверка стенда по стёклам'!$D$8/100</f>
        <v>1.462653851743009</v>
      </c>
      <c r="P263" s="1">
        <f>AVERAGE(H262:H264)*'[1]Проверка стенда по стёклам'!$D$8/100</f>
        <v>1.6152521897843772</v>
      </c>
    </row>
    <row r="264" spans="1:16" x14ac:dyDescent="0.3">
      <c r="A264" s="1">
        <v>5.7339558222862301</v>
      </c>
      <c r="B264" s="1">
        <v>4.5164715872712602</v>
      </c>
      <c r="C264" s="1">
        <v>4.5192794573005202</v>
      </c>
      <c r="D264" s="1">
        <v>4.6307966365984496</v>
      </c>
      <c r="E264" s="1">
        <v>4.6330228670249598</v>
      </c>
      <c r="F264" s="1">
        <v>3.5710132452543499</v>
      </c>
      <c r="G264" s="1">
        <v>3.6896620487345002</v>
      </c>
      <c r="H264" s="1">
        <v>4.6420676759802797</v>
      </c>
      <c r="J264" s="1">
        <f>AVERAGE(B263:B265)*'[1]Проверка стенда по стёклам'!$D$8/100</f>
        <v>1.5715513914484702</v>
      </c>
      <c r="K264" s="1">
        <f>AVERAGE(C263:C265)*'[1]Проверка стенда по стёклам'!$D$8/100</f>
        <v>1.5725284003124391</v>
      </c>
      <c r="L264" s="1">
        <f>AVERAGE(D263:D265)*'[1]Проверка стенда по стёклам'!$D$8/100</f>
        <v>1.6113319962611958</v>
      </c>
      <c r="M264" s="1">
        <f>AVERAGE(E263:E265)*'[1]Проверка стенда по стёклам'!$D$8/100</f>
        <v>1.5984137591853187</v>
      </c>
      <c r="N264" s="1">
        <f>AVERAGE(F263:F265)*'[1]Проверка стенда по стёклам'!$D$8/100</f>
        <v>1.2425698815332855</v>
      </c>
      <c r="O264" s="1">
        <f>AVERAGE(G263:G265)*'[1]Проверка стенда по стёклам'!$D$8/100</f>
        <v>1.3527621121490583</v>
      </c>
      <c r="P264" s="1">
        <f>AVERAGE(H263:H265)*'[1]Проверка стенда по стёклам'!$D$8/100</f>
        <v>1.6152538549207143</v>
      </c>
    </row>
    <row r="265" spans="1:16" x14ac:dyDescent="0.3">
      <c r="A265" s="1">
        <v>5.7559250016819599</v>
      </c>
      <c r="B265" s="1">
        <v>4.5164844218824296</v>
      </c>
      <c r="C265" s="1">
        <v>4.5192959487214104</v>
      </c>
      <c r="D265" s="1">
        <v>4.6307971202388698</v>
      </c>
      <c r="E265" s="1">
        <v>4.6330238388703799</v>
      </c>
      <c r="F265" s="1">
        <v>3.5721114305935502</v>
      </c>
      <c r="G265" s="1">
        <v>3.57229530036104</v>
      </c>
      <c r="H265" s="1">
        <v>4.6420723471375496</v>
      </c>
      <c r="J265" s="1">
        <f>AVERAGE(B264:B266)*'[1]Проверка стенда по стёклам'!$D$8/100</f>
        <v>1.5715558572264812</v>
      </c>
      <c r="K265" s="1">
        <f>AVERAGE(C264:C266)*'[1]Проверка стенда по стёклам'!$D$8/100</f>
        <v>1.5725341384611935</v>
      </c>
      <c r="L265" s="1">
        <f>AVERAGE(D264:D266)*'[1]Проверка стенда по стёклам'!$D$8/100</f>
        <v>1.6113321644396712</v>
      </c>
      <c r="M265" s="1">
        <f>AVERAGE(E264:E266)*'[1]Проверка стенда по стёклам'!$D$8/100</f>
        <v>1.6121069719217362</v>
      </c>
      <c r="N265" s="1">
        <f>AVERAGE(F264:F266)*'[1]Проверка стенда по стёклам'!$D$8/100</f>
        <v>1.2566440174525755</v>
      </c>
      <c r="O265" s="1">
        <f>AVERAGE(G264:G266)*'[1]Проверка стенда по стёклам'!$D$8/100</f>
        <v>1.2567747613015272</v>
      </c>
      <c r="P265" s="1">
        <f>AVERAGE(H264:H266)*'[1]Проверка стенда по стёклам'!$D$8/100</f>
        <v>1.6152554792433578</v>
      </c>
    </row>
    <row r="266" spans="1:16" x14ac:dyDescent="0.3">
      <c r="A266" s="1">
        <v>5.7778941810777003</v>
      </c>
      <c r="B266" s="1">
        <v>4.5164967201239401</v>
      </c>
      <c r="C266" s="1">
        <v>4.51931175165016</v>
      </c>
      <c r="D266" s="1">
        <v>4.6307975907860097</v>
      </c>
      <c r="E266" s="1">
        <v>4.6330247844058698</v>
      </c>
      <c r="F266" s="1">
        <v>3.6912587370665899</v>
      </c>
      <c r="G266" s="1">
        <v>3.57355329553195</v>
      </c>
      <c r="H266" s="1">
        <v>4.6420768918438702</v>
      </c>
      <c r="J266" s="1">
        <f>AVERAGE(B265:B267)*'[1]Проверка стенда по стёклам'!$D$8/100</f>
        <v>1.5586850209836545</v>
      </c>
      <c r="K266" s="1">
        <f>AVERAGE(C265:C267)*'[1]Проверка стенда по стёклам'!$D$8/100</f>
        <v>1.5725396370503326</v>
      </c>
      <c r="L266" s="1">
        <f>AVERAGE(D265:D267)*'[1]Проверка стенда по стёклам'!$D$8/100</f>
        <v>1.5987723080125007</v>
      </c>
      <c r="M266" s="1">
        <f>AVERAGE(E265:E267)*'[1]Проверка стенда по стёклам'!$D$8/100</f>
        <v>1.6121073007170852</v>
      </c>
      <c r="N266" s="1">
        <f>AVERAGE(F265:F267)*'[1]Проверка стенда по стёклам'!$D$8/100</f>
        <v>1.3527715573445911</v>
      </c>
      <c r="O266" s="1">
        <f>AVERAGE(G265:G267)*'[1]Проверка стенда по стёклам'!$D$8/100</f>
        <v>1.2434536485545582</v>
      </c>
      <c r="P266" s="1">
        <f>AVERAGE(H265:H267)*'[1]Проверка стенда по стёклам'!$D$8/100</f>
        <v>1.6015154058865702</v>
      </c>
    </row>
    <row r="267" spans="1:16" x14ac:dyDescent="0.3">
      <c r="A267" s="1">
        <v>5.79986336047343</v>
      </c>
      <c r="B267" s="1">
        <v>4.4055033474492102</v>
      </c>
      <c r="C267" s="1">
        <v>4.5193268643801199</v>
      </c>
      <c r="D267" s="1">
        <v>4.5225095654364997</v>
      </c>
      <c r="E267" s="1">
        <v>4.6330257017934597</v>
      </c>
      <c r="F267" s="1">
        <v>4.3997941961568898</v>
      </c>
      <c r="G267" s="1">
        <v>3.5748116686882101</v>
      </c>
      <c r="H267" s="1">
        <v>4.5236051513499698</v>
      </c>
      <c r="J267" s="1">
        <f>AVERAGE(B266:B268)*'[1]Проверка стенда по стёклам'!$D$8/100</f>
        <v>1.5458152917269634</v>
      </c>
      <c r="K267" s="1">
        <f>AVERAGE(C266:C268)*'[1]Проверка стенда по стёклам'!$D$8/100</f>
        <v>1.5725448954860874</v>
      </c>
      <c r="L267" s="1">
        <f>AVERAGE(D266:D268)*'[1]Проверка стенда по стёклам'!$D$8/100</f>
        <v>1.5862144359166417</v>
      </c>
      <c r="M267" s="1">
        <f>AVERAGE(E266:E268)*'[1]Проверка стенда по стёклам'!$D$8/100</f>
        <v>1.6121076197244324</v>
      </c>
      <c r="N267" s="1">
        <f>AVERAGE(F266:F268)*'[1]Проверка стенда по стёклам'!$D$8/100</f>
        <v>1.4624639450130579</v>
      </c>
      <c r="O267" s="1">
        <f>AVERAGE(G266:G268)*'[1]Проверка стенда по стёклам'!$D$8/100</f>
        <v>1.2438914922257047</v>
      </c>
      <c r="P267" s="1">
        <f>AVERAGE(H266:H268)*'[1]Проверка стенда по стёклам'!$D$8/100</f>
        <v>1.5877935128271852</v>
      </c>
    </row>
    <row r="268" spans="1:16" x14ac:dyDescent="0.3">
      <c r="A268" s="1">
        <v>5.8218325398691597</v>
      </c>
      <c r="B268" s="1">
        <v>4.4055257261413301</v>
      </c>
      <c r="C268" s="1">
        <v>4.5193412852752202</v>
      </c>
      <c r="D268" s="1">
        <v>4.5225271573477999</v>
      </c>
      <c r="E268" s="1">
        <v>4.6330265892498499</v>
      </c>
      <c r="F268" s="1">
        <v>4.5178441671305096</v>
      </c>
      <c r="G268" s="1">
        <v>3.5760702486695801</v>
      </c>
      <c r="H268" s="1">
        <v>4.5237665672256204</v>
      </c>
      <c r="J268" s="1">
        <f>AVERAGE(B267:B269)*'[1]Проверка стенда по стёклам'!$D$8/100</f>
        <v>1.5329466066687507</v>
      </c>
      <c r="K268" s="1">
        <f>AVERAGE(C267:C269)*'[1]Проверка стенда по стёклам'!$D$8/100</f>
        <v>1.5725499131992515</v>
      </c>
      <c r="L268" s="1">
        <f>AVERAGE(D267:D269)*'[1]Проверка стенда по стёклам'!$D$8/100</f>
        <v>1.5736584517621974</v>
      </c>
      <c r="M268" s="1">
        <f>AVERAGE(E267:E269)*'[1]Проверка стенда по стёклам'!$D$8/100</f>
        <v>1.6121079283236688</v>
      </c>
      <c r="N268" s="1">
        <f>AVERAGE(F267:F269)*'[1]Проверка стенда по стёклам'!$D$8/100</f>
        <v>1.5583511773079024</v>
      </c>
      <c r="O268" s="1">
        <f>AVERAGE(G267:G269)*'[1]Проверка стенда по стёклам'!$D$8/100</f>
        <v>1.2443294080116563</v>
      </c>
      <c r="P268" s="1">
        <f>AVERAGE(H267:H269)*'[1]Проверка стенда по стёклам'!$D$8/100</f>
        <v>1.5740897936899418</v>
      </c>
    </row>
    <row r="269" spans="1:16" x14ac:dyDescent="0.3">
      <c r="A269" s="1">
        <v>5.8438017192648903</v>
      </c>
      <c r="B269" s="1">
        <v>4.4055470271286596</v>
      </c>
      <c r="C269" s="1">
        <v>4.5193550127706699</v>
      </c>
      <c r="D269" s="1">
        <v>4.5225439051229097</v>
      </c>
      <c r="E269" s="1">
        <v>4.6330274450499402</v>
      </c>
      <c r="F269" s="1">
        <v>4.5179678326078401</v>
      </c>
      <c r="G269" s="1">
        <v>3.5773288655913098</v>
      </c>
      <c r="H269" s="1">
        <v>4.5239278016848603</v>
      </c>
      <c r="J269" s="1">
        <f>AVERAGE(B268:B270)*'[1]Проверка стенда по стёклам'!$D$8/100</f>
        <v>1.5329540183184343</v>
      </c>
      <c r="K269" s="1">
        <f>AVERAGE(C268:C270)*'[1]Проверка стенда по стёклам'!$D$8/100</f>
        <v>1.572554689645413</v>
      </c>
      <c r="L269" s="1">
        <f>AVERAGE(D268:D270)*'[1]Проверка стенда по стёклам'!$D$8/100</f>
        <v>1.5736642790787001</v>
      </c>
      <c r="M269" s="1">
        <f>AVERAGE(E268:E270)*'[1]Проверка стенда по стёклам'!$D$8/100</f>
        <v>1.5997081327322147</v>
      </c>
      <c r="N269" s="1">
        <f>AVERAGE(F268:F270)*'[1]Проверка стенда по стёклам'!$D$8/100</f>
        <v>1.5720720838164337</v>
      </c>
      <c r="O269" s="1">
        <f>AVERAGE(G268:G270)*'[1]Проверка стенда по стёклам'!$D$8/100</f>
        <v>1.2447673368027554</v>
      </c>
      <c r="P269" s="1">
        <f>AVERAGE(H268:H270)*'[1]Проверка стенда по стёклам'!$D$8/100</f>
        <v>1.5741458935339552</v>
      </c>
    </row>
    <row r="270" spans="1:16" x14ac:dyDescent="0.3">
      <c r="A270" s="1">
        <v>5.8657708986606298</v>
      </c>
      <c r="B270" s="1">
        <v>4.4055672483258901</v>
      </c>
      <c r="C270" s="1">
        <v>4.5193680453735796</v>
      </c>
      <c r="D270" s="1">
        <v>4.5225598066984496</v>
      </c>
      <c r="E270" s="1">
        <v>4.5261186240421001</v>
      </c>
      <c r="F270" s="1">
        <v>4.5180914703424104</v>
      </c>
      <c r="G270" s="1">
        <v>3.5785873508738</v>
      </c>
      <c r="H270" s="1">
        <v>4.5240888262897299</v>
      </c>
      <c r="J270" s="1">
        <f>AVERAGE(B269:B271)*'[1]Проверка стенда по стёклам'!$D$8/100</f>
        <v>1.4557391713894816</v>
      </c>
      <c r="K270" s="1">
        <f>AVERAGE(C269:C271)*'[1]Проверка стенда по стёклам'!$D$8/100</f>
        <v>1.5725592243051856</v>
      </c>
      <c r="L270" s="1">
        <f>AVERAGE(D269:D271)*'[1]Проверка стенда по стёклам'!$D$8/100</f>
        <v>1.5736698119627803</v>
      </c>
      <c r="M270" s="1">
        <f>AVERAGE(E269:E271)*'[1]Проверка стенда по стёклам'!$D$8/100</f>
        <v>1.5873103005068419</v>
      </c>
      <c r="N270" s="1">
        <f>AVERAGE(F269:F271)*'[1]Проверка стенда по стёклам'!$D$8/100</f>
        <v>1.5721151026355884</v>
      </c>
      <c r="O270" s="1">
        <f>AVERAGE(G269:G271)*'[1]Проверка стенда по стёклам'!$D$8/100</f>
        <v>1.2452052199433667</v>
      </c>
      <c r="P270" s="1">
        <f>AVERAGE(H269:H271)*'[1]Проверка стенда по стёклам'!$D$8/100</f>
        <v>1.5742019204124005</v>
      </c>
    </row>
    <row r="271" spans="1:16" x14ac:dyDescent="0.3">
      <c r="A271" s="1">
        <v>5.8877400780563596</v>
      </c>
      <c r="B271" s="1">
        <v>3.73980397425359</v>
      </c>
      <c r="C271" s="1">
        <v>4.51938038166365</v>
      </c>
      <c r="D271" s="1">
        <v>4.5225748601074303</v>
      </c>
      <c r="E271" s="1">
        <v>4.5261364390138503</v>
      </c>
      <c r="F271" s="1">
        <v>4.5182150616513299</v>
      </c>
      <c r="G271" s="1">
        <v>3.5798455372712401</v>
      </c>
      <c r="H271" s="1">
        <v>4.5242496130795598</v>
      </c>
      <c r="J271" s="1">
        <f>AVERAGE(B270:B272)*'[1]Проверка стенда по стёклам'!$D$8/100</f>
        <v>1.3785302116620588</v>
      </c>
      <c r="K271" s="1">
        <f>AVERAGE(C270:C272)*'[1]Проверка стенда по стёклам'!$D$8/100</f>
        <v>1.5725635166844236</v>
      </c>
      <c r="L271" s="1">
        <f>AVERAGE(D270:D272)*'[1]Проверка стенда по стёклам'!$D$8/100</f>
        <v>1.5736750497301677</v>
      </c>
      <c r="M271" s="1">
        <f>AVERAGE(E270:E272)*'[1]Проверка стенда по стёклам'!$D$8/100</f>
        <v>1.5749143189459804</v>
      </c>
      <c r="N271" s="1">
        <f>AVERAGE(F270:F272)*'[1]Проверка стенда по стёклам'!$D$8/100</f>
        <v>1.5735208810095422</v>
      </c>
      <c r="O271" s="1">
        <f>AVERAGE(G270:G272)*'[1]Проверка стенда по стёклам'!$D$8/100</f>
        <v>1.2456429992418263</v>
      </c>
      <c r="P271" s="1">
        <f>AVERAGE(H270:H272)*'[1]Проверка стенда по стёклам'!$D$8/100</f>
        <v>1.5606072900373258</v>
      </c>
    </row>
    <row r="272" spans="1:16" x14ac:dyDescent="0.3">
      <c r="A272" s="1">
        <v>5.9097092574520902</v>
      </c>
      <c r="B272" s="1">
        <v>3.7398760328124498</v>
      </c>
      <c r="C272" s="1">
        <v>4.5193920202936999</v>
      </c>
      <c r="D272" s="1">
        <v>4.5225890634806598</v>
      </c>
      <c r="E272" s="1">
        <v>4.5261532506523503</v>
      </c>
      <c r="F272" s="1">
        <v>4.5300880048168901</v>
      </c>
      <c r="G272" s="1">
        <v>3.5811032588991001</v>
      </c>
      <c r="H272" s="1">
        <v>4.4067192399960904</v>
      </c>
      <c r="J272" s="1">
        <f>AVERAGE(B271:B273)*'[1]Проверка стенда по стёклам'!$D$8/100</f>
        <v>1.3013267617676094</v>
      </c>
      <c r="K272" s="1">
        <f>AVERAGE(C271:C273)*'[1]Проверка стенда по стёклам'!$D$8/100</f>
        <v>1.5598601330924493</v>
      </c>
      <c r="L272" s="1">
        <f>AVERAGE(D271:D273)*'[1]Проверка стенда по стёклам'!$D$8/100</f>
        <v>1.5736799917306197</v>
      </c>
      <c r="M272" s="1">
        <f>AVERAGE(E271:E273)*'[1]Проверка стенда по стёклам'!$D$8/100</f>
        <v>1.574920168428938</v>
      </c>
      <c r="N272" s="1">
        <f>AVERAGE(F271:F273)*'[1]Проверка стенда по стёклам'!$D$8/100</f>
        <v>1.5749144499997183</v>
      </c>
      <c r="O272" s="1">
        <f>AVERAGE(G271:G273)*'[1]Проверка стенда по стёклам'!$D$8/100</f>
        <v>1.2460806169800083</v>
      </c>
      <c r="P272" s="1">
        <f>AVERAGE(H271:H273)*'[1]Проверка стенда по стёклам'!$D$8/100</f>
        <v>1.4516040403133532</v>
      </c>
    </row>
    <row r="273" spans="1:16" x14ac:dyDescent="0.3">
      <c r="A273" s="1">
        <v>5.9316784368478199</v>
      </c>
      <c r="B273" s="1">
        <v>3.7399437580300301</v>
      </c>
      <c r="C273" s="1">
        <v>4.4098435288316704</v>
      </c>
      <c r="D273" s="1">
        <v>4.5226024150481301</v>
      </c>
      <c r="E273" s="1">
        <v>4.5261690564161503</v>
      </c>
      <c r="F273" s="1">
        <v>4.5301063771435599</v>
      </c>
      <c r="G273" s="1">
        <v>3.58236035126047</v>
      </c>
      <c r="H273" s="1">
        <v>3.5842976170360301</v>
      </c>
      <c r="J273" s="1">
        <f>AVERAGE(B272:B274)*'[1]Проверка стенда по стёклам'!$D$8/100</f>
        <v>1.2884829562395412</v>
      </c>
      <c r="K273" s="1">
        <f>AVERAGE(C272:C274)*'[1]Проверка стенда по стёклам'!$D$8/100</f>
        <v>1.5471576772620359</v>
      </c>
      <c r="L273" s="1">
        <f>AVERAGE(D272:D274)*'[1]Проверка стенда по стёклам'!$D$8/100</f>
        <v>1.5736846373483886</v>
      </c>
      <c r="M273" s="1">
        <f>AVERAGE(E272:E274)*'[1]Проверка стенда по стёклам'!$D$8/100</f>
        <v>1.5749256679239889</v>
      </c>
      <c r="N273" s="1">
        <f>AVERAGE(F272:F274)*'[1]Проверка стенда по стёклам'!$D$8/100</f>
        <v>1.5762956794694327</v>
      </c>
      <c r="O273" s="1">
        <f>AVERAGE(G272:G274)*'[1]Проверка стенда по стёклам'!$D$8/100</f>
        <v>1.2344272479182525</v>
      </c>
      <c r="P273" s="1">
        <f>AVERAGE(H272:H274)*'[1]Проверка стенда по стёклам'!$D$8/100</f>
        <v>1.3427460633536339</v>
      </c>
    </row>
    <row r="274" spans="1:16" x14ac:dyDescent="0.3">
      <c r="A274" s="1">
        <v>5.9536476162435603</v>
      </c>
      <c r="B274" s="1">
        <v>3.6290687846220102</v>
      </c>
      <c r="C274" s="1">
        <v>4.40986386398564</v>
      </c>
      <c r="D274" s="1">
        <v>4.52261491314027</v>
      </c>
      <c r="E274" s="1">
        <v>4.5261838539039303</v>
      </c>
      <c r="F274" s="1">
        <v>4.5301235810476497</v>
      </c>
      <c r="G274" s="1">
        <v>3.47937391068983</v>
      </c>
      <c r="H274" s="1">
        <v>3.5857108992068198</v>
      </c>
      <c r="J274" s="1">
        <f>AVERAGE(B273:B275)*'[1]Проверка стенда по стёклам'!$D$8/100</f>
        <v>1.2756384960317932</v>
      </c>
      <c r="K274" s="1">
        <f>AVERAGE(C273:C275)*'[1]Проверка стенда по стёклам'!$D$8/100</f>
        <v>1.4582250385782496</v>
      </c>
      <c r="L274" s="1">
        <f>AVERAGE(D273:D275)*'[1]Проверка стенда по стёклам'!$D$8/100</f>
        <v>1.5736889860026824</v>
      </c>
      <c r="M274" s="1">
        <f>AVERAGE(E273:E275)*'[1]Проверка стенда по стёклам'!$D$8/100</f>
        <v>1.5749308165958567</v>
      </c>
      <c r="N274" s="1">
        <f>AVERAGE(F273:F275)*'[1]Проверка стенда по стёклам'!$D$8/100</f>
        <v>1.5763016653548285</v>
      </c>
      <c r="O274" s="1">
        <f>AVERAGE(G273:G275)*'[1]Проверка стенда по стёклам'!$D$8/100</f>
        <v>1.3178417464139804</v>
      </c>
      <c r="P274" s="1">
        <f>AVERAGE(H273:H275)*'[1]Проверка стенда по стёклам'!$D$8/100</f>
        <v>1.2476837859104666</v>
      </c>
    </row>
    <row r="275" spans="1:16" x14ac:dyDescent="0.3">
      <c r="A275" s="1">
        <v>5.97561679563929</v>
      </c>
      <c r="B275" s="1">
        <v>3.6291351987417402</v>
      </c>
      <c r="C275" s="1">
        <v>3.75264320993803</v>
      </c>
      <c r="D275" s="1">
        <v>4.52262655618925</v>
      </c>
      <c r="E275" s="1">
        <v>4.5261976408569797</v>
      </c>
      <c r="F275" s="1">
        <v>4.5301396132092</v>
      </c>
      <c r="G275" s="1">
        <v>4.3002764267551301</v>
      </c>
      <c r="H275" s="1">
        <v>3.5871226417391</v>
      </c>
      <c r="J275" s="1">
        <f>AVERAGE(B274:B276)*'[1]Проверка стенда по стёклам'!$D$8/100</f>
        <v>1.2627933160391238</v>
      </c>
      <c r="K275" s="1">
        <f>AVERAGE(C274:C276)*'[1]Проверка стенда по стёклам'!$D$8/100</f>
        <v>1.3820066605309322</v>
      </c>
      <c r="L275" s="1">
        <f>AVERAGE(D274:D276)*'[1]Проверка стенда по стёклам'!$D$8/100</f>
        <v>1.5611474498881046</v>
      </c>
      <c r="M275" s="1">
        <f>AVERAGE(E274:E276)*'[1]Проверка стенда по стёклам'!$D$8/100</f>
        <v>1.5749356136588855</v>
      </c>
      <c r="N275" s="1">
        <f>AVERAGE(F274:F276)*'[1]Проверка стенда по стёклам'!$D$8/100</f>
        <v>1.576307243544955</v>
      </c>
      <c r="O275" s="1">
        <f>AVERAGE(G274:G276)*'[1]Проверка стенда по стёклам'!$D$8/100</f>
        <v>1.4147094527634314</v>
      </c>
      <c r="P275" s="1">
        <f>AVERAGE(H274:H276)*'[1]Проверка стенда по стёклам'!$D$8/100</f>
        <v>1.2362352458224022</v>
      </c>
    </row>
    <row r="276" spans="1:16" x14ac:dyDescent="0.3">
      <c r="A276" s="1">
        <v>5.9975859750350198</v>
      </c>
      <c r="B276" s="1">
        <v>3.6291967182035898</v>
      </c>
      <c r="C276" s="1">
        <v>3.7527130134219902</v>
      </c>
      <c r="D276" s="1">
        <v>4.4144732957708204</v>
      </c>
      <c r="E276" s="1">
        <v>4.5262104151616596</v>
      </c>
      <c r="F276" s="1">
        <v>4.5301544705174503</v>
      </c>
      <c r="G276" s="1">
        <v>4.4175227809890396</v>
      </c>
      <c r="H276" s="1">
        <v>3.48559196045426</v>
      </c>
      <c r="J276" s="1">
        <f>AVERAGE(B275:B277)*'[1]Проверка стенда по стёклам'!$D$8/100</f>
        <v>1.2628147216845311</v>
      </c>
      <c r="K276" s="1">
        <f>AVERAGE(C275:C277)*'[1]Проверка стенда по стёклам'!$D$8/100</f>
        <v>1.2930901432925463</v>
      </c>
      <c r="L276" s="1">
        <f>AVERAGE(D275:D277)*'[1]Проверка стенда по стёклам'!$D$8/100</f>
        <v>1.4733399317403759</v>
      </c>
      <c r="M276" s="1">
        <f>AVERAGE(E275:E277)*'[1]Проверка стенда по стёклам'!$D$8/100</f>
        <v>1.5749400583778657</v>
      </c>
      <c r="N276" s="1">
        <f>AVERAGE(F275:F277)*'[1]Проверка стенда по стёклам'!$D$8/100</f>
        <v>1.5763124129578749</v>
      </c>
      <c r="O276" s="1">
        <f>AVERAGE(G275:G277)*'[1]Проверка стенда по стёклам'!$D$8/100</f>
        <v>1.5235401658441092</v>
      </c>
      <c r="P276" s="1">
        <f>AVERAGE(H275:H277)*'[1]Проверка стенда по стёклам'!$D$8/100</f>
        <v>1.2247878944749966</v>
      </c>
    </row>
    <row r="277" spans="1:16" x14ac:dyDescent="0.3">
      <c r="A277" s="1">
        <v>6.0195551544307504</v>
      </c>
      <c r="B277" s="1">
        <v>3.62925333726088</v>
      </c>
      <c r="C277" s="1">
        <v>3.6432540475838802</v>
      </c>
      <c r="D277" s="1">
        <v>3.76556653274256</v>
      </c>
      <c r="E277" s="1">
        <v>4.5262221748515703</v>
      </c>
      <c r="F277" s="1">
        <v>4.5301681500750099</v>
      </c>
      <c r="G277" s="1">
        <v>4.4176775641041104</v>
      </c>
      <c r="H277" s="1">
        <v>3.4870154915673899</v>
      </c>
      <c r="J277" s="1">
        <f>AVERAGE(B276:B278)*'[1]Проверка стенда по стёклам'!$D$8/100</f>
        <v>1.2628344222384436</v>
      </c>
      <c r="K277" s="1">
        <f>AVERAGE(C276:C278)*'[1]Проверка стенда по стёклам'!$D$8/100</f>
        <v>1.280410113497165</v>
      </c>
      <c r="L277" s="1">
        <f>AVERAGE(D276:D278)*'[1]Проверка стенда по стёклам'!$D$8/100</f>
        <v>1.3855392749159849</v>
      </c>
      <c r="M277" s="1">
        <f>AVERAGE(E276:E278)*'[1]Проверка стенда по стёклам'!$D$8/100</f>
        <v>1.5625567099438846</v>
      </c>
      <c r="N277" s="1">
        <f>AVERAGE(F276:F278)*'[1]Проверка стенда по стёклам'!$D$8/100</f>
        <v>1.5763171725858609</v>
      </c>
      <c r="O277" s="1">
        <f>AVERAGE(G276:G278)*'[1]Проверка стенда по стёклам'!$D$8/100</f>
        <v>1.5371749112057349</v>
      </c>
      <c r="P277" s="1">
        <f>AVERAGE(H276:H278)*'[1]Проверка стенда по стёклам'!$D$8/100</f>
        <v>1.2133415145531137</v>
      </c>
    </row>
    <row r="278" spans="1:16" x14ac:dyDescent="0.3">
      <c r="A278" s="1">
        <v>6.0415243338264801</v>
      </c>
      <c r="B278" s="1">
        <v>3.6293050506262601</v>
      </c>
      <c r="C278" s="1">
        <v>3.6433200423723799</v>
      </c>
      <c r="D278" s="1">
        <v>3.7656373319302201</v>
      </c>
      <c r="E278" s="1">
        <v>4.419432365245</v>
      </c>
      <c r="F278" s="1">
        <v>4.5301806492017196</v>
      </c>
      <c r="G278" s="1">
        <v>4.4178308470473402</v>
      </c>
      <c r="H278" s="1">
        <v>3.4884356094203</v>
      </c>
      <c r="J278" s="1">
        <f>AVERAGE(B277:B279)*'[1]Проверка стенда по стёклам'!$D$8/100</f>
        <v>1.262852415861089</v>
      </c>
      <c r="K278" s="1">
        <f>AVERAGE(C277:C279)*'[1]Проверка стенда по стёклам'!$D$8/100</f>
        <v>1.2677289149393169</v>
      </c>
      <c r="L278" s="1">
        <f>AVERAGE(D277:D279)*'[1]Проверка стенда по стёклам'!$D$8/100</f>
        <v>1.2977478671260008</v>
      </c>
      <c r="M278" s="1">
        <f>AVERAGE(E277:E279)*'[1]Проверка стенда по стёклам'!$D$8/100</f>
        <v>1.4758558900416912</v>
      </c>
      <c r="N278" s="1">
        <f>AVERAGE(F277:F279)*'[1]Проверка стенда по стёклам'!$D$8/100</f>
        <v>1.5763215214967377</v>
      </c>
      <c r="O278" s="1">
        <f>AVERAGE(G277:G279)*'[1]Проверка стенда по стёклам'!$D$8/100</f>
        <v>1.5372282451486832</v>
      </c>
      <c r="P278" s="1">
        <f>AVERAGE(H277:H279)*'[1]Проверка стенда по стёклам'!$D$8/100</f>
        <v>1.2138356384316364</v>
      </c>
    </row>
    <row r="279" spans="1:16" x14ac:dyDescent="0.3">
      <c r="A279" s="1">
        <v>6.0634935132222196</v>
      </c>
      <c r="B279" s="1">
        <v>3.6293518534718299</v>
      </c>
      <c r="C279" s="1">
        <v>3.6433797691595902</v>
      </c>
      <c r="D279" s="1">
        <v>3.6575638137327902</v>
      </c>
      <c r="E279" s="1">
        <v>3.7787036336161401</v>
      </c>
      <c r="F279" s="1">
        <v>4.5301919654382203</v>
      </c>
      <c r="G279" s="1">
        <v>4.4179826092130998</v>
      </c>
      <c r="H279" s="1">
        <v>3.4898521387378798</v>
      </c>
      <c r="J279" s="1">
        <f>AVERAGE(B278:B280)*'[1]Проверка стенда по стёклам'!$D$8/100</f>
        <v>1.2628687008725608</v>
      </c>
      <c r="K279" s="1">
        <f>AVERAGE(C278:C280)*'[1]Проверка стенда по стёклам'!$D$8/100</f>
        <v>1.2677496968731767</v>
      </c>
      <c r="L279" s="1">
        <f>AVERAGE(D278:D280)*'[1]Проверка стенда по стёклам'!$D$8/100</f>
        <v>1.285228471215015</v>
      </c>
      <c r="M279" s="1">
        <f>AVERAGE(E278:E280)*'[1]Проверка стенда по стёклам'!$D$8/100</f>
        <v>1.3767760446541717</v>
      </c>
      <c r="N279" s="1">
        <f>AVERAGE(F278:F280)*'[1]Проверка стенда по стёклам'!$D$8/100</f>
        <v>1.4907014986751306</v>
      </c>
      <c r="O279" s="1">
        <f>AVERAGE(G278:G280)*'[1]Проверка стенда по стёклам'!$D$8/100</f>
        <v>1.5372810499765228</v>
      </c>
      <c r="P279" s="1">
        <f>AVERAGE(H278:H280)*'[1]Проверка стенда по стёклам'!$D$8/100</f>
        <v>1.214328513887581</v>
      </c>
    </row>
    <row r="280" spans="1:16" x14ac:dyDescent="0.3">
      <c r="A280" s="1">
        <v>6.0854626926179503</v>
      </c>
      <c r="B280" s="1">
        <v>3.6293937414292201</v>
      </c>
      <c r="C280" s="1">
        <v>3.64343322278097</v>
      </c>
      <c r="D280" s="1">
        <v>3.6576282992302098</v>
      </c>
      <c r="E280" s="1">
        <v>3.6719873887768499</v>
      </c>
      <c r="F280" s="1">
        <v>3.79197965580894</v>
      </c>
      <c r="G280" s="1">
        <v>4.4181328304666803</v>
      </c>
      <c r="H280" s="1">
        <v>3.4912649063502199</v>
      </c>
      <c r="J280" s="1">
        <f>AVERAGE(B279:B281)*'[1]Проверка стенда по стёклам'!$D$8/100</f>
        <v>1.2628832757528514</v>
      </c>
      <c r="K280" s="1">
        <f>AVERAGE(C279:C281)*'[1]Проверка стенда по стёклам'!$D$8/100</f>
        <v>1.2677682960592815</v>
      </c>
      <c r="L280" s="1">
        <f>AVERAGE(D279:D281)*'[1]Проверка стенда по стёклам'!$D$8/100</f>
        <v>1.2727074644890211</v>
      </c>
      <c r="M280" s="1">
        <f>AVERAGE(E279:E281)*'[1]Проверка стенда по стёклам'!$D$8/100</f>
        <v>1.2900900748108075</v>
      </c>
      <c r="N280" s="1">
        <f>AVERAGE(F279:F281)*'[1]Проверка стенда по стёклам'!$D$8/100</f>
        <v>1.3928567517891701</v>
      </c>
      <c r="O280" s="1">
        <f>AVERAGE(G279:G281)*'[1]Проверка стенда по стёклам'!$D$8/100</f>
        <v>1.4662553368905038</v>
      </c>
      <c r="P280" s="1">
        <f>AVERAGE(H279:H281)*'[1]Проверка стенда по стёклам'!$D$8/100</f>
        <v>1.2148200806668874</v>
      </c>
    </row>
    <row r="281" spans="1:16" x14ac:dyDescent="0.3">
      <c r="A281" s="1">
        <v>6.10743187201368</v>
      </c>
      <c r="B281" s="1">
        <v>3.6294307105896801</v>
      </c>
      <c r="C281" s="1">
        <v>3.6434803986153801</v>
      </c>
      <c r="D281" s="1">
        <v>3.6576852104852802</v>
      </c>
      <c r="E281" s="1">
        <v>3.67205361616438</v>
      </c>
      <c r="F281" s="1">
        <v>3.6865944879823802</v>
      </c>
      <c r="G281" s="1">
        <v>3.8054698306717301</v>
      </c>
      <c r="H281" s="1">
        <v>3.49267374121108</v>
      </c>
      <c r="J281" s="1">
        <f>AVERAGE(B280:B282)*'[1]Проверка стенда по стёклам'!$D$8/100</f>
        <v>1.2628961391418778</v>
      </c>
      <c r="K281" s="1">
        <f>AVERAGE(C280:C282)*'[1]Проверка стенда по стёклам'!$D$8/100</f>
        <v>1.2677847108896676</v>
      </c>
      <c r="L281" s="1">
        <f>AVERAGE(D280:D282)*'[1]Проверка стенда по стёклам'!$D$8/100</f>
        <v>1.2727272667950031</v>
      </c>
      <c r="M281" s="1">
        <f>AVERAGE(E280:E282)*'[1]Проверка стенда по стёклам'!$D$8/100</f>
        <v>1.2777267532807906</v>
      </c>
      <c r="N281" s="1">
        <f>AVERAGE(F280:F282)*'[1]Проверка стенда по стёклам'!$D$8/100</f>
        <v>1.2950182510156403</v>
      </c>
      <c r="O281" s="1">
        <f>AVERAGE(G280:G282)*'[1]Проверка стенда по стёклам'!$D$8/100</f>
        <v>1.3831401231427127</v>
      </c>
      <c r="P281" s="1">
        <f>AVERAGE(H280:H282)*'[1]Проверка стенда по стёклам'!$D$8/100</f>
        <v>1.1198594405896252</v>
      </c>
    </row>
    <row r="282" spans="1:16" x14ac:dyDescent="0.3">
      <c r="A282" s="1">
        <v>6.1294010514094097</v>
      </c>
      <c r="B282" s="1">
        <v>3.6294627575041298</v>
      </c>
      <c r="C282" s="1">
        <v>3.6435212925851501</v>
      </c>
      <c r="D282" s="1">
        <v>3.6577345428911601</v>
      </c>
      <c r="E282" s="1">
        <v>3.6721110235746099</v>
      </c>
      <c r="F282" s="1">
        <v>3.6866596562055798</v>
      </c>
      <c r="G282" s="1">
        <v>3.7013897788780801</v>
      </c>
      <c r="H282" s="1">
        <v>2.6711318253921301</v>
      </c>
      <c r="J282" s="1">
        <f>AVERAGE(B281:B283)*'[1]Проверка стенда по стёклам'!$D$8/100</f>
        <v>1.2629072898395073</v>
      </c>
      <c r="K282" s="1">
        <f>AVERAGE(C281:C283)*'[1]Проверка стенда по стёклам'!$D$8/100</f>
        <v>1.2677989399454768</v>
      </c>
      <c r="L282" s="1">
        <f>AVERAGE(D281:D283)*'[1]Проверка стенда по стёклам'!$D$8/100</f>
        <v>1.2727444320358141</v>
      </c>
      <c r="M282" s="1">
        <f>AVERAGE(E281:E283)*'[1]Проверка стенда по стёклам'!$D$8/100</f>
        <v>1.2777467282493646</v>
      </c>
      <c r="N282" s="1">
        <f>AVERAGE(F281:F283)*'[1]Проверка стенда по стёклам'!$D$8/100</f>
        <v>1.2828089320713998</v>
      </c>
      <c r="O282" s="1">
        <f>AVERAGE(G281:G283)*'[1]Проверка стенда по стёклам'!$D$8/100</f>
        <v>1.3000146186682833</v>
      </c>
      <c r="P282" s="1">
        <f>AVERAGE(H281:H283)*'[1]Проверка стенда по стёклам'!$D$8/100</f>
        <v>1.0249042162376314</v>
      </c>
    </row>
    <row r="283" spans="1:16" x14ac:dyDescent="0.3">
      <c r="A283" s="1">
        <v>6.1513702308051501</v>
      </c>
      <c r="B283" s="1">
        <v>3.62948987918324</v>
      </c>
      <c r="C283" s="1">
        <v>3.6435559011561498</v>
      </c>
      <c r="D283" s="1">
        <v>3.6577762924548098</v>
      </c>
      <c r="E283" s="1">
        <v>3.6721596065769502</v>
      </c>
      <c r="F283" s="1">
        <v>3.6867148068816999</v>
      </c>
      <c r="G283" s="1">
        <v>3.7014512767729002</v>
      </c>
      <c r="H283" s="1">
        <v>2.6725912856582399</v>
      </c>
      <c r="J283" s="1">
        <f>AVERAGE(B282:B284)*'[1]Проверка стенда по стёклам'!$D$8/100</f>
        <v>1.2629167268055788</v>
      </c>
      <c r="K283" s="1">
        <f>AVERAGE(C282:C284)*'[1]Проверка стенда по стёклам'!$D$8/100</f>
        <v>1.2678109819969838</v>
      </c>
      <c r="L283" s="1">
        <f>AVERAGE(D282:D284)*'[1]Проверка стенда по стёклам'!$D$8/100</f>
        <v>1.2727589588220543</v>
      </c>
      <c r="M283" s="1">
        <f>AVERAGE(E282:E284)*'[1]Проверка стенда по стёклам'!$D$8/100</f>
        <v>1.2777636327559174</v>
      </c>
      <c r="N283" s="1">
        <f>AVERAGE(F282:F284)*'[1]Проверка стенда по стёклам'!$D$8/100</f>
        <v>1.2828281218175765</v>
      </c>
      <c r="O283" s="1">
        <f>AVERAGE(G282:G284)*'[1]Проверка стенда по стёклам'!$D$8/100</f>
        <v>1.2879556901117166</v>
      </c>
      <c r="P283" s="1">
        <f>AVERAGE(H282:H284)*'[1]Проверка стенда по стёклам'!$D$8/100</f>
        <v>1.0374236311383773</v>
      </c>
    </row>
    <row r="284" spans="1:16" x14ac:dyDescent="0.3">
      <c r="A284" s="1">
        <v>6.1733394102008798</v>
      </c>
      <c r="B284" s="1">
        <v>3.6295120730974801</v>
      </c>
      <c r="C284" s="1">
        <v>3.6435842213378802</v>
      </c>
      <c r="D284" s="1">
        <v>3.65781045579716</v>
      </c>
      <c r="E284" s="1">
        <v>3.6721993614214701</v>
      </c>
      <c r="F284" s="1">
        <v>3.6867599358457301</v>
      </c>
      <c r="G284" s="1">
        <v>3.7015015996402898</v>
      </c>
      <c r="H284" s="1">
        <v>3.6006121384470799</v>
      </c>
      <c r="J284" s="1">
        <f>AVERAGE(B283:B285)*'[1]Проверка стенда по стёклам'!$D$8/100</f>
        <v>1.2629244491599245</v>
      </c>
      <c r="K284" s="1">
        <f>AVERAGE(C283:C285)*'[1]Проверка стенда по стёклам'!$D$8/100</f>
        <v>1.2678208360036129</v>
      </c>
      <c r="L284" s="1">
        <f>AVERAGE(D283:D285)*'[1]Проверка стенда по стёклам'!$D$8/100</f>
        <v>1.2727708459779625</v>
      </c>
      <c r="M284" s="1">
        <f>AVERAGE(E283:E285)*'[1]Проверка стенда по стёклам'!$D$8/100</f>
        <v>1.2777774654956719</v>
      </c>
      <c r="N284" s="1">
        <f>AVERAGE(F283:F285)*'[1]Проверка стенда по стёклам'!$D$8/100</f>
        <v>1.2828438244964684</v>
      </c>
      <c r="O284" s="1">
        <f>AVERAGE(G283:G285)*'[1]Проверка стенда по стёклам'!$D$8/100</f>
        <v>1.287973200010903</v>
      </c>
      <c r="P284" s="1">
        <f>AVERAGE(H283:H285)*'[1]Проверка стенда по стёклам'!$D$8/100</f>
        <v>1.1452538113161741</v>
      </c>
    </row>
    <row r="285" spans="1:16" x14ac:dyDescent="0.3">
      <c r="A285" s="1">
        <v>6.1953085895966096</v>
      </c>
      <c r="B285" s="1">
        <v>3.62952933717719</v>
      </c>
      <c r="C285" s="1">
        <v>3.6436062506834599</v>
      </c>
      <c r="D285" s="1">
        <v>3.6578370301532699</v>
      </c>
      <c r="E285" s="1">
        <v>3.6722302850393298</v>
      </c>
      <c r="F285" s="1">
        <v>3.6867950396883802</v>
      </c>
      <c r="G285" s="1">
        <v>3.7015407436371301</v>
      </c>
      <c r="H285" s="1">
        <v>3.6008092036349999</v>
      </c>
      <c r="J285" s="1">
        <f>AVERAGE(B284:B286)*'[1]Проверка стенда по стёклам'!$D$8/100</f>
        <v>1.2629304561823853</v>
      </c>
      <c r="K285" s="1">
        <f>AVERAGE(C284:C286)*'[1]Проверка стенда по стёклам'!$D$8/100</f>
        <v>1.2678285011139601</v>
      </c>
      <c r="L285" s="1">
        <f>AVERAGE(D284:D286)*'[1]Проверка стенда по стёклам'!$D$8/100</f>
        <v>1.2727800925414676</v>
      </c>
      <c r="M285" s="1">
        <f>AVERAGE(E284:E286)*'[1]Проверка стенда по стёклам'!$D$8/100</f>
        <v>1.2777882254008532</v>
      </c>
      <c r="N285" s="1">
        <f>AVERAGE(F284:F286)*'[1]Проверка стенда по стёклам'!$D$8/100</f>
        <v>1.2828560389218908</v>
      </c>
      <c r="O285" s="1">
        <f>AVERAGE(G284:G286)*'[1]Проверка стенда по стёклам'!$D$8/100</f>
        <v>1.2879868202091318</v>
      </c>
      <c r="P285" s="1">
        <f>AVERAGE(H284:H286)*'[1]Проверка стенда по стёклам'!$D$8/100</f>
        <v>1.2529361023570775</v>
      </c>
    </row>
    <row r="286" spans="1:16" x14ac:dyDescent="0.3">
      <c r="A286" s="1">
        <v>6.2172777689923402</v>
      </c>
      <c r="B286" s="1">
        <v>3.62954166981257</v>
      </c>
      <c r="C286" s="1">
        <v>3.64362198728973</v>
      </c>
      <c r="D286" s="1">
        <v>3.65785601337249</v>
      </c>
      <c r="E286" s="1">
        <v>3.6722523750432798</v>
      </c>
      <c r="F286" s="1">
        <v>3.6868201157570502</v>
      </c>
      <c r="G286" s="1">
        <v>3.70156870577246</v>
      </c>
      <c r="H286" s="1">
        <v>3.6009936109907801</v>
      </c>
      <c r="J286" s="1">
        <f>AVERAGE(B285:B287)*'[1]Проверка стенда по стёклам'!$D$8/100</f>
        <v>1.2629347473128225</v>
      </c>
      <c r="K286" s="1">
        <f>AVERAGE(C285:C287)*'[1]Проверка стенда по стёклам'!$D$8/100</f>
        <v>1.2678339766658029</v>
      </c>
      <c r="L286" s="1">
        <f>AVERAGE(D285:D287)*'[1]Проверка стенда по стёклам'!$D$8/100</f>
        <v>1.2727866977642395</v>
      </c>
      <c r="M286" s="1">
        <f>AVERAGE(E285:E287)*'[1]Проверка стенда по стёклам'!$D$8/100</f>
        <v>1.2777959116408206</v>
      </c>
      <c r="N286" s="1">
        <f>AVERAGE(F285:F287)*'[1]Проверка стенда по стёклам'!$D$8/100</f>
        <v>1.2828647641709225</v>
      </c>
      <c r="O286" s="1">
        <f>AVERAGE(G285:G287)*'[1]Проверка стенда по стёклам'!$D$8/100</f>
        <v>1.2879965496658317</v>
      </c>
      <c r="P286" s="1">
        <f>AVERAGE(H285:H287)*'[1]Проверка стенда по стёклам'!$D$8/100</f>
        <v>1.2396553250308886</v>
      </c>
    </row>
    <row r="287" spans="1:16" x14ac:dyDescent="0.3">
      <c r="A287" s="1">
        <v>6.2392469483880797</v>
      </c>
      <c r="B287" s="1">
        <v>3.6295490698537498</v>
      </c>
      <c r="C287" s="1">
        <v>3.6436314297972698</v>
      </c>
      <c r="D287" s="1">
        <v>3.6578674039185399</v>
      </c>
      <c r="E287" s="1">
        <v>3.6722656297278902</v>
      </c>
      <c r="F287" s="1">
        <v>3.6868351621565001</v>
      </c>
      <c r="G287" s="1">
        <v>3.7015854839088802</v>
      </c>
      <c r="H287" s="1">
        <v>3.4861095175177601</v>
      </c>
      <c r="J287" s="1">
        <f>AVERAGE(B286:B288)*'[1]Проверка стенда по стёклам'!$D$8/100</f>
        <v>1.2526483993611677</v>
      </c>
      <c r="K287" s="1">
        <f>AVERAGE(C286:C288)*'[1]Проверка стенда по стёклам'!$D$8/100</f>
        <v>1.2576785935155972</v>
      </c>
      <c r="L287" s="1">
        <f>AVERAGE(D286:D288)*'[1]Проверка стенда по стёклам'!$D$8/100</f>
        <v>1.2627598049607298</v>
      </c>
      <c r="M287" s="1">
        <f>AVERAGE(E286:E288)*'[1]Проверка стенда по стёклам'!$D$8/100</f>
        <v>1.2654187423931431</v>
      </c>
      <c r="N287" s="1">
        <f>AVERAGE(F286:F288)*'[1]Проверка стенда по стёклам'!$D$8/100</f>
        <v>1.2706421036415767</v>
      </c>
      <c r="O287" s="1">
        <f>AVERAGE(G286:G288)*'[1]Проверка стенда по стёклам'!$D$8/100</f>
        <v>1.2759255441134991</v>
      </c>
      <c r="P287" s="1">
        <f>AVERAGE(H286:H288)*'[1]Проверка стенда по стёклам'!$D$8/100</f>
        <v>1.2144238962668761</v>
      </c>
    </row>
    <row r="288" spans="1:16" x14ac:dyDescent="0.3">
      <c r="A288" s="1">
        <v>6.2612161277838103</v>
      </c>
      <c r="B288" s="1">
        <v>3.5408437300529099</v>
      </c>
      <c r="C288" s="1">
        <v>3.5560497802540501</v>
      </c>
      <c r="D288" s="1">
        <v>3.57138836246006</v>
      </c>
      <c r="E288" s="1">
        <v>3.5655182843983599</v>
      </c>
      <c r="F288" s="1">
        <v>3.5814151638749601</v>
      </c>
      <c r="G288" s="1">
        <v>3.5974683886049501</v>
      </c>
      <c r="H288" s="1">
        <v>3.3832718824140602</v>
      </c>
      <c r="J288" s="1">
        <f>AVERAGE(B287:B289)*'[1]Проверка стенда по стёклам'!$D$8/100</f>
        <v>1.2526492576672774</v>
      </c>
      <c r="K288" s="1">
        <f>AVERAGE(C287:C289)*'[1]Проверка стенда по стёклам'!$D$8/100</f>
        <v>1.2576796887205719</v>
      </c>
      <c r="L288" s="1">
        <f>AVERAGE(D287:D289)*'[1]Проверка стенда по стёклам'!$D$8/100</f>
        <v>1.2627611261121976</v>
      </c>
      <c r="M288" s="1">
        <f>AVERAGE(E287:E289)*'[1]Проверка стенда по стёклам'!$D$8/100</f>
        <v>1.2654202797598288</v>
      </c>
      <c r="N288" s="1">
        <f>AVERAGE(F287:F289)*'[1]Проверка стенда по стёклам'!$D$8/100</f>
        <v>1.2706438488232943</v>
      </c>
      <c r="O288" s="1">
        <f>AVERAGE(G287:G289)*'[1]Проверка стенда по стёклам'!$D$8/100</f>
        <v>1.2759274901536166</v>
      </c>
      <c r="P288" s="1">
        <f>AVERAGE(H287:H289)*'[1]Проверка стенда по стёклам'!$D$8/100</f>
        <v>1.2010988732119185</v>
      </c>
    </row>
    <row r="289" spans="1:16" x14ac:dyDescent="0.3">
      <c r="A289" s="1">
        <v>6.28318530717954</v>
      </c>
      <c r="B289" s="1">
        <v>3.6295490698537498</v>
      </c>
      <c r="C289" s="1">
        <v>3.6436314297972698</v>
      </c>
      <c r="D289" s="1">
        <v>3.6578674039185399</v>
      </c>
      <c r="E289" s="1">
        <v>3.6722656297278902</v>
      </c>
      <c r="F289" s="1">
        <v>3.6868351621565001</v>
      </c>
      <c r="G289" s="1">
        <v>3.70158548390889</v>
      </c>
      <c r="H289" s="1">
        <v>3.4861095175177601</v>
      </c>
      <c r="J289" s="1">
        <f>AVERAGE(B288:B289,B3)*'[1]Проверка стенда по стёклам'!$D$8/100</f>
        <v>1.1303648686134158</v>
      </c>
      <c r="K289" s="1">
        <f>AVERAGE(C288:C289,C3)*'[1]Проверка стенда по стёклам'!$D$8/100</f>
        <v>1.1340187211434856</v>
      </c>
      <c r="L289" s="1">
        <f>AVERAGE(D288:D289,D3)*'[1]Проверка стенда по стёклам'!$D$8/100</f>
        <v>1.137690750504919</v>
      </c>
      <c r="M289" s="1">
        <f>AVERAGE(E288:E289,E3)*'[1]Проверка стенда по стёклам'!$D$8/100</f>
        <v>1.1364305550169205</v>
      </c>
      <c r="N289" s="1">
        <f>AVERAGE(F288:F289,F3)*'[1]Проверка стенда по стёклам'!$D$8/100</f>
        <v>1.1402075388752095</v>
      </c>
      <c r="O289" s="1">
        <f>AVERAGE(G288:G289,G3)*'[1]Проверка стенда по стёклам'!$D$8/100</f>
        <v>1.144008844348265</v>
      </c>
      <c r="P289" s="1">
        <f>AVERAGE(H288:H289,H3)*'[1]Проверка стенда по стёклам'!$D$8/100</f>
        <v>1.0676613555894892</v>
      </c>
    </row>
    <row r="290" spans="1:16" x14ac:dyDescent="0.3">
      <c r="B290" s="1">
        <v>3.62954166981257</v>
      </c>
      <c r="C290" s="1">
        <v>3.64362198728973</v>
      </c>
      <c r="D290" s="1">
        <v>3.6578560133724798</v>
      </c>
      <c r="E290" s="1">
        <v>3.6722523750432798</v>
      </c>
      <c r="F290" s="1">
        <v>3.6868201157570502</v>
      </c>
      <c r="G290" s="1">
        <v>3.7015687057724498</v>
      </c>
      <c r="H290" s="1">
        <v>3.6009936109907801</v>
      </c>
    </row>
    <row r="291" spans="1:16" x14ac:dyDescent="0.3">
      <c r="B291" s="1">
        <v>3.62952933717719</v>
      </c>
      <c r="C291" s="1">
        <v>3.6436062506834501</v>
      </c>
      <c r="D291" s="1">
        <v>3.6578370301532699</v>
      </c>
      <c r="E291" s="1">
        <v>3.6722302850393298</v>
      </c>
      <c r="F291" s="1">
        <v>3.6867950396883802</v>
      </c>
      <c r="G291" s="1">
        <v>3.7015407436371301</v>
      </c>
      <c r="H291" s="1">
        <v>3.6008092036349999</v>
      </c>
    </row>
    <row r="292" spans="1:16" x14ac:dyDescent="0.3">
      <c r="B292" s="1">
        <v>3.6295120730974801</v>
      </c>
      <c r="C292" s="1">
        <v>3.6435842213378802</v>
      </c>
      <c r="D292" s="1">
        <v>3.65781045579716</v>
      </c>
      <c r="E292" s="1">
        <v>3.6721993614214701</v>
      </c>
      <c r="F292" s="1">
        <v>3.6867599358457301</v>
      </c>
      <c r="G292" s="1">
        <v>3.7015015996402898</v>
      </c>
      <c r="H292" s="1">
        <v>3.6006121384470799</v>
      </c>
    </row>
    <row r="293" spans="1:16" x14ac:dyDescent="0.3">
      <c r="B293" s="1">
        <v>3.62948987918324</v>
      </c>
      <c r="C293" s="1">
        <v>3.64355590115616</v>
      </c>
      <c r="D293" s="1">
        <v>3.6577762924548098</v>
      </c>
      <c r="E293" s="1">
        <v>3.6721596065769502</v>
      </c>
      <c r="F293" s="1">
        <v>3.6867148068816999</v>
      </c>
      <c r="G293" s="1">
        <v>3.7014512767729002</v>
      </c>
      <c r="H293" s="1">
        <v>2.6725912856582301</v>
      </c>
    </row>
    <row r="294" spans="1:16" x14ac:dyDescent="0.3">
      <c r="B294" s="1">
        <v>3.6294627575041298</v>
      </c>
      <c r="C294" s="1">
        <v>3.6435212925851501</v>
      </c>
      <c r="D294" s="1">
        <v>3.6577345428911601</v>
      </c>
      <c r="E294" s="1">
        <v>3.6721110235746099</v>
      </c>
      <c r="F294" s="1">
        <v>3.6866596562055798</v>
      </c>
      <c r="G294" s="1">
        <v>3.7013897788780699</v>
      </c>
      <c r="H294" s="1">
        <v>2.6711318253921301</v>
      </c>
    </row>
    <row r="295" spans="1:16" x14ac:dyDescent="0.3">
      <c r="B295" s="1">
        <v>3.6294307105896801</v>
      </c>
      <c r="C295" s="1">
        <v>3.6434803986153801</v>
      </c>
      <c r="D295" s="1">
        <v>3.6576852104852802</v>
      </c>
      <c r="E295" s="1">
        <v>3.67205361616438</v>
      </c>
      <c r="F295" s="1">
        <v>3.6865944879823802</v>
      </c>
      <c r="G295" s="1">
        <v>3.8054698306717301</v>
      </c>
      <c r="H295" s="1">
        <v>3.4926737412110702</v>
      </c>
    </row>
    <row r="296" spans="1:16" x14ac:dyDescent="0.3">
      <c r="B296" s="1">
        <v>3.6293937414292201</v>
      </c>
      <c r="C296" s="1">
        <v>3.64343322278097</v>
      </c>
      <c r="D296" s="1">
        <v>3.65762829923022</v>
      </c>
      <c r="E296" s="1">
        <v>3.6719873887768499</v>
      </c>
      <c r="F296" s="1">
        <v>3.79197965580894</v>
      </c>
      <c r="G296" s="1">
        <v>4.4181328304666803</v>
      </c>
      <c r="H296" s="1">
        <v>3.4912649063502199</v>
      </c>
    </row>
    <row r="297" spans="1:16" x14ac:dyDescent="0.3">
      <c r="B297" s="1">
        <v>3.6293518534718299</v>
      </c>
      <c r="C297" s="1">
        <v>3.6433797691595902</v>
      </c>
      <c r="D297" s="1">
        <v>3.6575638137327902</v>
      </c>
      <c r="E297" s="1">
        <v>3.7787036336161401</v>
      </c>
      <c r="F297" s="1">
        <v>4.5301919654382203</v>
      </c>
      <c r="G297" s="1">
        <v>4.4179826092130998</v>
      </c>
      <c r="H297" s="1">
        <v>3.48985213873787</v>
      </c>
    </row>
    <row r="298" spans="1:16" x14ac:dyDescent="0.3">
      <c r="B298" s="1">
        <v>3.6293050506262601</v>
      </c>
      <c r="C298" s="1">
        <v>3.6433200423723799</v>
      </c>
      <c r="D298" s="1">
        <v>3.7656373319302201</v>
      </c>
      <c r="E298" s="1">
        <v>4.419432365245</v>
      </c>
      <c r="F298" s="1">
        <v>4.5301806492017098</v>
      </c>
      <c r="G298" s="1">
        <v>4.4178308470473304</v>
      </c>
      <c r="H298" s="1">
        <v>3.4884356094203</v>
      </c>
    </row>
    <row r="299" spans="1:16" x14ac:dyDescent="0.3">
      <c r="B299" s="1">
        <v>3.62925333726088</v>
      </c>
      <c r="C299" s="1">
        <v>3.6432540475838802</v>
      </c>
      <c r="D299" s="1">
        <v>3.76556653274256</v>
      </c>
      <c r="E299" s="1">
        <v>4.5262221748515703</v>
      </c>
      <c r="F299" s="1">
        <v>4.5301681500750099</v>
      </c>
      <c r="G299" s="1">
        <v>4.4176775641041104</v>
      </c>
      <c r="H299" s="1">
        <v>3.4870154915673801</v>
      </c>
    </row>
    <row r="300" spans="1:16" x14ac:dyDescent="0.3">
      <c r="B300" s="1">
        <v>3.6291967182035898</v>
      </c>
      <c r="C300" s="1">
        <v>3.7527130134219902</v>
      </c>
      <c r="D300" s="1">
        <v>4.4144732957708204</v>
      </c>
      <c r="E300" s="1">
        <v>4.5262104151616498</v>
      </c>
      <c r="F300" s="1">
        <v>4.5301544705174503</v>
      </c>
      <c r="G300" s="1">
        <v>4.4175227809890396</v>
      </c>
      <c r="H300" s="1">
        <v>3.4855919604542498</v>
      </c>
    </row>
    <row r="301" spans="1:16" x14ac:dyDescent="0.3">
      <c r="B301" s="1">
        <v>3.6291351987417402</v>
      </c>
      <c r="C301" s="1">
        <v>3.75264320993803</v>
      </c>
      <c r="D301" s="1">
        <v>4.52262655618925</v>
      </c>
      <c r="E301" s="1">
        <v>4.5261976408569797</v>
      </c>
      <c r="F301" s="1">
        <v>4.5301396132092</v>
      </c>
      <c r="G301" s="1">
        <v>4.3002764267551203</v>
      </c>
      <c r="H301" s="1">
        <v>3.5871226417390898</v>
      </c>
    </row>
    <row r="302" spans="1:16" x14ac:dyDescent="0.3">
      <c r="B302" s="1">
        <v>3.6290687846220102</v>
      </c>
      <c r="C302" s="1">
        <v>4.40986386398564</v>
      </c>
      <c r="D302" s="1">
        <v>4.52261491314027</v>
      </c>
      <c r="E302" s="1">
        <v>4.5261838539039303</v>
      </c>
      <c r="F302" s="1">
        <v>4.5301235810476497</v>
      </c>
      <c r="G302" s="1">
        <v>3.47937391068983</v>
      </c>
      <c r="H302" s="1">
        <v>3.5857108992068198</v>
      </c>
    </row>
    <row r="303" spans="1:16" x14ac:dyDescent="0.3">
      <c r="B303" s="1">
        <v>3.7399437580300301</v>
      </c>
      <c r="C303" s="1">
        <v>4.4098435288316704</v>
      </c>
      <c r="D303" s="1">
        <v>4.5226024150481301</v>
      </c>
      <c r="E303" s="1">
        <v>4.5261690564161503</v>
      </c>
      <c r="F303" s="1">
        <v>4.5301063771435599</v>
      </c>
      <c r="G303" s="1">
        <v>3.58236035126047</v>
      </c>
      <c r="H303" s="1">
        <v>3.5842976170360301</v>
      </c>
    </row>
    <row r="304" spans="1:16" x14ac:dyDescent="0.3">
      <c r="B304" s="1">
        <v>3.7398760328124498</v>
      </c>
      <c r="C304" s="1">
        <v>4.5193920202936999</v>
      </c>
      <c r="D304" s="1">
        <v>4.5225890634806598</v>
      </c>
      <c r="E304" s="1">
        <v>4.5261532506523503</v>
      </c>
      <c r="F304" s="1">
        <v>4.5300880048168999</v>
      </c>
      <c r="G304" s="1">
        <v>3.5811032588991001</v>
      </c>
      <c r="H304" s="1">
        <v>4.4067192399960904</v>
      </c>
    </row>
    <row r="305" spans="2:8" x14ac:dyDescent="0.3">
      <c r="B305" s="1">
        <v>3.73980397425359</v>
      </c>
      <c r="C305" s="1">
        <v>4.51938038166365</v>
      </c>
      <c r="D305" s="1">
        <v>4.5225748601074303</v>
      </c>
      <c r="E305" s="1">
        <v>4.5261364390138503</v>
      </c>
      <c r="F305" s="1">
        <v>4.5182150616513397</v>
      </c>
      <c r="G305" s="1">
        <v>3.5798455372712401</v>
      </c>
      <c r="H305" s="1">
        <v>4.5242496130795598</v>
      </c>
    </row>
    <row r="306" spans="2:8" x14ac:dyDescent="0.3">
      <c r="B306" s="1">
        <v>4.4055672483258901</v>
      </c>
      <c r="C306" s="1">
        <v>4.5193680453735796</v>
      </c>
      <c r="D306" s="1">
        <v>4.5225598066984496</v>
      </c>
      <c r="E306" s="1">
        <v>4.5261186240421001</v>
      </c>
      <c r="F306" s="1">
        <v>4.5180914703424104</v>
      </c>
      <c r="G306" s="1">
        <v>3.5785873508737902</v>
      </c>
      <c r="H306" s="1">
        <v>4.5240888262897299</v>
      </c>
    </row>
    <row r="307" spans="2:8" x14ac:dyDescent="0.3">
      <c r="B307" s="1">
        <v>4.4055470271286596</v>
      </c>
      <c r="C307" s="1">
        <v>4.5193550127706699</v>
      </c>
      <c r="D307" s="1">
        <v>4.5225439051229097</v>
      </c>
      <c r="E307" s="1">
        <v>4.6330274450499402</v>
      </c>
      <c r="F307" s="1">
        <v>4.5179678326078401</v>
      </c>
      <c r="G307" s="1">
        <v>3.5773288655913098</v>
      </c>
      <c r="H307" s="1">
        <v>4.5239278016848701</v>
      </c>
    </row>
    <row r="308" spans="2:8" x14ac:dyDescent="0.3">
      <c r="B308" s="1">
        <v>4.4055257261413301</v>
      </c>
      <c r="C308" s="1">
        <v>4.5193412852752202</v>
      </c>
      <c r="D308" s="1">
        <v>4.5225271573477999</v>
      </c>
      <c r="E308" s="1">
        <v>4.6330265892498499</v>
      </c>
      <c r="F308" s="1">
        <v>4.5178441671305096</v>
      </c>
      <c r="G308" s="1">
        <v>3.5760702486695801</v>
      </c>
      <c r="H308" s="1">
        <v>4.5237665672256204</v>
      </c>
    </row>
    <row r="309" spans="2:8" x14ac:dyDescent="0.3">
      <c r="B309" s="1">
        <v>4.4055033474492102</v>
      </c>
      <c r="C309" s="1">
        <v>4.5193268643801199</v>
      </c>
      <c r="D309" s="1">
        <v>4.5225095654364997</v>
      </c>
      <c r="E309" s="1">
        <v>4.6330257017934597</v>
      </c>
      <c r="F309" s="1">
        <v>4.3997941961568898</v>
      </c>
      <c r="G309" s="1">
        <v>3.5748116686882101</v>
      </c>
      <c r="H309" s="1">
        <v>4.5236051513499698</v>
      </c>
    </row>
    <row r="310" spans="2:8" x14ac:dyDescent="0.3">
      <c r="B310" s="1">
        <v>4.5164967201239401</v>
      </c>
      <c r="C310" s="1">
        <v>4.51931175165016</v>
      </c>
      <c r="D310" s="1">
        <v>4.6307975907860097</v>
      </c>
      <c r="E310" s="1">
        <v>4.6330247844058796</v>
      </c>
      <c r="F310" s="1">
        <v>3.6912587370665801</v>
      </c>
      <c r="G310" s="1">
        <v>3.57355329553195</v>
      </c>
      <c r="H310" s="1">
        <v>4.6420768918438702</v>
      </c>
    </row>
    <row r="311" spans="2:8" x14ac:dyDescent="0.3">
      <c r="B311" s="1">
        <v>4.5164844218824296</v>
      </c>
      <c r="C311" s="1">
        <v>4.5192959487214104</v>
      </c>
      <c r="D311" s="1">
        <v>4.63079712023886</v>
      </c>
      <c r="E311" s="1">
        <v>4.6330238388703799</v>
      </c>
      <c r="F311" s="1">
        <v>3.57211143059354</v>
      </c>
      <c r="G311" s="1">
        <v>3.57229530036104</v>
      </c>
      <c r="H311" s="1">
        <v>4.6420723471375496</v>
      </c>
    </row>
    <row r="312" spans="2:8" x14ac:dyDescent="0.3">
      <c r="B312" s="1">
        <v>4.5164715872712602</v>
      </c>
      <c r="C312" s="1">
        <v>4.5192794573005202</v>
      </c>
      <c r="D312" s="1">
        <v>4.6307966365984496</v>
      </c>
      <c r="E312" s="1">
        <v>4.6330228670249598</v>
      </c>
      <c r="F312" s="1">
        <v>3.5710132452543499</v>
      </c>
      <c r="G312" s="1">
        <v>3.6896620487345002</v>
      </c>
      <c r="H312" s="1">
        <v>4.6420676759802797</v>
      </c>
    </row>
    <row r="313" spans="2:8" x14ac:dyDescent="0.3">
      <c r="B313" s="1">
        <v>4.51645821761206</v>
      </c>
      <c r="C313" s="1">
        <v>4.5192622791640602</v>
      </c>
      <c r="D313" s="1">
        <v>4.6307961408049003</v>
      </c>
      <c r="E313" s="1">
        <v>4.5149662770795898</v>
      </c>
      <c r="F313" s="1">
        <v>3.56991603170427</v>
      </c>
      <c r="G313" s="1">
        <v>4.4011255812618897</v>
      </c>
      <c r="H313" s="1">
        <v>4.6420628874527603</v>
      </c>
    </row>
    <row r="314" spans="2:8" x14ac:dyDescent="0.3">
      <c r="B314" s="1">
        <v>4.5164443142803696</v>
      </c>
      <c r="C314" s="1">
        <v>4.5192444161577896</v>
      </c>
      <c r="D314" s="1">
        <v>4.6307956338219496</v>
      </c>
      <c r="E314" s="1">
        <v>4.5148610937398699</v>
      </c>
      <c r="F314" s="1">
        <v>3.5688199402268999</v>
      </c>
      <c r="G314" s="1">
        <v>4.5197467855370697</v>
      </c>
      <c r="H314" s="1">
        <v>4.64205799086381</v>
      </c>
    </row>
    <row r="315" spans="2:8" x14ac:dyDescent="0.3">
      <c r="B315" s="1">
        <v>4.5164298787053996</v>
      </c>
      <c r="C315" s="1">
        <v>4.6289601037638599</v>
      </c>
      <c r="D315" s="1">
        <v>4.6307951166351096</v>
      </c>
      <c r="E315" s="1">
        <v>4.5147560446321799</v>
      </c>
      <c r="F315" s="1">
        <v>3.4490683442236798</v>
      </c>
      <c r="G315" s="1">
        <v>4.5196045614865996</v>
      </c>
      <c r="H315" s="1">
        <v>4.6420529957322403</v>
      </c>
    </row>
    <row r="316" spans="2:8" x14ac:dyDescent="0.3">
      <c r="B316" s="1">
        <v>4.5164149123697399</v>
      </c>
      <c r="C316" s="1">
        <v>4.62895987778671</v>
      </c>
      <c r="D316" s="1">
        <v>4.6307945902497103</v>
      </c>
      <c r="E316" s="1">
        <v>4.5146511457517597</v>
      </c>
      <c r="F316" s="1">
        <v>3.56663172856448</v>
      </c>
      <c r="G316" s="1">
        <v>4.51946242659172</v>
      </c>
      <c r="H316" s="1">
        <v>4.6420479117683797</v>
      </c>
    </row>
    <row r="317" spans="2:8" x14ac:dyDescent="0.3">
      <c r="B317" s="1">
        <v>4.5163994168090804</v>
      </c>
      <c r="C317" s="1">
        <v>4.6289596482998503</v>
      </c>
      <c r="D317" s="1">
        <v>4.63079405568896</v>
      </c>
      <c r="E317" s="1">
        <v>4.39607514550449</v>
      </c>
      <c r="F317" s="1">
        <v>3.5655399128016798</v>
      </c>
      <c r="G317" s="1">
        <v>4.51932040619951</v>
      </c>
      <c r="H317" s="1">
        <v>4.6420427488551796</v>
      </c>
    </row>
    <row r="318" spans="2:8" x14ac:dyDescent="0.3">
      <c r="B318" s="1">
        <v>4.51638339361193</v>
      </c>
      <c r="C318" s="1">
        <v>4.6289594157493701</v>
      </c>
      <c r="D318" s="1">
        <v>4.6307935139919598</v>
      </c>
      <c r="E318" s="1">
        <v>3.68441875811288</v>
      </c>
      <c r="F318" s="1">
        <v>3.5644498278978101</v>
      </c>
      <c r="G318" s="1">
        <v>4.6386365230483699</v>
      </c>
      <c r="H318" s="1">
        <v>4.6420375170289798</v>
      </c>
    </row>
    <row r="319" spans="2:8" x14ac:dyDescent="0.3">
      <c r="B319" s="1">
        <v>4.5163668444193599</v>
      </c>
      <c r="C319" s="1">
        <v>4.6289591805873096</v>
      </c>
      <c r="D319" s="1">
        <v>4.6307929662116996</v>
      </c>
      <c r="E319" s="1">
        <v>3.6835916518569798</v>
      </c>
      <c r="F319" s="1">
        <v>3.6825023683825302</v>
      </c>
      <c r="G319" s="1">
        <v>4.6386331775641203</v>
      </c>
      <c r="H319" s="1">
        <v>4.6420322264600298</v>
      </c>
    </row>
    <row r="320" spans="2:8" x14ac:dyDescent="0.3">
      <c r="B320" s="1">
        <v>4.5163497709246503</v>
      </c>
      <c r="C320" s="1">
        <v>4.6289589432707903</v>
      </c>
      <c r="D320" s="1">
        <v>4.6307924134129701</v>
      </c>
      <c r="E320" s="1">
        <v>3.5639853304748899</v>
      </c>
      <c r="F320" s="1">
        <v>3.6815366686600801</v>
      </c>
      <c r="G320" s="1">
        <v>4.6386298014344396</v>
      </c>
      <c r="H320" s="1">
        <v>4.64202688743271</v>
      </c>
    </row>
    <row r="321" spans="2:8" x14ac:dyDescent="0.3">
      <c r="B321" s="1">
        <v>4.5163321748730496</v>
      </c>
      <c r="C321" s="1">
        <v>4.6289587042611098</v>
      </c>
      <c r="D321" s="1">
        <v>4.51241209840303</v>
      </c>
      <c r="E321" s="1">
        <v>3.5630591344923199</v>
      </c>
      <c r="F321" s="1">
        <v>4.3968614199701497</v>
      </c>
      <c r="G321" s="1">
        <v>4.6386264012220799</v>
      </c>
      <c r="H321" s="1">
        <v>4.64202151032549</v>
      </c>
    </row>
    <row r="322" spans="2:8" x14ac:dyDescent="0.3">
      <c r="B322" s="1">
        <v>4.5163140580614298</v>
      </c>
      <c r="C322" s="1">
        <v>4.6289584640228698</v>
      </c>
      <c r="D322" s="1">
        <v>4.5123261521326601</v>
      </c>
      <c r="E322" s="1">
        <v>3.5621352141806901</v>
      </c>
      <c r="F322" s="1">
        <v>4.3966194765598496</v>
      </c>
      <c r="G322" s="1">
        <v>4.6386229835365898</v>
      </c>
      <c r="H322" s="1">
        <v>4.6420161055908196</v>
      </c>
    </row>
    <row r="323" spans="2:8" x14ac:dyDescent="0.3">
      <c r="B323" s="1">
        <v>4.6275125409357996</v>
      </c>
      <c r="C323" s="1">
        <v>4.6289582230230604</v>
      </c>
      <c r="D323" s="1">
        <v>4.5122404510619001</v>
      </c>
      <c r="E323" s="1">
        <v>3.5612137001026598</v>
      </c>
      <c r="F323" s="1">
        <v>4.5159991292345802</v>
      </c>
      <c r="G323" s="1">
        <v>4.6386195550214504</v>
      </c>
      <c r="H323" s="1">
        <v>4.6420106837347896</v>
      </c>
    </row>
    <row r="324" spans="2:8" x14ac:dyDescent="0.3">
      <c r="B324" s="1">
        <v>4.6275124584464002</v>
      </c>
      <c r="C324" s="1">
        <v>4.6289579817301396</v>
      </c>
      <c r="D324" s="1">
        <v>4.39351984233486</v>
      </c>
      <c r="E324" s="1">
        <v>3.56029472311632</v>
      </c>
      <c r="F324" s="1">
        <v>4.5158777055391397</v>
      </c>
      <c r="G324" s="1">
        <v>4.6386161223411699</v>
      </c>
      <c r="H324" s="1">
        <v>4.6420052552966702</v>
      </c>
    </row>
    <row r="325" spans="2:8" x14ac:dyDescent="0.3">
      <c r="B325" s="1">
        <v>4.6275123760171404</v>
      </c>
      <c r="C325" s="1">
        <v>4.6289577406131297</v>
      </c>
      <c r="D325" s="1">
        <v>4.3933500594097596</v>
      </c>
      <c r="E325" s="1">
        <v>3.5593784143488998</v>
      </c>
      <c r="F325" s="1">
        <v>4.5157565966218201</v>
      </c>
      <c r="G325" s="1">
        <v>4.6386126921683202</v>
      </c>
      <c r="H325" s="1">
        <v>4.6419998308284702</v>
      </c>
    </row>
    <row r="326" spans="2:8" x14ac:dyDescent="0.3">
      <c r="B326" s="1">
        <v>4.6275122938082403</v>
      </c>
      <c r="C326" s="1">
        <v>4.6289575001407401</v>
      </c>
      <c r="D326" s="1">
        <v>3.6803562132979502</v>
      </c>
      <c r="E326" s="1">
        <v>3.67785854080936</v>
      </c>
      <c r="F326" s="1">
        <v>4.6356140436256101</v>
      </c>
      <c r="G326" s="1">
        <v>4.6386092711705604</v>
      </c>
      <c r="H326" s="1">
        <v>4.64199442087439</v>
      </c>
    </row>
    <row r="327" spans="2:8" x14ac:dyDescent="0.3">
      <c r="B327" s="1">
        <v>4.6275122119795098</v>
      </c>
      <c r="C327" s="1">
        <v>4.6289572607803997</v>
      </c>
      <c r="D327" s="1">
        <v>3.6796833781356599</v>
      </c>
      <c r="E327" s="1">
        <v>3.6770490136523901</v>
      </c>
      <c r="F327" s="1">
        <v>4.6356120139851198</v>
      </c>
      <c r="G327" s="1">
        <v>4.6386058659977003</v>
      </c>
      <c r="H327" s="1">
        <v>4.6419890359503704</v>
      </c>
    </row>
    <row r="328" spans="2:8" x14ac:dyDescent="0.3">
      <c r="B328" s="1">
        <v>4.6275121306899996</v>
      </c>
      <c r="C328" s="1">
        <v>4.5106127487848902</v>
      </c>
      <c r="D328" s="1">
        <v>3.56004112253687</v>
      </c>
      <c r="E328" s="1">
        <v>4.3938145968989302</v>
      </c>
      <c r="F328" s="1">
        <v>4.6356099977210503</v>
      </c>
      <c r="G328" s="1">
        <v>4.6386024832687598</v>
      </c>
      <c r="H328" s="1">
        <v>4.6419836865236102</v>
      </c>
    </row>
    <row r="329" spans="2:8" x14ac:dyDescent="0.3">
      <c r="B329" s="1">
        <v>4.6275120500977298</v>
      </c>
      <c r="C329" s="1">
        <v>4.51054570895041</v>
      </c>
      <c r="D329" s="1">
        <v>3.5592898669581801</v>
      </c>
      <c r="E329" s="1">
        <v>4.3936127786242496</v>
      </c>
      <c r="F329" s="1">
        <v>4.6356079987526497</v>
      </c>
      <c r="G329" s="1">
        <v>4.6385991295590898</v>
      </c>
      <c r="H329" s="1">
        <v>4.5380139774640602</v>
      </c>
    </row>
    <row r="330" spans="2:8" x14ac:dyDescent="0.3">
      <c r="B330" s="1">
        <v>4.6275119703593601</v>
      </c>
      <c r="C330" s="1">
        <v>4.5104789532784402</v>
      </c>
      <c r="D330" s="1">
        <v>3.4394032153551102</v>
      </c>
      <c r="E330" s="1">
        <v>4.5132074530590902</v>
      </c>
      <c r="F330" s="1">
        <v>4.6356060209655201</v>
      </c>
      <c r="G330" s="1">
        <v>4.63859581138761</v>
      </c>
      <c r="H330" s="1">
        <v>4.4339344433879297</v>
      </c>
    </row>
    <row r="331" spans="2:8" x14ac:dyDescent="0.3">
      <c r="B331" s="1">
        <v>4.6275118916298901</v>
      </c>
      <c r="C331" s="1">
        <v>4.3918686590783897</v>
      </c>
      <c r="D331" s="1">
        <v>3.5577963642161099</v>
      </c>
      <c r="E331" s="1">
        <v>4.5131067688779503</v>
      </c>
      <c r="F331" s="1">
        <v>4.6356040682041098</v>
      </c>
      <c r="G331" s="1">
        <v>4.5333454169817502</v>
      </c>
      <c r="H331" s="1">
        <v>4.4338168074201203</v>
      </c>
    </row>
    <row r="332" spans="2:8" x14ac:dyDescent="0.3">
      <c r="B332" s="1">
        <v>4.6275118140623599</v>
      </c>
      <c r="C332" s="1">
        <v>4.3917365690088497</v>
      </c>
      <c r="D332" s="1">
        <v>3.5570543304466802</v>
      </c>
      <c r="E332" s="1">
        <v>4.5130064978788296</v>
      </c>
      <c r="F332" s="1">
        <v>4.6356021442642001</v>
      </c>
      <c r="G332" s="1">
        <v>4.4279901652926403</v>
      </c>
      <c r="H332" s="1">
        <v>3.8088981676301499</v>
      </c>
    </row>
    <row r="333" spans="2:8" x14ac:dyDescent="0.3">
      <c r="B333" s="1">
        <v>4.6275117378075299</v>
      </c>
      <c r="C333" s="1">
        <v>3.6795527830357999</v>
      </c>
      <c r="D333" s="1">
        <v>3.6757011038660901</v>
      </c>
      <c r="E333" s="1">
        <v>4.6330000133250797</v>
      </c>
      <c r="F333" s="1">
        <v>4.5290681109536104</v>
      </c>
      <c r="G333" s="1">
        <v>3.7957606414803799</v>
      </c>
      <c r="H333" s="1">
        <v>3.7042309274182799</v>
      </c>
    </row>
    <row r="334" spans="2:8" x14ac:dyDescent="0.3">
      <c r="B334" s="1">
        <v>4.6275116630136397</v>
      </c>
      <c r="C334" s="1">
        <v>3.6790301310528601</v>
      </c>
      <c r="D334" s="1">
        <v>3.6750474003692202</v>
      </c>
      <c r="E334" s="1">
        <v>4.6329989892710701</v>
      </c>
      <c r="F334" s="1">
        <v>4.4224356809556902</v>
      </c>
      <c r="G334" s="1">
        <v>3.7953193273230501</v>
      </c>
      <c r="H334" s="1">
        <v>3.7036853632039501</v>
      </c>
    </row>
    <row r="335" spans="2:8" x14ac:dyDescent="0.3">
      <c r="B335" s="1">
        <v>4.50944999587752</v>
      </c>
      <c r="C335" s="1">
        <v>3.5597044357770198</v>
      </c>
      <c r="D335" s="1">
        <v>4.3916873936645002</v>
      </c>
      <c r="E335" s="1">
        <v>4.5251812560294002</v>
      </c>
      <c r="F335" s="1">
        <v>3.7825437172626399</v>
      </c>
      <c r="G335" s="1">
        <v>3.68940493410632</v>
      </c>
      <c r="H335" s="1">
        <v>3.8074417226783299</v>
      </c>
    </row>
    <row r="336" spans="2:8" x14ac:dyDescent="0.3">
      <c r="B336" s="1">
        <v>4.4075542634797698</v>
      </c>
      <c r="C336" s="1">
        <v>3.5591224646711601</v>
      </c>
      <c r="D336" s="1">
        <v>4.39152518263512</v>
      </c>
      <c r="E336" s="1">
        <v>4.4172731623755501</v>
      </c>
      <c r="F336" s="1">
        <v>3.7821317070172098</v>
      </c>
      <c r="G336" s="1">
        <v>3.68888819551205</v>
      </c>
      <c r="H336" s="1">
        <v>3.8069360691510599</v>
      </c>
    </row>
    <row r="337" spans="2:8" x14ac:dyDescent="0.3">
      <c r="B337" s="1">
        <v>4.2893867906961098</v>
      </c>
      <c r="C337" s="1">
        <v>3.4396090072701102</v>
      </c>
      <c r="D337" s="1">
        <v>4.2822658596449603</v>
      </c>
      <c r="E337" s="1">
        <v>3.7697319399728402</v>
      </c>
      <c r="F337" s="1">
        <v>3.6749763355486902</v>
      </c>
      <c r="G337" s="1">
        <v>3.7939403989646601</v>
      </c>
      <c r="H337" s="1">
        <v>4.4330592088024696</v>
      </c>
    </row>
    <row r="338" spans="2:8" x14ac:dyDescent="0.3">
      <c r="B338" s="1">
        <v>4.2893299862286796</v>
      </c>
      <c r="C338" s="1">
        <v>3.5579679518832701</v>
      </c>
      <c r="D338" s="1">
        <v>4.2927164845026899</v>
      </c>
      <c r="E338" s="1">
        <v>3.7693551196533499</v>
      </c>
      <c r="F338" s="1">
        <v>3.67449469262211</v>
      </c>
      <c r="G338" s="1">
        <v>4.4272941080405603</v>
      </c>
      <c r="H338" s="1">
        <v>4.5374294146243503</v>
      </c>
    </row>
    <row r="339" spans="2:8" x14ac:dyDescent="0.3">
      <c r="B339" s="1">
        <v>3.4793178920177601</v>
      </c>
      <c r="C339" s="1">
        <v>3.6764576923045098</v>
      </c>
      <c r="D339" s="1">
        <v>4.4124236062763602</v>
      </c>
      <c r="E339" s="1">
        <v>3.6609683096508601</v>
      </c>
      <c r="F339" s="1">
        <v>3.7808467988051002</v>
      </c>
      <c r="G339" s="1">
        <v>4.4271703376944798</v>
      </c>
      <c r="H339" s="1">
        <v>4.6419300703202797</v>
      </c>
    </row>
    <row r="340" spans="2:8" x14ac:dyDescent="0.3">
      <c r="B340" s="1">
        <v>3.3772628721812499</v>
      </c>
      <c r="C340" s="1">
        <v>3.5655445923924902</v>
      </c>
      <c r="D340" s="1">
        <v>3.75701195025706</v>
      </c>
      <c r="E340" s="1">
        <v>3.6605285333596398</v>
      </c>
      <c r="F340" s="1">
        <v>4.4217917449442199</v>
      </c>
      <c r="G340" s="1">
        <v>4.5328051681019099</v>
      </c>
      <c r="H340" s="1">
        <v>4.6419259183934098</v>
      </c>
    </row>
    <row r="341" spans="2:8" x14ac:dyDescent="0.3">
      <c r="B341" s="1">
        <v>3.3769367570899602</v>
      </c>
      <c r="C341" s="1">
        <v>3.4545640575612402</v>
      </c>
      <c r="D341" s="1">
        <v>3.64740676186263</v>
      </c>
      <c r="E341" s="1">
        <v>3.76818212526263</v>
      </c>
      <c r="F341" s="1">
        <v>4.4216774829975396</v>
      </c>
      <c r="G341" s="1">
        <v>4.6385634277190704</v>
      </c>
      <c r="H341" s="1">
        <v>4.6419219246460601</v>
      </c>
    </row>
    <row r="342" spans="2:8" x14ac:dyDescent="0.3">
      <c r="B342" s="1">
        <v>3.2470482211851599</v>
      </c>
      <c r="C342" s="1">
        <v>3.4057672182207699</v>
      </c>
      <c r="D342" s="1">
        <v>3.53770885817389</v>
      </c>
      <c r="E342" s="1">
        <v>3.7677770504529899</v>
      </c>
      <c r="F342" s="1">
        <v>4.5285732709683897</v>
      </c>
      <c r="G342" s="1">
        <v>4.6385610071672598</v>
      </c>
      <c r="H342" s="1">
        <v>4.6419180968405804</v>
      </c>
    </row>
    <row r="343" spans="2:8" x14ac:dyDescent="0.3">
      <c r="B343" s="1">
        <v>3.0165372792090799</v>
      </c>
      <c r="C343" s="1">
        <v>3.4054004382366001</v>
      </c>
      <c r="D343" s="1">
        <v>3.6466187078904202</v>
      </c>
      <c r="E343" s="1">
        <v>4.4165844864857302</v>
      </c>
      <c r="F343" s="1">
        <v>4.6355838985124196</v>
      </c>
      <c r="G343" s="1">
        <v>4.63855869625373</v>
      </c>
      <c r="H343" s="1">
        <v>4.6419144424167698</v>
      </c>
    </row>
    <row r="344" spans="2:8" x14ac:dyDescent="0.3">
      <c r="B344" s="1">
        <v>3.1345812340491102</v>
      </c>
      <c r="C344" s="1">
        <v>3.3130909832094</v>
      </c>
      <c r="D344" s="1">
        <v>3.7556108517685902</v>
      </c>
      <c r="E344" s="1">
        <v>4.5247347266308902</v>
      </c>
      <c r="F344" s="1">
        <v>4.6355825891164297</v>
      </c>
      <c r="G344" s="1">
        <v>4.6385564994701998</v>
      </c>
      <c r="H344" s="1">
        <v>4.6419109684773696</v>
      </c>
    </row>
    <row r="345" spans="2:8" x14ac:dyDescent="0.3">
      <c r="B345" s="1">
        <v>2.5822043604777098</v>
      </c>
      <c r="C345" s="1">
        <v>3.33269196941044</v>
      </c>
      <c r="D345" s="1">
        <v>4.3119658776625398</v>
      </c>
      <c r="E345" s="1">
        <v>4.6329895789115199</v>
      </c>
      <c r="F345" s="1">
        <v>4.6355813502923802</v>
      </c>
      <c r="G345" s="1">
        <v>4.6385544210865097</v>
      </c>
      <c r="H345" s="1">
        <v>4.6419076817743496</v>
      </c>
    </row>
    <row r="346" spans="2:8" x14ac:dyDescent="0.3">
      <c r="B346" s="1">
        <v>2.5816734297428101</v>
      </c>
      <c r="C346" s="1">
        <v>3.4430366105727299</v>
      </c>
      <c r="D346" s="1">
        <v>4.2120589529172197</v>
      </c>
      <c r="E346" s="1">
        <v>4.63298893535306</v>
      </c>
      <c r="F346" s="1">
        <v>4.6355801844482203</v>
      </c>
      <c r="G346" s="1">
        <v>4.6385524651423697</v>
      </c>
      <c r="H346" s="1">
        <v>4.64190458869568</v>
      </c>
    </row>
    <row r="347" spans="2:8" x14ac:dyDescent="0.3">
      <c r="B347" s="1">
        <v>3.1810947832721399</v>
      </c>
      <c r="C347" s="1">
        <v>3.4427854057971898</v>
      </c>
      <c r="D347" s="1">
        <v>4.3216152941708303</v>
      </c>
      <c r="E347" s="1">
        <v>4.5339714318806701</v>
      </c>
      <c r="F347" s="1">
        <v>4.6355790938500503</v>
      </c>
      <c r="G347" s="1">
        <v>4.6385506354395201</v>
      </c>
      <c r="H347" s="1">
        <v>4.6419016952530301</v>
      </c>
    </row>
    <row r="348" spans="2:8" x14ac:dyDescent="0.3">
      <c r="B348" s="1">
        <v>2.4718224330042302</v>
      </c>
      <c r="C348" s="1">
        <v>4.0071302774867501</v>
      </c>
      <c r="D348" s="1">
        <v>4.4312646841492498</v>
      </c>
      <c r="E348" s="1">
        <v>4.4350880808499902</v>
      </c>
      <c r="F348" s="1">
        <v>4.5374307153889104</v>
      </c>
      <c r="G348" s="1">
        <v>4.5411990582817596</v>
      </c>
      <c r="H348" s="1">
        <v>4.6418990070700197</v>
      </c>
    </row>
    <row r="349" spans="2:8" x14ac:dyDescent="0.3">
      <c r="B349" s="1">
        <v>2.4829007788333302</v>
      </c>
      <c r="C349" s="1">
        <v>4.0070711560379202</v>
      </c>
      <c r="D349" s="1">
        <v>4.3327094677644302</v>
      </c>
      <c r="E349" s="1">
        <v>4.4352203501261496</v>
      </c>
      <c r="F349" s="1">
        <v>4.4394339426999903</v>
      </c>
      <c r="G349" s="1">
        <v>4.4440172328987702</v>
      </c>
      <c r="H349" s="1">
        <v>4.4489686958133996</v>
      </c>
    </row>
    <row r="350" spans="2:8" x14ac:dyDescent="0.3">
      <c r="B350" s="1">
        <v>2.60155029282596</v>
      </c>
      <c r="C350" s="1">
        <v>3.6257232579051801</v>
      </c>
      <c r="D350" s="1">
        <v>4.3327771828138602</v>
      </c>
      <c r="E350" s="1">
        <v>4.4353513281262504</v>
      </c>
      <c r="F350" s="1">
        <v>4.4395830615830603</v>
      </c>
      <c r="G350" s="1">
        <v>4.4441836472855201</v>
      </c>
      <c r="H350" s="1">
        <v>4.4491515175816598</v>
      </c>
    </row>
    <row r="351" spans="2:8" x14ac:dyDescent="0.3">
      <c r="B351" s="1">
        <v>2.78744463258028</v>
      </c>
      <c r="C351" s="1">
        <v>3.6260148449642502</v>
      </c>
      <c r="D351" s="1">
        <v>3.6365523954449799</v>
      </c>
      <c r="E351" s="1">
        <v>4.4354810047970004</v>
      </c>
      <c r="F351" s="1">
        <v>4.4397306968805701</v>
      </c>
      <c r="G351" s="1">
        <v>4.4443484150431001</v>
      </c>
      <c r="H351" s="1">
        <v>4.44933255490563</v>
      </c>
    </row>
    <row r="352" spans="2:8" x14ac:dyDescent="0.3">
      <c r="B352" s="1">
        <v>2.78742613531929</v>
      </c>
      <c r="C352" s="1">
        <v>3.6263017234198398</v>
      </c>
      <c r="D352" s="1">
        <v>3.6369009940859001</v>
      </c>
      <c r="E352" s="1">
        <v>3.74564520099204</v>
      </c>
      <c r="F352" s="1">
        <v>3.85278283956095</v>
      </c>
      <c r="G352" s="1">
        <v>3.86241561969514</v>
      </c>
      <c r="H352" s="1">
        <v>3.8723759842124501</v>
      </c>
    </row>
    <row r="353" spans="2:8" x14ac:dyDescent="0.3">
      <c r="B353" s="1">
        <v>3.0114096226595999</v>
      </c>
      <c r="C353" s="1">
        <v>3.6265838658088101</v>
      </c>
      <c r="D353" s="1">
        <v>3.6372437519177301</v>
      </c>
      <c r="E353" s="1">
        <v>3.6482121032333201</v>
      </c>
      <c r="F353" s="1">
        <v>3.8533631933380299</v>
      </c>
      <c r="G353" s="1">
        <v>3.86306442679339</v>
      </c>
      <c r="H353" s="1">
        <v>3.8730905389507302</v>
      </c>
    </row>
    <row r="354" spans="2:8" x14ac:dyDescent="0.3">
      <c r="B354" s="1">
        <v>3.0114443396742301</v>
      </c>
      <c r="C354" s="1">
        <v>3.0277012380241901</v>
      </c>
      <c r="D354" s="1">
        <v>3.63758063849675</v>
      </c>
      <c r="E354" s="1">
        <v>3.6486063679885499</v>
      </c>
      <c r="F354" s="1">
        <v>3.7569371638889502</v>
      </c>
      <c r="G354" s="1">
        <v>3.8637060991732999</v>
      </c>
      <c r="H354" s="1">
        <v>3.8737971688138599</v>
      </c>
    </row>
    <row r="355" spans="2:8" x14ac:dyDescent="0.3">
      <c r="B355" s="1">
        <v>3.0114730248139101</v>
      </c>
      <c r="C355" s="1">
        <v>3.02773863482272</v>
      </c>
      <c r="D355" s="1">
        <v>3.6379116240248601</v>
      </c>
      <c r="E355" s="1">
        <v>3.6489936362360602</v>
      </c>
      <c r="F355" s="1">
        <v>3.66037856062233</v>
      </c>
      <c r="G355" s="1">
        <v>3.86434059410916</v>
      </c>
      <c r="H355" s="1">
        <v>3.8744958320246701</v>
      </c>
    </row>
    <row r="356" spans="2:8" x14ac:dyDescent="0.3">
      <c r="B356" s="1">
        <v>3.0114956747264698</v>
      </c>
      <c r="C356" s="1">
        <v>3.0277681633437199</v>
      </c>
      <c r="D356" s="1">
        <v>3.0442851489979601</v>
      </c>
      <c r="E356" s="1">
        <v>3.6493738764879602</v>
      </c>
      <c r="F356" s="1">
        <v>3.4656852356528698</v>
      </c>
      <c r="G356" s="1">
        <v>3.6725493687194599</v>
      </c>
      <c r="H356" s="1">
        <v>3.8751864872249802</v>
      </c>
    </row>
    <row r="357" spans="2:8" x14ac:dyDescent="0.3">
      <c r="B357" s="1">
        <v>3.0115122867652202</v>
      </c>
      <c r="C357" s="1">
        <v>3.0277898202465399</v>
      </c>
      <c r="D357" s="1">
        <v>2.8457766442604502</v>
      </c>
      <c r="E357" s="1">
        <v>3.0610773444319599</v>
      </c>
      <c r="F357" s="1">
        <v>3.6612371547645002</v>
      </c>
      <c r="G357" s="1">
        <v>3.6730246481674902</v>
      </c>
      <c r="H357" s="1">
        <v>3.6851079343278501</v>
      </c>
    </row>
    <row r="358" spans="2:8" x14ac:dyDescent="0.3">
      <c r="B358" s="1">
        <v>2.8094434130091699</v>
      </c>
      <c r="C358" s="1">
        <v>3.0278036030812601</v>
      </c>
      <c r="D358" s="1">
        <v>3.0443287496637002</v>
      </c>
      <c r="E358" s="1">
        <v>3.0610974269719899</v>
      </c>
      <c r="F358" s="1">
        <v>3.0781086034762599</v>
      </c>
      <c r="G358" s="1">
        <v>3.6734907169414499</v>
      </c>
      <c r="H358" s="1">
        <v>3.6856210833280998</v>
      </c>
    </row>
    <row r="359" spans="2:8" x14ac:dyDescent="0.3">
      <c r="B359" s="1">
        <v>3.0115273901627599</v>
      </c>
      <c r="C359" s="1">
        <v>3.0278095102888298</v>
      </c>
      <c r="D359" s="1">
        <v>3.0443360171283298</v>
      </c>
      <c r="E359" s="1">
        <v>3.0611060341386498</v>
      </c>
      <c r="F359" s="1">
        <v>3.0781185245790699</v>
      </c>
      <c r="G359" s="1">
        <v>3.0953722871365801</v>
      </c>
      <c r="H359" s="1">
        <v>4.25962961933869</v>
      </c>
    </row>
    <row r="360" spans="2:8" x14ac:dyDescent="0.3">
      <c r="B360" s="1">
        <v>3.0115258797568298</v>
      </c>
      <c r="C360" s="1">
        <v>3.0278075412010801</v>
      </c>
      <c r="D360" s="1">
        <v>3.0443335946183101</v>
      </c>
      <c r="E360" s="1">
        <v>3.0611031650588498</v>
      </c>
      <c r="F360" s="1">
        <v>3.07811521751914</v>
      </c>
      <c r="G360" s="1">
        <v>3.6737202875903701</v>
      </c>
      <c r="H360" s="1">
        <v>3.6858738172447398</v>
      </c>
    </row>
    <row r="361" spans="2:8" x14ac:dyDescent="0.3">
      <c r="B361" s="1">
        <v>3.0115183279477602</v>
      </c>
      <c r="C361" s="1">
        <v>2.8275077971702101</v>
      </c>
      <c r="D361" s="1">
        <v>3.0443214823953499</v>
      </c>
      <c r="E361" s="1">
        <v>3.0610888200235999</v>
      </c>
      <c r="F361" s="1">
        <v>3.6614467094365799</v>
      </c>
      <c r="G361" s="1">
        <v>3.6732588358463301</v>
      </c>
      <c r="H361" s="1">
        <v>3.68536578775131</v>
      </c>
    </row>
    <row r="362" spans="2:8" x14ac:dyDescent="0.3">
      <c r="B362" s="1">
        <v>3.0115047356179301</v>
      </c>
      <c r="C362" s="1">
        <v>3.0277799759213999</v>
      </c>
      <c r="D362" s="1">
        <v>3.0442996817680399</v>
      </c>
      <c r="E362" s="1">
        <v>3.4527469999390998</v>
      </c>
      <c r="F362" s="1">
        <v>3.66102555862587</v>
      </c>
      <c r="G362" s="1">
        <v>3.6727881578095301</v>
      </c>
      <c r="H362" s="1">
        <v>3.7801881629573102</v>
      </c>
    </row>
    <row r="363" spans="2:8" x14ac:dyDescent="0.3">
      <c r="B363" s="1">
        <v>3.0114851043555402</v>
      </c>
      <c r="C363" s="1">
        <v>3.0277543828475801</v>
      </c>
      <c r="D363" s="1">
        <v>3.0442681950919002</v>
      </c>
      <c r="E363" s="1">
        <v>3.6491846368019201</v>
      </c>
      <c r="F363" s="1">
        <v>3.6605962575887498</v>
      </c>
      <c r="G363" s="1">
        <v>3.57501034165983</v>
      </c>
      <c r="H363" s="1">
        <v>3.6830812422356098</v>
      </c>
    </row>
    <row r="364" spans="2:8" x14ac:dyDescent="0.3">
      <c r="B364" s="1">
        <v>3.01145943645448</v>
      </c>
      <c r="C364" s="1">
        <v>3.02772091971456</v>
      </c>
      <c r="D364" s="1">
        <v>3.6377468707293699</v>
      </c>
      <c r="E364" s="1">
        <v>3.6488008786603001</v>
      </c>
      <c r="F364" s="1">
        <v>3.6601588380538201</v>
      </c>
      <c r="G364" s="1">
        <v>3.8640242464716099</v>
      </c>
      <c r="H364" s="1">
        <v>3.8741474988453302</v>
      </c>
    </row>
    <row r="365" spans="2:8" x14ac:dyDescent="0.3">
      <c r="B365" s="1">
        <v>3.0114277349142302</v>
      </c>
      <c r="C365" s="1">
        <v>3.02767959030836</v>
      </c>
      <c r="D365" s="1">
        <v>3.6374129309913301</v>
      </c>
      <c r="E365" s="1">
        <v>3.6484101081788101</v>
      </c>
      <c r="F365" s="1">
        <v>3.7566821689359999</v>
      </c>
      <c r="G365" s="1">
        <v>3.8633861575058299</v>
      </c>
      <c r="H365" s="1">
        <v>3.87344484711276</v>
      </c>
    </row>
    <row r="366" spans="2:8" x14ac:dyDescent="0.3">
      <c r="B366" s="1">
        <v>2.8994021490047999</v>
      </c>
      <c r="C366" s="1">
        <v>3.6264433883175702</v>
      </c>
      <c r="D366" s="1">
        <v>3.6370731050208298</v>
      </c>
      <c r="E366" s="1">
        <v>3.64801235719862</v>
      </c>
      <c r="F366" s="1">
        <v>3.8530738029421601</v>
      </c>
      <c r="G366" s="1">
        <v>3.8627409123930398</v>
      </c>
      <c r="H366" s="1">
        <v>3.8727342495631198</v>
      </c>
    </row>
    <row r="367" spans="2:8" x14ac:dyDescent="0.3">
      <c r="B367" s="1">
        <v>2.7874362480367498</v>
      </c>
      <c r="C367" s="1">
        <v>3.62615887449684</v>
      </c>
      <c r="D367" s="1">
        <v>3.6367274229385802</v>
      </c>
      <c r="E367" s="1">
        <v>3.7454152816867601</v>
      </c>
      <c r="F367" s="1">
        <v>4.4398039550897099</v>
      </c>
      <c r="G367" s="1">
        <v>4.4444301785614204</v>
      </c>
      <c r="H367" s="1">
        <v>4.4494224019698398</v>
      </c>
    </row>
    <row r="368" spans="2:8" x14ac:dyDescent="0.3">
      <c r="B368" s="1">
        <v>2.7874512888579899</v>
      </c>
      <c r="C368" s="1">
        <v>3.62586963827217</v>
      </c>
      <c r="D368" s="1">
        <v>4.2340753364313501</v>
      </c>
      <c r="E368" s="1">
        <v>4.4354163297531004</v>
      </c>
      <c r="F368" s="1">
        <v>4.4396570652994303</v>
      </c>
      <c r="G368" s="1">
        <v>4.4442662375668798</v>
      </c>
      <c r="H368" s="1">
        <v>4.4492422597822401</v>
      </c>
    </row>
    <row r="369" spans="2:8" x14ac:dyDescent="0.3">
      <c r="B369" s="1">
        <v>2.4828453478335599</v>
      </c>
      <c r="C369" s="1">
        <v>4.1178070872544499</v>
      </c>
      <c r="D369" s="1">
        <v>4.3327435436365302</v>
      </c>
      <c r="E369" s="1">
        <v>4.4352860011658599</v>
      </c>
      <c r="F369" s="1">
        <v>4.4395086869698703</v>
      </c>
      <c r="G369" s="1">
        <v>4.4441006453478202</v>
      </c>
      <c r="H369" s="1">
        <v>4.4490603292730997</v>
      </c>
    </row>
    <row r="370" spans="2:8" x14ac:dyDescent="0.3">
      <c r="B370" s="1">
        <v>2.4829545924288299</v>
      </c>
      <c r="C370" s="1">
        <v>4.0071011079657897</v>
      </c>
      <c r="D370" s="1">
        <v>4.4313213816351604</v>
      </c>
      <c r="E370" s="1">
        <v>4.4351543762661896</v>
      </c>
      <c r="F370" s="1">
        <v>4.4393588300153901</v>
      </c>
      <c r="G370" s="1">
        <v>4.5412407731890898</v>
      </c>
      <c r="H370" s="1">
        <v>4.54538717987338</v>
      </c>
    </row>
    <row r="371" spans="2:8" x14ac:dyDescent="0.3">
      <c r="B371" s="1">
        <v>3.0691200044181999</v>
      </c>
      <c r="C371" s="1">
        <v>4.0071586639854102</v>
      </c>
      <c r="D371" s="1">
        <v>4.4312077151973597</v>
      </c>
      <c r="E371" s="1">
        <v>4.4350214651466198</v>
      </c>
      <c r="F371" s="1">
        <v>4.5373930409084</v>
      </c>
      <c r="G371" s="1">
        <v>4.6385497690497104</v>
      </c>
      <c r="H371" s="1">
        <v>4.6419003251680602</v>
      </c>
    </row>
    <row r="372" spans="2:8" x14ac:dyDescent="0.3">
      <c r="B372" s="1">
        <v>2.58140734017248</v>
      </c>
      <c r="C372" s="1">
        <v>3.4429117813759098</v>
      </c>
      <c r="D372" s="1">
        <v>4.3215814084311202</v>
      </c>
      <c r="E372" s="1">
        <v>4.5339379535276398</v>
      </c>
      <c r="F372" s="1">
        <v>4.6355796296074203</v>
      </c>
      <c r="G372" s="1">
        <v>4.63855153428268</v>
      </c>
      <c r="H372" s="1">
        <v>4.64190311665915</v>
      </c>
    </row>
    <row r="373" spans="2:8" x14ac:dyDescent="0.3">
      <c r="B373" s="1">
        <v>2.5819391059582699</v>
      </c>
      <c r="C373" s="1">
        <v>3.3325511695513299</v>
      </c>
      <c r="D373" s="1">
        <v>4.3119488035029496</v>
      </c>
      <c r="E373" s="1">
        <v>4.6329892520165501</v>
      </c>
      <c r="F373" s="1">
        <v>4.6355807581028001</v>
      </c>
      <c r="G373" s="1">
        <v>4.6385534275662197</v>
      </c>
      <c r="H373" s="1">
        <v>4.6419061106472803</v>
      </c>
    </row>
    <row r="374" spans="2:8" x14ac:dyDescent="0.3">
      <c r="B374" s="1">
        <v>3.2528952544118499</v>
      </c>
      <c r="C374" s="1">
        <v>3.2023691055373802</v>
      </c>
      <c r="D374" s="1">
        <v>3.6554690554334601</v>
      </c>
      <c r="E374" s="1">
        <v>4.5247079099299397</v>
      </c>
      <c r="F374" s="1">
        <v>4.6355819607291497</v>
      </c>
      <c r="G374" s="1">
        <v>4.6385554452204003</v>
      </c>
      <c r="H374" s="1">
        <v>4.6419093013133903</v>
      </c>
    </row>
    <row r="375" spans="2:8" x14ac:dyDescent="0.3">
      <c r="B375" s="1">
        <v>3.13478110135437</v>
      </c>
      <c r="C375" s="1">
        <v>3.40521536905193</v>
      </c>
      <c r="D375" s="1">
        <v>3.7557911891527902</v>
      </c>
      <c r="E375" s="1">
        <v>4.4165320517255697</v>
      </c>
      <c r="F375" s="1">
        <v>4.6355832351488502</v>
      </c>
      <c r="G375" s="1">
        <v>4.6385575833235499</v>
      </c>
      <c r="H375" s="1">
        <v>4.6419126824561401</v>
      </c>
    </row>
    <row r="376" spans="2:8" x14ac:dyDescent="0.3">
      <c r="B376" s="1">
        <v>3.24686156985981</v>
      </c>
      <c r="C376" s="1">
        <v>3.40558438960023</v>
      </c>
      <c r="D376" s="1">
        <v>3.6468182336177399</v>
      </c>
      <c r="E376" s="1">
        <v>4.4166364936391798</v>
      </c>
      <c r="F376" s="1">
        <v>4.6355845788847603</v>
      </c>
      <c r="G376" s="1">
        <v>4.63855983771988</v>
      </c>
      <c r="H376" s="1">
        <v>4.6419162475039801</v>
      </c>
    </row>
    <row r="377" spans="2:8" x14ac:dyDescent="0.3">
      <c r="B377" s="1">
        <v>3.2584004501406301</v>
      </c>
      <c r="C377" s="1">
        <v>4.0687112542999699</v>
      </c>
      <c r="D377" s="1">
        <v>3.6472122647063898</v>
      </c>
      <c r="E377" s="1">
        <v>3.7679804631335099</v>
      </c>
      <c r="F377" s="1">
        <v>4.5286028037763097</v>
      </c>
      <c r="G377" s="1">
        <v>4.63856220402754</v>
      </c>
      <c r="H377" s="1">
        <v>4.64191998952787</v>
      </c>
    </row>
    <row r="378" spans="2:8" x14ac:dyDescent="0.3">
      <c r="B378" s="1">
        <v>3.37709964229626</v>
      </c>
      <c r="C378" s="1">
        <v>3.454850448947</v>
      </c>
      <c r="D378" s="1">
        <v>3.7568420386194599</v>
      </c>
      <c r="E378" s="1">
        <v>3.6603056678415902</v>
      </c>
      <c r="F378" s="1">
        <v>4.4217348590044203</v>
      </c>
      <c r="G378" s="1">
        <v>4.6385646776471603</v>
      </c>
      <c r="H378" s="1">
        <v>4.64192390125476</v>
      </c>
    </row>
    <row r="379" spans="2:8" x14ac:dyDescent="0.3">
      <c r="B379" s="1">
        <v>3.4791343686957101</v>
      </c>
      <c r="C379" s="1">
        <v>3.5658145130601602</v>
      </c>
      <c r="D379" s="1">
        <v>3.7571803580749101</v>
      </c>
      <c r="E379" s="1">
        <v>3.5527222614028702</v>
      </c>
      <c r="F379" s="1">
        <v>3.78062556038015</v>
      </c>
      <c r="G379" s="1">
        <v>4.5328374431937197</v>
      </c>
      <c r="H379" s="1">
        <v>4.6419279750817397</v>
      </c>
    </row>
    <row r="380" spans="2:8" x14ac:dyDescent="0.3">
      <c r="B380" s="1">
        <v>4.1888890616049999</v>
      </c>
      <c r="C380" s="1">
        <v>3.5576813478434901</v>
      </c>
      <c r="D380" s="1">
        <v>4.2926354952291801</v>
      </c>
      <c r="E380" s="1">
        <v>3.6611852119436001</v>
      </c>
      <c r="F380" s="1">
        <v>3.6742504472154498</v>
      </c>
      <c r="G380" s="1">
        <v>4.4272324966852201</v>
      </c>
      <c r="H380" s="1">
        <v>4.6419322030907999</v>
      </c>
    </row>
    <row r="381" spans="2:8" x14ac:dyDescent="0.3">
      <c r="B381" s="1">
        <v>4.2893583544751204</v>
      </c>
      <c r="C381" s="1">
        <v>3.5582553758022599</v>
      </c>
      <c r="D381" s="1">
        <v>4.4019152283557803</v>
      </c>
      <c r="E381" s="1">
        <v>3.76954442025855</v>
      </c>
      <c r="F381" s="1">
        <v>3.5679749252301498</v>
      </c>
      <c r="G381" s="1">
        <v>3.79370260091203</v>
      </c>
      <c r="H381" s="1">
        <v>4.5374643543915196</v>
      </c>
    </row>
    <row r="382" spans="2:8" x14ac:dyDescent="0.3">
      <c r="B382" s="1">
        <v>4.4075499960984201</v>
      </c>
      <c r="C382" s="1">
        <v>3.5588326424263701</v>
      </c>
      <c r="D382" s="1">
        <v>4.3914443887461001</v>
      </c>
      <c r="E382" s="1">
        <v>4.4172268159954999</v>
      </c>
      <c r="F382" s="1">
        <v>3.67521372438453</v>
      </c>
      <c r="G382" s="1">
        <v>3.6886259720755601</v>
      </c>
      <c r="H382" s="1">
        <v>4.4331256862255604</v>
      </c>
    </row>
    <row r="383" spans="2:8" x14ac:dyDescent="0.3">
      <c r="B383" s="1">
        <v>4.5094255226189199</v>
      </c>
      <c r="C383" s="1">
        <v>3.5594130658755301</v>
      </c>
      <c r="D383" s="1">
        <v>4.3916061852877704</v>
      </c>
      <c r="E383" s="1">
        <v>4.4173190656795303</v>
      </c>
      <c r="F383" s="1">
        <v>3.7823387348850401</v>
      </c>
      <c r="G383" s="1">
        <v>3.5836555588531702</v>
      </c>
      <c r="H383" s="1">
        <v>3.8071901516848601</v>
      </c>
    </row>
    <row r="384" spans="2:8" x14ac:dyDescent="0.3">
      <c r="B384" s="1">
        <v>4.6275116262100999</v>
      </c>
      <c r="C384" s="1">
        <v>3.6787697844593201</v>
      </c>
      <c r="D384" s="1">
        <v>3.67472170990415</v>
      </c>
      <c r="E384" s="1">
        <v>4.5252040120985502</v>
      </c>
      <c r="F384" s="1">
        <v>4.4223847762701904</v>
      </c>
      <c r="G384" s="1">
        <v>3.6896594404013099</v>
      </c>
      <c r="H384" s="1">
        <v>3.7034083140095699</v>
      </c>
    </row>
    <row r="385" spans="2:8" x14ac:dyDescent="0.3">
      <c r="B385" s="1">
        <v>4.6275117002188102</v>
      </c>
      <c r="C385" s="1">
        <v>3.6792911336344001</v>
      </c>
      <c r="D385" s="1">
        <v>3.6753738689689999</v>
      </c>
      <c r="E385" s="1">
        <v>4.6329994986723104</v>
      </c>
      <c r="F385" s="1">
        <v>4.4224860789552496</v>
      </c>
      <c r="G385" s="1">
        <v>3.79554113454458</v>
      </c>
      <c r="H385" s="1">
        <v>3.5997378148190999</v>
      </c>
    </row>
    <row r="386" spans="2:8" x14ac:dyDescent="0.3">
      <c r="B386" s="1">
        <v>4.6275117757615298</v>
      </c>
      <c r="C386" s="1">
        <v>3.6798150700799601</v>
      </c>
      <c r="D386" s="1">
        <v>3.55668453961917</v>
      </c>
      <c r="E386" s="1">
        <v>4.6330005329792296</v>
      </c>
      <c r="F386" s="1">
        <v>4.5290932720932604</v>
      </c>
      <c r="G386" s="1">
        <v>4.4279352462357098</v>
      </c>
      <c r="H386" s="1">
        <v>3.7044994332905001</v>
      </c>
    </row>
    <row r="387" spans="2:8" x14ac:dyDescent="0.3">
      <c r="B387" s="1">
        <v>4.6275118526914003</v>
      </c>
      <c r="C387" s="1">
        <v>4.3918025374464396</v>
      </c>
      <c r="D387" s="1">
        <v>3.55742494308755</v>
      </c>
      <c r="E387" s="1">
        <v>4.5130565806966603</v>
      </c>
      <c r="F387" s="1">
        <v>4.63560310239634</v>
      </c>
      <c r="G387" s="1">
        <v>4.53331771574749</v>
      </c>
      <c r="H387" s="1">
        <v>3.8091320391039298</v>
      </c>
    </row>
    <row r="388" spans="2:8" x14ac:dyDescent="0.3">
      <c r="B388" s="1">
        <v>4.6275119308589003</v>
      </c>
      <c r="C388" s="1">
        <v>4.3919349315610203</v>
      </c>
      <c r="D388" s="1">
        <v>3.5581685805024299</v>
      </c>
      <c r="E388" s="1">
        <v>4.5131570603551001</v>
      </c>
      <c r="F388" s="1">
        <v>4.63560504121814</v>
      </c>
      <c r="G388" s="1">
        <v>4.5333728388811796</v>
      </c>
      <c r="H388" s="1">
        <v>4.4338759378572998</v>
      </c>
    </row>
    <row r="389" spans="2:8" x14ac:dyDescent="0.3">
      <c r="B389" s="1">
        <v>4.6275120101120804</v>
      </c>
      <c r="C389" s="1">
        <v>4.5105122949920498</v>
      </c>
      <c r="D389" s="1">
        <v>3.55891534521108</v>
      </c>
      <c r="E389" s="1">
        <v>4.3935121482038397</v>
      </c>
      <c r="F389" s="1">
        <v>4.6356070069701003</v>
      </c>
      <c r="G389" s="1">
        <v>4.6385974656261997</v>
      </c>
      <c r="H389" s="1">
        <v>4.5379840368630102</v>
      </c>
    </row>
    <row r="390" spans="2:8" x14ac:dyDescent="0.3">
      <c r="B390" s="1">
        <v>4.6275120902968903</v>
      </c>
      <c r="C390" s="1">
        <v>4.5105791939496198</v>
      </c>
      <c r="D390" s="1">
        <v>3.55966513051386</v>
      </c>
      <c r="E390" s="1">
        <v>4.3937135961484302</v>
      </c>
      <c r="F390" s="1">
        <v>4.6356089958311602</v>
      </c>
      <c r="G390" s="1">
        <v>4.63860080237761</v>
      </c>
      <c r="H390" s="1">
        <v>4.6419810283743601</v>
      </c>
    </row>
    <row r="391" spans="2:8" x14ac:dyDescent="0.3">
      <c r="B391" s="1">
        <v>4.6275121712574503</v>
      </c>
      <c r="C391" s="1">
        <v>4.6289571416627604</v>
      </c>
      <c r="D391" s="1">
        <v>3.5604178296856999</v>
      </c>
      <c r="E391" s="1">
        <v>3.6766452640224201</v>
      </c>
      <c r="F391" s="1">
        <v>4.6356110039353799</v>
      </c>
      <c r="G391" s="1">
        <v>4.6386041714156097</v>
      </c>
      <c r="H391" s="1">
        <v>4.6419863561480996</v>
      </c>
    </row>
    <row r="392" spans="2:8" x14ac:dyDescent="0.3">
      <c r="B392" s="1">
        <v>4.6275122528363903</v>
      </c>
      <c r="C392" s="1">
        <v>4.6289573802924302</v>
      </c>
      <c r="D392" s="1">
        <v>3.6800194956260301</v>
      </c>
      <c r="E392" s="1">
        <v>3.6774534441402902</v>
      </c>
      <c r="F392" s="1">
        <v>4.6356130273793701</v>
      </c>
      <c r="G392" s="1">
        <v>4.6386075661914603</v>
      </c>
      <c r="H392" s="1">
        <v>4.64199172462805</v>
      </c>
    </row>
    <row r="393" spans="2:8" x14ac:dyDescent="0.3">
      <c r="B393" s="1">
        <v>4.6275123348751404</v>
      </c>
      <c r="C393" s="1">
        <v>4.6289576202670997</v>
      </c>
      <c r="D393" s="1">
        <v>3.6806935192821801</v>
      </c>
      <c r="E393" s="1">
        <v>3.5589213015916199</v>
      </c>
      <c r="F393" s="1">
        <v>4.6356150622299204</v>
      </c>
      <c r="G393" s="1">
        <v>4.6386109801063702</v>
      </c>
      <c r="H393" s="1">
        <v>4.6419971233790198</v>
      </c>
    </row>
    <row r="394" spans="2:8" x14ac:dyDescent="0.3">
      <c r="B394" s="1">
        <v>4.6275124172142297</v>
      </c>
      <c r="C394" s="1">
        <v>4.6289578611203304</v>
      </c>
      <c r="D394" s="1">
        <v>4.3934348816923396</v>
      </c>
      <c r="E394" s="1">
        <v>3.5598362269999999</v>
      </c>
      <c r="F394" s="1">
        <v>4.5158171104175304</v>
      </c>
      <c r="G394" s="1">
        <v>4.6386144065243204</v>
      </c>
      <c r="H394" s="1">
        <v>4.6420025419068898</v>
      </c>
    </row>
    <row r="395" spans="2:8" x14ac:dyDescent="0.3">
      <c r="B395" s="1">
        <v>4.6275124996936103</v>
      </c>
      <c r="C395" s="1">
        <v>4.6289581023839297</v>
      </c>
      <c r="D395" s="1">
        <v>4.3936049382711202</v>
      </c>
      <c r="E395" s="1">
        <v>3.5607538862835799</v>
      </c>
      <c r="F395" s="1">
        <v>4.51593837935454</v>
      </c>
      <c r="G395" s="1">
        <v>4.6386178387849499</v>
      </c>
      <c r="H395" s="1">
        <v>4.6420079696790504</v>
      </c>
    </row>
    <row r="396" spans="2:8" x14ac:dyDescent="0.3">
      <c r="B396" s="1">
        <v>4.6275125821529404</v>
      </c>
      <c r="C396" s="1">
        <v>4.6289583435889101</v>
      </c>
      <c r="D396" s="1">
        <v>4.51228327014831</v>
      </c>
      <c r="E396" s="1">
        <v>3.5616741481904701</v>
      </c>
      <c r="F396" s="1">
        <v>4.5160599525534</v>
      </c>
      <c r="G396" s="1">
        <v>4.6386212702165404</v>
      </c>
      <c r="H396" s="1">
        <v>4.6420133961448098</v>
      </c>
    </row>
    <row r="397" spans="2:8" x14ac:dyDescent="0.3">
      <c r="B397" s="1">
        <v>4.5163231814479197</v>
      </c>
      <c r="C397" s="1">
        <v>4.62895858426642</v>
      </c>
      <c r="D397" s="1">
        <v>4.5123690954166404</v>
      </c>
      <c r="E397" s="1">
        <v>3.5625968817247098</v>
      </c>
      <c r="F397" s="1">
        <v>4.3967403816258797</v>
      </c>
      <c r="G397" s="1">
        <v>4.6386246941489002</v>
      </c>
      <c r="H397" s="1">
        <v>4.6420188107559799</v>
      </c>
    </row>
    <row r="398" spans="2:8" x14ac:dyDescent="0.3">
      <c r="B398" s="1">
        <v>4.5163410381073597</v>
      </c>
      <c r="C398" s="1">
        <v>4.6289588239486301</v>
      </c>
      <c r="D398" s="1">
        <v>4.5124551594958202</v>
      </c>
      <c r="E398" s="1">
        <v>3.5635219561726599</v>
      </c>
      <c r="F398" s="1">
        <v>4.39698258686842</v>
      </c>
      <c r="G398" s="1">
        <v>4.6386281039264396</v>
      </c>
      <c r="H398" s="1">
        <v>4.6420242029873</v>
      </c>
    </row>
    <row r="399" spans="2:8" x14ac:dyDescent="0.3">
      <c r="B399" s="1">
        <v>4.5163583731019097</v>
      </c>
      <c r="C399" s="1">
        <v>4.62895906216961</v>
      </c>
      <c r="D399" s="1">
        <v>4.6307926903726901</v>
      </c>
      <c r="E399" s="1">
        <v>3.5644492411290898</v>
      </c>
      <c r="F399" s="1">
        <v>3.6820192835330898</v>
      </c>
      <c r="G399" s="1">
        <v>4.6386314929210402</v>
      </c>
      <c r="H399" s="1">
        <v>4.6420295623569796</v>
      </c>
    </row>
    <row r="400" spans="2:8" x14ac:dyDescent="0.3">
      <c r="B400" s="1">
        <v>4.5163751846604701</v>
      </c>
      <c r="C400" s="1">
        <v>4.6289592984663299</v>
      </c>
      <c r="D400" s="1">
        <v>4.63079324079595</v>
      </c>
      <c r="E400" s="1">
        <v>3.6840049883953401</v>
      </c>
      <c r="F400" s="1">
        <v>3.5639054826061201</v>
      </c>
      <c r="G400" s="1">
        <v>4.6386348545449199</v>
      </c>
      <c r="H400" s="1">
        <v>4.6420348784470198</v>
      </c>
    </row>
    <row r="401" spans="2:8" x14ac:dyDescent="0.3">
      <c r="B401" s="1">
        <v>4.5163914710637298</v>
      </c>
      <c r="C401" s="1">
        <v>4.6289595323794401</v>
      </c>
      <c r="D401" s="1">
        <v>4.6307937856669801</v>
      </c>
      <c r="E401" s="1">
        <v>4.3959710903441396</v>
      </c>
      <c r="F401" s="1">
        <v>3.5649946443851501</v>
      </c>
      <c r="G401" s="1">
        <v>4.5192494469183897</v>
      </c>
      <c r="H401" s="1">
        <v>4.6420401409234699</v>
      </c>
    </row>
    <row r="402" spans="2:8" x14ac:dyDescent="0.3">
      <c r="B402" s="1">
        <v>4.5164072306444796</v>
      </c>
      <c r="C402" s="1">
        <v>4.6289597634542599</v>
      </c>
      <c r="D402" s="1">
        <v>4.6307943239266596</v>
      </c>
      <c r="E402" s="1">
        <v>4.3961792954794996</v>
      </c>
      <c r="F402" s="1">
        <v>3.56608561392237</v>
      </c>
      <c r="G402" s="1">
        <v>4.51939140049054</v>
      </c>
      <c r="H402" s="1">
        <v>4.6420453395565504</v>
      </c>
    </row>
    <row r="403" spans="2:8" x14ac:dyDescent="0.3">
      <c r="B403" s="1">
        <v>4.5164224617879203</v>
      </c>
      <c r="C403" s="1">
        <v>4.6289599912416204</v>
      </c>
      <c r="D403" s="1">
        <v>4.6307948545286797</v>
      </c>
      <c r="E403" s="1">
        <v>4.51470357541052</v>
      </c>
      <c r="F403" s="1">
        <v>3.5671782375885699</v>
      </c>
      <c r="G403" s="1">
        <v>4.5195334813154204</v>
      </c>
      <c r="H403" s="1">
        <v>4.6420504642404898</v>
      </c>
    </row>
    <row r="404" spans="2:8" x14ac:dyDescent="0.3">
      <c r="B404" s="1">
        <v>4.5164371629318802</v>
      </c>
      <c r="C404" s="1">
        <v>4.5192352284240096</v>
      </c>
      <c r="D404" s="1">
        <v>4.6307953764416299</v>
      </c>
      <c r="E404" s="1">
        <v>4.5148085514093497</v>
      </c>
      <c r="F404" s="1">
        <v>3.5682723624468502</v>
      </c>
      <c r="G404" s="1">
        <v>4.5196756639432998</v>
      </c>
      <c r="H404" s="1">
        <v>4.6420555050132304</v>
      </c>
    </row>
    <row r="405" spans="2:8" x14ac:dyDescent="0.3">
      <c r="B405" s="1">
        <v>4.5164513325672102</v>
      </c>
      <c r="C405" s="1">
        <v>4.5192534331516097</v>
      </c>
      <c r="D405" s="1">
        <v>4.6307958886509901</v>
      </c>
      <c r="E405" s="1">
        <v>4.5149136696269903</v>
      </c>
      <c r="F405" s="1">
        <v>3.5693678362824501</v>
      </c>
      <c r="G405" s="1">
        <v>4.4009848203047</v>
      </c>
      <c r="H405" s="1">
        <v>4.64206045207575</v>
      </c>
    </row>
    <row r="406" spans="2:8" x14ac:dyDescent="0.3">
      <c r="B406" s="1">
        <v>4.5164649692379504</v>
      </c>
      <c r="C406" s="1">
        <v>4.5192709539579896</v>
      </c>
      <c r="D406" s="1">
        <v>4.6307963901611204</v>
      </c>
      <c r="E406" s="1">
        <v>4.5150189141123596</v>
      </c>
      <c r="F406" s="1">
        <v>3.5704645076318702</v>
      </c>
      <c r="G406" s="1">
        <v>4.4012663788598596</v>
      </c>
      <c r="H406" s="1">
        <v>4.6420652958111397</v>
      </c>
    </row>
    <row r="407" spans="2:8" x14ac:dyDescent="0.3">
      <c r="B407" s="1">
        <v>4.5164780715417203</v>
      </c>
      <c r="C407" s="1">
        <v>4.51928778896308</v>
      </c>
      <c r="D407" s="1">
        <v>4.6307968799971402</v>
      </c>
      <c r="E407" s="1">
        <v>4.63302335611949</v>
      </c>
      <c r="F407" s="1">
        <v>3.57156222581128</v>
      </c>
      <c r="G407" s="1">
        <v>3.6902210074766901</v>
      </c>
      <c r="H407" s="1">
        <v>4.6420700268033004</v>
      </c>
    </row>
    <row r="408" spans="2:8" x14ac:dyDescent="0.3">
      <c r="B408" s="1">
        <v>4.5164906381298797</v>
      </c>
      <c r="C408" s="1">
        <v>4.5193039363556204</v>
      </c>
      <c r="D408" s="1">
        <v>4.6307973572068803</v>
      </c>
      <c r="E408" s="1">
        <v>4.63302431504298</v>
      </c>
      <c r="F408" s="1">
        <v>3.69077011164334</v>
      </c>
      <c r="G408" s="1">
        <v>3.5729242399518202</v>
      </c>
      <c r="H408" s="1">
        <v>4.6420746358552298</v>
      </c>
    </row>
    <row r="409" spans="2:8" x14ac:dyDescent="0.3">
      <c r="B409" s="1">
        <v>4.4054917546443297</v>
      </c>
      <c r="C409" s="1">
        <v>4.5193193943939098</v>
      </c>
      <c r="D409" s="1">
        <v>4.5225004536005597</v>
      </c>
      <c r="E409" s="1">
        <v>4.6330252467309396</v>
      </c>
      <c r="F409" s="1">
        <v>4.3996713514927404</v>
      </c>
      <c r="G409" s="1">
        <v>3.5741824455889599</v>
      </c>
      <c r="H409" s="1">
        <v>4.6420791140069397</v>
      </c>
    </row>
    <row r="410" spans="2:8" x14ac:dyDescent="0.3">
      <c r="B410" s="1">
        <v>4.4055146713739202</v>
      </c>
      <c r="C410" s="1">
        <v>4.5193341614065101</v>
      </c>
      <c r="D410" s="1">
        <v>4.5225184667764902</v>
      </c>
      <c r="E410" s="1">
        <v>4.63302614937228</v>
      </c>
      <c r="F410" s="1">
        <v>4.5177823298841799</v>
      </c>
      <c r="G410" s="1">
        <v>3.5754409434737999</v>
      </c>
      <c r="H410" s="1">
        <v>4.5236858801693103</v>
      </c>
    </row>
    <row r="411" spans="2:8" x14ac:dyDescent="0.3">
      <c r="B411" s="1">
        <v>4.4055365114808902</v>
      </c>
      <c r="C411" s="1">
        <v>4.5193482357928998</v>
      </c>
      <c r="D411" s="1">
        <v>4.5225356368835898</v>
      </c>
      <c r="E411" s="1">
        <v>4.6330270212123903</v>
      </c>
      <c r="F411" s="1">
        <v>4.5179060021610802</v>
      </c>
      <c r="G411" s="1">
        <v>3.57669956308006</v>
      </c>
      <c r="H411" s="1">
        <v>4.5238472089206496</v>
      </c>
    </row>
    <row r="412" spans="2:8" x14ac:dyDescent="0.3">
      <c r="B412" s="1">
        <v>4.4055572728272496</v>
      </c>
      <c r="C412" s="1">
        <v>4.5193616160241703</v>
      </c>
      <c r="D412" s="1">
        <v>4.5225519618108398</v>
      </c>
      <c r="E412" s="1">
        <v>4.5261093411381204</v>
      </c>
      <c r="F412" s="1">
        <v>4.5180296561156501</v>
      </c>
      <c r="G412" s="1">
        <v>3.5779581351719099</v>
      </c>
      <c r="H412" s="1">
        <v>4.5240083419780301</v>
      </c>
    </row>
    <row r="413" spans="2:8" x14ac:dyDescent="0.3">
      <c r="B413" s="1">
        <v>3.7397663220653099</v>
      </c>
      <c r="C413" s="1">
        <v>4.5193743006436398</v>
      </c>
      <c r="D413" s="1">
        <v>4.5225674395428896</v>
      </c>
      <c r="E413" s="1">
        <v>4.5261276567803899</v>
      </c>
      <c r="F413" s="1">
        <v>4.5181532729593696</v>
      </c>
      <c r="G413" s="1">
        <v>3.5792164918331499</v>
      </c>
      <c r="H413" s="1">
        <v>4.52416925113996</v>
      </c>
    </row>
    <row r="414" spans="2:8" x14ac:dyDescent="0.3">
      <c r="B414" s="1">
        <v>3.7398405447882399</v>
      </c>
      <c r="C414" s="1">
        <v>4.5193862882675004</v>
      </c>
      <c r="D414" s="1">
        <v>4.5225820681614799</v>
      </c>
      <c r="E414" s="1">
        <v>4.5261449704118499</v>
      </c>
      <c r="F414" s="1">
        <v>4.5182768341169099</v>
      </c>
      <c r="G414" s="1">
        <v>3.5804744664952501</v>
      </c>
      <c r="H414" s="1">
        <v>4.4065605709771001</v>
      </c>
    </row>
    <row r="415" spans="2:8" x14ac:dyDescent="0.3">
      <c r="B415" s="1">
        <v>3.7399104374949599</v>
      </c>
      <c r="C415" s="1">
        <v>4.40983283917521</v>
      </c>
      <c r="D415" s="1">
        <v>4.5225958458468298</v>
      </c>
      <c r="E415" s="1">
        <v>4.5261612794219799</v>
      </c>
      <c r="F415" s="1">
        <v>4.5300973368174997</v>
      </c>
      <c r="G415" s="1">
        <v>3.5817318939642502</v>
      </c>
      <c r="H415" s="1">
        <v>3.7012029345608299</v>
      </c>
    </row>
    <row r="416" spans="2:8" x14ac:dyDescent="0.3">
      <c r="B416" s="1">
        <v>3.6290337439868501</v>
      </c>
      <c r="C416" s="1">
        <v>4.4098538705185701</v>
      </c>
      <c r="D416" s="1">
        <v>4.5226087708789997</v>
      </c>
      <c r="E416" s="1">
        <v>4.5261765813390804</v>
      </c>
      <c r="F416" s="1">
        <v>4.5301151253607799</v>
      </c>
      <c r="G416" s="1">
        <v>3.5829886104466002</v>
      </c>
      <c r="H416" s="1">
        <v>3.5850044392076099</v>
      </c>
    </row>
    <row r="417" spans="2:8" x14ac:dyDescent="0.3">
      <c r="B417" s="1">
        <v>3.6291026031369999</v>
      </c>
      <c r="C417" s="1">
        <v>3.7526062243427898</v>
      </c>
      <c r="D417" s="1">
        <v>4.5226208416391396</v>
      </c>
      <c r="E417" s="1">
        <v>4.52619087383282</v>
      </c>
      <c r="F417" s="1">
        <v>4.5301317437956197</v>
      </c>
      <c r="G417" s="1">
        <v>3.5971698424032099</v>
      </c>
      <c r="H417" s="1">
        <v>3.5864169742658598</v>
      </c>
    </row>
    <row r="418" spans="2:8" x14ac:dyDescent="0.3">
      <c r="B418" s="1">
        <v>3.6291665706748302</v>
      </c>
      <c r="C418" s="1">
        <v>3.7526788065555898</v>
      </c>
      <c r="D418" s="1">
        <v>4.4144628680637501</v>
      </c>
      <c r="E418" s="1">
        <v>4.5262041547167398</v>
      </c>
      <c r="F418" s="1">
        <v>4.5301471889061196</v>
      </c>
      <c r="G418" s="1">
        <v>4.4174448334333896</v>
      </c>
      <c r="H418" s="1">
        <v>3.4848789702693299</v>
      </c>
    </row>
    <row r="419" spans="2:8" x14ac:dyDescent="0.3">
      <c r="B419" s="1">
        <v>3.6292256406240302</v>
      </c>
      <c r="C419" s="1">
        <v>3.64321870145162</v>
      </c>
      <c r="D419" s="1">
        <v>4.4144832998888104</v>
      </c>
      <c r="E419" s="1">
        <v>4.5262164219505401</v>
      </c>
      <c r="F419" s="1">
        <v>4.5301614576877096</v>
      </c>
      <c r="G419" s="1">
        <v>4.4176003587619999</v>
      </c>
      <c r="H419" s="1">
        <v>3.48630414163196</v>
      </c>
    </row>
    <row r="420" spans="2:8" x14ac:dyDescent="0.3">
      <c r="B420" s="1">
        <v>3.6292798074675701</v>
      </c>
      <c r="C420" s="1">
        <v>3.64328782813429</v>
      </c>
      <c r="D420" s="1">
        <v>3.7656027726532599</v>
      </c>
      <c r="E420" s="1">
        <v>4.5262276736422997</v>
      </c>
      <c r="F420" s="1">
        <v>4.5301745473511401</v>
      </c>
      <c r="G420" s="1">
        <v>4.4177543943960096</v>
      </c>
      <c r="H420" s="1">
        <v>3.4877259881551801</v>
      </c>
    </row>
    <row r="421" spans="2:8" x14ac:dyDescent="0.3">
      <c r="B421" s="1">
        <v>3.6293290661478101</v>
      </c>
      <c r="C421" s="1">
        <v>3.6433506896016699</v>
      </c>
      <c r="D421" s="1">
        <v>3.6575287322505901</v>
      </c>
      <c r="E421" s="1">
        <v>4.4194421097445602</v>
      </c>
      <c r="F421" s="1">
        <v>4.5301864553262297</v>
      </c>
      <c r="G421" s="1">
        <v>4.4179069194969296</v>
      </c>
      <c r="H421" s="1">
        <v>3.48914433351869</v>
      </c>
    </row>
    <row r="422" spans="2:8" x14ac:dyDescent="0.3">
      <c r="B422" s="1">
        <v>3.6293734120666201</v>
      </c>
      <c r="C422" s="1">
        <v>3.6434072804175699</v>
      </c>
      <c r="D422" s="1">
        <v>3.6575970029498999</v>
      </c>
      <c r="E422" s="1">
        <v>3.6719509691621299</v>
      </c>
      <c r="F422" s="1">
        <v>4.4247322773214401</v>
      </c>
      <c r="G422" s="1">
        <v>4.4180579136937599</v>
      </c>
      <c r="H422" s="1">
        <v>3.49055900349757</v>
      </c>
    </row>
    <row r="423" spans="2:8" x14ac:dyDescent="0.3">
      <c r="B423" s="1">
        <v>3.6294128410854101</v>
      </c>
      <c r="C423" s="1">
        <v>3.64345759568914</v>
      </c>
      <c r="D423" s="1">
        <v>3.6576577019403498</v>
      </c>
      <c r="E423" s="1">
        <v>3.6720216046642999</v>
      </c>
      <c r="F423" s="1">
        <v>3.6865581487985799</v>
      </c>
      <c r="G423" s="1">
        <v>4.3140501946377103</v>
      </c>
      <c r="H423" s="1">
        <v>3.4919698259815499</v>
      </c>
    </row>
    <row r="424" spans="2:8" x14ac:dyDescent="0.3">
      <c r="B424" s="1">
        <v>3.6294473495252699</v>
      </c>
      <c r="C424" s="1">
        <v>3.6435016310669699</v>
      </c>
      <c r="D424" s="1">
        <v>3.6577108243083201</v>
      </c>
      <c r="E424" s="1">
        <v>3.67208342265952</v>
      </c>
      <c r="F424" s="1">
        <v>3.6866283239975601</v>
      </c>
      <c r="G424" s="1">
        <v>3.7013548407289401</v>
      </c>
      <c r="H424" s="1">
        <v>3.3905041101065798</v>
      </c>
    </row>
    <row r="425" spans="2:8" x14ac:dyDescent="0.3">
      <c r="B425" s="1">
        <v>3.6294769341669699</v>
      </c>
      <c r="C425" s="1">
        <v>3.6435393827451499</v>
      </c>
      <c r="D425" s="1">
        <v>3.6577563657538499</v>
      </c>
      <c r="E425" s="1">
        <v>3.6721364183771001</v>
      </c>
      <c r="F425" s="1">
        <v>3.6866884840150398</v>
      </c>
      <c r="G425" s="1">
        <v>3.70142192443048</v>
      </c>
      <c r="H425" s="1">
        <v>2.6718634396350698</v>
      </c>
    </row>
    <row r="426" spans="2:8" x14ac:dyDescent="0.3">
      <c r="B426" s="1">
        <v>3.6295015922511</v>
      </c>
      <c r="C426" s="1">
        <v>3.64357084746135</v>
      </c>
      <c r="D426" s="1">
        <v>3.65779432259085</v>
      </c>
      <c r="E426" s="1">
        <v>3.67218058772671</v>
      </c>
      <c r="F426" s="1">
        <v>3.6867386243085298</v>
      </c>
      <c r="G426" s="1">
        <v>3.7014778353451798</v>
      </c>
      <c r="H426" s="1">
        <v>2.7892145330325699</v>
      </c>
    </row>
    <row r="427" spans="2:8" x14ac:dyDescent="0.3">
      <c r="B427" s="1">
        <v>3.62952132147805</v>
      </c>
      <c r="C427" s="1">
        <v>3.64359602249688</v>
      </c>
      <c r="D427" s="1">
        <v>3.6578246917473098</v>
      </c>
      <c r="E427" s="1">
        <v>3.6722159272989101</v>
      </c>
      <c r="F427" s="1">
        <v>3.6867787410907602</v>
      </c>
      <c r="G427" s="1">
        <v>3.7015225692044602</v>
      </c>
      <c r="H427" s="1">
        <v>3.6007122519818799</v>
      </c>
    </row>
    <row r="428" spans="2:8" x14ac:dyDescent="0.3">
      <c r="B428" s="1">
        <v>3.62953612000807</v>
      </c>
      <c r="C428" s="1">
        <v>3.64361490567671</v>
      </c>
      <c r="D428" s="1">
        <v>3.6578474707654101</v>
      </c>
      <c r="E428" s="1">
        <v>3.6722424343656201</v>
      </c>
      <c r="F428" s="1">
        <v>3.6868088313306799</v>
      </c>
      <c r="G428" s="1">
        <v>3.7015561225910898</v>
      </c>
      <c r="H428" s="1">
        <v>3.6009029908117798</v>
      </c>
    </row>
    <row r="429" spans="2:8" x14ac:dyDescent="0.3">
      <c r="B429" s="1">
        <v>3.62954598646134</v>
      </c>
      <c r="C429" s="1">
        <v>3.64362749536956</v>
      </c>
      <c r="D429" s="1">
        <v>3.6578626578016702</v>
      </c>
      <c r="E429" s="1">
        <v>3.6722601068804499</v>
      </c>
      <c r="F429" s="1">
        <v>3.6868288927542801</v>
      </c>
      <c r="G429" s="1">
        <v>3.70157849294075</v>
      </c>
      <c r="H429" s="1">
        <v>3.6010810617238298</v>
      </c>
    </row>
    <row r="430" spans="2:8" x14ac:dyDescent="0.3">
      <c r="B430" s="1">
        <v>3.6295509199179499</v>
      </c>
      <c r="C430" s="1">
        <v>3.6436337904878799</v>
      </c>
      <c r="D430" s="1">
        <v>3.6578702516270698</v>
      </c>
      <c r="E430" s="1">
        <v>3.6722689434789899</v>
      </c>
      <c r="F430" s="1">
        <v>3.6868389238452202</v>
      </c>
      <c r="G430" s="1">
        <v>3.7015896785432298</v>
      </c>
      <c r="H430" s="1">
        <v>3.48611443700938</v>
      </c>
    </row>
    <row r="431" spans="2:8" x14ac:dyDescent="0.3">
      <c r="B431" s="1">
        <v>3.6295509199179499</v>
      </c>
      <c r="C431" s="1">
        <v>3.6436337904878799</v>
      </c>
      <c r="D431" s="1">
        <v>3.6578702516270698</v>
      </c>
      <c r="E431" s="1">
        <v>3.6722689434789899</v>
      </c>
      <c r="F431" s="1">
        <v>3.6868389238452202</v>
      </c>
      <c r="G431" s="1">
        <v>3.7015896785432298</v>
      </c>
      <c r="H431" s="1">
        <v>3.48611443700938</v>
      </c>
    </row>
    <row r="432" spans="2:8" x14ac:dyDescent="0.3">
      <c r="B432" s="1">
        <v>3.62954598646134</v>
      </c>
      <c r="C432" s="1">
        <v>3.64362749536956</v>
      </c>
      <c r="D432" s="1">
        <v>3.6578626578016702</v>
      </c>
      <c r="E432" s="1">
        <v>3.6722601068804499</v>
      </c>
      <c r="F432" s="1">
        <v>3.6868288927542801</v>
      </c>
      <c r="G432" s="1">
        <v>3.70157849294075</v>
      </c>
      <c r="H432" s="1">
        <v>3.6010810617238298</v>
      </c>
    </row>
    <row r="433" spans="2:8" x14ac:dyDescent="0.3">
      <c r="B433" s="1">
        <v>3.62953612000807</v>
      </c>
      <c r="C433" s="1">
        <v>3.64361490567671</v>
      </c>
      <c r="D433" s="1">
        <v>3.6578474707654101</v>
      </c>
      <c r="E433" s="1">
        <v>3.6722424343656201</v>
      </c>
      <c r="F433" s="1">
        <v>3.6868088313306799</v>
      </c>
      <c r="G433" s="1">
        <v>3.7015561225910898</v>
      </c>
      <c r="H433" s="1">
        <v>3.6009029908117798</v>
      </c>
    </row>
    <row r="434" spans="2:8" x14ac:dyDescent="0.3">
      <c r="B434" s="1">
        <v>3.62952132147805</v>
      </c>
      <c r="C434" s="1">
        <v>3.64359602249688</v>
      </c>
      <c r="D434" s="1">
        <v>3.6578246917473098</v>
      </c>
      <c r="E434" s="1">
        <v>3.6722159272989101</v>
      </c>
      <c r="F434" s="1">
        <v>3.6867787410907602</v>
      </c>
      <c r="G434" s="1">
        <v>3.7015225692044602</v>
      </c>
      <c r="H434" s="1">
        <v>3.6007122519818799</v>
      </c>
    </row>
    <row r="435" spans="2:8" x14ac:dyDescent="0.3">
      <c r="B435" s="1">
        <v>3.6295015922511</v>
      </c>
      <c r="C435" s="1">
        <v>3.64357084746135</v>
      </c>
      <c r="D435" s="1">
        <v>3.65779432259085</v>
      </c>
      <c r="E435" s="1">
        <v>3.67218058772671</v>
      </c>
      <c r="F435" s="1">
        <v>3.6867386243085298</v>
      </c>
      <c r="G435" s="1">
        <v>3.7014778353451798</v>
      </c>
      <c r="H435" s="1">
        <v>2.7892145330325699</v>
      </c>
    </row>
    <row r="436" spans="2:8" x14ac:dyDescent="0.3">
      <c r="B436" s="1">
        <v>3.6294769341669699</v>
      </c>
      <c r="C436" s="1">
        <v>3.6435393827451499</v>
      </c>
      <c r="D436" s="1">
        <v>3.6577563657538499</v>
      </c>
      <c r="E436" s="1">
        <v>3.6721364183771001</v>
      </c>
      <c r="F436" s="1">
        <v>3.6866884840150398</v>
      </c>
      <c r="G436" s="1">
        <v>3.70142192443048</v>
      </c>
      <c r="H436" s="1">
        <v>2.6718634396350698</v>
      </c>
    </row>
    <row r="437" spans="2:8" x14ac:dyDescent="0.3">
      <c r="B437" s="1">
        <v>3.6294473495252602</v>
      </c>
      <c r="C437" s="1">
        <v>3.6435016310669699</v>
      </c>
      <c r="D437" s="1">
        <v>3.6577108243083201</v>
      </c>
      <c r="E437" s="1">
        <v>3.67208342265952</v>
      </c>
      <c r="F437" s="1">
        <v>3.6866283239975601</v>
      </c>
      <c r="G437" s="1">
        <v>3.7013548407289401</v>
      </c>
      <c r="H437" s="1">
        <v>3.3905041101065798</v>
      </c>
    </row>
    <row r="438" spans="2:8" x14ac:dyDescent="0.3">
      <c r="B438" s="1">
        <v>3.6294128410854101</v>
      </c>
      <c r="C438" s="1">
        <v>3.64345759568914</v>
      </c>
      <c r="D438" s="1">
        <v>3.6576577019403498</v>
      </c>
      <c r="E438" s="1">
        <v>3.6720216046642999</v>
      </c>
      <c r="F438" s="1">
        <v>3.6865581487985799</v>
      </c>
      <c r="G438" s="1">
        <v>4.3140501946377103</v>
      </c>
      <c r="H438" s="1">
        <v>3.4919698259815499</v>
      </c>
    </row>
    <row r="439" spans="2:8" x14ac:dyDescent="0.3">
      <c r="B439" s="1">
        <v>3.6293734120666201</v>
      </c>
      <c r="C439" s="1">
        <v>3.6434072804175699</v>
      </c>
      <c r="D439" s="1">
        <v>3.6575970029498999</v>
      </c>
      <c r="E439" s="1">
        <v>3.6719509691621299</v>
      </c>
      <c r="F439" s="1">
        <v>4.4247322773214401</v>
      </c>
      <c r="G439" s="1">
        <v>4.4180579136937599</v>
      </c>
      <c r="H439" s="1">
        <v>3.49055900349757</v>
      </c>
    </row>
    <row r="440" spans="2:8" x14ac:dyDescent="0.3">
      <c r="B440" s="1">
        <v>3.6293290661478101</v>
      </c>
      <c r="C440" s="1">
        <v>3.6433506896016699</v>
      </c>
      <c r="D440" s="1">
        <v>3.6575287322505901</v>
      </c>
      <c r="E440" s="1">
        <v>4.41944210974457</v>
      </c>
      <c r="F440" s="1">
        <v>4.5301864553262403</v>
      </c>
      <c r="G440" s="1">
        <v>4.4179069194969296</v>
      </c>
      <c r="H440" s="1">
        <v>3.48914433351869</v>
      </c>
    </row>
    <row r="441" spans="2:8" x14ac:dyDescent="0.3">
      <c r="B441" s="1">
        <v>3.6292798074675701</v>
      </c>
      <c r="C441" s="1">
        <v>3.64328782813429</v>
      </c>
      <c r="D441" s="1">
        <v>3.7656027726532599</v>
      </c>
      <c r="E441" s="1">
        <v>4.5262276736422997</v>
      </c>
      <c r="F441" s="1">
        <v>4.5301745473511401</v>
      </c>
      <c r="G441" s="1">
        <v>4.4177543943960096</v>
      </c>
      <c r="H441" s="1">
        <v>3.4877259881551801</v>
      </c>
    </row>
    <row r="442" spans="2:8" x14ac:dyDescent="0.3">
      <c r="B442" s="1">
        <v>3.6292256406240302</v>
      </c>
      <c r="C442" s="1">
        <v>3.64321870145162</v>
      </c>
      <c r="D442" s="1">
        <v>4.4144832998888104</v>
      </c>
      <c r="E442" s="1">
        <v>4.5262164219505401</v>
      </c>
      <c r="F442" s="1">
        <v>4.5301614576877096</v>
      </c>
      <c r="G442" s="1">
        <v>4.4176003587619901</v>
      </c>
      <c r="H442" s="1">
        <v>3.4863041416319498</v>
      </c>
    </row>
    <row r="443" spans="2:8" x14ac:dyDescent="0.3">
      <c r="B443" s="1">
        <v>3.6291665706748302</v>
      </c>
      <c r="C443" s="1">
        <v>3.7526788065555898</v>
      </c>
      <c r="D443" s="1">
        <v>4.4144628680637501</v>
      </c>
      <c r="E443" s="1">
        <v>4.5262041547167398</v>
      </c>
      <c r="F443" s="1">
        <v>4.5301471889061196</v>
      </c>
      <c r="G443" s="1">
        <v>4.4174448334333896</v>
      </c>
      <c r="H443" s="1">
        <v>3.4848789702693299</v>
      </c>
    </row>
    <row r="444" spans="2:8" x14ac:dyDescent="0.3">
      <c r="B444" s="1">
        <v>3.6291026031369999</v>
      </c>
      <c r="C444" s="1">
        <v>3.7526062243427898</v>
      </c>
      <c r="D444" s="1">
        <v>4.5226208416391396</v>
      </c>
      <c r="E444" s="1">
        <v>4.52619087383282</v>
      </c>
      <c r="F444" s="1">
        <v>4.5301317437956197</v>
      </c>
      <c r="G444" s="1">
        <v>3.5971698424032099</v>
      </c>
      <c r="H444" s="1">
        <v>3.5864169742658598</v>
      </c>
    </row>
    <row r="445" spans="2:8" x14ac:dyDescent="0.3">
      <c r="B445" s="1">
        <v>3.6290337439868501</v>
      </c>
      <c r="C445" s="1">
        <v>4.4098538705185701</v>
      </c>
      <c r="D445" s="1">
        <v>4.5226087708789997</v>
      </c>
      <c r="E445" s="1">
        <v>4.5261765813390804</v>
      </c>
      <c r="F445" s="1">
        <v>4.5301151253607799</v>
      </c>
      <c r="G445" s="1">
        <v>3.5829886104466002</v>
      </c>
      <c r="H445" s="1">
        <v>3.5850044392076001</v>
      </c>
    </row>
    <row r="446" spans="2:8" x14ac:dyDescent="0.3">
      <c r="B446" s="1">
        <v>3.7399104374949599</v>
      </c>
      <c r="C446" s="1">
        <v>4.40983283917521</v>
      </c>
      <c r="D446" s="1">
        <v>4.5225958458468298</v>
      </c>
      <c r="E446" s="1">
        <v>4.5261612794219799</v>
      </c>
      <c r="F446" s="1">
        <v>4.5300973368174997</v>
      </c>
      <c r="G446" s="1">
        <v>3.5817318939642502</v>
      </c>
      <c r="H446" s="1">
        <v>3.7012029345608299</v>
      </c>
    </row>
    <row r="447" spans="2:8" x14ac:dyDescent="0.3">
      <c r="B447" s="1">
        <v>3.7398405447882399</v>
      </c>
      <c r="C447" s="1">
        <v>4.5193862882675004</v>
      </c>
      <c r="D447" s="1">
        <v>4.5225820681614799</v>
      </c>
      <c r="E447" s="1">
        <v>4.5261449704118402</v>
      </c>
      <c r="F447" s="1">
        <v>4.5182768341169099</v>
      </c>
      <c r="G447" s="1">
        <v>3.5804744664952399</v>
      </c>
      <c r="H447" s="1">
        <v>4.4065605709771001</v>
      </c>
    </row>
    <row r="448" spans="2:8" x14ac:dyDescent="0.3">
      <c r="B448" s="1">
        <v>3.7397663220653099</v>
      </c>
      <c r="C448" s="1">
        <v>4.5193743006436398</v>
      </c>
      <c r="D448" s="1">
        <v>4.5225674395428896</v>
      </c>
      <c r="E448" s="1">
        <v>4.5261276567803899</v>
      </c>
      <c r="F448" s="1">
        <v>4.5181532729593696</v>
      </c>
      <c r="G448" s="1">
        <v>3.5792164918331499</v>
      </c>
      <c r="H448" s="1">
        <v>4.52416925113996</v>
      </c>
    </row>
    <row r="449" spans="2:8" x14ac:dyDescent="0.3">
      <c r="B449" s="1">
        <v>4.4055572728272496</v>
      </c>
      <c r="C449" s="1">
        <v>4.5193616160241703</v>
      </c>
      <c r="D449" s="1">
        <v>4.5225519618108398</v>
      </c>
      <c r="E449" s="1">
        <v>4.5261093411381204</v>
      </c>
      <c r="F449" s="1">
        <v>4.5180296561156501</v>
      </c>
      <c r="G449" s="1">
        <v>3.5779581351719099</v>
      </c>
      <c r="H449" s="1">
        <v>4.5240083419780301</v>
      </c>
    </row>
    <row r="450" spans="2:8" x14ac:dyDescent="0.3">
      <c r="B450" s="1">
        <v>4.4055365114808902</v>
      </c>
      <c r="C450" s="1">
        <v>4.5193482357928998</v>
      </c>
      <c r="D450" s="1">
        <v>4.5225356368835898</v>
      </c>
      <c r="E450" s="1">
        <v>4.6330270212123903</v>
      </c>
      <c r="F450" s="1">
        <v>4.5179060021610802</v>
      </c>
      <c r="G450" s="1">
        <v>3.57669956308006</v>
      </c>
      <c r="H450" s="1">
        <v>4.5238472089206496</v>
      </c>
    </row>
    <row r="451" spans="2:8" x14ac:dyDescent="0.3">
      <c r="B451" s="1">
        <v>4.4055146713739202</v>
      </c>
      <c r="C451" s="1">
        <v>4.5193341614065101</v>
      </c>
      <c r="D451" s="1">
        <v>4.5225184667764902</v>
      </c>
      <c r="E451" s="1">
        <v>4.63302614937228</v>
      </c>
      <c r="F451" s="1">
        <v>4.5177823298841799</v>
      </c>
      <c r="G451" s="1">
        <v>3.5754409434737999</v>
      </c>
      <c r="H451" s="1">
        <v>4.5236858801693103</v>
      </c>
    </row>
    <row r="452" spans="2:8" x14ac:dyDescent="0.3">
      <c r="B452" s="1">
        <v>4.4054917546443297</v>
      </c>
      <c r="C452" s="1">
        <v>4.5193193943939098</v>
      </c>
      <c r="D452" s="1">
        <v>4.5225004536005597</v>
      </c>
      <c r="E452" s="1">
        <v>4.6330252467309396</v>
      </c>
      <c r="F452" s="1">
        <v>4.3996713514927404</v>
      </c>
      <c r="G452" s="1">
        <v>3.5741824455889599</v>
      </c>
      <c r="H452" s="1">
        <v>4.6420791140069397</v>
      </c>
    </row>
    <row r="453" spans="2:8" x14ac:dyDescent="0.3">
      <c r="B453" s="1">
        <v>4.5164906381298797</v>
      </c>
      <c r="C453" s="1">
        <v>4.5193039363556204</v>
      </c>
      <c r="D453" s="1">
        <v>4.6307973572068803</v>
      </c>
      <c r="E453" s="1">
        <v>4.63302431504298</v>
      </c>
      <c r="F453" s="1">
        <v>3.69077011164334</v>
      </c>
      <c r="G453" s="1">
        <v>3.5729242399518202</v>
      </c>
      <c r="H453" s="1">
        <v>4.6420746358552298</v>
      </c>
    </row>
    <row r="454" spans="2:8" x14ac:dyDescent="0.3">
      <c r="B454" s="1">
        <v>4.5164780715417203</v>
      </c>
      <c r="C454" s="1">
        <v>4.51928778896308</v>
      </c>
      <c r="D454" s="1">
        <v>4.6307968799971402</v>
      </c>
      <c r="E454" s="1">
        <v>4.63302335611949</v>
      </c>
      <c r="F454" s="1">
        <v>3.57156222581128</v>
      </c>
      <c r="G454" s="1">
        <v>3.6902210074766901</v>
      </c>
      <c r="H454" s="1">
        <v>4.6420700268033004</v>
      </c>
    </row>
    <row r="455" spans="2:8" x14ac:dyDescent="0.3">
      <c r="B455" s="1">
        <v>4.5164649692379504</v>
      </c>
      <c r="C455" s="1">
        <v>4.5192709539579896</v>
      </c>
      <c r="D455" s="1">
        <v>4.6307963901611204</v>
      </c>
      <c r="E455" s="1">
        <v>4.5150189141123596</v>
      </c>
      <c r="F455" s="1">
        <v>3.5704645076318702</v>
      </c>
      <c r="G455" s="1">
        <v>4.4012663788598596</v>
      </c>
      <c r="H455" s="1">
        <v>4.6420652958111397</v>
      </c>
    </row>
    <row r="456" spans="2:8" x14ac:dyDescent="0.3">
      <c r="B456" s="1">
        <v>4.5164513325672102</v>
      </c>
      <c r="C456" s="1">
        <v>4.5192534331516097</v>
      </c>
      <c r="D456" s="1">
        <v>4.6307958886509901</v>
      </c>
      <c r="E456" s="1">
        <v>4.5149136696269903</v>
      </c>
      <c r="F456" s="1">
        <v>3.5693678362824501</v>
      </c>
      <c r="G456" s="1">
        <v>4.4009848203047</v>
      </c>
      <c r="H456" s="1">
        <v>4.64206045207575</v>
      </c>
    </row>
    <row r="457" spans="2:8" x14ac:dyDescent="0.3">
      <c r="B457" s="1">
        <v>4.5164371629318802</v>
      </c>
      <c r="C457" s="1">
        <v>4.5192352284240096</v>
      </c>
      <c r="D457" s="1">
        <v>4.6307953764416299</v>
      </c>
      <c r="E457" s="1">
        <v>4.5148085514093497</v>
      </c>
      <c r="F457" s="1">
        <v>3.5682723624468502</v>
      </c>
      <c r="G457" s="1">
        <v>4.5196756639432998</v>
      </c>
      <c r="H457" s="1">
        <v>4.6420555050132197</v>
      </c>
    </row>
    <row r="458" spans="2:8" x14ac:dyDescent="0.3">
      <c r="B458" s="1">
        <v>4.5164224617879203</v>
      </c>
      <c r="C458" s="1">
        <v>4.6289599912416204</v>
      </c>
      <c r="D458" s="1">
        <v>4.6307948545286797</v>
      </c>
      <c r="E458" s="1">
        <v>4.5147035754105103</v>
      </c>
      <c r="F458" s="1">
        <v>3.5671782375885699</v>
      </c>
      <c r="G458" s="1">
        <v>4.5195334813154204</v>
      </c>
      <c r="H458" s="1">
        <v>4.6420504642404898</v>
      </c>
    </row>
    <row r="459" spans="2:8" x14ac:dyDescent="0.3">
      <c r="B459" s="1">
        <v>4.5164072306444796</v>
      </c>
      <c r="C459" s="1">
        <v>4.6289597634542599</v>
      </c>
      <c r="D459" s="1">
        <v>4.6307943239266596</v>
      </c>
      <c r="E459" s="1">
        <v>4.3961792954794996</v>
      </c>
      <c r="F459" s="1">
        <v>3.56608561392237</v>
      </c>
      <c r="G459" s="1">
        <v>4.51939140049054</v>
      </c>
      <c r="H459" s="1">
        <v>4.6420453395565504</v>
      </c>
    </row>
    <row r="460" spans="2:8" x14ac:dyDescent="0.3">
      <c r="B460" s="1">
        <v>4.5163914710637298</v>
      </c>
      <c r="C460" s="1">
        <v>4.6289595323794401</v>
      </c>
      <c r="D460" s="1">
        <v>4.6307937856669801</v>
      </c>
      <c r="E460" s="1">
        <v>4.3959710903441396</v>
      </c>
      <c r="F460" s="1">
        <v>3.5649946443851399</v>
      </c>
      <c r="G460" s="1">
        <v>4.5192494469183897</v>
      </c>
      <c r="H460" s="1">
        <v>4.6420401409234699</v>
      </c>
    </row>
    <row r="461" spans="2:8" x14ac:dyDescent="0.3">
      <c r="B461" s="1">
        <v>4.5163751846604701</v>
      </c>
      <c r="C461" s="1">
        <v>4.6289592984663201</v>
      </c>
      <c r="D461" s="1">
        <v>4.6307932407959402</v>
      </c>
      <c r="E461" s="1">
        <v>3.6840049883953401</v>
      </c>
      <c r="F461" s="1">
        <v>3.5639054826061201</v>
      </c>
      <c r="G461" s="1">
        <v>4.6386348545449199</v>
      </c>
      <c r="H461" s="1">
        <v>4.6420348784470198</v>
      </c>
    </row>
    <row r="462" spans="2:8" x14ac:dyDescent="0.3">
      <c r="B462" s="1">
        <v>4.5163583731019097</v>
      </c>
      <c r="C462" s="1">
        <v>4.62895906216961</v>
      </c>
      <c r="D462" s="1">
        <v>4.6307926903726901</v>
      </c>
      <c r="E462" s="1">
        <v>3.5644492411290898</v>
      </c>
      <c r="F462" s="1">
        <v>3.6820192835330898</v>
      </c>
      <c r="G462" s="1">
        <v>4.6386314929210402</v>
      </c>
      <c r="H462" s="1">
        <v>4.6420295623569796</v>
      </c>
    </row>
    <row r="463" spans="2:8" x14ac:dyDescent="0.3">
      <c r="B463" s="1">
        <v>4.5163410381073597</v>
      </c>
      <c r="C463" s="1">
        <v>4.6289588239486203</v>
      </c>
      <c r="D463" s="1">
        <v>4.5124551594958202</v>
      </c>
      <c r="E463" s="1">
        <v>3.5635219561726599</v>
      </c>
      <c r="F463" s="1">
        <v>4.39698258686842</v>
      </c>
      <c r="G463" s="1">
        <v>4.6386281039264503</v>
      </c>
      <c r="H463" s="1">
        <v>4.6420242029873</v>
      </c>
    </row>
    <row r="464" spans="2:8" x14ac:dyDescent="0.3">
      <c r="B464" s="1">
        <v>4.5163231814479197</v>
      </c>
      <c r="C464" s="1">
        <v>4.62895858426642</v>
      </c>
      <c r="D464" s="1">
        <v>4.5123690954166404</v>
      </c>
      <c r="E464" s="1">
        <v>3.5625968817247</v>
      </c>
      <c r="F464" s="1">
        <v>4.3967403816258699</v>
      </c>
      <c r="G464" s="1">
        <v>4.6386246941489002</v>
      </c>
      <c r="H464" s="1">
        <v>4.6420188107559701</v>
      </c>
    </row>
    <row r="465" spans="2:8" x14ac:dyDescent="0.3">
      <c r="B465" s="1">
        <v>4.6275125821529404</v>
      </c>
      <c r="C465" s="1">
        <v>4.6289583435889101</v>
      </c>
      <c r="D465" s="1">
        <v>4.51228327014831</v>
      </c>
      <c r="E465" s="1">
        <v>3.5616741481904701</v>
      </c>
      <c r="F465" s="1">
        <v>4.5160599525534</v>
      </c>
      <c r="G465" s="1">
        <v>4.6386212702165297</v>
      </c>
      <c r="H465" s="1">
        <v>4.6420133961448098</v>
      </c>
    </row>
    <row r="466" spans="2:8" x14ac:dyDescent="0.3">
      <c r="B466" s="1">
        <v>4.6275124996936103</v>
      </c>
      <c r="C466" s="1">
        <v>4.6289581023839297</v>
      </c>
      <c r="D466" s="1">
        <v>4.3936049382711202</v>
      </c>
      <c r="E466" s="1">
        <v>3.5607538862835799</v>
      </c>
      <c r="F466" s="1">
        <v>4.51593837935454</v>
      </c>
      <c r="G466" s="1">
        <v>4.6386178387849499</v>
      </c>
      <c r="H466" s="1">
        <v>4.6420079696790504</v>
      </c>
    </row>
    <row r="467" spans="2:8" x14ac:dyDescent="0.3">
      <c r="B467" s="1">
        <v>4.6275124172142297</v>
      </c>
      <c r="C467" s="1">
        <v>4.6289578611203304</v>
      </c>
      <c r="D467" s="1">
        <v>4.3934348816923396</v>
      </c>
      <c r="E467" s="1">
        <v>3.5598362269999999</v>
      </c>
      <c r="F467" s="1">
        <v>4.5158171104175304</v>
      </c>
      <c r="G467" s="1">
        <v>4.6386144065243204</v>
      </c>
      <c r="H467" s="1">
        <v>4.6420025419069004</v>
      </c>
    </row>
    <row r="468" spans="2:8" x14ac:dyDescent="0.3">
      <c r="B468" s="1">
        <v>4.6275123348751404</v>
      </c>
      <c r="C468" s="1">
        <v>4.6289576202670997</v>
      </c>
      <c r="D468" s="1">
        <v>3.6806935192821801</v>
      </c>
      <c r="E468" s="1">
        <v>3.5589213015916199</v>
      </c>
      <c r="F468" s="1">
        <v>4.6356150622299204</v>
      </c>
      <c r="G468" s="1">
        <v>4.6386109801063702</v>
      </c>
      <c r="H468" s="1">
        <v>4.6419971233790198</v>
      </c>
    </row>
    <row r="469" spans="2:8" x14ac:dyDescent="0.3">
      <c r="B469" s="1">
        <v>4.6275122528363903</v>
      </c>
      <c r="C469" s="1">
        <v>4.6289573802924302</v>
      </c>
      <c r="D469" s="1">
        <v>3.6800194956260301</v>
      </c>
      <c r="E469" s="1">
        <v>3.6774534441402902</v>
      </c>
      <c r="F469" s="1">
        <v>4.6356130273793701</v>
      </c>
      <c r="G469" s="1">
        <v>4.6386075661914603</v>
      </c>
      <c r="H469" s="1">
        <v>4.64199172462805</v>
      </c>
    </row>
    <row r="470" spans="2:8" x14ac:dyDescent="0.3">
      <c r="B470" s="1">
        <v>4.6275121712574503</v>
      </c>
      <c r="C470" s="1">
        <v>4.6289571416627604</v>
      </c>
      <c r="D470" s="1">
        <v>3.5604178296856999</v>
      </c>
      <c r="E470" s="1">
        <v>3.6766452640224201</v>
      </c>
      <c r="F470" s="1">
        <v>4.6356110039353799</v>
      </c>
      <c r="G470" s="1">
        <v>4.6386041714156097</v>
      </c>
      <c r="H470" s="1">
        <v>4.6419863561480996</v>
      </c>
    </row>
    <row r="471" spans="2:8" x14ac:dyDescent="0.3">
      <c r="B471" s="1">
        <v>4.6275120902968796</v>
      </c>
      <c r="C471" s="1">
        <v>4.5105791939496198</v>
      </c>
      <c r="D471" s="1">
        <v>3.55966513051386</v>
      </c>
      <c r="E471" s="1">
        <v>4.3937135961484302</v>
      </c>
      <c r="F471" s="1">
        <v>4.6356089958311602</v>
      </c>
      <c r="G471" s="1">
        <v>4.63860080237761</v>
      </c>
      <c r="H471" s="1">
        <v>4.6419810283743601</v>
      </c>
    </row>
    <row r="472" spans="2:8" x14ac:dyDescent="0.3">
      <c r="B472" s="1">
        <v>4.6275120101120804</v>
      </c>
      <c r="C472" s="1">
        <v>4.5105122949920604</v>
      </c>
      <c r="D472" s="1">
        <v>3.55891534521108</v>
      </c>
      <c r="E472" s="1">
        <v>4.3935121482038397</v>
      </c>
      <c r="F472" s="1">
        <v>4.6356070069700896</v>
      </c>
      <c r="G472" s="1">
        <v>4.6385974656261997</v>
      </c>
      <c r="H472" s="1">
        <v>4.5379840368630102</v>
      </c>
    </row>
    <row r="473" spans="2:8" x14ac:dyDescent="0.3">
      <c r="B473" s="1">
        <v>4.6275119308589003</v>
      </c>
      <c r="C473" s="1">
        <v>4.3919349315610203</v>
      </c>
      <c r="D473" s="1">
        <v>3.5581685805024201</v>
      </c>
      <c r="E473" s="1">
        <v>4.5131570603551001</v>
      </c>
      <c r="F473" s="1">
        <v>4.63560504121814</v>
      </c>
      <c r="G473" s="1">
        <v>4.5333728388811796</v>
      </c>
      <c r="H473" s="1">
        <v>4.4338759378572901</v>
      </c>
    </row>
    <row r="474" spans="2:8" x14ac:dyDescent="0.3">
      <c r="B474" s="1">
        <v>4.6275118526914003</v>
      </c>
      <c r="C474" s="1">
        <v>4.3918025374464396</v>
      </c>
      <c r="D474" s="1">
        <v>3.55742494308755</v>
      </c>
      <c r="E474" s="1">
        <v>4.5130565806966496</v>
      </c>
      <c r="F474" s="1">
        <v>4.63560310239634</v>
      </c>
      <c r="G474" s="1">
        <v>4.53331771574749</v>
      </c>
      <c r="H474" s="1">
        <v>3.8091320391039298</v>
      </c>
    </row>
    <row r="475" spans="2:8" x14ac:dyDescent="0.3">
      <c r="B475" s="1">
        <v>4.6275117757615298</v>
      </c>
      <c r="C475" s="1">
        <v>3.6798150700799601</v>
      </c>
      <c r="D475" s="1">
        <v>3.55668453961917</v>
      </c>
      <c r="E475" s="1">
        <v>4.6330005329792296</v>
      </c>
      <c r="F475" s="1">
        <v>4.5290932720932604</v>
      </c>
      <c r="G475" s="1">
        <v>4.4279352462357098</v>
      </c>
      <c r="H475" s="1">
        <v>3.7044994332905001</v>
      </c>
    </row>
    <row r="476" spans="2:8" x14ac:dyDescent="0.3">
      <c r="B476" s="1">
        <v>4.6275117002188102</v>
      </c>
      <c r="C476" s="1">
        <v>3.6792911336344001</v>
      </c>
      <c r="D476" s="1">
        <v>3.6753738689689999</v>
      </c>
      <c r="E476" s="1">
        <v>4.6329994986723104</v>
      </c>
      <c r="F476" s="1">
        <v>4.4224860789552496</v>
      </c>
      <c r="G476" s="1">
        <v>3.79554113454458</v>
      </c>
      <c r="H476" s="1">
        <v>3.5997378148190902</v>
      </c>
    </row>
    <row r="477" spans="2:8" x14ac:dyDescent="0.3">
      <c r="B477" s="1">
        <v>4.6275116262100999</v>
      </c>
      <c r="C477" s="1">
        <v>3.6787697844593201</v>
      </c>
      <c r="D477" s="1">
        <v>3.67472170990415</v>
      </c>
      <c r="E477" s="1">
        <v>4.5252040120985502</v>
      </c>
      <c r="F477" s="1">
        <v>4.4223847762702002</v>
      </c>
      <c r="G477" s="1">
        <v>3.6896594404013099</v>
      </c>
      <c r="H477" s="1">
        <v>3.7034083140095699</v>
      </c>
    </row>
    <row r="478" spans="2:8" x14ac:dyDescent="0.3">
      <c r="B478" s="1">
        <v>4.5094255226189199</v>
      </c>
      <c r="C478" s="1">
        <v>3.5594130658755301</v>
      </c>
      <c r="D478" s="1">
        <v>4.3916061852877704</v>
      </c>
      <c r="E478" s="1">
        <v>4.4173190656795303</v>
      </c>
      <c r="F478" s="1">
        <v>3.7823387348850401</v>
      </c>
      <c r="G478" s="1">
        <v>3.5836555588531702</v>
      </c>
      <c r="H478" s="1">
        <v>3.8071901516848601</v>
      </c>
    </row>
    <row r="479" spans="2:8" x14ac:dyDescent="0.3">
      <c r="B479" s="1">
        <v>4.4075499960984104</v>
      </c>
      <c r="C479" s="1">
        <v>3.5588326424263701</v>
      </c>
      <c r="D479" s="1">
        <v>4.3914443887461001</v>
      </c>
      <c r="E479" s="1">
        <v>4.4172268159954999</v>
      </c>
      <c r="F479" s="1">
        <v>3.67521372438453</v>
      </c>
      <c r="G479" s="1">
        <v>3.6886259720755601</v>
      </c>
      <c r="H479" s="1">
        <v>4.4331256862255604</v>
      </c>
    </row>
    <row r="480" spans="2:8" x14ac:dyDescent="0.3">
      <c r="B480" s="1">
        <v>4.2893583544751204</v>
      </c>
      <c r="C480" s="1">
        <v>3.5582553758022599</v>
      </c>
      <c r="D480" s="1">
        <v>4.4019152283557803</v>
      </c>
      <c r="E480" s="1">
        <v>3.76954442025855</v>
      </c>
      <c r="F480" s="1">
        <v>3.5679749252301498</v>
      </c>
      <c r="G480" s="1">
        <v>3.79370260091203</v>
      </c>
      <c r="H480" s="1">
        <v>4.5374643543915196</v>
      </c>
    </row>
    <row r="481" spans="2:8" x14ac:dyDescent="0.3">
      <c r="B481" s="1">
        <v>4.1888890616049999</v>
      </c>
      <c r="C481" s="1">
        <v>3.5576813478434901</v>
      </c>
      <c r="D481" s="1">
        <v>4.2926354952291801</v>
      </c>
      <c r="E481" s="1">
        <v>3.6611852119436001</v>
      </c>
      <c r="F481" s="1">
        <v>3.6742504472154498</v>
      </c>
      <c r="G481" s="1">
        <v>4.4272324966852299</v>
      </c>
      <c r="H481" s="1">
        <v>4.6419322030907999</v>
      </c>
    </row>
    <row r="482" spans="2:8" x14ac:dyDescent="0.3">
      <c r="B482" s="1">
        <v>3.4791343686957101</v>
      </c>
      <c r="C482" s="1">
        <v>3.5658145130601602</v>
      </c>
      <c r="D482" s="1">
        <v>3.7571803580749101</v>
      </c>
      <c r="E482" s="1">
        <v>3.5527222614028702</v>
      </c>
      <c r="F482" s="1">
        <v>3.78062556038015</v>
      </c>
      <c r="G482" s="1">
        <v>4.5328374431937197</v>
      </c>
      <c r="H482" s="1">
        <v>4.6419279750817397</v>
      </c>
    </row>
    <row r="483" spans="2:8" x14ac:dyDescent="0.3">
      <c r="B483" s="1">
        <v>3.37709964229626</v>
      </c>
      <c r="C483" s="1">
        <v>3.454850448947</v>
      </c>
      <c r="D483" s="1">
        <v>3.7568420386194599</v>
      </c>
      <c r="E483" s="1">
        <v>3.6603056678415902</v>
      </c>
      <c r="F483" s="1">
        <v>4.4217348590044203</v>
      </c>
      <c r="G483" s="1">
        <v>4.6385646776471603</v>
      </c>
      <c r="H483" s="1">
        <v>4.64192390125476</v>
      </c>
    </row>
    <row r="484" spans="2:8" x14ac:dyDescent="0.3">
      <c r="B484" s="1">
        <v>3.2584004501406301</v>
      </c>
      <c r="C484" s="1">
        <v>4.0687112542999699</v>
      </c>
      <c r="D484" s="1">
        <v>3.6472122647063898</v>
      </c>
      <c r="E484" s="1">
        <v>3.7679804631335099</v>
      </c>
      <c r="F484" s="1">
        <v>4.5286028037763097</v>
      </c>
      <c r="G484" s="1">
        <v>4.63856220402754</v>
      </c>
      <c r="H484" s="1">
        <v>4.64191998952787</v>
      </c>
    </row>
    <row r="485" spans="2:8" x14ac:dyDescent="0.3">
      <c r="B485" s="1">
        <v>3.24686156985981</v>
      </c>
      <c r="C485" s="1">
        <v>3.4055843896002198</v>
      </c>
      <c r="D485" s="1">
        <v>3.6468182336177399</v>
      </c>
      <c r="E485" s="1">
        <v>4.4166364936391798</v>
      </c>
      <c r="F485" s="1">
        <v>4.6355845788847603</v>
      </c>
      <c r="G485" s="1">
        <v>4.63855983771988</v>
      </c>
      <c r="H485" s="1">
        <v>4.6419162475039801</v>
      </c>
    </row>
    <row r="486" spans="2:8" x14ac:dyDescent="0.3">
      <c r="B486" s="1">
        <v>3.13478110135437</v>
      </c>
      <c r="C486" s="1">
        <v>3.40521536905193</v>
      </c>
      <c r="D486" s="1">
        <v>3.7557911891527902</v>
      </c>
      <c r="E486" s="1">
        <v>4.4165320517255697</v>
      </c>
      <c r="F486" s="1">
        <v>4.6355832351488502</v>
      </c>
      <c r="G486" s="1">
        <v>4.6385575833235499</v>
      </c>
      <c r="H486" s="1">
        <v>4.6419126824561401</v>
      </c>
    </row>
    <row r="487" spans="2:8" x14ac:dyDescent="0.3">
      <c r="B487" s="1">
        <v>3.2528952544118499</v>
      </c>
      <c r="C487" s="1">
        <v>3.2023691055373802</v>
      </c>
      <c r="D487" s="1">
        <v>3.6554690554334601</v>
      </c>
      <c r="E487" s="1">
        <v>4.5247079099299397</v>
      </c>
      <c r="F487" s="1">
        <v>4.6355819607291497</v>
      </c>
      <c r="G487" s="1">
        <v>4.6385554452204003</v>
      </c>
      <c r="H487" s="1">
        <v>4.6419093013133903</v>
      </c>
    </row>
    <row r="488" spans="2:8" x14ac:dyDescent="0.3">
      <c r="B488" s="1">
        <v>2.5819391059582699</v>
      </c>
      <c r="C488" s="1">
        <v>3.3325511695513299</v>
      </c>
      <c r="D488" s="1">
        <v>4.3119488035029496</v>
      </c>
      <c r="E488" s="1">
        <v>4.6329892520165501</v>
      </c>
      <c r="F488" s="1">
        <v>4.6355807581028001</v>
      </c>
      <c r="G488" s="1">
        <v>4.6385534275662197</v>
      </c>
      <c r="H488" s="1">
        <v>4.6419061106472803</v>
      </c>
    </row>
    <row r="489" spans="2:8" x14ac:dyDescent="0.3">
      <c r="B489" s="1">
        <v>2.58140734017248</v>
      </c>
      <c r="C489" s="1">
        <v>3.4429117813759098</v>
      </c>
      <c r="D489" s="1">
        <v>4.3215814084311202</v>
      </c>
      <c r="E489" s="1">
        <v>4.5339379535276398</v>
      </c>
      <c r="F489" s="1">
        <v>4.6355796296074203</v>
      </c>
      <c r="G489" s="1">
        <v>4.63855153428268</v>
      </c>
      <c r="H489" s="1">
        <v>4.64190311665915</v>
      </c>
    </row>
    <row r="490" spans="2:8" x14ac:dyDescent="0.3">
      <c r="B490" s="1">
        <v>3.0691200044181999</v>
      </c>
      <c r="C490" s="1">
        <v>4.0071586639854102</v>
      </c>
      <c r="D490" s="1">
        <v>4.4312077151973597</v>
      </c>
      <c r="E490" s="1">
        <v>4.4350214651466198</v>
      </c>
      <c r="F490" s="1">
        <v>4.5373930409084</v>
      </c>
      <c r="G490" s="1">
        <v>4.6385497690497104</v>
      </c>
      <c r="H490" s="1">
        <v>4.6419003251680602</v>
      </c>
    </row>
    <row r="491" spans="2:8" x14ac:dyDescent="0.3">
      <c r="B491" s="1">
        <v>2.4829545924288299</v>
      </c>
      <c r="C491" s="1">
        <v>4.0071011079657897</v>
      </c>
      <c r="D491" s="1">
        <v>4.4313213816351604</v>
      </c>
      <c r="E491" s="1">
        <v>4.4351543762661896</v>
      </c>
      <c r="F491" s="1">
        <v>4.4393588300153901</v>
      </c>
      <c r="G491" s="1">
        <v>4.5412407731890898</v>
      </c>
      <c r="H491" s="1">
        <v>4.54538717987338</v>
      </c>
    </row>
    <row r="492" spans="2:8" x14ac:dyDescent="0.3">
      <c r="B492" s="1">
        <v>2.4828453478335599</v>
      </c>
      <c r="C492" s="1">
        <v>4.1178070872544499</v>
      </c>
      <c r="D492" s="1">
        <v>4.3327435436365302</v>
      </c>
      <c r="E492" s="1">
        <v>4.4352860011658599</v>
      </c>
      <c r="F492" s="1">
        <v>4.4395086869698703</v>
      </c>
      <c r="G492" s="1">
        <v>4.4441006453478202</v>
      </c>
      <c r="H492" s="1">
        <v>4.4490603292730997</v>
      </c>
    </row>
    <row r="493" spans="2:8" x14ac:dyDescent="0.3">
      <c r="B493" s="1">
        <v>2.7874512888579899</v>
      </c>
      <c r="C493" s="1">
        <v>3.62586963827217</v>
      </c>
      <c r="D493" s="1">
        <v>4.2340753364313501</v>
      </c>
      <c r="E493" s="1">
        <v>4.4354163297531004</v>
      </c>
      <c r="F493" s="1">
        <v>4.4396570652994303</v>
      </c>
      <c r="G493" s="1">
        <v>4.4442662375668798</v>
      </c>
      <c r="H493" s="1">
        <v>4.4492422597822401</v>
      </c>
    </row>
    <row r="494" spans="2:8" x14ac:dyDescent="0.3">
      <c r="B494" s="1">
        <v>2.7874362480367498</v>
      </c>
      <c r="C494" s="1">
        <v>3.62615887449684</v>
      </c>
      <c r="D494" s="1">
        <v>3.6367274229385802</v>
      </c>
      <c r="E494" s="1">
        <v>3.7454152816867698</v>
      </c>
      <c r="F494" s="1">
        <v>4.4398039550897099</v>
      </c>
      <c r="G494" s="1">
        <v>4.4444301785614204</v>
      </c>
      <c r="H494" s="1">
        <v>4.4494224019698398</v>
      </c>
    </row>
    <row r="495" spans="2:8" x14ac:dyDescent="0.3">
      <c r="B495" s="1">
        <v>2.8994021490047999</v>
      </c>
      <c r="C495" s="1">
        <v>3.6264433883175702</v>
      </c>
      <c r="D495" s="1">
        <v>3.6370731050208298</v>
      </c>
      <c r="E495" s="1">
        <v>3.64801235719862</v>
      </c>
      <c r="F495" s="1">
        <v>3.8530738029421601</v>
      </c>
      <c r="G495" s="1">
        <v>3.8627409123930398</v>
      </c>
      <c r="H495" s="1">
        <v>3.8727342495631198</v>
      </c>
    </row>
    <row r="496" spans="2:8" x14ac:dyDescent="0.3">
      <c r="B496" s="1">
        <v>3.0114277349142302</v>
      </c>
      <c r="C496" s="1">
        <v>3.0276795903083702</v>
      </c>
      <c r="D496" s="1">
        <v>3.6374129309913301</v>
      </c>
      <c r="E496" s="1">
        <v>3.6484101081788101</v>
      </c>
      <c r="F496" s="1">
        <v>3.7566821689359999</v>
      </c>
      <c r="G496" s="1">
        <v>3.8633861575058401</v>
      </c>
      <c r="H496" s="1">
        <v>3.87344484711276</v>
      </c>
    </row>
    <row r="497" spans="2:8" x14ac:dyDescent="0.3">
      <c r="B497" s="1">
        <v>3.01145943645448</v>
      </c>
      <c r="C497" s="1">
        <v>3.02772091971456</v>
      </c>
      <c r="D497" s="1">
        <v>3.6377468707293699</v>
      </c>
      <c r="E497" s="1">
        <v>3.6488008786603001</v>
      </c>
      <c r="F497" s="1">
        <v>3.6601588380538201</v>
      </c>
      <c r="G497" s="1">
        <v>3.8640242464716099</v>
      </c>
      <c r="H497" s="1">
        <v>3.8741474988453302</v>
      </c>
    </row>
    <row r="498" spans="2:8" x14ac:dyDescent="0.3">
      <c r="B498" s="1">
        <v>3.0114851043555402</v>
      </c>
      <c r="C498" s="1">
        <v>3.0277543828475801</v>
      </c>
      <c r="D498" s="1">
        <v>3.0442681950919002</v>
      </c>
      <c r="E498" s="1">
        <v>3.6491846368019201</v>
      </c>
      <c r="F498" s="1">
        <v>3.6605962575887498</v>
      </c>
      <c r="G498" s="1">
        <v>3.57501034165983</v>
      </c>
      <c r="H498" s="1">
        <v>3.6830812422356201</v>
      </c>
    </row>
    <row r="499" spans="2:8" x14ac:dyDescent="0.3">
      <c r="B499" s="1">
        <v>3.0115047356179301</v>
      </c>
      <c r="C499" s="1">
        <v>3.0277799759213999</v>
      </c>
      <c r="D499" s="1">
        <v>3.0442996817680399</v>
      </c>
      <c r="E499" s="1">
        <v>3.4527469999390998</v>
      </c>
      <c r="F499" s="1">
        <v>3.66102555862587</v>
      </c>
      <c r="G499" s="1">
        <v>3.6727881578095301</v>
      </c>
      <c r="H499" s="1">
        <v>3.7801881629573102</v>
      </c>
    </row>
    <row r="500" spans="2:8" x14ac:dyDescent="0.3">
      <c r="B500" s="1">
        <v>3.0115183279477602</v>
      </c>
      <c r="C500" s="1">
        <v>2.8275077971702101</v>
      </c>
      <c r="D500" s="1">
        <v>3.0443214823953499</v>
      </c>
      <c r="E500" s="1">
        <v>3.0610888200235999</v>
      </c>
      <c r="F500" s="1">
        <v>3.6614467094365799</v>
      </c>
      <c r="G500" s="1">
        <v>3.6732588358463301</v>
      </c>
      <c r="H500" s="1">
        <v>3.68536578775131</v>
      </c>
    </row>
    <row r="501" spans="2:8" x14ac:dyDescent="0.3">
      <c r="B501" s="1">
        <v>3.0115258797568298</v>
      </c>
      <c r="C501" s="1">
        <v>3.0278075412010801</v>
      </c>
      <c r="D501" s="1">
        <v>3.0443335946183101</v>
      </c>
      <c r="E501" s="1">
        <v>3.0611031650588498</v>
      </c>
      <c r="F501" s="1">
        <v>3.07811521751914</v>
      </c>
      <c r="G501" s="1">
        <v>3.6737202875903701</v>
      </c>
      <c r="H501" s="1">
        <v>3.6858738172447398</v>
      </c>
    </row>
    <row r="502" spans="2:8" x14ac:dyDescent="0.3">
      <c r="B502" s="1">
        <v>3.0115273901627599</v>
      </c>
      <c r="C502" s="1">
        <v>3.0278095102888298</v>
      </c>
      <c r="D502" s="1">
        <v>3.0443360171283298</v>
      </c>
      <c r="E502" s="1">
        <v>3.0611060341386498</v>
      </c>
      <c r="F502" s="1">
        <v>3.0781185245790699</v>
      </c>
      <c r="G502" s="1">
        <v>3.0953722871365801</v>
      </c>
      <c r="H502" s="1">
        <v>4.25962961933869</v>
      </c>
    </row>
    <row r="503" spans="2:8" x14ac:dyDescent="0.3">
      <c r="B503" s="1">
        <v>2.8094434130091699</v>
      </c>
      <c r="C503" s="1">
        <v>3.0278036030812601</v>
      </c>
      <c r="D503" s="1">
        <v>3.0443287496637002</v>
      </c>
      <c r="E503" s="1">
        <v>3.0610974269719899</v>
      </c>
      <c r="F503" s="1">
        <v>3.0781086034762599</v>
      </c>
      <c r="G503" s="1">
        <v>3.6734907169414499</v>
      </c>
      <c r="H503" s="1">
        <v>3.6856210833280998</v>
      </c>
    </row>
    <row r="504" spans="2:8" x14ac:dyDescent="0.3">
      <c r="B504" s="1">
        <v>3.0115122867652202</v>
      </c>
      <c r="C504" s="1">
        <v>3.0277898202465399</v>
      </c>
      <c r="D504" s="1">
        <v>2.8457766442604502</v>
      </c>
      <c r="E504" s="1">
        <v>3.0610773444319599</v>
      </c>
      <c r="F504" s="1">
        <v>3.6612371547645002</v>
      </c>
      <c r="G504" s="1">
        <v>3.67302464816748</v>
      </c>
      <c r="H504" s="1">
        <v>3.6851079343278501</v>
      </c>
    </row>
    <row r="505" spans="2:8" x14ac:dyDescent="0.3">
      <c r="B505" s="1">
        <v>3.0114956747264801</v>
      </c>
      <c r="C505" s="1">
        <v>3.0277681633437199</v>
      </c>
      <c r="D505" s="1">
        <v>3.0442851489979601</v>
      </c>
      <c r="E505" s="1">
        <v>3.6493738764879602</v>
      </c>
      <c r="F505" s="1">
        <v>3.4656852356528698</v>
      </c>
      <c r="G505" s="1">
        <v>3.6725493687194599</v>
      </c>
      <c r="H505" s="1">
        <v>3.8751864872249802</v>
      </c>
    </row>
    <row r="506" spans="2:8" x14ac:dyDescent="0.3">
      <c r="B506" s="1">
        <v>3.0114730248139101</v>
      </c>
      <c r="C506" s="1">
        <v>3.02773863482272</v>
      </c>
      <c r="D506" s="1">
        <v>3.6379116240248601</v>
      </c>
      <c r="E506" s="1">
        <v>3.6489936362360602</v>
      </c>
      <c r="F506" s="1">
        <v>3.66037856062233</v>
      </c>
      <c r="G506" s="1">
        <v>3.86434059410916</v>
      </c>
      <c r="H506" s="1">
        <v>3.8744958320246701</v>
      </c>
    </row>
    <row r="507" spans="2:8" x14ac:dyDescent="0.3">
      <c r="B507" s="1">
        <v>3.0114443396742301</v>
      </c>
      <c r="C507" s="1">
        <v>3.0277012380241901</v>
      </c>
      <c r="D507" s="1">
        <v>3.63758063849675</v>
      </c>
      <c r="E507" s="1">
        <v>3.6486063679885499</v>
      </c>
      <c r="F507" s="1">
        <v>3.7569371638889502</v>
      </c>
      <c r="G507" s="1">
        <v>3.8637060991732999</v>
      </c>
      <c r="H507" s="1">
        <v>3.8737971688138599</v>
      </c>
    </row>
    <row r="508" spans="2:8" x14ac:dyDescent="0.3">
      <c r="B508" s="1">
        <v>3.0114096226595999</v>
      </c>
      <c r="C508" s="1">
        <v>3.6265838658088199</v>
      </c>
      <c r="D508" s="1">
        <v>3.6372437519177301</v>
      </c>
      <c r="E508" s="1">
        <v>3.6482121032333201</v>
      </c>
      <c r="F508" s="1">
        <v>3.8533631933380201</v>
      </c>
      <c r="G508" s="1">
        <v>3.86306442679339</v>
      </c>
      <c r="H508" s="1">
        <v>3.8730905389507302</v>
      </c>
    </row>
    <row r="509" spans="2:8" x14ac:dyDescent="0.3">
      <c r="B509" s="1">
        <v>2.78742613531929</v>
      </c>
      <c r="C509" s="1">
        <v>3.6263017234198398</v>
      </c>
      <c r="D509" s="1">
        <v>3.6369009940859001</v>
      </c>
      <c r="E509" s="1">
        <v>3.74564520099204</v>
      </c>
      <c r="F509" s="1">
        <v>3.85278283956095</v>
      </c>
      <c r="G509" s="1">
        <v>3.86241561969514</v>
      </c>
      <c r="H509" s="1">
        <v>3.8723759842124501</v>
      </c>
    </row>
    <row r="510" spans="2:8" x14ac:dyDescent="0.3">
      <c r="B510" s="1">
        <v>2.78744463258028</v>
      </c>
      <c r="C510" s="1">
        <v>3.6260148449642502</v>
      </c>
      <c r="D510" s="1">
        <v>3.6365523954449799</v>
      </c>
      <c r="E510" s="1">
        <v>4.4354810047970004</v>
      </c>
      <c r="F510" s="1">
        <v>4.4397306968805701</v>
      </c>
      <c r="G510" s="1">
        <v>4.4443484150431001</v>
      </c>
      <c r="H510" s="1">
        <v>4.44933255490563</v>
      </c>
    </row>
    <row r="511" spans="2:8" x14ac:dyDescent="0.3">
      <c r="B511" s="1">
        <v>2.60155029282596</v>
      </c>
      <c r="C511" s="1">
        <v>3.6257232579051699</v>
      </c>
      <c r="D511" s="1">
        <v>4.3327771828138602</v>
      </c>
      <c r="E511" s="1">
        <v>4.4353513281262504</v>
      </c>
      <c r="F511" s="1">
        <v>4.4395830615830603</v>
      </c>
      <c r="G511" s="1">
        <v>4.4441836472855201</v>
      </c>
      <c r="H511" s="1">
        <v>4.4491515175816598</v>
      </c>
    </row>
    <row r="512" spans="2:8" x14ac:dyDescent="0.3">
      <c r="B512" s="1">
        <v>2.4829007788333302</v>
      </c>
      <c r="C512" s="1">
        <v>4.0070711560379104</v>
      </c>
      <c r="D512" s="1">
        <v>4.3327094677644302</v>
      </c>
      <c r="E512" s="1">
        <v>4.4352203501261496</v>
      </c>
      <c r="F512" s="1">
        <v>4.4394339426999903</v>
      </c>
      <c r="G512" s="1">
        <v>4.4440172328987702</v>
      </c>
      <c r="H512" s="1">
        <v>4.4489686958133996</v>
      </c>
    </row>
    <row r="513" spans="2:8" x14ac:dyDescent="0.3">
      <c r="B513" s="1">
        <v>2.47182243300422</v>
      </c>
      <c r="C513" s="1">
        <v>4.0071302774867501</v>
      </c>
      <c r="D513" s="1">
        <v>4.4312646841492498</v>
      </c>
      <c r="E513" s="1">
        <v>4.4350880808499902</v>
      </c>
      <c r="F513" s="1">
        <v>4.5374307153888997</v>
      </c>
      <c r="G513" s="1">
        <v>4.5411990582817596</v>
      </c>
      <c r="H513" s="1">
        <v>4.6418990070700197</v>
      </c>
    </row>
    <row r="514" spans="2:8" x14ac:dyDescent="0.3">
      <c r="B514" s="1">
        <v>3.1810947832721399</v>
      </c>
      <c r="C514" s="1">
        <v>3.4427854057971898</v>
      </c>
      <c r="D514" s="1">
        <v>4.3216152941708303</v>
      </c>
      <c r="E514" s="1">
        <v>4.5339714318806701</v>
      </c>
      <c r="F514" s="1">
        <v>4.6355790938500503</v>
      </c>
      <c r="G514" s="1">
        <v>4.6385506354395201</v>
      </c>
      <c r="H514" s="1">
        <v>4.6419016952530301</v>
      </c>
    </row>
    <row r="515" spans="2:8" x14ac:dyDescent="0.3">
      <c r="B515" s="1">
        <v>2.5816734297428101</v>
      </c>
      <c r="C515" s="1">
        <v>3.4430366105727299</v>
      </c>
      <c r="D515" s="1">
        <v>4.2120589529172197</v>
      </c>
      <c r="E515" s="1">
        <v>4.63298893535306</v>
      </c>
      <c r="F515" s="1">
        <v>4.6355801844482203</v>
      </c>
      <c r="G515" s="1">
        <v>4.6385524651423804</v>
      </c>
      <c r="H515" s="1">
        <v>4.64190458869568</v>
      </c>
    </row>
    <row r="516" spans="2:8" x14ac:dyDescent="0.3">
      <c r="B516" s="1">
        <v>2.5822043604777098</v>
      </c>
      <c r="C516" s="1">
        <v>3.33269196941044</v>
      </c>
      <c r="D516" s="1">
        <v>4.3119658776625398</v>
      </c>
      <c r="E516" s="1">
        <v>4.6329895789115199</v>
      </c>
      <c r="F516" s="1">
        <v>4.6355813502923802</v>
      </c>
      <c r="G516" s="1">
        <v>4.6385544210865097</v>
      </c>
      <c r="H516" s="1">
        <v>4.6419076817743496</v>
      </c>
    </row>
    <row r="517" spans="2:8" x14ac:dyDescent="0.3">
      <c r="B517" s="1">
        <v>3.1345812340491102</v>
      </c>
      <c r="C517" s="1">
        <v>3.3130909832094</v>
      </c>
      <c r="D517" s="1">
        <v>3.7556108517685902</v>
      </c>
      <c r="E517" s="1">
        <v>4.5247347266308902</v>
      </c>
      <c r="F517" s="1">
        <v>4.6355825891164297</v>
      </c>
      <c r="G517" s="1">
        <v>4.6385564994701998</v>
      </c>
      <c r="H517" s="1">
        <v>4.6419109684773696</v>
      </c>
    </row>
    <row r="518" spans="2:8" x14ac:dyDescent="0.3">
      <c r="B518" s="1">
        <v>3.0165372792090799</v>
      </c>
      <c r="C518" s="1">
        <v>3.4054004382366001</v>
      </c>
      <c r="D518" s="1">
        <v>3.6466187078904202</v>
      </c>
      <c r="E518" s="1">
        <v>4.4165844864857302</v>
      </c>
      <c r="F518" s="1">
        <v>4.6355838985124196</v>
      </c>
      <c r="G518" s="1">
        <v>4.63855869625373</v>
      </c>
      <c r="H518" s="1">
        <v>4.6419144424167698</v>
      </c>
    </row>
    <row r="519" spans="2:8" x14ac:dyDescent="0.3">
      <c r="B519" s="1">
        <v>3.2470482211851599</v>
      </c>
      <c r="C519" s="1">
        <v>3.4057672182207699</v>
      </c>
      <c r="D519" s="1">
        <v>3.53770885817389</v>
      </c>
      <c r="E519" s="1">
        <v>3.7677770504529899</v>
      </c>
      <c r="F519" s="1">
        <v>4.5285732709683897</v>
      </c>
      <c r="G519" s="1">
        <v>4.6385610071672598</v>
      </c>
      <c r="H519" s="1">
        <v>4.6419180968405902</v>
      </c>
    </row>
    <row r="520" spans="2:8" x14ac:dyDescent="0.3">
      <c r="B520" s="1">
        <v>3.3769367570899602</v>
      </c>
      <c r="C520" s="1">
        <v>3.4545640575612402</v>
      </c>
      <c r="D520" s="1">
        <v>3.64740676186263</v>
      </c>
      <c r="E520" s="1">
        <v>3.7681821252626202</v>
      </c>
      <c r="F520" s="1">
        <v>4.4216774829975396</v>
      </c>
      <c r="G520" s="1">
        <v>4.6385634277190704</v>
      </c>
      <c r="H520" s="1">
        <v>4.6419219246460601</v>
      </c>
    </row>
    <row r="521" spans="2:8" x14ac:dyDescent="0.3">
      <c r="B521" s="1">
        <v>3.3772628721812499</v>
      </c>
      <c r="C521" s="1">
        <v>3.5655445923924902</v>
      </c>
      <c r="D521" s="1">
        <v>3.75701195025706</v>
      </c>
      <c r="E521" s="1">
        <v>3.6605285333596398</v>
      </c>
      <c r="F521" s="1">
        <v>4.4217917449442199</v>
      </c>
      <c r="G521" s="1">
        <v>4.5328051681019099</v>
      </c>
      <c r="H521" s="1">
        <v>4.6419259183934098</v>
      </c>
    </row>
    <row r="522" spans="2:8" x14ac:dyDescent="0.3">
      <c r="B522" s="1">
        <v>3.4793178920177601</v>
      </c>
      <c r="C522" s="1">
        <v>3.6764576923045098</v>
      </c>
      <c r="D522" s="1">
        <v>4.4124236062763602</v>
      </c>
      <c r="E522" s="1">
        <v>3.6609683096508601</v>
      </c>
      <c r="F522" s="1">
        <v>3.7808467988051002</v>
      </c>
      <c r="G522" s="1">
        <v>4.4271703376944798</v>
      </c>
      <c r="H522" s="1">
        <v>4.6419300703202797</v>
      </c>
    </row>
    <row r="523" spans="2:8" x14ac:dyDescent="0.3">
      <c r="B523" s="1">
        <v>4.2893299862286796</v>
      </c>
      <c r="C523" s="1">
        <v>3.5579679518832701</v>
      </c>
      <c r="D523" s="1">
        <v>4.2927164845026899</v>
      </c>
      <c r="E523" s="1">
        <v>3.7693551196533499</v>
      </c>
      <c r="F523" s="1">
        <v>3.67449469262211</v>
      </c>
      <c r="G523" s="1">
        <v>4.4272941080405603</v>
      </c>
      <c r="H523" s="1">
        <v>4.5374294146243503</v>
      </c>
    </row>
    <row r="524" spans="2:8" x14ac:dyDescent="0.3">
      <c r="B524" s="1">
        <v>4.2893867906961098</v>
      </c>
      <c r="C524" s="1">
        <v>3.4396090072701102</v>
      </c>
      <c r="D524" s="1">
        <v>4.2822658596449603</v>
      </c>
      <c r="E524" s="1">
        <v>3.7697319399728402</v>
      </c>
      <c r="F524" s="1">
        <v>3.6749763355486902</v>
      </c>
      <c r="G524" s="1">
        <v>3.7939403989646601</v>
      </c>
      <c r="H524" s="1">
        <v>4.4330592088024696</v>
      </c>
    </row>
    <row r="525" spans="2:8" x14ac:dyDescent="0.3">
      <c r="B525" s="1">
        <v>4.4075542634797698</v>
      </c>
      <c r="C525" s="1">
        <v>3.5591224646711601</v>
      </c>
      <c r="D525" s="1">
        <v>4.39152518263512</v>
      </c>
      <c r="E525" s="1">
        <v>4.4172731623755501</v>
      </c>
      <c r="F525" s="1">
        <v>3.7821317070172098</v>
      </c>
      <c r="G525" s="1">
        <v>3.68888819551205</v>
      </c>
      <c r="H525" s="1">
        <v>3.8069360691510599</v>
      </c>
    </row>
    <row r="526" spans="2:8" x14ac:dyDescent="0.3">
      <c r="B526" s="1">
        <v>4.50944999587752</v>
      </c>
      <c r="C526" s="1">
        <v>3.5597044357770198</v>
      </c>
      <c r="D526" s="1">
        <v>4.3916873936645002</v>
      </c>
      <c r="E526" s="1">
        <v>4.5251812560294002</v>
      </c>
      <c r="F526" s="1">
        <v>3.7825437172626399</v>
      </c>
      <c r="G526" s="1">
        <v>3.68940493410632</v>
      </c>
      <c r="H526" s="1">
        <v>3.8074417226783299</v>
      </c>
    </row>
    <row r="527" spans="2:8" x14ac:dyDescent="0.3">
      <c r="B527" s="1">
        <v>4.6275116630136397</v>
      </c>
      <c r="C527" s="1">
        <v>3.6790301310528601</v>
      </c>
      <c r="D527" s="1">
        <v>3.6750474003692202</v>
      </c>
      <c r="E527" s="1">
        <v>4.6329989892710701</v>
      </c>
      <c r="F527" s="1">
        <v>4.4224356809556902</v>
      </c>
      <c r="G527" s="1">
        <v>3.7953193273230501</v>
      </c>
      <c r="H527" s="1">
        <v>3.7036853632039501</v>
      </c>
    </row>
    <row r="528" spans="2:8" x14ac:dyDescent="0.3">
      <c r="B528" s="1">
        <v>4.6275117378075299</v>
      </c>
      <c r="C528" s="1">
        <v>3.6795527830357999</v>
      </c>
      <c r="D528" s="1">
        <v>3.6757011038660901</v>
      </c>
      <c r="E528" s="1">
        <v>4.6330000133250797</v>
      </c>
      <c r="F528" s="1">
        <v>4.5290681109536104</v>
      </c>
      <c r="G528" s="1">
        <v>3.7957606414803799</v>
      </c>
      <c r="H528" s="1">
        <v>3.7042309274182799</v>
      </c>
    </row>
    <row r="529" spans="2:8" x14ac:dyDescent="0.3">
      <c r="B529" s="1">
        <v>4.6275118140623599</v>
      </c>
      <c r="C529" s="1">
        <v>4.3917365690088497</v>
      </c>
      <c r="D529" s="1">
        <v>3.5570543304466802</v>
      </c>
      <c r="E529" s="1">
        <v>4.5130064978788296</v>
      </c>
      <c r="F529" s="1">
        <v>4.6356021442642001</v>
      </c>
      <c r="G529" s="1">
        <v>4.4279901652926403</v>
      </c>
      <c r="H529" s="1">
        <v>3.8088981676301499</v>
      </c>
    </row>
    <row r="530" spans="2:8" x14ac:dyDescent="0.3">
      <c r="B530" s="1">
        <v>4.6275118916298901</v>
      </c>
      <c r="C530" s="1">
        <v>4.3918686590783897</v>
      </c>
      <c r="D530" s="1">
        <v>3.5577963642161099</v>
      </c>
      <c r="E530" s="1">
        <v>4.5131067688779503</v>
      </c>
      <c r="F530" s="1">
        <v>4.6356040682041098</v>
      </c>
      <c r="G530" s="1">
        <v>4.5333454169817502</v>
      </c>
      <c r="H530" s="1">
        <v>4.4338168074201301</v>
      </c>
    </row>
    <row r="531" spans="2:8" x14ac:dyDescent="0.3">
      <c r="B531" s="1">
        <v>4.6275119703593601</v>
      </c>
      <c r="C531" s="1">
        <v>4.5104789532784499</v>
      </c>
      <c r="D531" s="1">
        <v>3.4394032153551102</v>
      </c>
      <c r="E531" s="1">
        <v>4.5132074530590902</v>
      </c>
      <c r="F531" s="1">
        <v>4.6356060209655201</v>
      </c>
      <c r="G531" s="1">
        <v>4.63859581138761</v>
      </c>
      <c r="H531" s="1">
        <v>4.4339344433879297</v>
      </c>
    </row>
    <row r="532" spans="2:8" x14ac:dyDescent="0.3">
      <c r="B532" s="1">
        <v>4.6275120500977298</v>
      </c>
      <c r="C532" s="1">
        <v>4.51054570895041</v>
      </c>
      <c r="D532" s="1">
        <v>3.5592898669581801</v>
      </c>
      <c r="E532" s="1">
        <v>4.3936127786242496</v>
      </c>
      <c r="F532" s="1">
        <v>4.6356079987526497</v>
      </c>
      <c r="G532" s="1">
        <v>4.6385991295590898</v>
      </c>
      <c r="H532" s="1">
        <v>4.5380139774640602</v>
      </c>
    </row>
    <row r="533" spans="2:8" x14ac:dyDescent="0.3">
      <c r="B533" s="1">
        <v>4.6275121306899996</v>
      </c>
      <c r="C533" s="1">
        <v>4.5106127487848902</v>
      </c>
      <c r="D533" s="1">
        <v>3.56004112253687</v>
      </c>
      <c r="E533" s="1">
        <v>4.3938145968989302</v>
      </c>
      <c r="F533" s="1">
        <v>4.6356099977210503</v>
      </c>
      <c r="G533" s="1">
        <v>4.6386024832687598</v>
      </c>
      <c r="H533" s="1">
        <v>4.6419836865236102</v>
      </c>
    </row>
    <row r="534" spans="2:8" x14ac:dyDescent="0.3">
      <c r="B534" s="1">
        <v>4.6275122119795098</v>
      </c>
      <c r="C534" s="1">
        <v>4.6289572607803997</v>
      </c>
      <c r="D534" s="1">
        <v>3.6796833781356599</v>
      </c>
      <c r="E534" s="1">
        <v>3.6770490136523901</v>
      </c>
      <c r="F534" s="1">
        <v>4.6356120139851198</v>
      </c>
      <c r="G534" s="1">
        <v>4.6386058659977003</v>
      </c>
      <c r="H534" s="1">
        <v>4.6419890359503801</v>
      </c>
    </row>
    <row r="535" spans="2:8" x14ac:dyDescent="0.3">
      <c r="B535" s="1">
        <v>4.6275122938082403</v>
      </c>
      <c r="C535" s="1">
        <v>4.6289575001407401</v>
      </c>
      <c r="D535" s="1">
        <v>3.6803562132979502</v>
      </c>
      <c r="E535" s="1">
        <v>3.67785854080936</v>
      </c>
      <c r="F535" s="1">
        <v>4.6356140436256101</v>
      </c>
      <c r="G535" s="1">
        <v>4.6386092711705604</v>
      </c>
      <c r="H535" s="1">
        <v>4.6419944208743997</v>
      </c>
    </row>
    <row r="536" spans="2:8" x14ac:dyDescent="0.3">
      <c r="B536" s="1">
        <v>4.6275123760171404</v>
      </c>
      <c r="C536" s="1">
        <v>4.6289577406131297</v>
      </c>
      <c r="D536" s="1">
        <v>4.3933500594097596</v>
      </c>
      <c r="E536" s="1">
        <v>3.5593784143488998</v>
      </c>
      <c r="F536" s="1">
        <v>4.5157565966218103</v>
      </c>
      <c r="G536" s="1">
        <v>4.6386126921683202</v>
      </c>
      <c r="H536" s="1">
        <v>4.6419998308284702</v>
      </c>
    </row>
    <row r="537" spans="2:8" x14ac:dyDescent="0.3">
      <c r="B537" s="1">
        <v>4.6275124584464002</v>
      </c>
      <c r="C537" s="1">
        <v>4.6289579817301396</v>
      </c>
      <c r="D537" s="1">
        <v>4.39351984233486</v>
      </c>
      <c r="E537" s="1">
        <v>3.56029472311632</v>
      </c>
      <c r="F537" s="1">
        <v>4.5158777055391397</v>
      </c>
      <c r="G537" s="1">
        <v>4.6386161223411699</v>
      </c>
      <c r="H537" s="1">
        <v>4.6420052552966702</v>
      </c>
    </row>
    <row r="538" spans="2:8" x14ac:dyDescent="0.3">
      <c r="B538" s="1">
        <v>4.6275125409357996</v>
      </c>
      <c r="C538" s="1">
        <v>4.6289582230230604</v>
      </c>
      <c r="D538" s="1">
        <v>4.5122404510619001</v>
      </c>
      <c r="E538" s="1">
        <v>3.5612137001026598</v>
      </c>
      <c r="F538" s="1">
        <v>4.5159991292345802</v>
      </c>
      <c r="G538" s="1">
        <v>4.6386195550214504</v>
      </c>
      <c r="H538" s="1">
        <v>4.6420106837347896</v>
      </c>
    </row>
    <row r="539" spans="2:8" x14ac:dyDescent="0.3">
      <c r="B539" s="1">
        <v>4.5163140580614298</v>
      </c>
      <c r="C539" s="1">
        <v>4.6289584640228796</v>
      </c>
      <c r="D539" s="1">
        <v>4.5123261521326601</v>
      </c>
      <c r="E539" s="1">
        <v>3.5621352141806901</v>
      </c>
      <c r="F539" s="1">
        <v>4.3966194765598496</v>
      </c>
      <c r="G539" s="1">
        <v>4.6386229835365898</v>
      </c>
      <c r="H539" s="1">
        <v>4.6420161055908196</v>
      </c>
    </row>
    <row r="540" spans="2:8" x14ac:dyDescent="0.3">
      <c r="B540" s="1">
        <v>4.5163321748730496</v>
      </c>
      <c r="C540" s="1">
        <v>4.6289587042611098</v>
      </c>
      <c r="D540" s="1">
        <v>4.51241209840303</v>
      </c>
      <c r="E540" s="1">
        <v>3.5630591344923199</v>
      </c>
      <c r="F540" s="1">
        <v>4.3968614199701497</v>
      </c>
      <c r="G540" s="1">
        <v>4.6386264012220799</v>
      </c>
      <c r="H540" s="1">
        <v>4.64202151032549</v>
      </c>
    </row>
    <row r="541" spans="2:8" x14ac:dyDescent="0.3">
      <c r="B541" s="1">
        <v>4.5163497709246503</v>
      </c>
      <c r="C541" s="1">
        <v>4.6289589432707903</v>
      </c>
      <c r="D541" s="1">
        <v>4.6307924134129701</v>
      </c>
      <c r="E541" s="1">
        <v>3.5639853304748899</v>
      </c>
      <c r="F541" s="1">
        <v>3.6815366686600801</v>
      </c>
      <c r="G541" s="1">
        <v>4.6386298014344396</v>
      </c>
      <c r="H541" s="1">
        <v>4.64202688743271</v>
      </c>
    </row>
    <row r="542" spans="2:8" x14ac:dyDescent="0.3">
      <c r="B542" s="1">
        <v>4.5163668444193599</v>
      </c>
      <c r="C542" s="1">
        <v>4.6289591805873096</v>
      </c>
      <c r="D542" s="1">
        <v>4.6307929662116996</v>
      </c>
      <c r="E542" s="1">
        <v>3.68359165185699</v>
      </c>
      <c r="F542" s="1">
        <v>3.6825023683825302</v>
      </c>
      <c r="G542" s="1">
        <v>4.6386331775641301</v>
      </c>
      <c r="H542" s="1">
        <v>4.6420322264600404</v>
      </c>
    </row>
    <row r="543" spans="2:8" x14ac:dyDescent="0.3">
      <c r="B543" s="1">
        <v>4.51638339361193</v>
      </c>
      <c r="C543" s="1">
        <v>4.6289594157493701</v>
      </c>
      <c r="D543" s="1">
        <v>4.6307935139919696</v>
      </c>
      <c r="E543" s="1">
        <v>3.68441875811288</v>
      </c>
      <c r="F543" s="1">
        <v>3.5644498278978101</v>
      </c>
      <c r="G543" s="1">
        <v>4.6386365230483699</v>
      </c>
      <c r="H543" s="1">
        <v>4.6420375170289798</v>
      </c>
    </row>
    <row r="544" spans="2:8" x14ac:dyDescent="0.3">
      <c r="B544" s="1">
        <v>4.5163994168090698</v>
      </c>
      <c r="C544" s="1">
        <v>4.6289596482998503</v>
      </c>
      <c r="D544" s="1">
        <v>4.63079405568896</v>
      </c>
      <c r="E544" s="1">
        <v>4.39607514550449</v>
      </c>
      <c r="F544" s="1">
        <v>3.5655399128016798</v>
      </c>
      <c r="G544" s="1">
        <v>4.5193204061995003</v>
      </c>
      <c r="H544" s="1">
        <v>4.6420427488551796</v>
      </c>
    </row>
    <row r="545" spans="2:8" x14ac:dyDescent="0.3">
      <c r="B545" s="1">
        <v>4.5164149123697399</v>
      </c>
      <c r="C545" s="1">
        <v>4.62895987778671</v>
      </c>
      <c r="D545" s="1">
        <v>4.6307945902497103</v>
      </c>
      <c r="E545" s="1">
        <v>4.5146511457517597</v>
      </c>
      <c r="F545" s="1">
        <v>3.56663172856448</v>
      </c>
      <c r="G545" s="1">
        <v>4.51946242659172</v>
      </c>
      <c r="H545" s="1">
        <v>4.6420479117683797</v>
      </c>
    </row>
    <row r="546" spans="2:8" x14ac:dyDescent="0.3">
      <c r="B546" s="1">
        <v>4.5164298787053996</v>
      </c>
      <c r="C546" s="1">
        <v>4.6289601037638599</v>
      </c>
      <c r="D546" s="1">
        <v>4.6307951166351096</v>
      </c>
      <c r="E546" s="1">
        <v>4.5147560446321799</v>
      </c>
      <c r="F546" s="1">
        <v>3.4490683442236798</v>
      </c>
      <c r="G546" s="1">
        <v>4.5196045614865996</v>
      </c>
      <c r="H546" s="1">
        <v>4.6420529957322403</v>
      </c>
    </row>
    <row r="547" spans="2:8" x14ac:dyDescent="0.3">
      <c r="B547" s="1">
        <v>4.5164443142803696</v>
      </c>
      <c r="C547" s="1">
        <v>4.5192444161577896</v>
      </c>
      <c r="D547" s="1">
        <v>4.6307956338219496</v>
      </c>
      <c r="E547" s="1">
        <v>4.5148610937398699</v>
      </c>
      <c r="F547" s="1">
        <v>3.5688199402268901</v>
      </c>
      <c r="G547" s="1">
        <v>4.5197467855370697</v>
      </c>
      <c r="H547" s="1">
        <v>4.64205799086381</v>
      </c>
    </row>
    <row r="548" spans="2:8" x14ac:dyDescent="0.3">
      <c r="B548" s="1">
        <v>4.51645821761206</v>
      </c>
      <c r="C548" s="1">
        <v>4.5192622791640602</v>
      </c>
      <c r="D548" s="1">
        <v>4.6307961408049003</v>
      </c>
      <c r="E548" s="1">
        <v>4.5149662770795898</v>
      </c>
      <c r="F548" s="1">
        <v>3.56991603170427</v>
      </c>
      <c r="G548" s="1">
        <v>4.4011255812618897</v>
      </c>
      <c r="H548" s="1">
        <v>4.6420628874527603</v>
      </c>
    </row>
    <row r="549" spans="2:8" x14ac:dyDescent="0.3">
      <c r="B549" s="1">
        <v>4.5164715872712602</v>
      </c>
      <c r="C549" s="1">
        <v>4.5192794573005202</v>
      </c>
      <c r="D549" s="1">
        <v>4.6307966365984496</v>
      </c>
      <c r="E549" s="1">
        <v>4.6330228670249598</v>
      </c>
      <c r="F549" s="1">
        <v>3.5710132452543499</v>
      </c>
      <c r="G549" s="1">
        <v>3.6896620487345002</v>
      </c>
      <c r="H549" s="1">
        <v>4.6420676759802797</v>
      </c>
    </row>
    <row r="550" spans="2:8" x14ac:dyDescent="0.3">
      <c r="B550" s="1">
        <v>4.5164844218824296</v>
      </c>
      <c r="C550" s="1">
        <v>4.5192959487214104</v>
      </c>
      <c r="D550" s="1">
        <v>4.6307971202388698</v>
      </c>
      <c r="E550" s="1">
        <v>4.6330238388703799</v>
      </c>
      <c r="F550" s="1">
        <v>3.57211143059354</v>
      </c>
      <c r="G550" s="1">
        <v>3.57229530036104</v>
      </c>
      <c r="H550" s="1">
        <v>4.6420723471375496</v>
      </c>
    </row>
    <row r="551" spans="2:8" x14ac:dyDescent="0.3">
      <c r="B551" s="1">
        <v>4.5164967201239401</v>
      </c>
      <c r="C551" s="1">
        <v>4.51931175165016</v>
      </c>
      <c r="D551" s="1">
        <v>4.6307975907860097</v>
      </c>
      <c r="E551" s="1">
        <v>4.6330247844058698</v>
      </c>
      <c r="F551" s="1">
        <v>3.6912587370665801</v>
      </c>
      <c r="G551" s="1">
        <v>3.57355329553195</v>
      </c>
      <c r="H551" s="1">
        <v>4.6420768918438702</v>
      </c>
    </row>
    <row r="552" spans="2:8" x14ac:dyDescent="0.3">
      <c r="B552" s="1">
        <v>4.4055033474492102</v>
      </c>
      <c r="C552" s="1">
        <v>4.5193268643801199</v>
      </c>
      <c r="D552" s="1">
        <v>4.5225095654364997</v>
      </c>
      <c r="E552" s="1">
        <v>4.6330257017934597</v>
      </c>
      <c r="F552" s="1">
        <v>4.3997941961568898</v>
      </c>
      <c r="G552" s="1">
        <v>3.5748116686881999</v>
      </c>
      <c r="H552" s="1">
        <v>4.5236051513499698</v>
      </c>
    </row>
    <row r="553" spans="2:8" x14ac:dyDescent="0.3">
      <c r="B553" s="1">
        <v>4.4055257261413301</v>
      </c>
      <c r="C553" s="1">
        <v>4.5193412852752202</v>
      </c>
      <c r="D553" s="1">
        <v>4.5225271573478096</v>
      </c>
      <c r="E553" s="1">
        <v>4.6330265892498597</v>
      </c>
      <c r="F553" s="1">
        <v>4.5178441671305096</v>
      </c>
      <c r="G553" s="1">
        <v>3.5760702486695801</v>
      </c>
      <c r="H553" s="1">
        <v>4.5237665672256204</v>
      </c>
    </row>
    <row r="554" spans="2:8" x14ac:dyDescent="0.3">
      <c r="B554" s="1">
        <v>4.4055470271286596</v>
      </c>
      <c r="C554" s="1">
        <v>4.5193550127706699</v>
      </c>
      <c r="D554" s="1">
        <v>4.5225439051229097</v>
      </c>
      <c r="E554" s="1">
        <v>4.6330274450499402</v>
      </c>
      <c r="F554" s="1">
        <v>4.5179678326078401</v>
      </c>
      <c r="G554" s="1">
        <v>3.5773288655913098</v>
      </c>
      <c r="H554" s="1">
        <v>4.5239278016848603</v>
      </c>
    </row>
    <row r="555" spans="2:8" x14ac:dyDescent="0.3">
      <c r="B555" s="1">
        <v>4.4055672483258901</v>
      </c>
      <c r="C555" s="1">
        <v>4.5193680453735796</v>
      </c>
      <c r="D555" s="1">
        <v>4.5225598066984496</v>
      </c>
      <c r="E555" s="1">
        <v>4.5261186240421001</v>
      </c>
      <c r="F555" s="1">
        <v>4.5180914703424104</v>
      </c>
      <c r="G555" s="1">
        <v>3.5785873508737902</v>
      </c>
      <c r="H555" s="1">
        <v>4.5240888262897299</v>
      </c>
    </row>
    <row r="556" spans="2:8" x14ac:dyDescent="0.3">
      <c r="B556" s="1">
        <v>3.73980397425359</v>
      </c>
      <c r="C556" s="1">
        <v>4.51938038166365</v>
      </c>
      <c r="D556" s="1">
        <v>4.5225748601074303</v>
      </c>
      <c r="E556" s="1">
        <v>4.5261364390138503</v>
      </c>
      <c r="F556" s="1">
        <v>4.5182150616513299</v>
      </c>
      <c r="G556" s="1">
        <v>3.5798455372712299</v>
      </c>
      <c r="H556" s="1">
        <v>4.5242496130795598</v>
      </c>
    </row>
    <row r="557" spans="2:8" x14ac:dyDescent="0.3">
      <c r="B557" s="1">
        <v>3.7398760328124498</v>
      </c>
      <c r="C557" s="1">
        <v>4.5193920202936999</v>
      </c>
      <c r="D557" s="1">
        <v>4.5225890634806598</v>
      </c>
      <c r="E557" s="1">
        <v>4.5261532506523503</v>
      </c>
      <c r="F557" s="1">
        <v>4.5300880048168901</v>
      </c>
      <c r="G557" s="1">
        <v>3.5811032588990899</v>
      </c>
      <c r="H557" s="1">
        <v>4.4067192399960904</v>
      </c>
    </row>
    <row r="558" spans="2:8" x14ac:dyDescent="0.3">
      <c r="B558" s="1">
        <v>3.7399437580300301</v>
      </c>
      <c r="C558" s="1">
        <v>4.4098435288316704</v>
      </c>
      <c r="D558" s="1">
        <v>4.5226024150481301</v>
      </c>
      <c r="E558" s="1">
        <v>4.5261690564161503</v>
      </c>
      <c r="F558" s="1">
        <v>4.5301063771435599</v>
      </c>
      <c r="G558" s="1">
        <v>3.58236035126047</v>
      </c>
      <c r="H558" s="1">
        <v>3.5842976170360301</v>
      </c>
    </row>
    <row r="559" spans="2:8" x14ac:dyDescent="0.3">
      <c r="B559" s="1">
        <v>3.6290687846220102</v>
      </c>
      <c r="C559" s="1">
        <v>4.40986386398564</v>
      </c>
      <c r="D559" s="1">
        <v>4.52261491314027</v>
      </c>
      <c r="E559" s="1">
        <v>4.5261838539039303</v>
      </c>
      <c r="F559" s="1">
        <v>4.5301235810476497</v>
      </c>
      <c r="G559" s="1">
        <v>3.47937391068983</v>
      </c>
      <c r="H559" s="1">
        <v>3.5857108992068198</v>
      </c>
    </row>
    <row r="560" spans="2:8" x14ac:dyDescent="0.3">
      <c r="B560" s="1">
        <v>3.6291351987417402</v>
      </c>
      <c r="C560" s="1">
        <v>3.75264320993803</v>
      </c>
      <c r="D560" s="1">
        <v>4.52262655618925</v>
      </c>
      <c r="E560" s="1">
        <v>4.5261976408569797</v>
      </c>
      <c r="F560" s="1">
        <v>4.5301396132092</v>
      </c>
      <c r="G560" s="1">
        <v>4.3002764267551203</v>
      </c>
      <c r="H560" s="1">
        <v>3.5871226417390898</v>
      </c>
    </row>
    <row r="561" spans="2:8" x14ac:dyDescent="0.3">
      <c r="B561" s="1">
        <v>3.6291967182035898</v>
      </c>
      <c r="C561" s="1">
        <v>3.7527130134219902</v>
      </c>
      <c r="D561" s="1">
        <v>4.4144732957708204</v>
      </c>
      <c r="E561" s="1">
        <v>4.5262104151616498</v>
      </c>
      <c r="F561" s="1">
        <v>4.5301544705174503</v>
      </c>
      <c r="G561" s="1">
        <v>4.4175227809890396</v>
      </c>
      <c r="H561" s="1">
        <v>3.4855919604542498</v>
      </c>
    </row>
    <row r="562" spans="2:8" x14ac:dyDescent="0.3">
      <c r="B562" s="1">
        <v>3.62925333726088</v>
      </c>
      <c r="C562" s="1">
        <v>3.6432540475838802</v>
      </c>
      <c r="D562" s="1">
        <v>3.76556653274256</v>
      </c>
      <c r="E562" s="1">
        <v>4.5262221748515703</v>
      </c>
      <c r="F562" s="1">
        <v>4.5301681500750099</v>
      </c>
      <c r="G562" s="1">
        <v>4.4176775641041104</v>
      </c>
      <c r="H562" s="1">
        <v>3.4870154915673801</v>
      </c>
    </row>
    <row r="563" spans="2:8" x14ac:dyDescent="0.3">
      <c r="B563" s="1">
        <v>3.6293050506262601</v>
      </c>
      <c r="C563" s="1">
        <v>3.6433200423723799</v>
      </c>
      <c r="D563" s="1">
        <v>3.7656373319302201</v>
      </c>
      <c r="E563" s="1">
        <v>4.419432365245</v>
      </c>
      <c r="F563" s="1">
        <v>4.5301806492017098</v>
      </c>
      <c r="G563" s="1">
        <v>4.4178308470473304</v>
      </c>
      <c r="H563" s="1">
        <v>3.4884356094203</v>
      </c>
    </row>
    <row r="564" spans="2:8" x14ac:dyDescent="0.3">
      <c r="B564" s="1">
        <v>3.6293518534718299</v>
      </c>
      <c r="C564" s="1">
        <v>3.6433797691595902</v>
      </c>
      <c r="D564" s="1">
        <v>3.6575638137327902</v>
      </c>
      <c r="E564" s="1">
        <v>3.7787036336161401</v>
      </c>
      <c r="F564" s="1">
        <v>4.5301919654382203</v>
      </c>
      <c r="G564" s="1">
        <v>4.4179826092130998</v>
      </c>
      <c r="H564" s="1">
        <v>3.48985213873787</v>
      </c>
    </row>
    <row r="565" spans="2:8" x14ac:dyDescent="0.3">
      <c r="B565" s="1">
        <v>3.6293937414292201</v>
      </c>
      <c r="C565" s="1">
        <v>3.64343322278097</v>
      </c>
      <c r="D565" s="1">
        <v>3.6576282992302098</v>
      </c>
      <c r="E565" s="1">
        <v>3.6719873887768499</v>
      </c>
      <c r="F565" s="1">
        <v>3.79197965580894</v>
      </c>
      <c r="G565" s="1">
        <v>4.4181328304666803</v>
      </c>
      <c r="H565" s="1">
        <v>3.4912649063502101</v>
      </c>
    </row>
    <row r="566" spans="2:8" x14ac:dyDescent="0.3">
      <c r="B566" s="1">
        <v>3.6294307105896801</v>
      </c>
      <c r="C566" s="1">
        <v>3.6434803986153801</v>
      </c>
      <c r="D566" s="1">
        <v>3.6576852104852802</v>
      </c>
      <c r="E566" s="1">
        <v>3.67205361616438</v>
      </c>
      <c r="F566" s="1">
        <v>3.6865944879823802</v>
      </c>
      <c r="G566" s="1">
        <v>3.8054698306717198</v>
      </c>
      <c r="H566" s="1">
        <v>3.4926737412110702</v>
      </c>
    </row>
    <row r="567" spans="2:8" x14ac:dyDescent="0.3">
      <c r="B567" s="1">
        <v>3.6294627575041298</v>
      </c>
      <c r="C567" s="1">
        <v>3.6435212925851501</v>
      </c>
      <c r="D567" s="1">
        <v>3.6577345428911601</v>
      </c>
      <c r="E567" s="1">
        <v>3.6721110235746099</v>
      </c>
      <c r="F567" s="1">
        <v>3.6866596562055798</v>
      </c>
      <c r="G567" s="1">
        <v>3.7013897788780699</v>
      </c>
      <c r="H567" s="1">
        <v>2.6711318253921199</v>
      </c>
    </row>
    <row r="568" spans="2:8" x14ac:dyDescent="0.3">
      <c r="B568" s="1">
        <v>3.62948987918324</v>
      </c>
      <c r="C568" s="1">
        <v>3.64355590115616</v>
      </c>
      <c r="D568" s="1">
        <v>3.6577762924548098</v>
      </c>
      <c r="E568" s="1">
        <v>3.6721596065769502</v>
      </c>
      <c r="F568" s="1">
        <v>3.6867148068816999</v>
      </c>
      <c r="G568" s="1">
        <v>3.7014512767729002</v>
      </c>
      <c r="H568" s="1">
        <v>2.6725912856582301</v>
      </c>
    </row>
    <row r="569" spans="2:8" x14ac:dyDescent="0.3">
      <c r="B569" s="1">
        <v>3.6295120730974801</v>
      </c>
      <c r="C569" s="1">
        <v>3.6435842213378802</v>
      </c>
      <c r="D569" s="1">
        <v>3.65781045579716</v>
      </c>
      <c r="E569" s="1">
        <v>3.6721993614214599</v>
      </c>
      <c r="F569" s="1">
        <v>3.6867599358457301</v>
      </c>
      <c r="G569" s="1">
        <v>3.7015015996402898</v>
      </c>
      <c r="H569" s="1">
        <v>3.6006121384470799</v>
      </c>
    </row>
    <row r="570" spans="2:8" x14ac:dyDescent="0.3">
      <c r="B570" s="1">
        <v>3.62952933717719</v>
      </c>
      <c r="C570" s="1">
        <v>3.6436062506834599</v>
      </c>
      <c r="D570" s="1">
        <v>3.6578370301532699</v>
      </c>
      <c r="E570" s="1">
        <v>3.6722302850393298</v>
      </c>
      <c r="F570" s="1">
        <v>3.6867950396883802</v>
      </c>
      <c r="G570" s="1">
        <v>3.7015407436371301</v>
      </c>
      <c r="H570" s="1">
        <v>3.6008092036349999</v>
      </c>
    </row>
    <row r="571" spans="2:8" x14ac:dyDescent="0.3">
      <c r="B571" s="1">
        <v>3.62954166981257</v>
      </c>
      <c r="C571" s="1">
        <v>3.64362198728973</v>
      </c>
      <c r="D571" s="1">
        <v>3.6578560133724798</v>
      </c>
      <c r="E571" s="1">
        <v>3.6722523750432798</v>
      </c>
      <c r="F571" s="1">
        <v>3.6868201157570502</v>
      </c>
      <c r="G571" s="1">
        <v>3.70156870577246</v>
      </c>
      <c r="H571" s="1">
        <v>3.6009936109907801</v>
      </c>
    </row>
    <row r="572" spans="2:8" x14ac:dyDescent="0.3">
      <c r="B572" s="1">
        <v>3.6295490698537498</v>
      </c>
      <c r="C572" s="1">
        <v>3.6436314297972698</v>
      </c>
      <c r="D572" s="1">
        <v>3.6578674039185399</v>
      </c>
      <c r="E572" s="1">
        <v>3.6722656297278902</v>
      </c>
      <c r="F572" s="1">
        <v>3.6868351621565001</v>
      </c>
      <c r="G572" s="1">
        <v>3.7015854839088802</v>
      </c>
      <c r="H572" s="1">
        <v>3.4861095175177601</v>
      </c>
    </row>
    <row r="573" spans="2:8" x14ac:dyDescent="0.3">
      <c r="B573" s="1">
        <v>3.5408437300529099</v>
      </c>
      <c r="C573" s="1">
        <v>3.5560497802540501</v>
      </c>
      <c r="D573" s="1">
        <v>3.57138836246006</v>
      </c>
      <c r="E573" s="1">
        <v>3.5655182843983599</v>
      </c>
      <c r="F573" s="1">
        <v>3.5814151638749601</v>
      </c>
      <c r="G573" s="1">
        <v>3.5974683886049501</v>
      </c>
      <c r="H573" s="1">
        <v>3.3832718824140602</v>
      </c>
    </row>
  </sheetData>
  <mergeCells count="2">
    <mergeCell ref="B1:F1"/>
    <mergeCell ref="J1:N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DD3B-D6E5-433D-93DD-213BBAF25B0C}">
  <dimension ref="A1:AI573"/>
  <sheetViews>
    <sheetView topLeftCell="H15" workbookViewId="0">
      <selection activeCell="S13" sqref="S13:Y13"/>
    </sheetView>
  </sheetViews>
  <sheetFormatPr defaultRowHeight="14.4" x14ac:dyDescent="0.3"/>
  <sheetData>
    <row r="1" spans="1:35" x14ac:dyDescent="0.3">
      <c r="B1" s="4" t="s">
        <v>0</v>
      </c>
      <c r="C1" s="4"/>
      <c r="D1" s="4"/>
      <c r="E1" s="4"/>
      <c r="F1" s="4"/>
      <c r="G1" s="2"/>
      <c r="H1" s="2"/>
      <c r="J1" s="4" t="s">
        <v>1</v>
      </c>
      <c r="K1" s="4"/>
      <c r="L1" s="4"/>
      <c r="M1" s="4"/>
      <c r="N1" s="4"/>
      <c r="O1" s="2"/>
      <c r="P1" s="2"/>
    </row>
    <row r="2" spans="1:35" x14ac:dyDescent="0.3">
      <c r="B2">
        <v>-4</v>
      </c>
      <c r="C2">
        <v>-2</v>
      </c>
      <c r="D2">
        <v>0</v>
      </c>
      <c r="E2">
        <v>2</v>
      </c>
      <c r="F2">
        <v>4</v>
      </c>
      <c r="G2">
        <v>6</v>
      </c>
      <c r="H2">
        <v>8</v>
      </c>
      <c r="J2">
        <v>-4</v>
      </c>
      <c r="K2">
        <v>-2</v>
      </c>
      <c r="L2">
        <v>0</v>
      </c>
      <c r="M2">
        <v>2</v>
      </c>
      <c r="N2">
        <v>4</v>
      </c>
      <c r="O2">
        <v>6</v>
      </c>
      <c r="P2">
        <v>8</v>
      </c>
      <c r="Q2" t="s">
        <v>2</v>
      </c>
      <c r="S2">
        <v>-4</v>
      </c>
      <c r="T2">
        <v>-2</v>
      </c>
      <c r="U2">
        <v>0</v>
      </c>
      <c r="V2">
        <v>2</v>
      </c>
      <c r="W2">
        <v>4</v>
      </c>
      <c r="X2">
        <v>6</v>
      </c>
      <c r="Y2">
        <v>8</v>
      </c>
    </row>
    <row r="3" spans="1:35" x14ac:dyDescent="0.3">
      <c r="A3" s="1">
        <v>0</v>
      </c>
      <c r="B3" s="1">
        <v>6.7447711243347701</v>
      </c>
      <c r="C3" s="1">
        <v>5.1729746160621302</v>
      </c>
      <c r="D3" s="1">
        <v>5.1874672329640497</v>
      </c>
      <c r="E3" s="1">
        <v>6.9518164045009598</v>
      </c>
      <c r="F3" s="1">
        <v>6.9561878993924298</v>
      </c>
      <c r="G3" s="1">
        <v>6.9613132857643798</v>
      </c>
      <c r="H3" s="1">
        <v>6.9672184249863802</v>
      </c>
      <c r="J3" s="1">
        <f>AVERAGE(B3:B5)*'[1]Проверка стенда по стёклам'!$D$8/100</f>
        <v>2.3469102589019015</v>
      </c>
      <c r="K3" s="1">
        <f>AVERAGE(C3:C5)*'[1]Проверка стенда по стёклам'!$D$8/100</f>
        <v>1.788557215663015</v>
      </c>
      <c r="L3" s="1">
        <f>AVERAGE(D3:D5)*'[1]Проверка стенда по стёклам'!$D$8/100</f>
        <v>1.9866777210697917</v>
      </c>
      <c r="M3" s="1">
        <f>AVERAGE(E3:E5)*'[1]Проверка стенда по стёклам'!$D$8/100</f>
        <v>2.3964303938000602</v>
      </c>
      <c r="N3" s="1">
        <f>AVERAGE(F3:F5)*'[1]Проверка стенда по стёклам'!$D$8/100</f>
        <v>2.4204748414780584</v>
      </c>
      <c r="O3" s="1">
        <f>AVERAGE(G3:G5)*'[1]Проверка стенда по стёклам'!$D$8/100</f>
        <v>2.4222580726711342</v>
      </c>
      <c r="P3" s="1">
        <f>AVERAGE(H3:H5)*'[1]Проверка стенда по стёклам'!$D$8/100</f>
        <v>2.3983719520031777</v>
      </c>
      <c r="Q3">
        <v>2.4113628</v>
      </c>
      <c r="S3" s="1">
        <f>MIN(J3:J87)/MAX(J3:J86)</f>
        <v>0.45697112014803321</v>
      </c>
      <c r="T3" s="1">
        <f t="shared" ref="T3:Y3" si="0">MIN(K3:K87)/MAX(K3:K86)</f>
        <v>0.41522234540230796</v>
      </c>
      <c r="U3" s="1">
        <f t="shared" si="0"/>
        <v>0.56805758906507364</v>
      </c>
      <c r="V3" s="1">
        <f t="shared" si="0"/>
        <v>0.62204490445235161</v>
      </c>
      <c r="W3" s="1">
        <f t="shared" si="0"/>
        <v>0.63555771708812447</v>
      </c>
      <c r="X3" s="1">
        <f t="shared" si="0"/>
        <v>0.63877055841611829</v>
      </c>
      <c r="Y3" s="1">
        <f t="shared" si="0"/>
        <v>0.64677184301433954</v>
      </c>
    </row>
    <row r="4" spans="1:35" x14ac:dyDescent="0.3">
      <c r="A4" s="1">
        <v>2.1969179395732799E-2</v>
      </c>
      <c r="B4" s="1">
        <v>6.7447706044118299</v>
      </c>
      <c r="C4" s="1">
        <v>5.1729687276222398</v>
      </c>
      <c r="D4" s="1">
        <v>5.9703481750085396</v>
      </c>
      <c r="E4" s="1">
        <v>6.8546944423837797</v>
      </c>
      <c r="F4" s="1">
        <v>6.9561873819879896</v>
      </c>
      <c r="G4" s="1">
        <v>6.9613124264374102</v>
      </c>
      <c r="H4" s="1">
        <v>6.8554635867461204</v>
      </c>
      <c r="J4" s="1">
        <f>AVERAGE(B4:B6)*'[1]Проверка стенда по стёклам'!$D$8/100</f>
        <v>2.3469097161588608</v>
      </c>
      <c r="K4" s="1">
        <f>AVERAGE(C4:C6)*'[1]Проверка стенда по стёклам'!$D$8/100</f>
        <v>1.7885510692122597</v>
      </c>
      <c r="L4" s="1">
        <f>AVERAGE(D4:D6)*'[1]Проверка стенда по стёклам'!$D$8/100</f>
        <v>2.077558830464957</v>
      </c>
      <c r="M4" s="1">
        <f>AVERAGE(E4:E6)*'[1]Проверка стенда по стёклам'!$D$8/100</f>
        <v>2.3851775089501213</v>
      </c>
      <c r="N4" s="1">
        <f>AVERAGE(F4:F6)*'[1]Проверка стенда по стёклам'!$D$8/100</f>
        <v>2.4204743017631327</v>
      </c>
      <c r="O4" s="1">
        <f>AVERAGE(G4:G6)*'[1]Проверка стенда по стёклам'!$D$8/100</f>
        <v>2.4222571762902754</v>
      </c>
      <c r="P4" s="1">
        <f>AVERAGE(H4:H6)*'[1]Проверка стенда по стёклам'!$D$8/100</f>
        <v>2.3853750322903604</v>
      </c>
      <c r="Q4">
        <v>2.4113628</v>
      </c>
      <c r="S4" s="1">
        <f t="shared" ref="S4:Y4" si="1">MIN(J3:J87)/$Q3</f>
        <v>0.44693311861586721</v>
      </c>
      <c r="T4" s="1">
        <f t="shared" si="1"/>
        <v>0.41613626815317029</v>
      </c>
      <c r="U4" s="1">
        <f t="shared" si="1"/>
        <v>0.56954475598312215</v>
      </c>
      <c r="V4" s="1">
        <f t="shared" si="1"/>
        <v>0.61819288053132015</v>
      </c>
      <c r="W4" s="1">
        <f t="shared" si="1"/>
        <v>0.63795935830105477</v>
      </c>
      <c r="X4" s="1">
        <f t="shared" si="1"/>
        <v>0.64165671864395146</v>
      </c>
      <c r="Y4" s="1">
        <f t="shared" si="1"/>
        <v>0.64981971028081531</v>
      </c>
    </row>
    <row r="5" spans="1:35" x14ac:dyDescent="0.3">
      <c r="A5" s="1">
        <v>4.3938358791465598E-2</v>
      </c>
      <c r="B5" s="1">
        <v>6.7447690446345501</v>
      </c>
      <c r="C5" s="1">
        <v>5.0744257992890898</v>
      </c>
      <c r="D5" s="1">
        <v>5.9706854634188797</v>
      </c>
      <c r="E5" s="1">
        <v>6.8547467154792701</v>
      </c>
      <c r="F5" s="1">
        <v>6.9561858303398196</v>
      </c>
      <c r="G5" s="1">
        <v>6.9613098493955299</v>
      </c>
      <c r="H5" s="1">
        <v>6.8553150454278997</v>
      </c>
      <c r="J5" s="1">
        <f>AVERAGE(B5:B7)*'[1]Проверка стенда по стёклам'!$D$8/100</f>
        <v>2.358393887056077</v>
      </c>
      <c r="K5" s="1">
        <f>AVERAGE(C5:C7)*'[1]Проверка стенда по стёклам'!$D$8/100</f>
        <v>1.7885408257507995</v>
      </c>
      <c r="L5" s="1">
        <f>AVERAGE(D5:D7)*'[1]Проверка стенда по стёклам'!$D$8/100</f>
        <v>2.0776735403074147</v>
      </c>
      <c r="M5" s="1">
        <f>AVERAGE(E5:E7)*'[1]Проверка стенда по стёклам'!$D$8/100</f>
        <v>2.3851952231262286</v>
      </c>
      <c r="N5" s="1">
        <f>AVERAGE(F5:F7)*'[1]Проверка стенда по стёклам'!$D$8/100</f>
        <v>2.4204734028932844</v>
      </c>
      <c r="O5" s="1">
        <f>AVERAGE(G5:G7)*'[1]Проверка стенда по стёклам'!$D$8/100</f>
        <v>2.4222556834105937</v>
      </c>
      <c r="P5" s="1">
        <f>AVERAGE(H5:H7)*'[1]Проверка стенда по стёклам'!$D$8/100</f>
        <v>2.3853221754667335</v>
      </c>
      <c r="Q5">
        <v>2.4113628</v>
      </c>
    </row>
    <row r="6" spans="1:35" x14ac:dyDescent="0.3">
      <c r="A6" s="1">
        <v>6.5907538187198397E-2</v>
      </c>
      <c r="B6" s="1">
        <v>6.7447664449775999</v>
      </c>
      <c r="C6" s="1">
        <v>5.1729216233265696</v>
      </c>
      <c r="D6" s="1">
        <v>5.9710151355548504</v>
      </c>
      <c r="E6" s="1">
        <v>6.8547976249003799</v>
      </c>
      <c r="F6" s="1">
        <v>6.9561832461427002</v>
      </c>
      <c r="G6" s="1">
        <v>6.9613055574548701</v>
      </c>
      <c r="H6" s="1">
        <v>6.8551631337504597</v>
      </c>
      <c r="J6" s="1">
        <f>AVERAGE(B6:B8)*'[1]Проверка стенда по стёклам'!$D$8/100</f>
        <v>2.2893228111123749</v>
      </c>
      <c r="K6" s="1">
        <f>AVERAGE(C6:C8)*'[1]Проверка стенда по стёклам'!$D$8/100</f>
        <v>1.8797680190343073</v>
      </c>
      <c r="L6" s="1">
        <f>AVERAGE(D6:D8)*'[1]Проверка стенда по стёклам'!$D$8/100</f>
        <v>2.0777855914724501</v>
      </c>
      <c r="M6" s="1">
        <f>AVERAGE(E6:E8)*'[1]Проверка стенда по стёклам'!$D$8/100</f>
        <v>2.3852124620762911</v>
      </c>
      <c r="N6" s="1">
        <f>AVERAGE(F6:F8)*'[1]Проверка стенда по стёклам'!$D$8/100</f>
        <v>2.4204721458503031</v>
      </c>
      <c r="O6" s="1">
        <f>AVERAGE(G6:G8)*'[1]Проверка стенда по стёклам'!$D$8/100</f>
        <v>2.4222535956634705</v>
      </c>
      <c r="P6" s="1">
        <f>AVERAGE(H6:H8)*'[1]Проверка стенда по стёклам'!$D$8/100</f>
        <v>2.2810318189557779</v>
      </c>
      <c r="Q6">
        <v>2.4113628</v>
      </c>
      <c r="S6" s="1">
        <f>MIN(J3:J289)</f>
        <v>0.9842700938422414</v>
      </c>
      <c r="T6" s="1">
        <f t="shared" ref="T6:Y6" si="2">MIN(K3:K289)</f>
        <v>1.0034555167553796</v>
      </c>
      <c r="U6" s="1">
        <f t="shared" si="2"/>
        <v>1.0139973589837814</v>
      </c>
      <c r="V6" s="1">
        <f t="shared" si="2"/>
        <v>1.2979648873057099</v>
      </c>
      <c r="W6" s="1">
        <f t="shared" si="2"/>
        <v>1.4907921822922132</v>
      </c>
      <c r="X6" s="1">
        <f t="shared" si="2"/>
        <v>1.2493232569601422</v>
      </c>
      <c r="Y6" s="1">
        <f t="shared" si="2"/>
        <v>1.4689246321657361</v>
      </c>
    </row>
    <row r="7" spans="1:35" x14ac:dyDescent="0.3">
      <c r="A7" s="1">
        <v>8.7876717582931196E-2</v>
      </c>
      <c r="B7" s="1">
        <v>6.8437834584515098</v>
      </c>
      <c r="C7" s="1">
        <v>5.1728804117687499</v>
      </c>
      <c r="D7" s="1">
        <v>5.9713371666379604</v>
      </c>
      <c r="E7" s="1">
        <v>6.85484716835321</v>
      </c>
      <c r="F7" s="1">
        <v>6.95617963221921</v>
      </c>
      <c r="G7" s="1">
        <v>6.9612995553055397</v>
      </c>
      <c r="H7" s="1">
        <v>6.8550078720924796</v>
      </c>
      <c r="J7" s="1">
        <f>AVERAGE(B7:B9)*'[1]Проверка стенда по стёклам'!$D$8/100</f>
        <v>2.208719136426323</v>
      </c>
      <c r="K7" s="1">
        <f>AVERAGE(C7:C9)*'[1]Проверка стенда по стёклам'!$D$8/100</f>
        <v>1.9709386578554995</v>
      </c>
      <c r="L7" s="1">
        <f>AVERAGE(D7:D9)*'[1]Проверка стенда по стёклам'!$D$8/100</f>
        <v>2.0778949756477387</v>
      </c>
      <c r="M7" s="1">
        <f>AVERAGE(E7:E9)*'[1]Проверка стенда по стёклам'!$D$8/100</f>
        <v>2.3065841750251312</v>
      </c>
      <c r="N7" s="1">
        <f>AVERAGE(F7:F9)*'[1]Проверка стенда по стёклам'!$D$8/100</f>
        <v>2.4204705320071991</v>
      </c>
      <c r="O7" s="1">
        <f>AVERAGE(G7:G9)*'[1]Проверка стенда по стёклам'!$D$8/100</f>
        <v>2.4222509153303435</v>
      </c>
      <c r="P7" s="1">
        <f>AVERAGE(H7:H9)*'[1]Проверка стенда по стёклам'!$D$8/100</f>
        <v>2.1766033532199209</v>
      </c>
      <c r="Q7">
        <v>2.4113628</v>
      </c>
      <c r="S7" s="1">
        <f>MAX(J3:J289)</f>
        <v>2.358393887056077</v>
      </c>
      <c r="T7" s="1">
        <f t="shared" ref="T7:Y7" si="3">MAX(K3:K289)</f>
        <v>2.4166708580047787</v>
      </c>
      <c r="U7" s="1">
        <f t="shared" si="3"/>
        <v>2.4176757144872001</v>
      </c>
      <c r="V7" s="1">
        <f t="shared" si="3"/>
        <v>2.4188989931467386</v>
      </c>
      <c r="W7" s="1">
        <f t="shared" si="3"/>
        <v>2.4204748414780584</v>
      </c>
      <c r="X7" s="1">
        <f t="shared" si="3"/>
        <v>2.4222583715736317</v>
      </c>
      <c r="Y7" s="1">
        <f t="shared" si="3"/>
        <v>2.4243125656048088</v>
      </c>
    </row>
    <row r="8" spans="1:35" x14ac:dyDescent="0.3">
      <c r="A8" s="1">
        <v>0.109845896978664</v>
      </c>
      <c r="B8" s="1">
        <v>6.1492602854923897</v>
      </c>
      <c r="C8" s="1">
        <v>5.8609575266443104</v>
      </c>
      <c r="D8" s="1">
        <v>5.9716515327806103</v>
      </c>
      <c r="E8" s="1">
        <v>6.8548953442015002</v>
      </c>
      <c r="F8" s="1">
        <v>6.9561749925166696</v>
      </c>
      <c r="G8" s="1">
        <v>6.9612918495065497</v>
      </c>
      <c r="H8" s="1">
        <v>5.9561568964082801</v>
      </c>
      <c r="J8" s="1">
        <f>AVERAGE(B8:B10)*'[1]Проверка стенда по стёклам'!$D$8/100</f>
        <v>2.0917528453166407</v>
      </c>
      <c r="K8" s="1">
        <f>AVERAGE(C8:C10)*'[1]Проверка стенда по стёклам'!$D$8/100</f>
        <v>2.0620789944467792</v>
      </c>
      <c r="L8" s="1">
        <f>AVERAGE(D8:D10)*'[1]Проверка стенда по стёклам'!$D$8/100</f>
        <v>2.0893846098517148</v>
      </c>
      <c r="M8" s="1">
        <f>AVERAGE(E8:E10)*'[1]Проверка стенда по стёклам'!$D$8/100</f>
        <v>2.2167657719798215</v>
      </c>
      <c r="N8" s="1">
        <f>AVERAGE(F8:F10)*'[1]Проверка стенда по стёклам'!$D$8/100</f>
        <v>2.4093217794236161</v>
      </c>
      <c r="O8" s="1">
        <f>AVERAGE(G8:G10)*'[1]Проверка стенда по стёклам'!$D$8/100</f>
        <v>2.409101920950508</v>
      </c>
      <c r="P8" s="1">
        <f>AVERAGE(H8:H10)*'[1]Проверка стенда по стёклам'!$D$8/100</f>
        <v>2.0720361297485383</v>
      </c>
      <c r="Q8">
        <v>2.4113628</v>
      </c>
      <c r="AC8" s="1"/>
      <c r="AD8" s="1"/>
      <c r="AE8" s="1"/>
      <c r="AF8" s="1"/>
      <c r="AG8" s="1"/>
      <c r="AH8" s="1"/>
      <c r="AI8" s="1"/>
    </row>
    <row r="9" spans="1:35" x14ac:dyDescent="0.3">
      <c r="A9" s="1">
        <v>0.13181507637439599</v>
      </c>
      <c r="B9" s="1">
        <v>6.0498273023803</v>
      </c>
      <c r="C9" s="1">
        <v>5.9589657561682099</v>
      </c>
      <c r="D9" s="1">
        <v>5.9719582109826703</v>
      </c>
      <c r="E9" s="1">
        <v>6.1768896436569101</v>
      </c>
      <c r="F9" s="1">
        <v>6.9561693321028297</v>
      </c>
      <c r="G9" s="1">
        <v>6.9612824484786104</v>
      </c>
      <c r="H9" s="1">
        <v>5.9548142510985098</v>
      </c>
      <c r="J9" s="1">
        <f>AVERAGE(B9:B11)*'[1]Проверка стенда по стёклам'!$D$8/100</f>
        <v>2.0553247733478646</v>
      </c>
      <c r="K9" s="1">
        <f>AVERAGE(C9:C11)*'[1]Проверка стенда по стёклам'!$D$8/100</f>
        <v>2.0733757387056158</v>
      </c>
      <c r="L9" s="1">
        <f>AVERAGE(D9:D11)*'[1]Проверка стенда по стёклам'!$D$8/100</f>
        <v>2.1008772458686056</v>
      </c>
      <c r="M9" s="1">
        <f>AVERAGE(E9:E11)*'[1]Проверка стенда по стёклам'!$D$8/100</f>
        <v>2.1269914737746798</v>
      </c>
      <c r="N9" s="1">
        <f>AVERAGE(F9:F11)*'[1]Проверка стенда по стёклам'!$D$8/100</f>
        <v>2.3981793799895361</v>
      </c>
      <c r="O9" s="1">
        <f>AVERAGE(G9:G11)*'[1]Проверка стенда по стёклам'!$D$8/100</f>
        <v>2.3959365210672616</v>
      </c>
      <c r="P9" s="1">
        <f>AVERAGE(H9:H11)*'[1]Проверка стенда по стёклам'!$D$8/100</f>
        <v>2.0715658484642216</v>
      </c>
      <c r="Q9">
        <v>2.4113628</v>
      </c>
      <c r="AC9" s="1"/>
      <c r="AD9" s="1"/>
      <c r="AE9" s="1"/>
      <c r="AF9" s="1"/>
      <c r="AG9" s="1"/>
      <c r="AH9" s="1"/>
      <c r="AI9" s="1"/>
    </row>
    <row r="10" spans="1:35" x14ac:dyDescent="0.3">
      <c r="A10" s="1">
        <v>0.153784255770129</v>
      </c>
      <c r="B10" s="1">
        <v>5.83533744934401</v>
      </c>
      <c r="C10" s="1">
        <v>5.9586632884610102</v>
      </c>
      <c r="D10" s="1">
        <v>6.0703971235638399</v>
      </c>
      <c r="E10" s="1">
        <v>6.0804615805387199</v>
      </c>
      <c r="F10" s="1">
        <v>6.86005864776482</v>
      </c>
      <c r="G10" s="1">
        <v>6.8479331248551798</v>
      </c>
      <c r="H10" s="1">
        <v>5.9534626645567101</v>
      </c>
      <c r="J10" s="1">
        <f>AVERAGE(B10:B12)*'[1]Проверка стенда по стёклам'!$D$8/100</f>
        <v>2.0304117405945461</v>
      </c>
      <c r="K10" s="1">
        <f>AVERAGE(C10:C12)*'[1]Проверка стенда по стёклам'!$D$8/100</f>
        <v>2.0847252132720886</v>
      </c>
      <c r="L10" s="1">
        <f>AVERAGE(D10:D12)*'[1]Проверка стенда по стёклам'!$D$8/100</f>
        <v>2.1123729583869237</v>
      </c>
      <c r="M10" s="1">
        <f>AVERAGE(E10:E12)*'[1]Проверка стенда по стёклам'!$D$8/100</f>
        <v>2.1159055413662045</v>
      </c>
      <c r="N10" s="1">
        <f>AVERAGE(F10:F12)*'[1]Проверка стенда по стёклам'!$D$8/100</f>
        <v>2.3870432270899151</v>
      </c>
      <c r="O10" s="1">
        <f>AVERAGE(G10:G12)*'[1]Проверка стенда по стёклам'!$D$8/100</f>
        <v>2.3827546568753428</v>
      </c>
      <c r="P10" s="1">
        <f>AVERAGE(H10:H12)*'[1]Проверка стенда по стёклам'!$D$8/100</f>
        <v>2.0710925068216763</v>
      </c>
      <c r="Q10">
        <v>2.4113628</v>
      </c>
    </row>
    <row r="11" spans="1:35" x14ac:dyDescent="0.3">
      <c r="A11" s="1">
        <v>0.175753435165862</v>
      </c>
      <c r="B11" s="1">
        <v>5.8351890821749697</v>
      </c>
      <c r="C11" s="1">
        <v>5.9583544480620301</v>
      </c>
      <c r="D11" s="1">
        <v>6.0707373703788203</v>
      </c>
      <c r="E11" s="1">
        <v>6.08089001423419</v>
      </c>
      <c r="F11" s="1">
        <v>6.8601087828884397</v>
      </c>
      <c r="G11" s="1">
        <v>6.8477839760448296</v>
      </c>
      <c r="H11" s="1">
        <v>5.9521022813578401</v>
      </c>
      <c r="J11" s="1">
        <f>AVERAGE(B11:B13)*'[1]Проверка стенда по стёклам'!$D$8/100</f>
        <v>2.0303581586736668</v>
      </c>
      <c r="K11" s="1">
        <f>AVERAGE(C11:C13)*'[1]Проверка стенда по стёклам'!$D$8/100</f>
        <v>2.1763068917960142</v>
      </c>
      <c r="L11" s="1">
        <f>AVERAGE(D11:D13)*'[1]Проверка стенда по стёклам'!$D$8/100</f>
        <v>2.1124888969170623</v>
      </c>
      <c r="M11" s="1">
        <f>AVERAGE(E11:E13)*'[1]Проверка стенда по стёклам'!$D$8/100</f>
        <v>2.1160517723116952</v>
      </c>
      <c r="N11" s="1">
        <f>AVERAGE(F11:F13)*'[1]Проверка стенда по стёклам'!$D$8/100</f>
        <v>2.375933004294847</v>
      </c>
      <c r="O11" s="1">
        <f>AVERAGE(G11:G13)*'[1]Проверка стенда по стёклам'!$D$8/100</f>
        <v>2.382701996213338</v>
      </c>
      <c r="P11" s="1">
        <f>AVERAGE(H11:H13)*'[1]Проверка стенда по стёклам'!$D$8/100</f>
        <v>2.0706161567050563</v>
      </c>
      <c r="Q11">
        <v>2.4113628</v>
      </c>
    </row>
    <row r="12" spans="1:35" x14ac:dyDescent="0.3">
      <c r="A12" s="1">
        <v>0.19772261456159501</v>
      </c>
      <c r="B12" s="1">
        <v>5.8350350898847401</v>
      </c>
      <c r="C12" s="1">
        <v>6.0568173014591</v>
      </c>
      <c r="D12" s="1">
        <v>6.07107057319371</v>
      </c>
      <c r="E12" s="1">
        <v>6.0813102746908596</v>
      </c>
      <c r="F12" s="1">
        <v>6.8601569780998899</v>
      </c>
      <c r="G12" s="1">
        <v>6.8476326250053496</v>
      </c>
      <c r="H12" s="1">
        <v>5.9507332506167403</v>
      </c>
      <c r="J12" s="1">
        <f>AVERAGE(B12:B14)*'[1]Проверка стенда по стёклам'!$D$8/100</f>
        <v>2.0303026231977381</v>
      </c>
      <c r="K12" s="1">
        <f>AVERAGE(C12:C14)*'[1]Проверка стенда по стёклам'!$D$8/100</f>
        <v>2.2679228138738083</v>
      </c>
      <c r="L12" s="1">
        <f>AVERAGE(D12:D14)*'[1]Проверка стенда по стёклам'!$D$8/100</f>
        <v>2.1238974923774809</v>
      </c>
      <c r="M12" s="1">
        <f>AVERAGE(E12:E14)*'[1]Проверка стенда по стёклам'!$D$8/100</f>
        <v>2.1049875115324772</v>
      </c>
      <c r="N12" s="1">
        <f>AVERAGE(F12:F14)*'[1]Проверка стенда по стёклам'!$D$8/100</f>
        <v>2.2981047889838244</v>
      </c>
      <c r="O12" s="1">
        <f>AVERAGE(G12:G14)*'[1]Проверка стенда по стёклам'!$D$8/100</f>
        <v>2.2791489069747457</v>
      </c>
      <c r="P12" s="1">
        <f>AVERAGE(H12:H14)*'[1]Проверка стенда по стёклам'!$D$8/100</f>
        <v>2.0701368515722702</v>
      </c>
      <c r="Q12">
        <v>2.4113628</v>
      </c>
    </row>
    <row r="13" spans="1:35" x14ac:dyDescent="0.3">
      <c r="A13" s="1">
        <v>0.21969179395732799</v>
      </c>
      <c r="B13" s="1">
        <v>5.8348754831334197</v>
      </c>
      <c r="C13" s="1">
        <v>6.7482512743553</v>
      </c>
      <c r="D13" s="1">
        <v>6.0713967085460698</v>
      </c>
      <c r="E13" s="1">
        <v>6.0817223370523203</v>
      </c>
      <c r="F13" s="1">
        <v>6.7642698548426301</v>
      </c>
      <c r="G13" s="1">
        <v>6.8474791014444003</v>
      </c>
      <c r="H13" s="1">
        <v>5.9493557259722198</v>
      </c>
      <c r="J13" s="1">
        <f>AVERAGE(B13:B15)*'[1]Проверка стенда по стёклам'!$D$8/100</f>
        <v>2.0302451380348536</v>
      </c>
      <c r="K13" s="1">
        <f>AVERAGE(C13:C15)*'[1]Проверка стенда по стёклам'!$D$8/100</f>
        <v>2.3594967821387076</v>
      </c>
      <c r="L13" s="1">
        <f>AVERAGE(D13:D15)*'[1]Проверка стенда по стёклам'!$D$8/100</f>
        <v>2.2030459794662973</v>
      </c>
      <c r="M13" s="1">
        <f>AVERAGE(E13:E15)*'[1]Проверка стенда по стёклам'!$D$8/100</f>
        <v>2.1051280293132142</v>
      </c>
      <c r="N13" s="1">
        <f>AVERAGE(F13:F15)*'[1]Проверка стенда по стёклам'!$D$8/100</f>
        <v>2.2092054223433051</v>
      </c>
      <c r="O13" s="1">
        <f>AVERAGE(G13:G15)*'[1]Проверка стенда по стёклам'!$D$8/100</f>
        <v>2.1622645282841479</v>
      </c>
      <c r="P13" s="1">
        <f>AVERAGE(H13:H15)*'[1]Проверка стенда по стёклам'!$D$8/100</f>
        <v>2.0696546464482286</v>
      </c>
      <c r="Q13">
        <v>2.4113628</v>
      </c>
      <c r="S13" s="1">
        <f>MIN(B3:B573)/$Q3*0.34</f>
        <v>0.38945113196518638</v>
      </c>
      <c r="T13" s="1">
        <f t="shared" ref="T13:Y13" si="4">MIN(C3:C573)/$Q3*0.34</f>
        <v>0.4045658316351145</v>
      </c>
      <c r="U13" s="1">
        <f t="shared" si="4"/>
        <v>0.39761000541539332</v>
      </c>
      <c r="V13" s="1">
        <f t="shared" si="4"/>
        <v>0.47234806426378628</v>
      </c>
      <c r="W13" s="1">
        <f t="shared" si="4"/>
        <v>0.57315037759968424</v>
      </c>
      <c r="X13" s="1">
        <f t="shared" si="4"/>
        <v>0.45866377479641657</v>
      </c>
      <c r="Y13" s="1">
        <f t="shared" si="4"/>
        <v>0.57505298665020144</v>
      </c>
    </row>
    <row r="14" spans="1:35" x14ac:dyDescent="0.3">
      <c r="A14" s="1">
        <v>0.24166097335306</v>
      </c>
      <c r="B14" s="1">
        <v>5.8347102730365998</v>
      </c>
      <c r="C14" s="1">
        <v>6.7482376709422001</v>
      </c>
      <c r="D14" s="1">
        <v>6.1690986371372301</v>
      </c>
      <c r="E14" s="1">
        <v>5.9854974911348302</v>
      </c>
      <c r="F14" s="1">
        <v>6.1890987646878797</v>
      </c>
      <c r="G14" s="1">
        <v>5.9549823100034001</v>
      </c>
      <c r="H14" s="1">
        <v>5.9479698655676403</v>
      </c>
      <c r="J14" s="1">
        <f>AVERAGE(B14:B16)*'[1]Проверка стенда по стёклам'!$D$8/100</f>
        <v>2.0186537453566942</v>
      </c>
      <c r="K14" s="1">
        <f>AVERAGE(C14:C16)*'[1]Проверка стенда по стёклам'!$D$8/100</f>
        <v>2.3708689469290247</v>
      </c>
      <c r="L14" s="1">
        <f>AVERAGE(D14:D16)*'[1]Проверка стенда по стёклам'!$D$8/100</f>
        <v>2.2934513908284653</v>
      </c>
      <c r="M14" s="1">
        <f>AVERAGE(E14:E16)*'[1]Проверка стенда по стёклам'!$D$8/100</f>
        <v>2.1052656785883936</v>
      </c>
      <c r="N14" s="1">
        <f>AVERAGE(F14:F16)*'[1]Проверка стенда по стёклам'!$D$8/100</f>
        <v>2.1181675654289176</v>
      </c>
      <c r="O14" s="1">
        <f>AVERAGE(G14:G16)*'[1]Проверка стенда по стёклам'!$D$8/100</f>
        <v>2.0452576725557114</v>
      </c>
      <c r="P14" s="1">
        <f>AVERAGE(H14:H16)*'[1]Проверка стенда по стёклам'!$D$8/100</f>
        <v>2.0691695979168911</v>
      </c>
      <c r="Q14">
        <v>2.4113628</v>
      </c>
      <c r="S14">
        <v>-4</v>
      </c>
      <c r="T14">
        <v>-2</v>
      </c>
      <c r="U14">
        <v>0</v>
      </c>
      <c r="V14">
        <v>2</v>
      </c>
      <c r="W14">
        <v>4</v>
      </c>
      <c r="X14">
        <v>8</v>
      </c>
    </row>
    <row r="15" spans="1:35" x14ac:dyDescent="0.3">
      <c r="A15" s="1">
        <v>0.26363015274879298</v>
      </c>
      <c r="B15" s="1">
        <v>5.8345394711680703</v>
      </c>
      <c r="C15" s="1">
        <v>6.8463388119623101</v>
      </c>
      <c r="D15" s="1">
        <v>6.75346355303751</v>
      </c>
      <c r="E15" s="1">
        <v>6.08252177412243</v>
      </c>
      <c r="F15" s="1">
        <v>6.0936950286759402</v>
      </c>
      <c r="G15" s="1">
        <v>5.8398928386167004</v>
      </c>
      <c r="H15" s="1">
        <v>5.9465758320280404</v>
      </c>
      <c r="J15" s="1">
        <f>AVERAGE(B15:B17)*'[1]Проверка стенда по стёклам'!$D$8/100</f>
        <v>2.0185923730628947</v>
      </c>
      <c r="K15" s="1">
        <f>AVERAGE(C15:C17)*'[1]Проверка стенда по стёклам'!$D$8/100</f>
        <v>2.3822379377712437</v>
      </c>
      <c r="L15" s="1">
        <f>AVERAGE(D15:D17)*'[1]Проверка стенда по стёклам'!$D$8/100</f>
        <v>2.3725282545147657</v>
      </c>
      <c r="M15" s="1">
        <f>AVERAGE(E15:E17)*'[1]Проверка стенда по стёклам'!$D$8/100</f>
        <v>2.1166080912199239</v>
      </c>
      <c r="N15" s="1">
        <f>AVERAGE(F15:F17)*'[1]Проверка стенда по стёклам'!$D$8/100</f>
        <v>2.0938801451887419</v>
      </c>
      <c r="O15" s="1">
        <f>AVERAGE(G15:G17)*'[1]Проверка стенда по стёклам'!$D$8/100</f>
        <v>2.0206150110209387</v>
      </c>
      <c r="P15" s="1">
        <f>AVERAGE(H15:H17)*'[1]Проверка стенда по стёклам'!$D$8/100</f>
        <v>2.1500634578139208</v>
      </c>
      <c r="Q15">
        <v>2.4113628</v>
      </c>
      <c r="S15">
        <v>0.45098039215686275</v>
      </c>
      <c r="T15">
        <v>0.46116504854368928</v>
      </c>
      <c r="U15">
        <v>0.45365853658536592</v>
      </c>
      <c r="V15">
        <v>0.55502392344497609</v>
      </c>
      <c r="W15">
        <v>0.51</v>
      </c>
      <c r="X15">
        <v>0.57711442786069655</v>
      </c>
    </row>
    <row r="16" spans="1:35" x14ac:dyDescent="0.3">
      <c r="A16" s="1">
        <v>0.28559933214452599</v>
      </c>
      <c r="B16" s="1">
        <v>5.7349381971393996</v>
      </c>
      <c r="C16" s="1">
        <v>6.8462984475101196</v>
      </c>
      <c r="D16" s="1">
        <v>6.8508432946091302</v>
      </c>
      <c r="E16" s="1">
        <v>6.0829091051450304</v>
      </c>
      <c r="F16" s="1">
        <v>5.9793705251979503</v>
      </c>
      <c r="G16" s="1">
        <v>5.8386833571481898</v>
      </c>
      <c r="H16" s="1">
        <v>5.9451737924338399</v>
      </c>
      <c r="J16" s="1">
        <f>AVERAGE(B16:B18)*'[1]Проверка стенда по стёклам'!$D$8/100</f>
        <v>2.0185290636469477</v>
      </c>
      <c r="K16" s="1">
        <f>AVERAGE(C16:C18)*'[1]Проверка стенда по стёклам'!$D$8/100</f>
        <v>2.3822236828697281</v>
      </c>
      <c r="L16" s="1">
        <f>AVERAGE(D16:D18)*'[1]Проверка стенда по стёклам'!$D$8/100</f>
        <v>2.3838300424016232</v>
      </c>
      <c r="M16" s="1">
        <f>AVERAGE(E16:E18)*'[1]Проверка стенда по стёклам'!$D$8/100</f>
        <v>2.1167399817117363</v>
      </c>
      <c r="N16" s="1">
        <f>AVERAGE(F16:F18)*'[1]Проверка стенда по стёклам'!$D$8/100</f>
        <v>2.0695991810000511</v>
      </c>
      <c r="O16" s="1">
        <f>AVERAGE(G16:G18)*'[1]Проверка стенда по стёклам'!$D$8/100</f>
        <v>1.9321478114092476</v>
      </c>
      <c r="P16" s="1">
        <f>AVERAGE(H16:H18)*'[1]Проверка стенда по стёклам'!$D$8/100</f>
        <v>2.2318361553314836</v>
      </c>
      <c r="Q16">
        <v>2.4113628</v>
      </c>
      <c r="S16">
        <v>0.38152699378127591</v>
      </c>
      <c r="T16">
        <v>0.39396809140457834</v>
      </c>
      <c r="U16">
        <v>0.38567402632237674</v>
      </c>
      <c r="V16">
        <v>0.48105577476769562</v>
      </c>
      <c r="W16">
        <v>0.42299731919228412</v>
      </c>
      <c r="X16">
        <v>0.48105577476769562</v>
      </c>
    </row>
    <row r="17" spans="1:17" x14ac:dyDescent="0.3">
      <c r="A17" s="1">
        <v>0.30756851154025899</v>
      </c>
      <c r="B17" s="1">
        <v>5.8341811407185196</v>
      </c>
      <c r="C17" s="1">
        <v>6.8462574793301103</v>
      </c>
      <c r="D17" s="1">
        <v>6.8508741028772597</v>
      </c>
      <c r="E17" s="1">
        <v>6.0832881506778502</v>
      </c>
      <c r="F17" s="1">
        <v>5.9797003834931202</v>
      </c>
      <c r="G17" s="1">
        <v>5.7425211518118902</v>
      </c>
      <c r="H17" s="1">
        <v>6.6454108923842004</v>
      </c>
      <c r="J17" s="1">
        <f>AVERAGE(B17:B19)*'[1]Проверка стенда по стёклам'!$D$8/100</f>
        <v>2.0299957834764957</v>
      </c>
      <c r="K17" s="1">
        <f>AVERAGE(C17:C19)*'[1]Проверка стенда по стёклам'!$D$8/100</f>
        <v>2.3936990434349772</v>
      </c>
      <c r="L17" s="1">
        <f>AVERAGE(D17:D19)*'[1]Проверка стенда по стёклам'!$D$8/100</f>
        <v>2.3838404312041983</v>
      </c>
      <c r="M17" s="1">
        <f>AVERAGE(E17:E19)*'[1]Проверка стенда по стёклам'!$D$8/100</f>
        <v>2.1280517485492534</v>
      </c>
      <c r="N17" s="1">
        <f>AVERAGE(F17:F19)*'[1]Проверка стенда по стёклам'!$D$8/100</f>
        <v>2.0697105099771362</v>
      </c>
      <c r="O17" s="1">
        <f>AVERAGE(G17:G19)*'[1]Проверка стенда по стёклам'!$D$8/100</f>
        <v>1.84373295077806</v>
      </c>
      <c r="P17" s="1">
        <f>AVERAGE(H17:H19)*'[1]Проверка стенда по стёклам'!$D$8/100</f>
        <v>2.3137439075161708</v>
      </c>
      <c r="Q17">
        <v>2.4113628</v>
      </c>
    </row>
    <row r="18" spans="1:17" x14ac:dyDescent="0.3">
      <c r="A18" s="1">
        <v>0.329537690935992</v>
      </c>
      <c r="B18" s="1">
        <v>5.8339936376014503</v>
      </c>
      <c r="C18" s="1">
        <v>6.8462159107537</v>
      </c>
      <c r="D18" s="1">
        <v>6.8509039590053602</v>
      </c>
      <c r="E18" s="1">
        <v>6.0836588918240002</v>
      </c>
      <c r="F18" s="1">
        <v>5.8843523094953696</v>
      </c>
      <c r="G18" s="1">
        <v>5.0771568953040402</v>
      </c>
      <c r="H18" s="1">
        <v>6.6515939161546296</v>
      </c>
      <c r="J18" s="1">
        <f>AVERAGE(B18:B20)*'[1]Проверка стенда по стёклам'!$D$8/100</f>
        <v>2.0299286135151595</v>
      </c>
      <c r="K18" s="1">
        <f>AVERAGE(C18:C20)*'[1]Проверка стенда по стёклам'!$D$8/100</f>
        <v>2.4051791782976317</v>
      </c>
      <c r="L18" s="1">
        <f>AVERAGE(D18:D20)*'[1]Проверка стенда по стёклам'!$D$8/100</f>
        <v>2.3951226655224693</v>
      </c>
      <c r="M18" s="1">
        <f>AVERAGE(E18:E20)*'[1]Проверка стенда по стёклам'!$D$8/100</f>
        <v>2.2064245140772369</v>
      </c>
      <c r="N18" s="1">
        <f>AVERAGE(F18:F20)*'[1]Проверка стенда по стёклам'!$D$8/100</f>
        <v>2.056445793122847</v>
      </c>
      <c r="O18" s="1">
        <f>AVERAGE(G18:G20)*'[1]Проверка стенда по стёклам'!$D$8/100</f>
        <v>1.7663819529291007</v>
      </c>
      <c r="P18" s="1">
        <f>AVERAGE(H18:H20)*'[1]Проверка стенда по стёклам'!$D$8/100</f>
        <v>2.2381060171305518</v>
      </c>
      <c r="Q18">
        <v>2.4113628</v>
      </c>
    </row>
    <row r="19" spans="1:17" x14ac:dyDescent="0.3">
      <c r="A19" s="1">
        <v>0.35150687033172501</v>
      </c>
      <c r="B19" s="1">
        <v>5.8338005936466004</v>
      </c>
      <c r="C19" s="1">
        <v>6.9452353416811397</v>
      </c>
      <c r="D19" s="1">
        <v>6.8509328635472997</v>
      </c>
      <c r="E19" s="1">
        <v>6.1804355464387202</v>
      </c>
      <c r="F19" s="1">
        <v>5.9803303680858004</v>
      </c>
      <c r="G19" s="1">
        <v>5.0763986638111298</v>
      </c>
      <c r="H19" s="1">
        <v>6.6513562747710697</v>
      </c>
      <c r="J19" s="1">
        <f>AVERAGE(B19:B21)*'[1]Проверка стенда по стёклам'!$D$8/100</f>
        <v>2.0298595204587477</v>
      </c>
      <c r="K19" s="1">
        <f>AVERAGE(C19:C21)*'[1]Проверка стенда по стёклам'!$D$8/100</f>
        <v>2.4166641583082815</v>
      </c>
      <c r="L19" s="1">
        <f>AVERAGE(D19:D21)*'[1]Проверка стенда по стёклам'!$D$8/100</f>
        <v>2.4064010627390715</v>
      </c>
      <c r="M19" s="1">
        <f>AVERAGE(E19:E21)*'[1]Проверка стенда по стёклам'!$D$8/100</f>
        <v>2.2959359150687724</v>
      </c>
      <c r="N19" s="1">
        <f>AVERAGE(F19:F21)*'[1]Проверка стенда по стёклам'!$D$8/100</f>
        <v>1.9739352184522416</v>
      </c>
      <c r="O19" s="1">
        <f>AVERAGE(G19:G21)*'[1]Проверка стенда по стёклам'!$D$8/100</f>
        <v>1.7551275912112871</v>
      </c>
      <c r="P19" s="1">
        <f>AVERAGE(H19:H21)*'[1]Проверка стенда по стёклам'!$D$8/100</f>
        <v>2.0509256344437659</v>
      </c>
      <c r="Q19">
        <v>2.4113628</v>
      </c>
    </row>
    <row r="20" spans="1:17" x14ac:dyDescent="0.3">
      <c r="A20" s="1">
        <v>0.37347604972745801</v>
      </c>
      <c r="B20" s="1">
        <v>5.8336020227624097</v>
      </c>
      <c r="C20" s="1">
        <v>6.9452355359686999</v>
      </c>
      <c r="D20" s="1">
        <v>6.9481459242211301</v>
      </c>
      <c r="E20" s="1">
        <v>6.7589931069485401</v>
      </c>
      <c r="F20" s="1">
        <v>5.8653362308236501</v>
      </c>
      <c r="G20" s="1">
        <v>5.0756255501712504</v>
      </c>
      <c r="H20" s="1">
        <v>5.9932851562166602</v>
      </c>
      <c r="J20" s="1">
        <f>AVERAGE(B20:B22)*'[1]Проверка стенда по стёклам'!$D$8/100</f>
        <v>2.0170553186368916</v>
      </c>
      <c r="K20" s="1">
        <f>AVERAGE(C20:C22)*'[1]Проверка стенда по стёклам'!$D$8/100</f>
        <v>2.4166642295240983</v>
      </c>
      <c r="L20" s="1">
        <f>AVERAGE(D20:D22)*'[1]Проверка стенда по стёклам'!$D$8/100</f>
        <v>2.4176757144872001</v>
      </c>
      <c r="M20" s="1">
        <f>AVERAGE(E20:E22)*'[1]Проверка стенда по стёклам'!$D$8/100</f>
        <v>2.3742259030894464</v>
      </c>
      <c r="N20" s="1">
        <f>AVERAGE(F20:F22)*'[1]Проверка стенда по стёклам'!$D$8/100</f>
        <v>1.8778932607637879</v>
      </c>
      <c r="O20" s="1">
        <f>AVERAGE(G20:G22)*'[1]Проверка стенда по стёклам'!$D$8/100</f>
        <v>1.7422892849760794</v>
      </c>
      <c r="P20" s="1">
        <f>AVERAGE(H20:H22)*'[1]Проверка стенда по стёклам'!$D$8/100</f>
        <v>1.8769716724843151</v>
      </c>
      <c r="Q20">
        <v>2.4113628</v>
      </c>
    </row>
    <row r="21" spans="1:17" x14ac:dyDescent="0.3">
      <c r="A21" s="1">
        <v>0.39544522912319002</v>
      </c>
      <c r="B21" s="1">
        <v>5.8333979393337296</v>
      </c>
      <c r="C21" s="1">
        <v>6.9452357407110199</v>
      </c>
      <c r="D21" s="1">
        <v>6.94814269808401</v>
      </c>
      <c r="E21" s="1">
        <v>6.8553976059710502</v>
      </c>
      <c r="F21" s="1">
        <v>5.1729724841941396</v>
      </c>
      <c r="G21" s="1">
        <v>4.9801253826202796</v>
      </c>
      <c r="H21" s="1">
        <v>5.0377844321324501</v>
      </c>
      <c r="J21" s="1">
        <f>AVERAGE(B21:B23)*'[1]Проверка стенда по стёклам'!$D$8/100</f>
        <v>2.0158071312181458</v>
      </c>
      <c r="K21" s="1">
        <f>AVERAGE(C21:C23)*'[1]Проверка стенда по стёклам'!$D$8/100</f>
        <v>2.4166643042974814</v>
      </c>
      <c r="L21" s="1">
        <f>AVERAGE(D21:D23)*'[1]Проверка стенда по стёклам'!$D$8/100</f>
        <v>2.4176745361349758</v>
      </c>
      <c r="M21" s="1">
        <f>AVERAGE(E21:E23)*'[1]Проверка стенда по стёклам'!$D$8/100</f>
        <v>2.3719368978943778</v>
      </c>
      <c r="N21" s="1">
        <f>AVERAGE(F21:F23)*'[1]Проверка стенда по стёклам'!$D$8/100</f>
        <v>1.8615062482290241</v>
      </c>
      <c r="O21" s="1">
        <f>AVERAGE(G21:G23)*'[1]Проверка стенда по стёклам'!$D$8/100</f>
        <v>1.7427896843595654</v>
      </c>
      <c r="P21" s="1">
        <f>AVERAGE(H21:H23)*'[1]Проверка стенда по стёклам'!$D$8/100</f>
        <v>1.7792834299347293</v>
      </c>
      <c r="Q21">
        <v>2.4113628</v>
      </c>
    </row>
    <row r="22" spans="1:17" x14ac:dyDescent="0.3">
      <c r="A22" s="1">
        <v>0.41741440851892297</v>
      </c>
      <c r="B22" s="1">
        <v>5.7234068545226497</v>
      </c>
      <c r="C22" s="1">
        <v>6.94523595568117</v>
      </c>
      <c r="D22" s="1">
        <v>6.9481393103928699</v>
      </c>
      <c r="E22" s="1">
        <v>6.85542682147614</v>
      </c>
      <c r="F22" s="1">
        <v>5.1522872796119499</v>
      </c>
      <c r="G22" s="1">
        <v>4.9657108873264102</v>
      </c>
      <c r="H22" s="1">
        <v>5.1515807664415103</v>
      </c>
      <c r="J22" s="1">
        <f>AVERAGE(B22:B24)*'[1]Проверка стенда по стёклам'!$D$8/100</f>
        <v>2.0145619886411938</v>
      </c>
      <c r="K22" s="1">
        <f>AVERAGE(C22:C24)*'[1]Проверка стенда по стёклам'!$D$8/100</f>
        <v>2.4166643825455778</v>
      </c>
      <c r="L22" s="1">
        <f>AVERAGE(D22:D24)*'[1]Проверка стенда по стёклам'!$D$8/100</f>
        <v>2.4176733028747783</v>
      </c>
      <c r="M22" s="1">
        <f>AVERAGE(E22:E24)*'[1]Проверка стенда по стёклам'!$D$8/100</f>
        <v>2.369616693121591</v>
      </c>
      <c r="N22" s="1">
        <f>AVERAGE(F22:F24)*'[1]Проверка стенда по стёклам'!$D$8/100</f>
        <v>1.9363621344331827</v>
      </c>
      <c r="O22" s="1">
        <f>AVERAGE(G22:G24)*'[1]Проверка стенда по стёклам'!$D$8/100</f>
        <v>1.8345087178246888</v>
      </c>
      <c r="P22" s="1">
        <f>AVERAGE(H22:H24)*'[1]Проверка стенда по стёклам'!$D$8/100</f>
        <v>1.768950453112395</v>
      </c>
      <c r="Q22">
        <v>2.4113628</v>
      </c>
    </row>
    <row r="23" spans="1:17" x14ac:dyDescent="0.3">
      <c r="A23" s="1">
        <v>0.43938358791465598</v>
      </c>
      <c r="B23" s="1">
        <v>5.8228405494429598</v>
      </c>
      <c r="C23" s="1">
        <v>6.9452361806409302</v>
      </c>
      <c r="D23" s="1">
        <v>6.9481357648445599</v>
      </c>
      <c r="E23" s="1">
        <v>6.7392580351437203</v>
      </c>
      <c r="F23" s="1">
        <v>5.7240526418930502</v>
      </c>
      <c r="G23" s="1">
        <v>5.0799398338546</v>
      </c>
      <c r="H23" s="1">
        <v>5.1510483254063502</v>
      </c>
      <c r="J23" s="1">
        <f>AVERAGE(B23:B25)*'[1]Проверка стенда по стёклам'!$D$8/100</f>
        <v>2.0070691544587462</v>
      </c>
      <c r="K23" s="1">
        <f>AVERAGE(C23:C25)*'[1]Проверка стенда по стёклам'!$D$8/100</f>
        <v>2.404783405400809</v>
      </c>
      <c r="L23" s="1">
        <f>AVERAGE(D23:D25)*'[1]Проверка стенда по стёклам'!$D$8/100</f>
        <v>2.4176720160524856</v>
      </c>
      <c r="M23" s="1">
        <f>AVERAGE(E23:E25)*'[1]Проверка стенда по стёклам'!$D$8/100</f>
        <v>2.3672787843392826</v>
      </c>
      <c r="N23" s="1">
        <f>AVERAGE(F23:F25)*'[1]Проверка стенда по стёклам'!$D$8/100</f>
        <v>2.0134864877039287</v>
      </c>
      <c r="O23" s="1">
        <f>AVERAGE(G23:G25)*'[1]Проверка стенда по стёклам'!$D$8/100</f>
        <v>1.9396536828723165</v>
      </c>
      <c r="P23" s="1">
        <f>AVERAGE(H23:H25)*'[1]Проверка стенда по стёклам'!$D$8/100</f>
        <v>1.768757450082405</v>
      </c>
      <c r="Q23">
        <v>2.4113628</v>
      </c>
    </row>
    <row r="24" spans="1:17" x14ac:dyDescent="0.3">
      <c r="A24" s="1">
        <v>0.46135276731038899</v>
      </c>
      <c r="B24" s="1">
        <v>5.8226627176678596</v>
      </c>
      <c r="C24" s="1">
        <v>6.9452364153411201</v>
      </c>
      <c r="D24" s="1">
        <v>6.9481320653084202</v>
      </c>
      <c r="E24" s="1">
        <v>6.8353935413706299</v>
      </c>
      <c r="F24" s="1">
        <v>5.81835603003986</v>
      </c>
      <c r="G24" s="1">
        <v>5.7708975989536802</v>
      </c>
      <c r="H24" s="1">
        <v>4.9486968057759597</v>
      </c>
      <c r="J24" s="1">
        <f>AVERAGE(B24:B26)*'[1]Проверка стенда по стёклам'!$D$8/100</f>
        <v>1.9880578983090731</v>
      </c>
      <c r="K24" s="1">
        <f>AVERAGE(C24:C26)*'[1]Проверка стенда по стёклам'!$D$8/100</f>
        <v>2.3929104802951868</v>
      </c>
      <c r="L24" s="1">
        <f>AVERAGE(D24:D26)*'[1]Проверка стенда по стёклам'!$D$8/100</f>
        <v>2.4176706770725089</v>
      </c>
      <c r="M24" s="1">
        <f>AVERAGE(E24:E26)*'[1]Проверка стенда по стёклам'!$D$8/100</f>
        <v>2.3784005330399558</v>
      </c>
      <c r="N24" s="1">
        <f>AVERAGE(F24:F26)*'[1]Проверка стенда по стёклам'!$D$8/100</f>
        <v>2.0241625176500189</v>
      </c>
      <c r="O24" s="1">
        <f>AVERAGE(G24:G26)*'[1]Проверка стенда по стёклам'!$D$8/100</f>
        <v>2.0089868519094534</v>
      </c>
      <c r="P24" s="1">
        <f>AVERAGE(H24:H26)*'[1]Проверка стенда по стёклам'!$D$8/100</f>
        <v>1.7685567359038838</v>
      </c>
      <c r="Q24">
        <v>2.4113628</v>
      </c>
    </row>
    <row r="25" spans="1:17" x14ac:dyDescent="0.3">
      <c r="A25" s="1">
        <v>0.483321946706122</v>
      </c>
      <c r="B25" s="1">
        <v>5.6588060310160904</v>
      </c>
      <c r="C25" s="1">
        <v>6.8428019648939902</v>
      </c>
      <c r="D25" s="1">
        <v>6.9481282158220097</v>
      </c>
      <c r="E25" s="1">
        <v>6.8352701185593601</v>
      </c>
      <c r="F25" s="1">
        <v>5.8172288240775103</v>
      </c>
      <c r="G25" s="1">
        <v>5.8722371982324999</v>
      </c>
      <c r="H25" s="1">
        <v>5.1499167559518897</v>
      </c>
      <c r="J25" s="1">
        <f>AVERAGE(B25:B27)*'[1]Проверка стенда по стёклам'!$D$8/100</f>
        <v>1.980653212971605</v>
      </c>
      <c r="K25" s="1">
        <f>AVERAGE(C25:C27)*'[1]Проверка стенда по стёклам'!$D$8/100</f>
        <v>2.3684324816874232</v>
      </c>
      <c r="L25" s="1">
        <f>AVERAGE(D25:D27)*'[1]Проверка стенда по стёклам'!$D$8/100</f>
        <v>2.4176692873962522</v>
      </c>
      <c r="M25" s="1">
        <f>AVERAGE(E25:E27)*'[1]Проверка стенда по стёклам'!$D$8/100</f>
        <v>2.3648277749468969</v>
      </c>
      <c r="N25" s="1">
        <f>AVERAGE(F25:F27)*'[1]Проверка стенда по стёклам'!$D$8/100</f>
        <v>2.0221435743508689</v>
      </c>
      <c r="O25" s="1">
        <f>AVERAGE(G25:G27)*'[1]Проверка стенда по стёклам'!$D$8/100</f>
        <v>2.0090051013028485</v>
      </c>
      <c r="P25" s="1">
        <f>AVERAGE(H25:H27)*'[1]Проверка стенда по стёклам'!$D$8/100</f>
        <v>1.8151809127946501</v>
      </c>
      <c r="Q25">
        <v>2.4113628</v>
      </c>
    </row>
    <row r="26" spans="1:17" x14ac:dyDescent="0.3">
      <c r="A26" s="1">
        <v>0.505291126101855</v>
      </c>
      <c r="B26" s="1">
        <v>5.6589315701090701</v>
      </c>
      <c r="C26" s="1">
        <v>6.8428716119638802</v>
      </c>
      <c r="D26" s="1">
        <v>6.9481242205868003</v>
      </c>
      <c r="E26" s="1">
        <v>6.83514620074327</v>
      </c>
      <c r="F26" s="1">
        <v>5.8160979627295601</v>
      </c>
      <c r="G26" s="1">
        <v>5.6777082759497004</v>
      </c>
      <c r="H26" s="1">
        <v>5.14931783185662</v>
      </c>
      <c r="J26" s="1">
        <f>AVERAGE(B26:B28)*'[1]Проверка стенда по стёклам'!$D$8/100</f>
        <v>1.9922707589196893</v>
      </c>
      <c r="K26" s="1">
        <f>AVERAGE(C26:C28)*'[1]Проверка стенда по стёклам'!$D$8/100</f>
        <v>2.355845569709321</v>
      </c>
      <c r="L26" s="1">
        <f>AVERAGE(D26:D28)*'[1]Проверка стенда по стёклам'!$D$8/100</f>
        <v>2.4176678485405363</v>
      </c>
      <c r="M26" s="1">
        <f>AVERAGE(E26:E28)*'[1]Проверка стенда по стёклам'!$D$8/100</f>
        <v>2.2699851746470214</v>
      </c>
      <c r="N26" s="1">
        <f>AVERAGE(F26:F28)*'[1]Проверка стенда по стёклам'!$D$8/100</f>
        <v>2.0201076002113298</v>
      </c>
      <c r="O26" s="1">
        <f>AVERAGE(G26:G28)*'[1]Проверка стенда по стёклам'!$D$8/100</f>
        <v>2.010579426705454</v>
      </c>
      <c r="P26" s="1">
        <f>AVERAGE(H26:H28)*'[1]Проверка стенда по стёклам'!$D$8/100</f>
        <v>1.9790054836782034</v>
      </c>
      <c r="Q26">
        <v>2.4113628</v>
      </c>
    </row>
    <row r="27" spans="1:17" x14ac:dyDescent="0.3">
      <c r="A27" s="1">
        <v>0.52726030549758696</v>
      </c>
      <c r="B27" s="1">
        <v>5.7588218853526403</v>
      </c>
      <c r="C27" s="1">
        <v>6.73419492832166</v>
      </c>
      <c r="D27" s="1">
        <v>6.94812008396352</v>
      </c>
      <c r="E27" s="1">
        <v>6.7183735555125503</v>
      </c>
      <c r="F27" s="1">
        <v>5.8009493456581698</v>
      </c>
      <c r="G27" s="1">
        <v>5.7710549393956398</v>
      </c>
      <c r="H27" s="1">
        <v>5.3506755696347303</v>
      </c>
      <c r="J27" s="1">
        <f>AVERAGE(B27:B29)*'[1]Проверка стенда по стёклам'!$D$8/100</f>
        <v>2.003890071024061</v>
      </c>
      <c r="K27" s="1">
        <f>AVERAGE(C27:C29)*'[1]Проверка стенда по стёклам'!$D$8/100</f>
        <v>2.3432605113230252</v>
      </c>
      <c r="L27" s="1">
        <f>AVERAGE(D27:D29)*'[1]Проверка стенда по стёклам'!$D$8/100</f>
        <v>2.4176663620759493</v>
      </c>
      <c r="M27" s="1">
        <f>AVERAGE(E27:E29)*'[1]Проверка стенда по стёклам'!$D$8/100</f>
        <v>2.1614946701270124</v>
      </c>
      <c r="N27" s="1">
        <f>AVERAGE(F27:F29)*'[1]Проверка стенда по стёклам'!$D$8/100</f>
        <v>2.0180546665187329</v>
      </c>
      <c r="O27" s="1">
        <f>AVERAGE(G27:G29)*'[1]Проверка стенда по стёклам'!$D$8/100</f>
        <v>2.0328897196408833</v>
      </c>
      <c r="P27" s="1">
        <f>AVERAGE(H27:H29)*'[1]Проверка стенда по стёклам'!$D$8/100</f>
        <v>2.1663192454277356</v>
      </c>
      <c r="Q27">
        <v>2.4113628</v>
      </c>
    </row>
    <row r="28" spans="1:17" x14ac:dyDescent="0.3">
      <c r="A28" s="1">
        <v>0.54922948489332002</v>
      </c>
      <c r="B28" s="1">
        <v>5.75896880215143</v>
      </c>
      <c r="C28" s="1">
        <v>6.7342816294120196</v>
      </c>
      <c r="D28" s="1">
        <v>6.9481158104675202</v>
      </c>
      <c r="E28" s="1">
        <v>6.0175675064785903</v>
      </c>
      <c r="F28" s="1">
        <v>5.7996753052287504</v>
      </c>
      <c r="G28" s="1">
        <v>5.8858105290975899</v>
      </c>
      <c r="H28" s="1">
        <v>6.5623598892162303</v>
      </c>
      <c r="J28" s="1">
        <f>AVERAGE(B28:B30)*'[1]Проверка стенда по стёклам'!$D$8/100</f>
        <v>1.9796293028615628</v>
      </c>
      <c r="K28" s="1">
        <f>AVERAGE(C28:C30)*'[1]Проверка стенда по стёклам'!$D$8/100</f>
        <v>2.3432903054583445</v>
      </c>
      <c r="L28" s="1">
        <f>AVERAGE(D28:D30)*'[1]Проверка стенда по стёклам'!$D$8/100</f>
        <v>2.417664829625144</v>
      </c>
      <c r="M28" s="1">
        <f>AVERAGE(E28:E30)*'[1]Проверка стенда по стёклам'!$D$8/100</f>
        <v>2.0664286374835337</v>
      </c>
      <c r="N28" s="1">
        <f>AVERAGE(F28:F30)*'[1]Проверка стенда по стёклам'!$D$8/100</f>
        <v>2.0184246087520861</v>
      </c>
      <c r="O28" s="1">
        <f>AVERAGE(G28:G30)*'[1]Проверка стенда по стёклам'!$D$8/100</f>
        <v>2.056903891275514</v>
      </c>
      <c r="P28" s="1">
        <f>AVERAGE(H28:H30)*'[1]Проверка стенда по стёклам'!$D$8/100</f>
        <v>2.3302630928282682</v>
      </c>
      <c r="Q28">
        <v>2.4113628</v>
      </c>
    </row>
    <row r="29" spans="1:17" x14ac:dyDescent="0.3">
      <c r="A29" s="1">
        <v>0.57119866428905297</v>
      </c>
      <c r="B29" s="1">
        <v>5.7591095684799001</v>
      </c>
      <c r="C29" s="1">
        <v>6.7343672575585201</v>
      </c>
      <c r="D29" s="1">
        <v>6.9481114047638304</v>
      </c>
      <c r="E29" s="1">
        <v>5.89977571689447</v>
      </c>
      <c r="F29" s="1">
        <v>5.7983982240303096</v>
      </c>
      <c r="G29" s="1">
        <v>5.8700604969127097</v>
      </c>
      <c r="H29" s="1">
        <v>6.7642772675635898</v>
      </c>
      <c r="J29" s="1">
        <f>AVERAGE(B29:B31)*'[1]Проверка стенда по стёклам'!$D$8/100</f>
        <v>1.8836621935888074</v>
      </c>
      <c r="K29" s="1">
        <f>AVERAGE(C29:C31)*'[1]Проверка стенда по стёклам'!$D$8/100</f>
        <v>2.3317656168906487</v>
      </c>
      <c r="L29" s="1">
        <f>AVERAGE(D29:D31)*'[1]Проверка стенда по стёклам'!$D$8/100</f>
        <v>2.3807992088972942</v>
      </c>
      <c r="M29" s="1">
        <f>AVERAGE(E29:E31)*'[1]Проверка стенда по стёклам'!$D$8/100</f>
        <v>2.0525270996466785</v>
      </c>
      <c r="N29" s="1">
        <f>AVERAGE(F29:F31)*'[1]Проверка стенда по стёклам'!$D$8/100</f>
        <v>2.0237048379507647</v>
      </c>
      <c r="O29" s="1">
        <f>AVERAGE(G29:G31)*'[1]Проверка стенда по стёклам'!$D$8/100</f>
        <v>2.0674869567421079</v>
      </c>
      <c r="P29" s="1">
        <f>AVERAGE(H29:H31)*'[1]Проверка стенда по стёклам'!$D$8/100</f>
        <v>2.3771107137873364</v>
      </c>
      <c r="Q29">
        <v>2.4113628</v>
      </c>
    </row>
    <row r="30" spans="1:17" x14ac:dyDescent="0.3">
      <c r="A30" s="1">
        <v>0.59316784368478603</v>
      </c>
      <c r="B30" s="1">
        <v>5.5496532898603599</v>
      </c>
      <c r="C30" s="1">
        <v>6.7344518038417203</v>
      </c>
      <c r="D30" s="1">
        <v>6.94810687166206</v>
      </c>
      <c r="E30" s="1">
        <v>5.8987445811176897</v>
      </c>
      <c r="F30" s="1">
        <v>5.8041388694541798</v>
      </c>
      <c r="G30" s="1">
        <v>5.9780974583745197</v>
      </c>
      <c r="H30" s="1">
        <v>6.7641470669378601</v>
      </c>
      <c r="J30" s="1">
        <f>AVERAGE(B30:B32)*'[1]Проверка стенда по стёклам'!$D$8/100</f>
        <v>1.7877303639762061</v>
      </c>
      <c r="K30" s="1">
        <f>AVERAGE(C30:C32)*'[1]Проверка стенда по стёклам'!$D$8/100</f>
        <v>2.3202347613836602</v>
      </c>
      <c r="L30" s="1">
        <f>AVERAGE(D30:D32)*'[1]Проверка стенда по стёклам'!$D$8/100</f>
        <v>2.343923754852848</v>
      </c>
      <c r="M30" s="1">
        <f>AVERAGE(E30:E32)*'[1]Проверка стенда по стёклам'!$D$8/100</f>
        <v>2.0406764321378108</v>
      </c>
      <c r="N30" s="1">
        <f>AVERAGE(F30:F32)*'[1]Проверка стенда по стёклам'!$D$8/100</f>
        <v>2.0298305646119057</v>
      </c>
      <c r="O30" s="1">
        <f>AVERAGE(G30:G32)*'[1]Проверка стенда по стёклам'!$D$8/100</f>
        <v>2.0924642374220577</v>
      </c>
      <c r="P30" s="1">
        <f>AVERAGE(H30:H32)*'[1]Проверка стенда по стёклам'!$D$8/100</f>
        <v>2.4005311958898115</v>
      </c>
      <c r="Q30">
        <v>2.4113628</v>
      </c>
    </row>
    <row r="31" spans="1:17" x14ac:dyDescent="0.3">
      <c r="A31" s="1">
        <v>0.61513702308051899</v>
      </c>
      <c r="B31" s="1">
        <v>4.9315710328151097</v>
      </c>
      <c r="C31" s="1">
        <v>6.63491944495666</v>
      </c>
      <c r="D31" s="1">
        <v>6.6302722014792801</v>
      </c>
      <c r="E31" s="1">
        <v>5.8977128866643396</v>
      </c>
      <c r="F31" s="1">
        <v>5.8451997551541304</v>
      </c>
      <c r="G31" s="1">
        <v>5.9770543398798104</v>
      </c>
      <c r="H31" s="1">
        <v>6.9662651164757001</v>
      </c>
      <c r="J31" s="1">
        <f>AVERAGE(B31:B33)*'[1]Проверка стенда по стёклам'!$D$8/100</f>
        <v>1.7277404445539697</v>
      </c>
      <c r="K31" s="1">
        <f>AVERAGE(C31:C33)*'[1]Проверка стенда по стёклам'!$D$8/100</f>
        <v>2.2968800302234791</v>
      </c>
      <c r="L31" s="1">
        <f>AVERAGE(D31:D33)*'[1]Проверка стенда по стёклам'!$D$8/100</f>
        <v>2.3070383567648083</v>
      </c>
      <c r="M31" s="1">
        <f>AVERAGE(E31:E33)*'[1]Проверка стенда по стёклам'!$D$8/100</f>
        <v>2.0275389081486752</v>
      </c>
      <c r="N31" s="1">
        <f>AVERAGE(F31:F33)*'[1]Проверка стенда по стёклам'!$D$8/100</f>
        <v>2.0351689446399677</v>
      </c>
      <c r="O31" s="1">
        <f>AVERAGE(G31:G33)*'[1]Проверка стенда по стёклам'!$D$8/100</f>
        <v>2.1695839931235672</v>
      </c>
      <c r="P31" s="1">
        <f>AVERAGE(H31:H33)*'[1]Проверка стенда по стёклам'!$D$8/100</f>
        <v>2.412562048236178</v>
      </c>
      <c r="Q31">
        <v>2.4113628</v>
      </c>
    </row>
    <row r="32" spans="1:17" x14ac:dyDescent="0.3">
      <c r="A32" s="1">
        <v>0.63710620247625205</v>
      </c>
      <c r="B32" s="1">
        <v>4.9320159691069696</v>
      </c>
      <c r="C32" s="1">
        <v>6.6349519037219702</v>
      </c>
      <c r="D32" s="1">
        <v>6.6301830160601298</v>
      </c>
      <c r="E32" s="1">
        <v>5.7976030461087404</v>
      </c>
      <c r="F32" s="1">
        <v>5.8512122830699198</v>
      </c>
      <c r="G32" s="1">
        <v>6.0854066345142996</v>
      </c>
      <c r="H32" s="1">
        <v>6.96620118498923</v>
      </c>
      <c r="J32" s="1">
        <f>AVERAGE(B32:B34)*'[1]Проверка стенда по стёклам'!$D$8/100</f>
        <v>1.7394938168299845</v>
      </c>
      <c r="K32" s="1">
        <f>AVERAGE(C32:C34)*'[1]Проверка стенда по стёклам'!$D$8/100</f>
        <v>2.2850808657811741</v>
      </c>
      <c r="L32" s="1">
        <f>AVERAGE(D32:D34)*'[1]Проверка стенда по стёклам'!$D$8/100</f>
        <v>2.2933457343913806</v>
      </c>
      <c r="M32" s="1">
        <f>AVERAGE(E32:E34)*'[1]Проверка стенда по стёклам'!$D$8/100</f>
        <v>2.0143913469265016</v>
      </c>
      <c r="N32" s="1">
        <f>AVERAGE(F32:F34)*'[1]Проверка стенда по стёклам'!$D$8/100</f>
        <v>2.0241451047863372</v>
      </c>
      <c r="O32" s="1">
        <f>AVERAGE(G32:G34)*'[1]Проверка стенда по стёклам'!$D$8/100</f>
        <v>2.2594971102190424</v>
      </c>
      <c r="P32" s="1">
        <f>AVERAGE(H32:H34)*'[1]Проверка стенда по стёклам'!$D$8/100</f>
        <v>2.4011287888975321</v>
      </c>
      <c r="Q32">
        <v>2.4113628</v>
      </c>
    </row>
    <row r="33" spans="1:17" x14ac:dyDescent="0.3">
      <c r="A33" s="1">
        <v>0.659075381871984</v>
      </c>
      <c r="B33" s="1">
        <v>5.0324393622057197</v>
      </c>
      <c r="C33" s="1">
        <v>6.5330947700431699</v>
      </c>
      <c r="D33" s="1">
        <v>6.6300927485900996</v>
      </c>
      <c r="E33" s="1">
        <v>5.78547704471291</v>
      </c>
      <c r="F33" s="1">
        <v>5.8501646772602101</v>
      </c>
      <c r="G33" s="1">
        <v>6.6429993640663501</v>
      </c>
      <c r="H33" s="1">
        <v>6.86787323385101</v>
      </c>
      <c r="J33" s="1">
        <f>AVERAGE(B33:B35)*'[1]Проверка стенда по стёклам'!$D$8/100</f>
        <v>1.751248628072666</v>
      </c>
      <c r="K33" s="1">
        <f>AVERAGE(C33:C35)*'[1]Проверка стенда по стёклам'!$D$8/100</f>
        <v>2.2606895484750695</v>
      </c>
      <c r="L33" s="1">
        <f>AVERAGE(D33:D35)*'[1]Проверка стенда по стёклам'!$D$8/100</f>
        <v>2.2796415121208606</v>
      </c>
      <c r="M33" s="1">
        <f>AVERAGE(E33:E35)*'[1]Проверка стенда по стёклам'!$D$8/100</f>
        <v>1.9883618920706436</v>
      </c>
      <c r="N33" s="1">
        <f>AVERAGE(F33:F35)*'[1]Проверка стенда по стёклам'!$D$8/100</f>
        <v>2.0258859121721846</v>
      </c>
      <c r="O33" s="1">
        <f>AVERAGE(G33:G35)*'[1]Проверка стенда по стёклам'!$D$8/100</f>
        <v>2.3368122673360152</v>
      </c>
      <c r="P33" s="1">
        <f>AVERAGE(H33:H35)*'[1]Проверка стенда по стёклам'!$D$8/100</f>
        <v>2.3896815724510669</v>
      </c>
      <c r="Q33">
        <v>2.4113628</v>
      </c>
    </row>
    <row r="34" spans="1:17" x14ac:dyDescent="0.3">
      <c r="A34" s="1">
        <v>0.68104456126771695</v>
      </c>
      <c r="B34" s="1">
        <v>5.03290485517413</v>
      </c>
      <c r="C34" s="1">
        <v>6.5331908171634803</v>
      </c>
      <c r="D34" s="1">
        <v>6.5122187840741699</v>
      </c>
      <c r="E34" s="1">
        <v>5.7843588124416696</v>
      </c>
      <c r="F34" s="1">
        <v>5.75015572836688</v>
      </c>
      <c r="G34" s="1">
        <v>6.7522565219881701</v>
      </c>
      <c r="H34" s="1">
        <v>6.8676912056355501</v>
      </c>
      <c r="J34" s="1">
        <f>AVERAGE(B34:B36)*'[1]Проверка стенда по стёклам'!$D$8/100</f>
        <v>1.7514077587594294</v>
      </c>
      <c r="K34" s="1">
        <f>AVERAGE(C34:C36)*'[1]Проверка стенда по стёклам'!$D$8/100</f>
        <v>2.2481242873149085</v>
      </c>
      <c r="L34" s="1">
        <f>AVERAGE(D34:D36)*'[1]Проверка стенда по стёклам'!$D$8/100</f>
        <v>2.1721493907463052</v>
      </c>
      <c r="M34" s="1">
        <f>AVERAGE(E34:E36)*'[1]Проверка стенда по стёклам'!$D$8/100</f>
        <v>1.9004051787267309</v>
      </c>
      <c r="N34" s="1">
        <f>AVERAGE(F34:F36)*'[1]Проверка стенда по стёклам'!$D$8/100</f>
        <v>2.0276283772762729</v>
      </c>
      <c r="O34" s="1">
        <f>AVERAGE(G34:G36)*'[1]Проверка стенда по стёклам'!$D$8/100</f>
        <v>2.3621658843396807</v>
      </c>
      <c r="P34" s="1">
        <f>AVERAGE(H34:H36)*'[1]Проверка стенда по стёклам'!$D$8/100</f>
        <v>2.3896174652080369</v>
      </c>
      <c r="Q34">
        <v>2.4113628</v>
      </c>
    </row>
    <row r="35" spans="1:17" x14ac:dyDescent="0.3">
      <c r="A35" s="1">
        <v>0.70301374066345002</v>
      </c>
      <c r="B35" s="1">
        <v>5.03336219777706</v>
      </c>
      <c r="C35" s="1">
        <v>6.4246577552039996</v>
      </c>
      <c r="D35" s="1">
        <v>6.5120295880466799</v>
      </c>
      <c r="E35" s="1">
        <v>5.5731853987711899</v>
      </c>
      <c r="F35" s="1">
        <v>5.8662209684289897</v>
      </c>
      <c r="G35" s="1">
        <v>6.7519932288093898</v>
      </c>
      <c r="H35" s="1">
        <v>6.8675069404226301</v>
      </c>
      <c r="J35" s="1">
        <f>AVERAGE(B35:B37)*'[1]Проверка стенда по стёклам'!$D$8/100</f>
        <v>1.7515640348113544</v>
      </c>
      <c r="K35" s="1">
        <f>AVERAGE(C35:C37)*'[1]Проверка стенда по стёклам'!$D$8/100</f>
        <v>2.1648385029123882</v>
      </c>
      <c r="L35" s="1">
        <f>AVERAGE(D35:D37)*'[1]Проверка стенда по стёклам'!$D$8/100</f>
        <v>2.0645534093432731</v>
      </c>
      <c r="M35" s="1">
        <f>AVERAGE(E35:E37)*'[1]Проверка стенда по стёклам'!$D$8/100</f>
        <v>1.799580661092409</v>
      </c>
      <c r="N35" s="1">
        <f>AVERAGE(F35:F37)*'[1]Проверка стенда по стёклам'!$D$8/100</f>
        <v>2.0422091688561976</v>
      </c>
      <c r="O35" s="1">
        <f>AVERAGE(G35:G37)*'[1]Проверка стенда по стёклам'!$D$8/100</f>
        <v>2.3748295501989478</v>
      </c>
      <c r="P35" s="1">
        <f>AVERAGE(H35:H37)*'[1]Проверка стенда по стёклам'!$D$8/100</f>
        <v>2.3895526088006953</v>
      </c>
      <c r="Q35">
        <v>2.4113628</v>
      </c>
    </row>
    <row r="36" spans="1:17" x14ac:dyDescent="0.3">
      <c r="A36" s="1">
        <v>0.72498292005918297</v>
      </c>
      <c r="B36" s="1">
        <v>5.0338113361690802</v>
      </c>
      <c r="C36" s="1">
        <v>6.4247611009993602</v>
      </c>
      <c r="D36" s="1">
        <v>5.7033300053906899</v>
      </c>
      <c r="E36" s="1">
        <v>5.0271423509787496</v>
      </c>
      <c r="F36" s="1">
        <v>5.8651876549365696</v>
      </c>
      <c r="G36" s="1">
        <v>6.8615901532691197</v>
      </c>
      <c r="H36" s="1">
        <v>6.8673205216740598</v>
      </c>
      <c r="J36" s="1">
        <f>AVERAGE(B36:B38)*'[1]Проверка стенда по стёклам'!$D$8/100</f>
        <v>1.7400978545885391</v>
      </c>
      <c r="K36" s="1">
        <f>AVERAGE(C36:C38)*'[1]Проверка стенда по стёклам'!$D$8/100</f>
        <v>2.0688650976151397</v>
      </c>
      <c r="L36" s="1">
        <f>AVERAGE(D36:D38)*'[1]Проверка стенда по стёклам'!$D$8/100</f>
        <v>1.9556016265492315</v>
      </c>
      <c r="M36" s="1">
        <f>AVERAGE(E36:E38)*'[1]Проверка стенда по стёклам'!$D$8/100</f>
        <v>1.7935665017794571</v>
      </c>
      <c r="N36" s="1">
        <f>AVERAGE(F36:F38)*'[1]Проверка стенда по стёклам'!$D$8/100</f>
        <v>2.1200271858084285</v>
      </c>
      <c r="O36" s="1">
        <f>AVERAGE(G36:G38)*'[1]Проверка стенда по стёклам'!$D$8/100</f>
        <v>2.3762048469626418</v>
      </c>
      <c r="P36" s="1">
        <f>AVERAGE(H36:H38)*'[1]Проверка стенда по стёклам'!$D$8/100</f>
        <v>2.38948703280081</v>
      </c>
      <c r="Q36">
        <v>2.4113628</v>
      </c>
    </row>
    <row r="37" spans="1:17" x14ac:dyDescent="0.3">
      <c r="A37" s="1">
        <v>0.74695209945491603</v>
      </c>
      <c r="B37" s="1">
        <v>5.0342522173875297</v>
      </c>
      <c r="C37" s="1">
        <v>5.8151273811146202</v>
      </c>
      <c r="D37" s="1">
        <v>5.5845605928766302</v>
      </c>
      <c r="E37" s="1">
        <v>4.9150820194109599</v>
      </c>
      <c r="F37" s="1">
        <v>5.8758666570361902</v>
      </c>
      <c r="G37" s="1">
        <v>6.8614386049224203</v>
      </c>
      <c r="H37" s="1">
        <v>6.8671320344031601</v>
      </c>
      <c r="J37" s="1">
        <f>AVERAGE(B37:B39)*'[1]Проверка стенда по стёклам'!$D$8/100</f>
        <v>1.7052779430279921</v>
      </c>
      <c r="K37" s="1">
        <f>AVERAGE(C37:C39)*'[1]Проверка стенда по стёклам'!$D$8/100</f>
        <v>1.8973530694930698</v>
      </c>
      <c r="L37" s="1">
        <f>AVERAGE(D37:D39)*'[1]Проверка стенда по стёклам'!$D$8/100</f>
        <v>1.9163079002104788</v>
      </c>
      <c r="M37" s="1">
        <f>AVERAGE(E37:E39)*'[1]Проверка стенда по стёклам'!$D$8/100</f>
        <v>1.8529149700203646</v>
      </c>
      <c r="N37" s="1">
        <f>AVERAGE(F37:F39)*'[1]Проверка стенда по стёклам'!$D$8/100</f>
        <v>2.2107485712346993</v>
      </c>
      <c r="O37" s="1">
        <f>AVERAGE(G37:G39)*'[1]Проверка стенда по стёклам'!$D$8/100</f>
        <v>2.3648610980773133</v>
      </c>
      <c r="P37" s="1">
        <f>AVERAGE(H37:H39)*'[1]Проверка стенда по стёклам'!$D$8/100</f>
        <v>2.3782467349818672</v>
      </c>
      <c r="Q37">
        <v>2.4113628</v>
      </c>
    </row>
    <row r="38" spans="1:17" x14ac:dyDescent="0.3">
      <c r="A38" s="1">
        <v>0.76892127885064898</v>
      </c>
      <c r="B38" s="1">
        <v>4.9345044535867899</v>
      </c>
      <c r="C38" s="1">
        <v>5.5972057035551197</v>
      </c>
      <c r="D38" s="1">
        <v>5.5726821102270296</v>
      </c>
      <c r="E38" s="1">
        <v>5.5213332377789603</v>
      </c>
      <c r="F38" s="1">
        <v>6.53714305963687</v>
      </c>
      <c r="G38" s="1">
        <v>6.7638505983089896</v>
      </c>
      <c r="H38" s="1">
        <v>6.8669415650931196</v>
      </c>
      <c r="J38" s="1">
        <f>AVERAGE(B38:B40)*'[1]Проверка стенда по стёклам'!$D$8/100</f>
        <v>1.6704570025958694</v>
      </c>
      <c r="K38" s="1">
        <f>AVERAGE(C38:C40)*'[1]Проверка стенда по стёклам'!$D$8/100</f>
        <v>1.7965963885653427</v>
      </c>
      <c r="L38" s="1">
        <f>AVERAGE(D38:D40)*'[1]Проверка стенда по стёклам'!$D$8/100</f>
        <v>1.8058308995285726</v>
      </c>
      <c r="M38" s="1">
        <f>AVERAGE(E38:E40)*'[1]Проверка стенда по стёклам'!$D$8/100</f>
        <v>1.9251609631959496</v>
      </c>
      <c r="N38" s="1">
        <f>AVERAGE(F38:F40)*'[1]Проверка стенда по стёклам'!$D$8/100</f>
        <v>2.2772744524140229</v>
      </c>
      <c r="O38" s="1">
        <f>AVERAGE(G38:G40)*'[1]Проверка стенда по стёклам'!$D$8/100</f>
        <v>2.342247456442955</v>
      </c>
      <c r="P38" s="1">
        <f>AVERAGE(H38:H40)*'[1]Проверка стенда по стёклам'!$D$8/100</f>
        <v>2.3670170086301248</v>
      </c>
      <c r="Q38">
        <v>2.4113628</v>
      </c>
    </row>
    <row r="39" spans="1:17" x14ac:dyDescent="0.3">
      <c r="A39" s="1">
        <v>0.79089045824638105</v>
      </c>
      <c r="B39" s="1">
        <v>4.7336051783301301</v>
      </c>
      <c r="C39" s="1">
        <v>4.9460391663913299</v>
      </c>
      <c r="D39" s="1">
        <v>5.3645520452336104</v>
      </c>
      <c r="E39" s="1">
        <v>5.53882589139352</v>
      </c>
      <c r="F39" s="1">
        <v>6.6473584684749403</v>
      </c>
      <c r="G39" s="1">
        <v>6.7637879729725796</v>
      </c>
      <c r="H39" s="1">
        <v>6.7704102634351004</v>
      </c>
      <c r="J39" s="1">
        <f>AVERAGE(B39:B41)*'[1]Проверка стенда по стёклам'!$D$8/100</f>
        <v>1.6472544456555083</v>
      </c>
      <c r="K39" s="1">
        <f>AVERAGE(C39:C41)*'[1]Проверка стенда по стёклам'!$D$8/100</f>
        <v>1.7073960265720347</v>
      </c>
      <c r="L39" s="1">
        <f>AVERAGE(D39:D41)*'[1]Проверка стенда по стёклам'!$D$8/100</f>
        <v>1.6331098931911054</v>
      </c>
      <c r="M39" s="1">
        <f>AVERAGE(E39:E41)*'[1]Проверка стенда по стёклам'!$D$8/100</f>
        <v>1.8592158715377531</v>
      </c>
      <c r="N39" s="1">
        <f>AVERAGE(F39:F41)*'[1]Проверка стенда по стёклам'!$D$8/100</f>
        <v>2.2799191837137744</v>
      </c>
      <c r="O39" s="1">
        <f>AVERAGE(G39:G41)*'[1]Проверка стенда по стёклам'!$D$8/100</f>
        <v>2.3194252237175688</v>
      </c>
      <c r="P39" s="1">
        <f>AVERAGE(H39:H41)*'[1]Проверка стенда по стёклам'!$D$8/100</f>
        <v>2.333139268381184</v>
      </c>
      <c r="Q39">
        <v>2.4113628</v>
      </c>
    </row>
    <row r="40" spans="1:17" x14ac:dyDescent="0.3">
      <c r="A40" s="1">
        <v>0.812859637642114</v>
      </c>
      <c r="B40" s="1">
        <v>4.7340371889464201</v>
      </c>
      <c r="C40" s="1">
        <v>4.9464354545047202</v>
      </c>
      <c r="D40" s="1">
        <v>4.63206317350165</v>
      </c>
      <c r="E40" s="1">
        <v>5.53796390102596</v>
      </c>
      <c r="F40" s="1">
        <v>6.4494315597203196</v>
      </c>
      <c r="G40" s="1">
        <v>6.6664710083507597</v>
      </c>
      <c r="H40" s="1">
        <v>6.77031291997843</v>
      </c>
      <c r="J40" s="1">
        <f>AVERAGE(B40:B42)*'[1]Проверка стенда по стёклам'!$D$8/100</f>
        <v>1.5775702117344559</v>
      </c>
      <c r="K40" s="1">
        <f>AVERAGE(C40:C42)*'[1]Проверка стенда по стёклам'!$D$8/100</f>
        <v>1.6937568058140327</v>
      </c>
      <c r="L40" s="1">
        <f>AVERAGE(D40:D42)*'[1]Проверка стенда по стёклам'!$D$8/100</f>
        <v>1.4715330833224931</v>
      </c>
      <c r="M40" s="1">
        <f>AVERAGE(E40:E42)*'[1]Проверка стенда по стёклам'!$D$8/100</f>
        <v>1.7938195030633148</v>
      </c>
      <c r="N40" s="1">
        <f>AVERAGE(F40:F42)*'[1]Проверка стенда по стёклам'!$D$8/100</f>
        <v>2.2014988334964163</v>
      </c>
      <c r="O40" s="1">
        <f>AVERAGE(G40:G42)*'[1]Проверка стенда по стёклам'!$D$8/100</f>
        <v>2.2965999309973948</v>
      </c>
      <c r="P40" s="1">
        <f>AVERAGE(H40:H42)*'[1]Проверка стенда по стёклам'!$D$8/100</f>
        <v>2.3104428004167716</v>
      </c>
      <c r="Q40">
        <v>2.4113628</v>
      </c>
    </row>
    <row r="41" spans="1:17" x14ac:dyDescent="0.3">
      <c r="A41" s="1">
        <v>0.83482881703784695</v>
      </c>
      <c r="B41" s="1">
        <v>4.73445941731514</v>
      </c>
      <c r="C41" s="1">
        <v>4.8281486683213997</v>
      </c>
      <c r="D41" s="1">
        <v>4.0835367515294703</v>
      </c>
      <c r="E41" s="1">
        <v>4.9527757168725604</v>
      </c>
      <c r="F41" s="1">
        <v>6.5599450883161898</v>
      </c>
      <c r="G41" s="1">
        <v>6.5670845959634399</v>
      </c>
      <c r="H41" s="1">
        <v>6.57485850742321</v>
      </c>
      <c r="J41" s="1">
        <f>AVERAGE(B41:B43)*'[1]Проверка стенда по стёклам'!$D$8/100</f>
        <v>1.5078533321151426</v>
      </c>
      <c r="K41" s="1">
        <f>AVERAGE(C41:C43)*'[1]Проверка стенда по стёклам'!$D$8/100</f>
        <v>1.5146093196252324</v>
      </c>
      <c r="L41" s="1">
        <f>AVERAGE(D41:D43)*'[1]Проверка стенда по стёклам'!$D$8/100</f>
        <v>1.4085629627230418</v>
      </c>
      <c r="M41" s="1">
        <f>AVERAGE(E41:E43)*'[1]Проверка стенда по стёклам'!$D$8/100</f>
        <v>1.8057792454972506</v>
      </c>
      <c r="N41" s="1">
        <f>AVERAGE(F41:F43)*'[1]Проверка стенда по стёклам'!$D$8/100</f>
        <v>2.1351010212710344</v>
      </c>
      <c r="O41" s="1">
        <f>AVERAGE(G41:G43)*'[1]Проверка стенда по стёклам'!$D$8/100</f>
        <v>2.2066855335305799</v>
      </c>
      <c r="P41" s="1">
        <f>AVERAGE(H41:H43)*'[1]Проверка стенда по стёклам'!$D$8/100</f>
        <v>2.220963059186186</v>
      </c>
      <c r="Q41">
        <v>2.4113628</v>
      </c>
    </row>
    <row r="42" spans="1:17" x14ac:dyDescent="0.3">
      <c r="A42" s="1">
        <v>0.85679799643358001</v>
      </c>
      <c r="B42" s="1">
        <v>4.1328099669174501</v>
      </c>
      <c r="C42" s="1">
        <v>4.8284461606607696</v>
      </c>
      <c r="D42" s="1">
        <v>3.9714883896242399</v>
      </c>
      <c r="E42" s="1">
        <v>4.9749992865443602</v>
      </c>
      <c r="F42" s="1">
        <v>5.9712432522084899</v>
      </c>
      <c r="G42" s="1">
        <v>6.56699558832916</v>
      </c>
      <c r="H42" s="1">
        <v>6.57472856469606</v>
      </c>
      <c r="J42" s="1">
        <f>AVERAGE(B42:B44)*'[1]Проверка стенда по стёклам'!$D$8/100</f>
        <v>1.4381034700234725</v>
      </c>
      <c r="K42" s="1">
        <f>AVERAGE(C42:C44)*'[1]Проверка стенда по стёклам'!$D$8/100</f>
        <v>1.3491270478726027</v>
      </c>
      <c r="L42" s="1">
        <f>AVERAGE(D42:D44)*'[1]Проверка стенда по стёклам'!$D$8/100</f>
        <v>1.3733790375127781</v>
      </c>
      <c r="M42" s="1">
        <f>AVERAGE(E42:E44)*'[1]Проверка стенда по стёклам'!$D$8/100</f>
        <v>1.8178195798954642</v>
      </c>
      <c r="N42" s="1">
        <f>AVERAGE(F42:F44)*'[1]Проверка стенда по стёклам'!$D$8/100</f>
        <v>1.9864210493742223</v>
      </c>
      <c r="O42" s="1">
        <f>AVERAGE(G42:G44)*'[1]Проверка стенда по стёклам'!$D$8/100</f>
        <v>2.128351878509152</v>
      </c>
      <c r="P42" s="1">
        <f>AVERAGE(H42:H44)*'[1]Проверка стенда по стёклам'!$D$8/100</f>
        <v>2.1434451262936833</v>
      </c>
      <c r="Q42">
        <v>2.4113628</v>
      </c>
    </row>
    <row r="43" spans="1:17" x14ac:dyDescent="0.3">
      <c r="A43" s="1">
        <v>0.87876717582931296</v>
      </c>
      <c r="B43" s="1">
        <v>4.1329605167486401</v>
      </c>
      <c r="C43" s="1">
        <v>3.4018830388063601</v>
      </c>
      <c r="D43" s="1">
        <v>4.0891549030155199</v>
      </c>
      <c r="E43" s="1">
        <v>5.64107698098287</v>
      </c>
      <c r="F43" s="1">
        <v>5.8769708266586296</v>
      </c>
      <c r="G43" s="1">
        <v>5.8912577872895904</v>
      </c>
      <c r="H43" s="1">
        <v>5.9988471661798402</v>
      </c>
      <c r="J43" s="1">
        <f>AVERAGE(B43:B45)*'[1]Проверка стенда по стёклам'!$D$8/100</f>
        <v>1.4394238545917577</v>
      </c>
      <c r="K43" s="1">
        <f>AVERAGE(C43:C45)*'[1]Проверка стенда по стёклам'!$D$8/100</f>
        <v>1.1558700975880734</v>
      </c>
      <c r="L43" s="1">
        <f>AVERAGE(D43:D45)*'[1]Проверка стенда по стёклам'!$D$8/100</f>
        <v>1.4338343035641055</v>
      </c>
      <c r="M43" s="1">
        <f>AVERAGE(E43:E45)*'[1]Проверка стенда по стёклам'!$D$8/100</f>
        <v>1.8157909687200211</v>
      </c>
      <c r="N43" s="1">
        <f>AVERAGE(F43:F45)*'[1]Проверка стенда по стёклам'!$D$8/100</f>
        <v>1.8836763232609421</v>
      </c>
      <c r="O43" s="1">
        <f>AVERAGE(G43:G45)*'[1]Проверка стенда по стёклам'!$D$8/100</f>
        <v>1.9584997398036115</v>
      </c>
      <c r="P43" s="1">
        <f>AVERAGE(H43:H45)*'[1]Проверка стенда по стёклам'!$D$8/100</f>
        <v>2.0441327392442146</v>
      </c>
      <c r="Q43">
        <v>2.4113628</v>
      </c>
    </row>
    <row r="44" spans="1:17" x14ac:dyDescent="0.3">
      <c r="A44" s="1">
        <v>0.90073635522504603</v>
      </c>
      <c r="B44" s="1">
        <v>4.13309838077355</v>
      </c>
      <c r="C44" s="1">
        <v>3.4014133675457701</v>
      </c>
      <c r="D44" s="1">
        <v>3.78019218424935</v>
      </c>
      <c r="E44" s="1">
        <v>5.0565836350086704</v>
      </c>
      <c r="F44" s="1">
        <v>5.2780738511324996</v>
      </c>
      <c r="G44" s="1">
        <v>5.8917168379904501</v>
      </c>
      <c r="H44" s="1">
        <v>5.9065236451473497</v>
      </c>
      <c r="J44" s="1">
        <f>AVERAGE(B44:B46)*'[1]Проверка стенда по стёклам'!$D$8/100</f>
        <v>1.42691640953083</v>
      </c>
      <c r="K44" s="1">
        <f>AVERAGE(C44:C46)*'[1]Проверка стенда по стёклам'!$D$8/100</f>
        <v>1.1202441103253493</v>
      </c>
      <c r="L44" s="1">
        <f>AVERAGE(D44:D46)*'[1]Проверка стенда по стёклам'!$D$8/100</f>
        <v>1.4146284017917683</v>
      </c>
      <c r="M44" s="1">
        <f>AVERAGE(E44:E46)*'[1]Проверка стенда по стёклам'!$D$8/100</f>
        <v>1.6828517613154168</v>
      </c>
      <c r="N44" s="1">
        <f>AVERAGE(F44:F46)*'[1]Проверка стенда по стёклам'!$D$8/100</f>
        <v>1.7260002532153045</v>
      </c>
      <c r="O44" s="1">
        <f>AVERAGE(G44:G46)*'[1]Проверка стенда по стёклам'!$D$8/100</f>
        <v>1.8670105942975481</v>
      </c>
      <c r="P44" s="1">
        <f>AVERAGE(H44:H46)*'[1]Проверка стенда по стёклам'!$D$8/100</f>
        <v>1.9422088214692022</v>
      </c>
      <c r="Q44">
        <v>2.4113628</v>
      </c>
    </row>
    <row r="45" spans="1:17" x14ac:dyDescent="0.3">
      <c r="A45" s="1">
        <v>0.92270553462077798</v>
      </c>
      <c r="B45" s="1">
        <v>4.1441939010042903</v>
      </c>
      <c r="C45" s="1">
        <v>3.1622464513447901</v>
      </c>
      <c r="D45" s="1">
        <v>4.4927143873078297</v>
      </c>
      <c r="E45" s="1">
        <v>4.9575092488206902</v>
      </c>
      <c r="F45" s="1">
        <v>5.0854110348851203</v>
      </c>
      <c r="G45" s="1">
        <v>5.1025846901896497</v>
      </c>
      <c r="H45" s="1">
        <v>5.7184888786735097</v>
      </c>
      <c r="J45" s="1">
        <f>AVERAGE(B45:B47)*'[1]Проверка стенда по стёклам'!$D$8/100</f>
        <v>1.4027343102525069</v>
      </c>
      <c r="K45" s="1">
        <f>AVERAGE(C45:C47)*'[1]Проверка стенда по стёклам'!$D$8/100</f>
        <v>1.0846003525446759</v>
      </c>
      <c r="L45" s="1">
        <f>AVERAGE(D45:D47)*'[1]Проверка стенда по стёклам'!$D$8/100</f>
        <v>1.445030554540186</v>
      </c>
      <c r="M45" s="1">
        <f>AVERAGE(E45:E47)*'[1]Проверка стенда по стёклам'!$D$8/100</f>
        <v>1.6062594816686615</v>
      </c>
      <c r="N45" s="1">
        <f>AVERAGE(F45:F47)*'[1]Проверка стенда по стёклам'!$D$8/100</f>
        <v>1.6264639783507215</v>
      </c>
      <c r="O45" s="1">
        <f>AVERAGE(G45:G47)*'[1]Проверка стенда по стёклам'!$D$8/100</f>
        <v>1.6990927562495559</v>
      </c>
      <c r="P45" s="1">
        <f>AVERAGE(H45:H47)*'[1]Проверка стенда по стёклам'!$D$8/100</f>
        <v>1.786501909634755</v>
      </c>
      <c r="Q45">
        <v>2.4113628</v>
      </c>
    </row>
    <row r="46" spans="1:17" x14ac:dyDescent="0.3">
      <c r="A46" s="1">
        <v>0.94467471401651104</v>
      </c>
      <c r="B46" s="1">
        <v>4.0251253196490202</v>
      </c>
      <c r="C46" s="1">
        <v>3.09472715368114</v>
      </c>
      <c r="D46" s="1">
        <v>3.9235677512825302</v>
      </c>
      <c r="E46" s="1">
        <v>4.4949175884842703</v>
      </c>
      <c r="F46" s="1">
        <v>4.5175381041131804</v>
      </c>
      <c r="G46" s="1">
        <v>5.10246759152517</v>
      </c>
      <c r="H46" s="1">
        <v>5.1200916962262903</v>
      </c>
      <c r="J46" s="1">
        <f>AVERAGE(B46:B48)*'[1]Проверка стенда по стёклам'!$D$8/100</f>
        <v>1.365426391205955</v>
      </c>
      <c r="K46" s="1">
        <f>AVERAGE(C46:C48)*'[1]Проверка стенда по стёклам'!$D$8/100</f>
        <v>1.0519609145114859</v>
      </c>
      <c r="L46" s="1">
        <f>AVERAGE(D46:D48)*'[1]Проверка стенда по стёклам'!$D$8/100</f>
        <v>1.3893244790948232</v>
      </c>
      <c r="M46" s="1">
        <f>AVERAGE(E46:E48)*'[1]Проверка стенда по стёклам'!$D$8/100</f>
        <v>1.5403027678572889</v>
      </c>
      <c r="N46" s="1">
        <f>AVERAGE(F46:F48)*'[1]Проверка стенда по стёклам'!$D$8/100</f>
        <v>1.5496402724596925</v>
      </c>
      <c r="O46" s="1">
        <f>AVERAGE(G46:G48)*'[1]Проверка стенда по стёклам'!$D$8/100</f>
        <v>1.6230588578601095</v>
      </c>
      <c r="P46" s="1">
        <f>AVERAGE(H46:H48)*'[1]Проверка стенда по стёклам'!$D$8/100</f>
        <v>1.641859961272774</v>
      </c>
      <c r="Q46">
        <v>2.4113628</v>
      </c>
    </row>
    <row r="47" spans="1:17" x14ac:dyDescent="0.3">
      <c r="A47" s="1">
        <v>0.96664389341224399</v>
      </c>
      <c r="B47" s="1">
        <v>3.9246080432779502</v>
      </c>
      <c r="C47" s="1">
        <v>3.0941042706897499</v>
      </c>
      <c r="D47" s="1">
        <v>4.0423098364083696</v>
      </c>
      <c r="E47" s="1">
        <v>4.3962294594130098</v>
      </c>
      <c r="F47" s="1">
        <v>4.4199038758659501</v>
      </c>
      <c r="G47" s="1">
        <v>4.4439828624071103</v>
      </c>
      <c r="H47" s="1">
        <v>4.5640683758539202</v>
      </c>
      <c r="J47" s="1">
        <f>AVERAGE(B47:B49)*'[1]Проверка стенда по стёклам'!$D$8/100</f>
        <v>1.3386215707883866</v>
      </c>
      <c r="K47" s="1">
        <f>AVERAGE(C47:C49)*'[1]Проверка стенда по стёклам'!$D$8/100</f>
        <v>1.0258119812441877</v>
      </c>
      <c r="L47" s="1">
        <f>AVERAGE(D47:D49)*'[1]Проверка стенда по стёклам'!$D$8/100</f>
        <v>1.4072629359735611</v>
      </c>
      <c r="M47" s="1">
        <f>AVERAGE(E47:E49)*'[1]Проверка стенда по стёклам'!$D$8/100</f>
        <v>1.5163564323841385</v>
      </c>
      <c r="N47" s="1">
        <f>AVERAGE(F47:F49)*'[1]Проверка стенда по стёклам'!$D$8/100</f>
        <v>1.5386877960795291</v>
      </c>
      <c r="O47" s="1">
        <f>AVERAGE(G47:G49)*'[1]Проверка стенда по стёклам'!$D$8/100</f>
        <v>1.5473777333610181</v>
      </c>
      <c r="P47" s="1">
        <f>AVERAGE(H47:H49)*'[1]Проверка стенда по стёклам'!$D$8/100</f>
        <v>1.5669510760779355</v>
      </c>
      <c r="Q47">
        <v>2.4113628</v>
      </c>
    </row>
    <row r="48" spans="1:17" x14ac:dyDescent="0.3">
      <c r="A48" s="1">
        <v>0.98861307280797694</v>
      </c>
      <c r="B48" s="1">
        <v>3.8225369371588598</v>
      </c>
      <c r="C48" s="1">
        <v>2.8808396399309202</v>
      </c>
      <c r="D48" s="1">
        <v>4.0124343943888503</v>
      </c>
      <c r="E48" s="1">
        <v>4.38885152542111</v>
      </c>
      <c r="F48" s="1">
        <v>4.4230615761166199</v>
      </c>
      <c r="G48" s="1">
        <v>4.4470446994771002</v>
      </c>
      <c r="H48" s="1">
        <v>4.4714321908762296</v>
      </c>
      <c r="J48" s="1">
        <f>AVERAGE(B48:B50)*'[1]Проверка стенда по стёклам'!$D$8/100</f>
        <v>1.322165659465252</v>
      </c>
      <c r="K48" s="1">
        <f>AVERAGE(C48:C50)*'[1]Проверка стенда по стёклам'!$D$8/100</f>
        <v>1.0034555167553796</v>
      </c>
      <c r="L48" s="1">
        <f>AVERAGE(D48:D50)*'[1]Проверка стенда по стёклам'!$D$8/100</f>
        <v>1.4002120664299522</v>
      </c>
      <c r="M48" s="1">
        <f>AVERAGE(E48:E50)*'[1]Проверка стенда по стёклам'!$D$8/100</f>
        <v>1.5041983623472654</v>
      </c>
      <c r="N48" s="1">
        <f>AVERAGE(F48:F50)*'[1]Проверка стенда по стёклам'!$D$8/100</f>
        <v>1.5387127735548878</v>
      </c>
      <c r="O48" s="1">
        <f>AVERAGE(G48:G50)*'[1]Проверка стенда по стёклам'!$D$8/100</f>
        <v>1.547267141708091</v>
      </c>
      <c r="P48" s="1">
        <f>AVERAGE(H48:H50)*'[1]Проверка стенда по стёклам'!$D$8/100</f>
        <v>1.5672541462662748</v>
      </c>
      <c r="Q48">
        <v>2.4113628</v>
      </c>
    </row>
    <row r="49" spans="1:17" x14ac:dyDescent="0.3">
      <c r="A49" s="1">
        <v>1.01058225220371</v>
      </c>
      <c r="B49" s="1">
        <v>3.79402271804911</v>
      </c>
      <c r="C49" s="1">
        <v>2.8692794016352301</v>
      </c>
      <c r="D49" s="1">
        <v>4.0782273978976997</v>
      </c>
      <c r="E49" s="1">
        <v>4.2884599312263898</v>
      </c>
      <c r="F49" s="1">
        <v>4.4231093504044496</v>
      </c>
      <c r="G49" s="1">
        <v>4.4499691046379599</v>
      </c>
      <c r="H49" s="1">
        <v>4.4742512100080001</v>
      </c>
      <c r="J49" s="1">
        <f>AVERAGE(B49:B51)*'[1]Проверка стенда по стёклам'!$D$8/100</f>
        <v>1.2420273471170984</v>
      </c>
      <c r="K49" s="1">
        <f>AVERAGE(C49:C51)*'[1]Проверка стенда по стёклам'!$D$8/100</f>
        <v>1.0183795547609447</v>
      </c>
      <c r="L49" s="1">
        <f>AVERAGE(D49:D51)*'[1]Проверка стенда по стёклам'!$D$8/100</f>
        <v>1.4211438820647544</v>
      </c>
      <c r="M49" s="1">
        <f>AVERAGE(E49:E51)*'[1]Проверка стенда по стёклам'!$D$8/100</f>
        <v>1.49288298444698</v>
      </c>
      <c r="N49" s="1">
        <f>AVERAGE(F49:F51)*'[1]Проверка стенда по стёклам'!$D$8/100</f>
        <v>1.5383514645190348</v>
      </c>
      <c r="O49" s="1">
        <f>AVERAGE(G49:G51)*'[1]Проверка стенда по стёклам'!$D$8/100</f>
        <v>1.5576215723052647</v>
      </c>
      <c r="P49" s="1">
        <f>AVERAGE(H49:H51)*'[1]Проверка стенда по стёклам'!$D$8/100</f>
        <v>1.6436440497144249</v>
      </c>
      <c r="Q49">
        <v>2.4113628</v>
      </c>
    </row>
    <row r="50" spans="1:17" x14ac:dyDescent="0.3">
      <c r="A50" s="1">
        <v>1.03255143159944</v>
      </c>
      <c r="B50" s="1">
        <v>3.7827304309966401</v>
      </c>
      <c r="C50" s="1">
        <v>2.9013539733382601</v>
      </c>
      <c r="D50" s="1">
        <v>3.98151949087777</v>
      </c>
      <c r="E50" s="1">
        <v>4.2914064621989096</v>
      </c>
      <c r="F50" s="1">
        <v>4.4201192236820104</v>
      </c>
      <c r="G50" s="1">
        <v>4.4430293764926896</v>
      </c>
      <c r="H50" s="1">
        <v>4.5666813502332104</v>
      </c>
      <c r="J50" s="1">
        <f>AVERAGE(B50:B52)*'[1]Проверка стенда по стёклам'!$D$8/100</f>
        <v>1.1688051589241519</v>
      </c>
      <c r="K50" s="1">
        <f>AVERAGE(C50:C52)*'[1]Проверка стенда по стёклам'!$D$8/100</f>
        <v>1.1294124849112332</v>
      </c>
      <c r="L50" s="1">
        <f>AVERAGE(D50:D52)*'[1]Проверка стенда по стёклам'!$D$8/100</f>
        <v>1.4344335698017343</v>
      </c>
      <c r="M50" s="1">
        <f>AVERAGE(E50:E52)*'[1]Проверка стенда по стёклам'!$D$8/100</f>
        <v>1.4919648007837392</v>
      </c>
      <c r="N50" s="1">
        <f>AVERAGE(F50:F52)*'[1]Проверка стенда по стёклам'!$D$8/100</f>
        <v>1.5489251469386651</v>
      </c>
      <c r="O50" s="1">
        <f>AVERAGE(G50:G52)*'[1]Проверка стенда по стёклам'!$D$8/100</f>
        <v>1.6345750642729242</v>
      </c>
      <c r="P50" s="1">
        <f>AVERAGE(H50:H52)*'[1]Проверка стенда по стёклам'!$D$8/100</f>
        <v>1.7839691725365099</v>
      </c>
      <c r="Q50">
        <v>2.4113628</v>
      </c>
    </row>
    <row r="51" spans="1:17" x14ac:dyDescent="0.3">
      <c r="A51" s="1">
        <v>1.0545206109951699</v>
      </c>
      <c r="B51" s="1">
        <v>3.1316100000268299</v>
      </c>
      <c r="C51" s="1">
        <v>3.0095099296673702</v>
      </c>
      <c r="D51" s="1">
        <v>4.1929018242785103</v>
      </c>
      <c r="E51" s="1">
        <v>4.2912939506974199</v>
      </c>
      <c r="F51" s="1">
        <v>4.4199464849924697</v>
      </c>
      <c r="G51" s="1">
        <v>4.5363172934290503</v>
      </c>
      <c r="H51" s="1">
        <v>5.1300415435157598</v>
      </c>
      <c r="J51" s="1">
        <f>AVERAGE(B51:B53)*'[1]Проверка стенда по стёклам'!$D$8/100</f>
        <v>1.0838398817638661</v>
      </c>
      <c r="K51" s="1">
        <f>AVERAGE(C51:C53)*'[1]Проверка стенда по стёклам'!$D$8/100</f>
        <v>1.2444812462946029</v>
      </c>
      <c r="L51" s="1">
        <f>AVERAGE(D51:D53)*'[1]Проверка стенда по стёклам'!$D$8/100</f>
        <v>1.4589269724332408</v>
      </c>
      <c r="M51" s="1">
        <f>AVERAGE(E51:E53)*'[1]Проверка стенда по стёклам'!$D$8/100</f>
        <v>1.4906873153380698</v>
      </c>
      <c r="N51" s="1">
        <f>AVERAGE(F51:F53)*'[1]Проверка стенда по стёклам'!$D$8/100</f>
        <v>1.6274936871439161</v>
      </c>
      <c r="O51" s="1">
        <f>AVERAGE(G51:G53)*'[1]Проверка стенда по стёклам'!$D$8/100</f>
        <v>1.777293788257565</v>
      </c>
      <c r="P51" s="1">
        <f>AVERAGE(H51:H53)*'[1]Проверка стенда по стёклам'!$D$8/100</f>
        <v>1.9244818859291504</v>
      </c>
      <c r="Q51">
        <v>2.4113628</v>
      </c>
    </row>
    <row r="52" spans="1:17" x14ac:dyDescent="0.3">
      <c r="A52" s="1">
        <v>1.0764897903909001</v>
      </c>
      <c r="B52" s="1">
        <v>3.1627243947394201</v>
      </c>
      <c r="C52" s="1">
        <v>3.8265698673521702</v>
      </c>
      <c r="D52" s="1">
        <v>4.1928068415433497</v>
      </c>
      <c r="E52" s="1">
        <v>4.2805436449011696</v>
      </c>
      <c r="F52" s="1">
        <v>4.5142722635521997</v>
      </c>
      <c r="G52" s="1">
        <v>5.11343753751237</v>
      </c>
      <c r="H52" s="1">
        <v>5.6840896065658102</v>
      </c>
      <c r="J52" s="1">
        <f>AVERAGE(B52:B54)*'[1]Проверка стенда по стёклам'!$D$8/100</f>
        <v>1.0837112607937507</v>
      </c>
      <c r="K52" s="1">
        <f>AVERAGE(C52:C54)*'[1]Проверка стенда по стёклам'!$D$8/100</f>
        <v>1.3725602420929275</v>
      </c>
      <c r="L52" s="1">
        <f>AVERAGE(D52:D54)*'[1]Проверка стенда по стёклам'!$D$8/100</f>
        <v>1.4471842247623996</v>
      </c>
      <c r="M52" s="1">
        <f>AVERAGE(E52:E54)*'[1]Проверка стенда по стёклам'!$D$8/100</f>
        <v>1.6125867168410501</v>
      </c>
      <c r="N52" s="1">
        <f>AVERAGE(F52:F54)*'[1]Проверка стенда по стёклам'!$D$8/100</f>
        <v>1.7717587726129609</v>
      </c>
      <c r="O52" s="1">
        <f>AVERAGE(G52:G54)*'[1]Проверка стенда по стёклам'!$D$8/100</f>
        <v>1.9202305471573944</v>
      </c>
      <c r="P52" s="1">
        <f>AVERAGE(H52:H54)*'[1]Проверка стенда по стёклам'!$D$8/100</f>
        <v>2.0212611816108161</v>
      </c>
      <c r="Q52">
        <v>2.4113628</v>
      </c>
    </row>
    <row r="53" spans="1:17" x14ac:dyDescent="0.3">
      <c r="A53" s="1">
        <v>1.09845896978664</v>
      </c>
      <c r="B53" s="1">
        <v>3.0501869447313901</v>
      </c>
      <c r="C53" s="1">
        <v>3.8934400871160202</v>
      </c>
      <c r="D53" s="1">
        <v>4.1926937864707101</v>
      </c>
      <c r="E53" s="1">
        <v>4.2803923906475596</v>
      </c>
      <c r="F53" s="1">
        <v>5.0975120867000401</v>
      </c>
      <c r="G53" s="1">
        <v>5.6735046378845801</v>
      </c>
      <c r="H53" s="1">
        <v>5.77813709278385</v>
      </c>
      <c r="J53" s="1">
        <f>AVERAGE(B53:B55)*'[1]Проверка стенда по стёклам'!$D$8/100</f>
        <v>1.0777178963182896</v>
      </c>
      <c r="K53" s="1">
        <f>AVERAGE(C53:C55)*'[1]Проверка стенда по стёклам'!$D$8/100</f>
        <v>1.4197282267168625</v>
      </c>
      <c r="L53" s="1">
        <f>AVERAGE(D53:D55)*'[1]Проверка стенда по стёклам'!$D$8/100</f>
        <v>1.4458936052126028</v>
      </c>
      <c r="M53" s="1">
        <f>AVERAGE(E53:E55)*'[1]Проверка стенда по стёклам'!$D$8/100</f>
        <v>1.7473610922062435</v>
      </c>
      <c r="N53" s="1">
        <f>AVERAGE(F53:F55)*'[1]Проверка стенда по стёклам'!$D$8/100</f>
        <v>1.8811018086041864</v>
      </c>
      <c r="O53" s="1">
        <f>AVERAGE(G53:G55)*'[1]Проверка стенда по стёклам'!$D$8/100</f>
        <v>2.0180853576208673</v>
      </c>
      <c r="P53" s="1">
        <f>AVERAGE(H53:H55)*'[1]Проверка стенда по стёклам'!$D$8/100</f>
        <v>2.0643526639988674</v>
      </c>
      <c r="Q53">
        <v>2.4113628</v>
      </c>
    </row>
    <row r="54" spans="1:17" x14ac:dyDescent="0.3">
      <c r="A54" s="1">
        <v>1.12042814918237</v>
      </c>
      <c r="B54" s="1">
        <v>3.1305010710972199</v>
      </c>
      <c r="C54" s="1">
        <v>4.1137661297908696</v>
      </c>
      <c r="D54" s="1">
        <v>4.0916596038723601</v>
      </c>
      <c r="E54" s="1">
        <v>5.3422716622416804</v>
      </c>
      <c r="F54" s="1">
        <v>5.6637539812769102</v>
      </c>
      <c r="G54" s="1">
        <v>5.7686723822308901</v>
      </c>
      <c r="H54" s="1">
        <v>5.9644417247003698</v>
      </c>
      <c r="J54" s="1">
        <f>AVERAGE(B54:B56)*'[1]Проверка стенда по стёклам'!$D$8/100</f>
        <v>1.0998887589474322</v>
      </c>
      <c r="K54" s="1">
        <f>AVERAGE(C54:C56)*'[1]Проверка стенда по стёклам'!$D$8/100</f>
        <v>1.4604177862583092</v>
      </c>
      <c r="L54" s="1">
        <f>AVERAGE(D54:D56)*'[1]Проверка стенда по стёклам'!$D$8/100</f>
        <v>1.5136940432735515</v>
      </c>
      <c r="M54" s="1">
        <f>AVERAGE(E54:E56)*'[1]Проверка стенда по стёклам'!$D$8/100</f>
        <v>1.8820765048840786</v>
      </c>
      <c r="N54" s="1">
        <f>AVERAGE(F54:F56)*'[1]Проверка стенда по стёклам'!$D$8/100</f>
        <v>1.9566306039068695</v>
      </c>
      <c r="O54" s="1">
        <f>AVERAGE(G54:G56)*'[1]Проверка стенда по стёклам'!$D$8/100</f>
        <v>2.0616875722392067</v>
      </c>
      <c r="P54" s="1">
        <f>AVERAGE(H54:H56)*'[1]Проверка стенда по стёклам'!$D$8/100</f>
        <v>2.0846605552541568</v>
      </c>
      <c r="Q54">
        <v>2.4113628</v>
      </c>
    </row>
    <row r="55" spans="1:17" x14ac:dyDescent="0.3">
      <c r="A55" s="1">
        <v>1.1423973285780999</v>
      </c>
      <c r="B55" s="1">
        <v>3.1110515201952702</v>
      </c>
      <c r="C55" s="1">
        <v>4.2332371678229297</v>
      </c>
      <c r="D55" s="1">
        <v>4.1816795319405502</v>
      </c>
      <c r="E55" s="1">
        <v>5.4425252695004902</v>
      </c>
      <c r="F55" s="1">
        <v>5.4569930014924104</v>
      </c>
      <c r="G55" s="1">
        <v>5.9571104636832501</v>
      </c>
      <c r="H55" s="1">
        <v>6.0556106065777504</v>
      </c>
      <c r="J55" s="1">
        <f>AVERAGE(B55:B57)*'[1]Проверка стенда по стёклам'!$D$8/100</f>
        <v>1.1382838857736628</v>
      </c>
      <c r="K55" s="1">
        <f>AVERAGE(C55:C57)*'[1]Проверка стенда по стёклам'!$D$8/100</f>
        <v>1.4894326401250302</v>
      </c>
      <c r="L55" s="1">
        <f>AVERAGE(D55:D57)*'[1]Проверка стенда по стёклам'!$D$8/100</f>
        <v>1.5931484271698775</v>
      </c>
      <c r="M55" s="1">
        <f>AVERAGE(E55:E57)*'[1]Проверка стенда по стёклам'!$D$8/100</f>
        <v>1.8307701342113492</v>
      </c>
      <c r="N55" s="1">
        <f>AVERAGE(F55:F57)*'[1]Проверка стенда по стёклам'!$D$8/100</f>
        <v>1.9885819122051103</v>
      </c>
      <c r="O55" s="1">
        <f>AVERAGE(G55:G57)*'[1]Проверка стенда по стёклам'!$D$8/100</f>
        <v>2.0941217089964068</v>
      </c>
      <c r="P55" s="1">
        <f>AVERAGE(H55:H57)*'[1]Проверка стенда по стёклам'!$D$8/100</f>
        <v>2.0949401085981769</v>
      </c>
      <c r="Q55">
        <v>2.4113628</v>
      </c>
    </row>
    <row r="56" spans="1:17" x14ac:dyDescent="0.3">
      <c r="A56" s="1">
        <v>1.1643665079738399</v>
      </c>
      <c r="B56" s="1">
        <v>3.2413370421202501</v>
      </c>
      <c r="C56" s="1">
        <v>4.2442524753915096</v>
      </c>
      <c r="D56" s="1">
        <v>4.7772475115622299</v>
      </c>
      <c r="E56" s="1">
        <v>5.4418656577860398</v>
      </c>
      <c r="F56" s="1">
        <v>5.7486972399017002</v>
      </c>
      <c r="G56" s="1">
        <v>6.0494290080852302</v>
      </c>
      <c r="H56" s="1">
        <v>5.9532252459217601</v>
      </c>
      <c r="J56" s="1">
        <f>AVERAGE(B56:B58)*'[1]Проверка стенда по стёклам'!$D$8/100</f>
        <v>1.2554690445022336</v>
      </c>
      <c r="K56" s="1">
        <f>AVERAGE(C56:C58)*'[1]Проверка стенда по стёклам'!$D$8/100</f>
        <v>1.5861271017939864</v>
      </c>
      <c r="L56" s="1">
        <f>AVERAGE(D56:D58)*'[1]Проверка стенда по стёклам'!$D$8/100</f>
        <v>1.6850387614020417</v>
      </c>
      <c r="M56" s="1">
        <f>AVERAGE(E56:E58)*'[1]Проверка стенда по стёклам'!$D$8/100</f>
        <v>1.7902074956359786</v>
      </c>
      <c r="N56" s="1">
        <f>AVERAGE(F56:F58)*'[1]Проверка стенда по стёклам'!$D$8/100</f>
        <v>2.0322320273179071</v>
      </c>
      <c r="O56" s="1">
        <f>AVERAGE(G56:G58)*'[1]Проверка стенда по стёклам'!$D$8/100</f>
        <v>2.104569092457619</v>
      </c>
      <c r="P56" s="1">
        <f>AVERAGE(H56:H58)*'[1]Проверка стенда по стёклам'!$D$8/100</f>
        <v>2.094496965308283</v>
      </c>
      <c r="Q56">
        <v>2.4113628</v>
      </c>
    </row>
    <row r="57" spans="1:17" x14ac:dyDescent="0.3">
      <c r="A57" s="1">
        <v>1.1863356873695701</v>
      </c>
      <c r="B57" s="1">
        <v>3.46153159322244</v>
      </c>
      <c r="C57" s="1">
        <v>4.3639229340217103</v>
      </c>
      <c r="D57" s="1">
        <v>4.77668992830327</v>
      </c>
      <c r="E57" s="1">
        <v>4.8999245188396001</v>
      </c>
      <c r="F57" s="1">
        <v>5.9392279578682503</v>
      </c>
      <c r="G57" s="1">
        <v>6.0483091516055296</v>
      </c>
      <c r="H57" s="1">
        <v>6.0530687508874603</v>
      </c>
      <c r="J57" s="1">
        <f>AVERAGE(B57:B59)*'[1]Проверка стенда по стёклам'!$D$8/100</f>
        <v>1.3587654087881211</v>
      </c>
      <c r="K57" s="1">
        <f>AVERAGE(C57:C59)*'[1]Проверка стенда по стёклам'!$D$8/100</f>
        <v>1.6814921694508305</v>
      </c>
      <c r="L57" s="1">
        <f>AVERAGE(D57:D59)*'[1]Проверка стенда по стёклам'!$D$8/100</f>
        <v>1.7077921990786715</v>
      </c>
      <c r="M57" s="1">
        <f>AVERAGE(E57:E59)*'[1]Проверка стенда по стёклам'!$D$8/100</f>
        <v>1.7727534959119915</v>
      </c>
      <c r="N57" s="1">
        <f>AVERAGE(F57:F59)*'[1]Проверка стенда по стёклам'!$D$8/100</f>
        <v>2.0537002154763004</v>
      </c>
      <c r="O57" s="1">
        <f>AVERAGE(G57:G59)*'[1]Проверка стенда по стёклам'!$D$8/100</f>
        <v>2.104177765768624</v>
      </c>
      <c r="P57" s="1">
        <f>AVERAGE(H57:H59)*'[1]Проверка стенда по стёклам'!$D$8/100</f>
        <v>2.1057802598573034</v>
      </c>
      <c r="Q57">
        <v>2.4113628</v>
      </c>
    </row>
    <row r="58" spans="1:17" x14ac:dyDescent="0.3">
      <c r="A58" s="1">
        <v>1.2083048667653</v>
      </c>
      <c r="B58" s="1">
        <v>4.1213845360181001</v>
      </c>
      <c r="C58" s="1">
        <v>5.06690593724145</v>
      </c>
      <c r="D58" s="1">
        <v>4.9739286487829801</v>
      </c>
      <c r="E58" s="1">
        <v>5.0928071532626698</v>
      </c>
      <c r="F58" s="1">
        <v>5.83333035445939</v>
      </c>
      <c r="G58" s="1">
        <v>6.0471844675447199</v>
      </c>
      <c r="H58" s="1">
        <v>6.0517899666487898</v>
      </c>
      <c r="J58" s="1">
        <f>AVERAGE(B58:B60)*'[1]Проверка стенда по стёклам'!$D$8/100</f>
        <v>1.5212655009872784</v>
      </c>
      <c r="K58" s="1">
        <f>AVERAGE(C58:C60)*'[1]Проверка стенда по стёклам'!$D$8/100</f>
        <v>1.8384885542109048</v>
      </c>
      <c r="L58" s="1">
        <f>AVERAGE(D58:D60)*'[1]Проверка стенда по стёклам'!$D$8/100</f>
        <v>1.7429997912790742</v>
      </c>
      <c r="M58" s="1">
        <f>AVERAGE(E58:E60)*'[1]Проверка стенда по стёклам'!$D$8/100</f>
        <v>1.8180742305273287</v>
      </c>
      <c r="N58" s="1">
        <f>AVERAGE(F58:F60)*'[1]Проверка стенда по стёклам'!$D$8/100</f>
        <v>2.0529696488389844</v>
      </c>
      <c r="O58" s="1">
        <f>AVERAGE(G58:G60)*'[1]Проверка стенда по стёклам'!$D$8/100</f>
        <v>2.1155682135481499</v>
      </c>
      <c r="P58" s="1">
        <f>AVERAGE(H58:H60)*'[1]Проверка стенда по стёклам'!$D$8/100</f>
        <v>2.1053335863256781</v>
      </c>
      <c r="Q58">
        <v>2.4113628</v>
      </c>
    </row>
    <row r="59" spans="1:17" x14ac:dyDescent="0.3">
      <c r="A59" s="1">
        <v>1.23027404616103</v>
      </c>
      <c r="B59" s="1">
        <v>4.1319253076038196</v>
      </c>
      <c r="C59" s="1">
        <v>5.0664596341756596</v>
      </c>
      <c r="D59" s="1">
        <v>4.9734203849669001</v>
      </c>
      <c r="E59" s="1">
        <v>5.2913828460491699</v>
      </c>
      <c r="F59" s="1">
        <v>5.9337891024007803</v>
      </c>
      <c r="G59" s="1">
        <v>6.0460551143417396</v>
      </c>
      <c r="H59" s="1">
        <v>6.0505062082365697</v>
      </c>
      <c r="J59" s="1">
        <f>AVERAGE(B59:B61)*'[1]Проверка стенда по стёклам'!$D$8/100</f>
        <v>1.6085214268257002</v>
      </c>
      <c r="K59" s="1">
        <f>AVERAGE(C59:C61)*'[1]Проверка стенда по стёклам'!$D$8/100</f>
        <v>1.91390000946836</v>
      </c>
      <c r="L59" s="1">
        <f>AVERAGE(D59:D61)*'[1]Проверка стенда по стёклам'!$D$8/100</f>
        <v>1.766749611896695</v>
      </c>
      <c r="M59" s="1">
        <f>AVERAGE(E59:E61)*'[1]Проверка стенда по стёклам'!$D$8/100</f>
        <v>1.8409385731436885</v>
      </c>
      <c r="N59" s="1">
        <f>AVERAGE(F59:F61)*'[1]Проверка стенда по стёклам'!$D$8/100</f>
        <v>2.0644213708325556</v>
      </c>
      <c r="O59" s="1">
        <f>AVERAGE(G59:G61)*'[1]Проверка стенда по стёклам'!$D$8/100</f>
        <v>2.1149417205060015</v>
      </c>
      <c r="P59" s="1">
        <f>AVERAGE(H59:H61)*'[1]Проверка стенда по стёклам'!$D$8/100</f>
        <v>2.1166912877697253</v>
      </c>
      <c r="Q59">
        <v>2.4113628</v>
      </c>
    </row>
    <row r="60" spans="1:17" x14ac:dyDescent="0.3">
      <c r="A60" s="1">
        <v>1.2522432255567699</v>
      </c>
      <c r="B60" s="1">
        <v>4.86255549423828</v>
      </c>
      <c r="C60" s="1">
        <v>5.7174956270905204</v>
      </c>
      <c r="D60" s="1">
        <v>5.0802385448143896</v>
      </c>
      <c r="E60" s="1">
        <v>5.29066541965007</v>
      </c>
      <c r="F60" s="1">
        <v>5.9329292456256102</v>
      </c>
      <c r="G60" s="1">
        <v>6.1465139548546901</v>
      </c>
      <c r="H60" s="1">
        <v>6.0492176743416604</v>
      </c>
      <c r="J60" s="1">
        <f>AVERAGE(B60:B62)*'[1]Проверка стенда по стёклам'!$D$8/100</f>
        <v>1.6945402519326072</v>
      </c>
      <c r="K60" s="1">
        <f>AVERAGE(C60:C62)*'[1]Проверка стенда по стёклам'!$D$8/100</f>
        <v>1.9893142899949303</v>
      </c>
      <c r="L60" s="1">
        <f>AVERAGE(D60:D62)*'[1]Проверка стенда по стёклам'!$D$8/100</f>
        <v>1.8019626242192275</v>
      </c>
      <c r="M60" s="1">
        <f>AVERAGE(E60:E62)*'[1]Проверка стенда по стёклам'!$D$8/100</f>
        <v>1.8283773825843386</v>
      </c>
      <c r="N60" s="1">
        <f>AVERAGE(F60:F62)*'[1]Проверка стенда по стёклам'!$D$8/100</f>
        <v>1.9911205825393905</v>
      </c>
      <c r="O60" s="1">
        <f>AVERAGE(G60:G62)*'[1]Проверка стенда по стёклам'!$D$8/100</f>
        <v>2.1023012896420261</v>
      </c>
      <c r="P60" s="1">
        <f>AVERAGE(H60:H62)*'[1]Проверка стенда по стёклам'!$D$8/100</f>
        <v>2.1280631664738432</v>
      </c>
      <c r="Q60">
        <v>2.4113628</v>
      </c>
    </row>
    <row r="61" spans="1:17" x14ac:dyDescent="0.3">
      <c r="A61" s="1">
        <v>1.2742124049525001</v>
      </c>
      <c r="B61" s="1">
        <v>4.87367726367434</v>
      </c>
      <c r="C61" s="1">
        <v>5.7170794220453498</v>
      </c>
      <c r="D61" s="1">
        <v>5.1786920177129199</v>
      </c>
      <c r="E61" s="1">
        <v>5.2899362136405301</v>
      </c>
      <c r="F61" s="1">
        <v>5.9320634444143101</v>
      </c>
      <c r="G61" s="1">
        <v>6.0417830446040197</v>
      </c>
      <c r="H61" s="1">
        <v>6.1497124414508999</v>
      </c>
      <c r="J61" s="1">
        <f>AVERAGE(B61:B63)*'[1]Проверка стенда по стёклам'!$D$8/100</f>
        <v>1.7789672987791065</v>
      </c>
      <c r="K61" s="1">
        <f>AVERAGE(C61:C63)*'[1]Проверка стенда по стёклам'!$D$8/100</f>
        <v>2.059776207339072</v>
      </c>
      <c r="L61" s="1">
        <f>AVERAGE(D61:D63)*'[1]Проверка стенда по стёклам'!$D$8/100</f>
        <v>1.8247082414647329</v>
      </c>
      <c r="M61" s="1">
        <f>AVERAGE(E61:E63)*'[1]Проверка стенда по стёклам'!$D$8/100</f>
        <v>1.8158122425086214</v>
      </c>
      <c r="N61" s="1">
        <f>AVERAGE(F61:F63)*'[1]Проверка стенда по стёклам'!$D$8/100</f>
        <v>1.9178220911013597</v>
      </c>
      <c r="O61" s="1">
        <f>AVERAGE(G61:G63)*'[1]Проверка стенда по стёклам'!$D$8/100</f>
        <v>2.077892750749974</v>
      </c>
      <c r="P61" s="1">
        <f>AVERAGE(H61:H63)*'[1]Проверка стенда по стёклам'!$D$8/100</f>
        <v>2.1394493583953911</v>
      </c>
      <c r="Q61">
        <v>2.4113628</v>
      </c>
    </row>
    <row r="62" spans="1:17" x14ac:dyDescent="0.3">
      <c r="A62" s="1">
        <v>1.2961815843482301</v>
      </c>
      <c r="B62" s="1">
        <v>4.87355214781741</v>
      </c>
      <c r="C62" s="1">
        <v>5.7166574775476304</v>
      </c>
      <c r="D62" s="1">
        <v>5.2770157320401196</v>
      </c>
      <c r="E62" s="1">
        <v>5.1830842724256199</v>
      </c>
      <c r="F62" s="1">
        <v>5.3018131141277198</v>
      </c>
      <c r="G62" s="1">
        <v>5.93707335611687</v>
      </c>
      <c r="H62" s="1">
        <v>6.1485509148475401</v>
      </c>
      <c r="J62" s="1">
        <f>AVERAGE(B62:B64)*'[1]Проверка стенда по стёклам'!$D$8/100</f>
        <v>1.9465058877160757</v>
      </c>
      <c r="K62" s="1">
        <f>AVERAGE(C62:C64)*'[1]Проверка стенда по стёклам'!$D$8/100</f>
        <v>2.1176827509568961</v>
      </c>
      <c r="L62" s="1">
        <f>AVERAGE(D62:D64)*'[1]Проверка стенда по стёклам'!$D$8/100</f>
        <v>1.9067143712535404</v>
      </c>
      <c r="M62" s="1">
        <f>AVERAGE(E62:E64)*'[1]Проверка стенда по стёклам'!$D$8/100</f>
        <v>1.8741012688784964</v>
      </c>
      <c r="N62" s="1">
        <f>AVERAGE(F62:F64)*'[1]Проверка стенда по стёклам'!$D$8/100</f>
        <v>1.8445251330436618</v>
      </c>
      <c r="O62" s="1">
        <f>AVERAGE(G62:G64)*'[1]Проверка стенда по стёклам'!$D$8/100</f>
        <v>2.0655146954956893</v>
      </c>
      <c r="P62" s="1">
        <f>AVERAGE(H62:H64)*'[1]Проверка стенда по стёклам'!$D$8/100</f>
        <v>2.1390439615826575</v>
      </c>
      <c r="Q62">
        <v>2.4113628</v>
      </c>
    </row>
    <row r="63" spans="1:17" x14ac:dyDescent="0.3">
      <c r="A63" s="1">
        <v>1.31815076374397</v>
      </c>
      <c r="B63" s="1">
        <v>5.5904585306203298</v>
      </c>
      <c r="C63" s="1">
        <v>6.32499577662617</v>
      </c>
      <c r="D63" s="1">
        <v>5.2763439929593403</v>
      </c>
      <c r="E63" s="1">
        <v>5.18233279455767</v>
      </c>
      <c r="F63" s="1">
        <v>5.3009730601040204</v>
      </c>
      <c r="G63" s="1">
        <v>5.93607132732234</v>
      </c>
      <c r="H63" s="1">
        <v>6.14738578494243</v>
      </c>
      <c r="J63" s="1">
        <f>AVERAGE(B63:B65)*'[1]Проверка стенда по стёклам'!$D$8/100</f>
        <v>2.0375556532088441</v>
      </c>
      <c r="K63" s="1">
        <f>AVERAGE(C63:C65)*'[1]Проверка стенда по стёклам'!$D$8/100</f>
        <v>2.1630314809033053</v>
      </c>
      <c r="L63" s="1">
        <f>AVERAGE(D63:D65)*'[1]Проверка стенда по стёклам'!$D$8/100</f>
        <v>1.9772913650393997</v>
      </c>
      <c r="M63" s="1">
        <f>AVERAGE(E63:E65)*'[1]Проверка стенда по стёклам'!$D$8/100</f>
        <v>1.957066563308391</v>
      </c>
      <c r="N63" s="1">
        <f>AVERAGE(F63:F65)*'[1]Проверка стенда по стёклам'!$D$8/100</f>
        <v>1.9152557232916496</v>
      </c>
      <c r="O63" s="1">
        <f>AVERAGE(G63:G65)*'[1]Проверка стенда по стёклам'!$D$8/100</f>
        <v>2.0651639962214579</v>
      </c>
      <c r="P63" s="1">
        <f>AVERAGE(H63:H65)*'[1]Проверка стенда по стёклам'!$D$8/100</f>
        <v>2.1267508878305152</v>
      </c>
      <c r="Q63">
        <v>2.4113628</v>
      </c>
    </row>
    <row r="64" spans="1:17" x14ac:dyDescent="0.3">
      <c r="A64" s="1">
        <v>1.3401199431397</v>
      </c>
      <c r="B64" s="1">
        <v>6.3181414745345199</v>
      </c>
      <c r="C64" s="1">
        <v>6.2163311488342696</v>
      </c>
      <c r="D64" s="1">
        <v>5.8857226803362703</v>
      </c>
      <c r="E64" s="1">
        <v>5.7924855845728898</v>
      </c>
      <c r="F64" s="1">
        <v>5.3001204792082701</v>
      </c>
      <c r="G64" s="1">
        <v>5.9350634050970204</v>
      </c>
      <c r="H64" s="1">
        <v>6.1462172395937902</v>
      </c>
      <c r="J64" s="1">
        <f>AVERAGE(B64:B66)*'[1]Проверка стенда по стёклам'!$D$8/100</f>
        <v>2.0454369067100813</v>
      </c>
      <c r="K64" s="1">
        <f>AVERAGE(C64:C66)*'[1]Проверка стенда по стёклам'!$D$8/100</f>
        <v>2.0737905140257751</v>
      </c>
      <c r="L64" s="1">
        <f>AVERAGE(D64:D66)*'[1]Проверка стенда по стёклам'!$D$8/100</f>
        <v>2.0977337626553738</v>
      </c>
      <c r="M64" s="1">
        <f>AVERAGE(E64:E66)*'[1]Проверка стенда по стёклам'!$D$8/100</f>
        <v>2.04009350650185</v>
      </c>
      <c r="N64" s="1">
        <f>AVERAGE(F64:F66)*'[1]Проверка стенда по стёклам'!$D$8/100</f>
        <v>1.9860578267078985</v>
      </c>
      <c r="O64" s="1">
        <f>AVERAGE(G64:G66)*'[1]Проверка стенда по стёклам'!$D$8/100</f>
        <v>2.0638803448652512</v>
      </c>
      <c r="P64" s="1">
        <f>AVERAGE(H64:H66)*'[1]Проверка стенда по стёклам'!$D$8/100</f>
        <v>2.1738861214661922</v>
      </c>
      <c r="Q64">
        <v>2.4113628</v>
      </c>
    </row>
    <row r="65" spans="1:17" x14ac:dyDescent="0.3">
      <c r="A65" s="1">
        <v>1.3620891225354299</v>
      </c>
      <c r="B65" s="1">
        <v>5.6585541494219198</v>
      </c>
      <c r="C65" s="1">
        <v>6.1076397451623796</v>
      </c>
      <c r="D65" s="1">
        <v>5.8855080339069401</v>
      </c>
      <c r="E65" s="1">
        <v>5.89838454627803</v>
      </c>
      <c r="F65" s="1">
        <v>5.9116296756404303</v>
      </c>
      <c r="G65" s="1">
        <v>5.9340497389692297</v>
      </c>
      <c r="H65" s="1">
        <v>6.0425639587134201</v>
      </c>
      <c r="J65" s="1">
        <f>AVERAGE(B65:B67)*'[1]Проверка стенда по стёклам'!$D$8/100</f>
        <v>1.9433906266078145</v>
      </c>
      <c r="K65" s="1">
        <f>AVERAGE(C65:C67)*'[1]Проверка стенда по стёклам'!$D$8/100</f>
        <v>2.0213120110400862</v>
      </c>
      <c r="L65" s="1">
        <f>AVERAGE(D65:D67)*'[1]Проверка стенда по стёклам'!$D$8/100</f>
        <v>2.1474733598676572</v>
      </c>
      <c r="M65" s="1">
        <f>AVERAGE(E65:E67)*'[1]Проверка стенда по стёклам'!$D$8/100</f>
        <v>2.0400162429478166</v>
      </c>
      <c r="N65" s="1">
        <f>AVERAGE(F65:F67)*'[1]Проверка стенда по стёклам'!$D$8/100</f>
        <v>2.0447674566950478</v>
      </c>
      <c r="O65" s="1">
        <f>AVERAGE(G65:G67)*'[1]Проверка стенда по стёклам'!$D$8/100</f>
        <v>2.0626852896052843</v>
      </c>
      <c r="P65" s="1">
        <f>AVERAGE(H65:H67)*'[1]Проверка стенда по стёклам'!$D$8/100</f>
        <v>2.1993057200556421</v>
      </c>
      <c r="Q65">
        <v>2.4113628</v>
      </c>
    </row>
    <row r="66" spans="1:17" x14ac:dyDescent="0.3">
      <c r="A66" s="1">
        <v>1.3840583019311601</v>
      </c>
      <c r="B66" s="1">
        <v>5.6584081814529297</v>
      </c>
      <c r="C66" s="1">
        <v>5.5555886590477401</v>
      </c>
      <c r="D66" s="1">
        <v>6.3147598822797297</v>
      </c>
      <c r="E66" s="1">
        <v>5.8981645843621804</v>
      </c>
      <c r="F66" s="1">
        <v>5.9114061853159603</v>
      </c>
      <c r="G66" s="1">
        <v>5.9250040952593999</v>
      </c>
      <c r="H66" s="1">
        <v>6.5537707168513597</v>
      </c>
      <c r="J66" s="1">
        <f>AVERAGE(B66:B68)*'[1]Проверка стенда по стёклам'!$D$8/100</f>
        <v>1.9433374803803287</v>
      </c>
      <c r="K66" s="1">
        <f>AVERAGE(C66:C68)*'[1]Проверка стенда по стёклам'!$D$8/100</f>
        <v>1.9814102109844809</v>
      </c>
      <c r="L66" s="1">
        <f>AVERAGE(D66:D68)*'[1]Проверка стенда по стёклам'!$D$8/100</f>
        <v>2.1224824869279768</v>
      </c>
      <c r="M66" s="1">
        <f>AVERAGE(E66:E68)*'[1]Проверка стенда по стёклам'!$D$8/100</f>
        <v>2.015319503560784</v>
      </c>
      <c r="N66" s="1">
        <f>AVERAGE(F66:F68)*'[1]Проверка стенда по стёклам'!$D$8/100</f>
        <v>2.0325220809780289</v>
      </c>
      <c r="O66" s="1">
        <f>AVERAGE(G66:G68)*'[1]Проверка стенда по стёклам'!$D$8/100</f>
        <v>2.0615783170271933</v>
      </c>
      <c r="P66" s="1">
        <f>AVERAGE(H66:H68)*'[1]Проверка стенда по стёклам'!$D$8/100</f>
        <v>2.236725096318688</v>
      </c>
      <c r="Q66">
        <v>2.4113628</v>
      </c>
    </row>
    <row r="67" spans="1:17" x14ac:dyDescent="0.3">
      <c r="A67" s="1">
        <v>1.4060274813269</v>
      </c>
      <c r="B67" s="1">
        <v>5.4383310356714301</v>
      </c>
      <c r="C67" s="1">
        <v>5.7638782549468504</v>
      </c>
      <c r="D67" s="1">
        <v>6.3145616033068697</v>
      </c>
      <c r="E67" s="1">
        <v>5.7918194428838996</v>
      </c>
      <c r="F67" s="1">
        <v>5.8062961602102501</v>
      </c>
      <c r="G67" s="1">
        <v>5.9247600202829602</v>
      </c>
      <c r="H67" s="1">
        <v>6.3653769009581698</v>
      </c>
      <c r="J67" s="1">
        <f>AVERAGE(B67:B69)*'[1]Проверка стенда по стёклам'!$D$8/100</f>
        <v>1.9432819814723976</v>
      </c>
      <c r="K67" s="1">
        <f>AVERAGE(C67:C69)*'[1]Проверка стенда по стёклам'!$D$8/100</f>
        <v>2.0181143175207863</v>
      </c>
      <c r="L67" s="1">
        <f>AVERAGE(D67:D69)*'[1]Проверка стенда по стёклам'!$D$8/100</f>
        <v>2.0476732286275405</v>
      </c>
      <c r="M67" s="1">
        <f>AVERAGE(E67:E69)*'[1]Проверка стенда по стёклам'!$D$8/100</f>
        <v>1.990618490822796</v>
      </c>
      <c r="N67" s="1">
        <f>AVERAGE(F67:F69)*'[1]Проверка стенда по стёклам'!$D$8/100</f>
        <v>2.0081089398729643</v>
      </c>
      <c r="O67" s="1">
        <f>AVERAGE(G67:G69)*'[1]Проверка стенда по стёклам'!$D$8/100</f>
        <v>2.0394452765720361</v>
      </c>
      <c r="P67" s="1">
        <f>AVERAGE(H67:H69)*'[1]Проверка стенда по стёклам'!$D$8/100</f>
        <v>2.1494787979783747</v>
      </c>
      <c r="Q67">
        <v>2.4113628</v>
      </c>
    </row>
    <row r="68" spans="1:17" x14ac:dyDescent="0.3">
      <c r="A68" s="1">
        <v>1.42799666072263</v>
      </c>
      <c r="B68" s="1">
        <v>5.6580959396206296</v>
      </c>
      <c r="C68" s="1">
        <v>5.7636191676051398</v>
      </c>
      <c r="D68" s="1">
        <v>5.6700447081826004</v>
      </c>
      <c r="E68" s="1">
        <v>5.68545714611394</v>
      </c>
      <c r="F68" s="1">
        <v>5.8060539567329199</v>
      </c>
      <c r="G68" s="1">
        <v>5.9245057749093597</v>
      </c>
      <c r="H68" s="1">
        <v>6.3651818710859303</v>
      </c>
      <c r="J68" s="1">
        <f>AVERAGE(B68:B70)*'[1]Проверка стенда по стёклам'!$D$8/100</f>
        <v>2.0570924895055045</v>
      </c>
      <c r="K68" s="1">
        <f>AVERAGE(C68:C70)*'[1]Проверка стенда по стёклам'!$D$8/100</f>
        <v>2.0424513088032827</v>
      </c>
      <c r="L68" s="1">
        <f>AVERAGE(D68:D70)*'[1]Проверка стенда по стёклам'!$D$8/100</f>
        <v>1.9853126643111256</v>
      </c>
      <c r="M68" s="1">
        <f>AVERAGE(E68:E70)*'[1]Проверка стенда по стёклам'!$D$8/100</f>
        <v>1.9782210570264869</v>
      </c>
      <c r="N68" s="1">
        <f>AVERAGE(F68:F70)*'[1]Проверка стенда по стёклам'!$D$8/100</f>
        <v>1.9958563849124857</v>
      </c>
      <c r="O68" s="1">
        <f>AVERAGE(G68:G70)*'[1]Проверка стенда по стёклам'!$D$8/100</f>
        <v>2.0173229745691055</v>
      </c>
      <c r="P68" s="1">
        <f>AVERAGE(H68:H70)*'[1]Проверка стенда по стёклам'!$D$8/100</f>
        <v>2.012816834981868</v>
      </c>
      <c r="Q68">
        <v>2.4113628</v>
      </c>
    </row>
    <row r="69" spans="1:17" x14ac:dyDescent="0.3">
      <c r="A69" s="1">
        <v>1.4499658401183599</v>
      </c>
      <c r="B69" s="1">
        <v>5.6579296875921603</v>
      </c>
      <c r="C69" s="1">
        <v>5.8720397442555701</v>
      </c>
      <c r="D69" s="1">
        <v>5.6697783473294203</v>
      </c>
      <c r="E69" s="1">
        <v>5.6852003407308302</v>
      </c>
      <c r="F69" s="1">
        <v>5.7009238789727199</v>
      </c>
      <c r="G69" s="1">
        <v>5.73418008857624</v>
      </c>
      <c r="H69" s="1">
        <v>5.8015609944093001</v>
      </c>
      <c r="J69" s="1">
        <f>AVERAGE(B69:B71)*'[1]Проверка стенда по стёклам'!$D$8/100</f>
        <v>2.128901129315393</v>
      </c>
      <c r="K69" s="1">
        <f>AVERAGE(C69:C71)*'[1]Проверка стенда по стёклам'!$D$8/100</f>
        <v>2.1542849560470385</v>
      </c>
      <c r="L69" s="1">
        <f>AVERAGE(D69:D71)*'[1]Проверка стенда по стёклам'!$D$8/100</f>
        <v>2.0219934878516663</v>
      </c>
      <c r="M69" s="1">
        <f>AVERAGE(E69:E71)*'[1]Проверка стенда по стёклам'!$D$8/100</f>
        <v>1.9900149616070077</v>
      </c>
      <c r="N69" s="1">
        <f>AVERAGE(F69:F71)*'[1]Проверка стенда по стёклам'!$D$8/100</f>
        <v>1.9835997894002233</v>
      </c>
      <c r="O69" s="1">
        <f>AVERAGE(G69:G71)*'[1]Проверка стенда по стёклам'!$D$8/100</f>
        <v>1.983189596209654</v>
      </c>
      <c r="P69" s="1">
        <f>AVERAGE(H69:H71)*'[1]Проверка стенда по стёклам'!$D$8/100</f>
        <v>1.8762002595507541</v>
      </c>
      <c r="Q69">
        <v>2.4113628</v>
      </c>
    </row>
    <row r="70" spans="1:17" x14ac:dyDescent="0.3">
      <c r="A70" s="1">
        <v>1.4719350195140899</v>
      </c>
      <c r="B70" s="1">
        <v>6.4195688908827204</v>
      </c>
      <c r="C70" s="1">
        <v>5.9737040218381301</v>
      </c>
      <c r="D70" s="1">
        <v>5.7769087324330801</v>
      </c>
      <c r="E70" s="1">
        <v>5.68493272777605</v>
      </c>
      <c r="F70" s="1">
        <v>5.7006585441583004</v>
      </c>
      <c r="G70" s="1">
        <v>5.7340285971056097</v>
      </c>
      <c r="H70" s="1">
        <v>5.1871210985972098</v>
      </c>
      <c r="J70" s="1">
        <f>AVERAGE(B70:B72)*'[1]Проверка стенда по стёклам'!$D$8/100</f>
        <v>2.2262691338790406</v>
      </c>
      <c r="K70" s="1">
        <f>AVERAGE(C70:C72)*'[1]Проверка стенда по стёклам'!$D$8/100</f>
        <v>2.2535393044886778</v>
      </c>
      <c r="L70" s="1">
        <f>AVERAGE(D70:D72)*'[1]Проверка стенда по стёклам'!$D$8/100</f>
        <v>2.1453149568529462</v>
      </c>
      <c r="M70" s="1">
        <f>AVERAGE(E70:E72)*'[1]Проверка стенда по стёклам'!$D$8/100</f>
        <v>2.0264397451677763</v>
      </c>
      <c r="N70" s="1">
        <f>AVERAGE(F70:F72)*'[1]Проверка стенда по стёклам'!$D$8/100</f>
        <v>1.9954307387256334</v>
      </c>
      <c r="O70" s="1">
        <f>AVERAGE(G70:G72)*'[1]Проверка стенда по стёклам'!$D$8/100</f>
        <v>1.8930817697126281</v>
      </c>
      <c r="P70" s="1">
        <f>AVERAGE(H70:H72)*'[1]Проверка стенда по стёклам'!$D$8/100</f>
        <v>1.8049766824285947</v>
      </c>
      <c r="Q70">
        <v>2.4113628</v>
      </c>
    </row>
    <row r="71" spans="1:17" x14ac:dyDescent="0.3">
      <c r="A71" s="1">
        <v>1.4939041989098301</v>
      </c>
      <c r="B71" s="1">
        <v>6.2772071001840999</v>
      </c>
      <c r="C71" s="1">
        <v>6.7278131603953097</v>
      </c>
      <c r="D71" s="1">
        <v>5.9862950548363001</v>
      </c>
      <c r="E71" s="1">
        <v>5.7871404250585403</v>
      </c>
      <c r="F71" s="1">
        <v>5.70038150433383</v>
      </c>
      <c r="G71" s="1">
        <v>5.6302186870878996</v>
      </c>
      <c r="H71" s="1">
        <v>5.1873173858193997</v>
      </c>
      <c r="J71" s="1">
        <f>AVERAGE(B71:B73)*'[1]Проверка стенда по стёклам'!$D$8/100</f>
        <v>2.2353101405033802</v>
      </c>
      <c r="K71" s="1">
        <f>AVERAGE(C71:C73)*'[1]Проверка стенда по стёклам'!$D$8/100</f>
        <v>2.3662259983714766</v>
      </c>
      <c r="L71" s="1">
        <f>AVERAGE(D71:D73)*'[1]Проверка стенда по стёклам'!$D$8/100</f>
        <v>2.2562070696952321</v>
      </c>
      <c r="M71" s="1">
        <f>AVERAGE(E71:E73)*'[1]Проверка стенда по стёклам'!$D$8/100</f>
        <v>2.0747837120299164</v>
      </c>
      <c r="N71" s="1">
        <f>AVERAGE(F71:F73)*'[1]Проверка стенда по стёклам'!$D$8/100</f>
        <v>2.0212857819471264</v>
      </c>
      <c r="O71" s="1">
        <f>AVERAGE(G71:G73)*'[1]Проверка стенда по стёклам'!$D$8/100</f>
        <v>1.8149802067103906</v>
      </c>
      <c r="P71" s="1">
        <f>AVERAGE(H71:H73)*'[1]Проверка стенда по стёклам'!$D$8/100</f>
        <v>1.8170374560385216</v>
      </c>
      <c r="Q71">
        <v>2.4113628</v>
      </c>
    </row>
    <row r="72" spans="1:17" x14ac:dyDescent="0.3">
      <c r="A72" s="1">
        <v>1.51587337830556</v>
      </c>
      <c r="B72" s="1">
        <v>6.4974055287547703</v>
      </c>
      <c r="C72" s="1">
        <v>6.7277790399358697</v>
      </c>
      <c r="D72" s="1">
        <v>6.7330166707109598</v>
      </c>
      <c r="E72" s="1">
        <v>5.99924319244455</v>
      </c>
      <c r="F72" s="1">
        <v>5.8029265458776198</v>
      </c>
      <c r="G72" s="1">
        <v>4.9572991841875798</v>
      </c>
      <c r="H72" s="1">
        <v>5.1874940575013797</v>
      </c>
      <c r="J72" s="1">
        <f>AVERAGE(B72:B74)*'[1]Проверка стенда по стёклам'!$D$8/100</f>
        <v>2.2608762972690073</v>
      </c>
      <c r="K72" s="1">
        <f>AVERAGE(C72:C74)*'[1]Проверка стенда по стёклам'!$D$8/100</f>
        <v>2.391446118162091</v>
      </c>
      <c r="L72" s="1">
        <f>AVERAGE(D72:D74)*'[1]Проверка стенда по стёклам'!$D$8/100</f>
        <v>2.3677369129598147</v>
      </c>
      <c r="M72" s="1">
        <f>AVERAGE(E72:E74)*'[1]Проверка стенда по стёклам'!$D$8/100</f>
        <v>2.1851459200879702</v>
      </c>
      <c r="N72" s="1">
        <f>AVERAGE(F72:F74)*'[1]Проверка стенда по стёклам'!$D$8/100</f>
        <v>2.0471771042507836</v>
      </c>
      <c r="O72" s="1">
        <f>AVERAGE(G72:G74)*'[1]Проверка стенда по стёклам'!$D$8/100</f>
        <v>1.784979175850651</v>
      </c>
      <c r="P72" s="1">
        <f>AVERAGE(H72:H74)*'[1]Проверка стенда по стёклам'!$D$8/100</f>
        <v>1.8173637527312314</v>
      </c>
      <c r="Q72">
        <v>2.4113628</v>
      </c>
    </row>
    <row r="73" spans="1:17" x14ac:dyDescent="0.3">
      <c r="A73" s="1">
        <v>1.53784255770129</v>
      </c>
      <c r="B73" s="1">
        <v>6.4975175627789703</v>
      </c>
      <c r="C73" s="1">
        <v>6.9452527103322002</v>
      </c>
      <c r="D73" s="1">
        <v>6.7329851162900098</v>
      </c>
      <c r="E73" s="1">
        <v>6.1017389715581496</v>
      </c>
      <c r="F73" s="1">
        <v>5.9235724700821999</v>
      </c>
      <c r="G73" s="1">
        <v>5.0606618624041699</v>
      </c>
      <c r="H73" s="1">
        <v>5.2911052370895097</v>
      </c>
      <c r="J73" s="1">
        <f>AVERAGE(B73:B75)*'[1]Проверка стенда по стёклам'!$D$8/100</f>
        <v>2.1760047238441973</v>
      </c>
      <c r="K73" s="1">
        <f>AVERAGE(C73:C75)*'[1]Проверка стенда по стёклам'!$D$8/100</f>
        <v>2.4166702256606571</v>
      </c>
      <c r="L73" s="1">
        <f>AVERAGE(D73:D75)*'[1]Проверка стенда по стёклам'!$D$8/100</f>
        <v>2.3926565247123444</v>
      </c>
      <c r="M73" s="1">
        <f>AVERAGE(E73:E75)*'[1]Проверка стенда по стёклам'!$D$8/100</f>
        <v>2.2709030645359083</v>
      </c>
      <c r="N73" s="1">
        <f>AVERAGE(F73:F75)*'[1]Проверка стенда по стёклам'!$D$8/100</f>
        <v>2.0674882185947183</v>
      </c>
      <c r="O73" s="1">
        <f>AVERAGE(G73:G75)*'[1]Проверка стенда по стёклам'!$D$8/100</f>
        <v>1.8220905611848408</v>
      </c>
      <c r="P73" s="1">
        <f>AVERAGE(H73:H75)*'[1]Проверка стенда по стёклам'!$D$8/100</f>
        <v>1.9065715241016152</v>
      </c>
      <c r="Q73">
        <v>2.4113628</v>
      </c>
    </row>
    <row r="74" spans="1:17" x14ac:dyDescent="0.3">
      <c r="A74" s="1">
        <v>1.5598117370970299</v>
      </c>
      <c r="B74" s="1">
        <v>6.4976303393405601</v>
      </c>
      <c r="C74" s="1">
        <v>6.9452529792590996</v>
      </c>
      <c r="D74" s="1">
        <v>6.9478697467369397</v>
      </c>
      <c r="E74" s="1">
        <v>6.7386481390893502</v>
      </c>
      <c r="F74" s="1">
        <v>5.92360821691853</v>
      </c>
      <c r="G74" s="1">
        <v>5.3715593797559702</v>
      </c>
      <c r="H74" s="1">
        <v>5.1901306117020596</v>
      </c>
      <c r="J74" s="1">
        <f>AVERAGE(B74:B76)*'[1]Проверка стенда по стёклам'!$D$8/100</f>
        <v>2.0798157826660857</v>
      </c>
      <c r="K74" s="1">
        <f>AVERAGE(C74:C76)*'[1]Проверка стенда по стёклам'!$D$8/100</f>
        <v>2.416670316196817</v>
      </c>
      <c r="L74" s="1">
        <f>AVERAGE(D74:D76)*'[1]Проверка стенда по стёклам'!$D$8/100</f>
        <v>2.4175793323991615</v>
      </c>
      <c r="M74" s="1">
        <f>AVERAGE(E74:E76)*'[1]Проверка стенда по стёклам'!$D$8/100</f>
        <v>2.3345909370247724</v>
      </c>
      <c r="N74" s="1">
        <f>AVERAGE(F74:F76)*'[1]Проверка стенда по стёклам'!$D$8/100</f>
        <v>2.0738509794284323</v>
      </c>
      <c r="O74" s="1">
        <f>AVERAGE(G74:G76)*'[1]Проверка стенда по стёклам'!$D$8/100</f>
        <v>1.8582367039526881</v>
      </c>
      <c r="P74" s="1">
        <f>AVERAGE(H74:H76)*'[1]Проверка стенда по стёклам'!$D$8/100</f>
        <v>1.9837668792977126</v>
      </c>
      <c r="Q74">
        <v>2.4113628</v>
      </c>
    </row>
    <row r="75" spans="1:17" x14ac:dyDescent="0.3">
      <c r="A75" s="1">
        <v>1.5817809164927601</v>
      </c>
      <c r="B75" s="1">
        <v>5.7656699261727802</v>
      </c>
      <c r="C75" s="1">
        <v>6.94525323954415</v>
      </c>
      <c r="D75" s="1">
        <v>6.94786560523674</v>
      </c>
      <c r="E75" s="1">
        <v>6.7386139055834597</v>
      </c>
      <c r="F75" s="1">
        <v>5.9780424874565501</v>
      </c>
      <c r="G75" s="1">
        <v>5.2772616971274902</v>
      </c>
      <c r="H75" s="1">
        <v>5.9566149740180796</v>
      </c>
      <c r="J75" s="1">
        <f>AVERAGE(B75:B77)*'[1]Проверка стенда по стёклам'!$D$8/100</f>
        <v>1.9952931512373531</v>
      </c>
      <c r="K75" s="1">
        <f>AVERAGE(C75:C77)*'[1]Проверка стенда по стёклам'!$D$8/100</f>
        <v>2.4023914462923259</v>
      </c>
      <c r="L75" s="1">
        <f>AVERAGE(D75:D77)*'[1]Проверка стенда по стёклам'!$D$8/100</f>
        <v>2.417577941033962</v>
      </c>
      <c r="M75" s="1">
        <f>AVERAGE(E75:E77)*'[1]Проверка стенда по стёклам'!$D$8/100</f>
        <v>2.3367331202128372</v>
      </c>
      <c r="N75" s="1">
        <f>AVERAGE(F75:F77)*'[1]Проверка стенда по стёклам'!$D$8/100</f>
        <v>2.0802534923587404</v>
      </c>
      <c r="O75" s="1">
        <f>AVERAGE(G75:G77)*'[1]Проверка стенда по стёклам'!$D$8/100</f>
        <v>1.9305067729376313</v>
      </c>
      <c r="P75" s="1">
        <f>AVERAGE(H75:H77)*'[1]Проверка стенда по стёклам'!$D$8/100</f>
        <v>2.0943501337005981</v>
      </c>
      <c r="Q75">
        <v>2.4113628</v>
      </c>
    </row>
    <row r="76" spans="1:17" x14ac:dyDescent="0.3">
      <c r="A76" s="1">
        <v>1.60375009588849</v>
      </c>
      <c r="B76" s="1">
        <v>5.66820722959603</v>
      </c>
      <c r="C76" s="1">
        <v>6.9452534909060599</v>
      </c>
      <c r="D76" s="1">
        <v>6.9478616051406004</v>
      </c>
      <c r="E76" s="1">
        <v>6.6508354696228498</v>
      </c>
      <c r="F76" s="1">
        <v>5.9784301620615699</v>
      </c>
      <c r="G76" s="1">
        <v>5.3723023621844304</v>
      </c>
      <c r="H76" s="1">
        <v>5.9566589374812002</v>
      </c>
      <c r="J76" s="1">
        <f>AVERAGE(B76:B78)*'[1]Проверка стенда по стёклам'!$D$8/100</f>
        <v>1.9956746298921351</v>
      </c>
      <c r="K76" s="1">
        <f>AVERAGE(C76:C78)*'[1]Проверка стенда по стёклам'!$D$8/100</f>
        <v>2.3738397687382009</v>
      </c>
      <c r="L76" s="1">
        <f>AVERAGE(D76:D78)*'[1]Проверка стенда по стёклам'!$D$8/100</f>
        <v>2.4175766003779855</v>
      </c>
      <c r="M76" s="1">
        <f>AVERAGE(E76:E78)*'[1]Проверка стенда по стёклам'!$D$8/100</f>
        <v>2.3388896397772982</v>
      </c>
      <c r="N76" s="1">
        <f>AVERAGE(F76:F78)*'[1]Проверка стенда по стёклам'!$D$8/100</f>
        <v>2.0692875122922074</v>
      </c>
      <c r="O76" s="1">
        <f>AVERAGE(G76:G78)*'[1]Проверка стенда по стёклам'!$D$8/100</f>
        <v>2.0795331370166905</v>
      </c>
      <c r="P76" s="1">
        <f>AVERAGE(H76:H78)*'[1]Проверка стенда по стёклам'!$D$8/100</f>
        <v>2.116021267224947</v>
      </c>
      <c r="Q76">
        <v>2.4113628</v>
      </c>
    </row>
    <row r="77" spans="1:17" x14ac:dyDescent="0.3">
      <c r="A77" s="1">
        <v>1.62571927528422</v>
      </c>
      <c r="B77" s="1">
        <v>5.7689032032151504</v>
      </c>
      <c r="C77" s="1">
        <v>6.82214512285758</v>
      </c>
      <c r="D77" s="1">
        <v>6.9478577508305204</v>
      </c>
      <c r="E77" s="1">
        <v>6.7571173584369602</v>
      </c>
      <c r="F77" s="1">
        <v>5.9788086387800199</v>
      </c>
      <c r="G77" s="1">
        <v>5.9946488353107199</v>
      </c>
      <c r="H77" s="1">
        <v>6.1435441167275098</v>
      </c>
      <c r="J77" s="1">
        <f>AVERAGE(B77:B79)*'[1]Проверка стенда по стёклам'!$D$8/100</f>
        <v>1.9932213700886041</v>
      </c>
      <c r="K77" s="1">
        <f>AVERAGE(C77:C79)*'[1]Проверка стенда по стёклам'!$D$8/100</f>
        <v>2.3452944653007206</v>
      </c>
      <c r="L77" s="1">
        <f>AVERAGE(D77:D79)*'[1]Проверка стенда по стёклам'!$D$8/100</f>
        <v>2.4175753118999652</v>
      </c>
      <c r="M77" s="1">
        <f>AVERAGE(E77:E79)*'[1]Проверка стенда по стёклам'!$D$8/100</f>
        <v>2.2838602137181718</v>
      </c>
      <c r="N77" s="1">
        <f>AVERAGE(F77:F79)*'[1]Проверка стенда по стёклам'!$D$8/100</f>
        <v>2.0704967471624376</v>
      </c>
      <c r="O77" s="1">
        <f>AVERAGE(G77:G79)*'[1]Проверка стенда по стёклам'!$D$8/100</f>
        <v>2.2175423345872516</v>
      </c>
      <c r="P77" s="1">
        <f>AVERAGE(H77:H79)*'[1]Проверка стенда по стёклам'!$D$8/100</f>
        <v>2.2089674790873941</v>
      </c>
      <c r="Q77">
        <v>2.4113628</v>
      </c>
    </row>
    <row r="78" spans="1:17" x14ac:dyDescent="0.3">
      <c r="A78" s="1">
        <v>1.6476884546799599</v>
      </c>
      <c r="B78" s="1">
        <v>5.7689589133102297</v>
      </c>
      <c r="C78" s="1">
        <v>6.6990897935665199</v>
      </c>
      <c r="D78" s="1">
        <v>6.9478540465290397</v>
      </c>
      <c r="E78" s="1">
        <v>6.7572067285900799</v>
      </c>
      <c r="F78" s="1">
        <v>5.8834973092762999</v>
      </c>
      <c r="G78" s="1">
        <v>6.5621194170871897</v>
      </c>
      <c r="H78" s="1">
        <v>6.1434565666524303</v>
      </c>
      <c r="J78" s="1">
        <f>AVERAGE(B78:B80)*'[1]Проверка стенда по стёклам'!$D$8/100</f>
        <v>1.9932426132708385</v>
      </c>
      <c r="K78" s="1">
        <f>AVERAGE(C78:C80)*'[1]Проверка стенда по стёклам'!$D$8/100</f>
        <v>2.3310347166726739</v>
      </c>
      <c r="L78" s="1">
        <f>AVERAGE(D78:D80)*'[1]Проверка стенда по стёклам'!$D$8/100</f>
        <v>2.4175740770115484</v>
      </c>
      <c r="M78" s="1">
        <f>AVERAGE(E78:E80)*'[1]Проверка стенда по стёклам'!$D$8/100</f>
        <v>2.2165470366370523</v>
      </c>
      <c r="N78" s="1">
        <f>AVERAGE(F78:F80)*'[1]Проверка стенда по стёклам'!$D$8/100</f>
        <v>2.0949702859005974</v>
      </c>
      <c r="O78" s="1">
        <f>AVERAGE(G78:G80)*'[1]Проверка стенда по стёклам'!$D$8/100</f>
        <v>2.2833735389715275</v>
      </c>
      <c r="P78" s="1">
        <f>AVERAGE(H78:H80)*'[1]Проверка стенда по стёклам'!$D$8/100</f>
        <v>2.2802304971922753</v>
      </c>
      <c r="Q78">
        <v>2.4113628</v>
      </c>
    </row>
    <row r="79" spans="1:17" x14ac:dyDescent="0.3">
      <c r="A79" s="1">
        <v>1.6696576340756899</v>
      </c>
      <c r="B79" s="1">
        <v>5.6470560070112699</v>
      </c>
      <c r="C79" s="1">
        <v>6.69914500052659</v>
      </c>
      <c r="D79" s="1">
        <v>6.9478504962945804</v>
      </c>
      <c r="E79" s="1">
        <v>6.1763893316260097</v>
      </c>
      <c r="F79" s="1">
        <v>5.9888557989471103</v>
      </c>
      <c r="G79" s="1">
        <v>6.5621735908075003</v>
      </c>
      <c r="H79" s="1">
        <v>6.7580114940605203</v>
      </c>
      <c r="J79" s="1">
        <f>AVERAGE(B79:B81)*'[1]Проверка стенда по стёклам'!$D$8/100</f>
        <v>1.9241867817589098</v>
      </c>
      <c r="K79" s="1">
        <f>AVERAGE(C79:C81)*'[1]Проверка стенда по стёклам'!$D$8/100</f>
        <v>2.2454587111510973</v>
      </c>
      <c r="L79" s="1">
        <f>AVERAGE(D79:D81)*'[1]Проверка стенда по стёклам'!$D$8/100</f>
        <v>2.3948547397901447</v>
      </c>
      <c r="M79" s="1">
        <f>AVERAGE(E79:E81)*'[1]Проверка стенда по стёклам'!$D$8/100</f>
        <v>2.1492662870285666</v>
      </c>
      <c r="N79" s="1">
        <f>AVERAGE(F79:F81)*'[1]Проверка стенда по стёклам'!$D$8/100</f>
        <v>2.130541676318161</v>
      </c>
      <c r="O79" s="1">
        <f>AVERAGE(G79:G81)*'[1]Проверка стенда по стёклам'!$D$8/100</f>
        <v>2.3052810934327543</v>
      </c>
      <c r="P79" s="1">
        <f>AVERAGE(H79:H81)*'[1]Проверка стенда по стёклам'!$D$8/100</f>
        <v>2.3514965967289978</v>
      </c>
      <c r="Q79">
        <v>2.4113628</v>
      </c>
    </row>
    <row r="80" spans="1:17" x14ac:dyDescent="0.3">
      <c r="A80" s="1">
        <v>1.6916268134714201</v>
      </c>
      <c r="B80" s="1">
        <v>5.7690863551484304</v>
      </c>
      <c r="C80" s="1">
        <v>6.6992021239952404</v>
      </c>
      <c r="D80" s="1">
        <v>6.94784710401695</v>
      </c>
      <c r="E80" s="1">
        <v>6.1767646419081697</v>
      </c>
      <c r="F80" s="1">
        <v>6.1898116742280003</v>
      </c>
      <c r="G80" s="1">
        <v>6.5622244565109398</v>
      </c>
      <c r="H80" s="1">
        <v>6.7579511011930897</v>
      </c>
      <c r="J80" s="1">
        <f>AVERAGE(B80:B82)*'[1]Проверка стенда по стёклам'!$D$8/100</f>
        <v>1.8692612624818745</v>
      </c>
      <c r="K80" s="1">
        <f>AVERAGE(C80:C82)*'[1]Проверка стенда по стёклам'!$D$8/100</f>
        <v>2.1599045021196859</v>
      </c>
      <c r="L80" s="1">
        <f>AVERAGE(D80:D82)*'[1]Проверка стенда по стёклам'!$D$8/100</f>
        <v>2.3721459318777152</v>
      </c>
      <c r="M80" s="1">
        <f>AVERAGE(E80:E82)*'[1]Проверка стенда по стёклам'!$D$8/100</f>
        <v>2.1381815486506377</v>
      </c>
      <c r="N80" s="1">
        <f>AVERAGE(F80:F82)*'[1]Проверка стенда по стёклам'!$D$8/100</f>
        <v>2.2203848087262799</v>
      </c>
      <c r="O80" s="1">
        <f>AVERAGE(G80:G82)*'[1]Проверка стенда по стёклам'!$D$8/100</f>
        <v>2.3512362381894021</v>
      </c>
      <c r="P80" s="1">
        <f>AVERAGE(H80:H82)*'[1]Проверка стенда по стёклам'!$D$8/100</f>
        <v>2.3514753826668771</v>
      </c>
      <c r="Q80">
        <v>2.4113628</v>
      </c>
    </row>
    <row r="81" spans="1:17" x14ac:dyDescent="0.3">
      <c r="A81" s="1">
        <v>1.71359599286716</v>
      </c>
      <c r="B81" s="1">
        <v>5.1735815867905499</v>
      </c>
      <c r="C81" s="1">
        <v>5.9612808024045201</v>
      </c>
      <c r="D81" s="1">
        <v>6.7519751763594504</v>
      </c>
      <c r="E81" s="1">
        <v>6.1771335913747203</v>
      </c>
      <c r="F81" s="1">
        <v>6.1901824778378902</v>
      </c>
      <c r="G81" s="1">
        <v>6.75099935553897</v>
      </c>
      <c r="H81" s="1">
        <v>6.7578901182392999</v>
      </c>
      <c r="J81" s="1">
        <f>AVERAGE(B81:B83)*'[1]Проверка стенда по стёклам'!$D$8/100</f>
        <v>1.800173273236459</v>
      </c>
      <c r="K81" s="1">
        <f>AVERAGE(C81:C83)*'[1]Проверка стенда по стёклам'!$D$8/100</f>
        <v>2.074372746038208</v>
      </c>
      <c r="L81" s="1">
        <f>AVERAGE(D81:D83)*'[1]Проверка стенда по стёклам'!$D$8/100</f>
        <v>2.3494474848656619</v>
      </c>
      <c r="M81" s="1">
        <f>AVERAGE(E81:E83)*'[1]Проверка стенда по стёклам'!$D$8/100</f>
        <v>2.1158920335482931</v>
      </c>
      <c r="N81" s="1">
        <f>AVERAGE(F81:F83)*'[1]Проверка стенда по стёклам'!$D$8/100</f>
        <v>2.2869287540266208</v>
      </c>
      <c r="O81" s="1">
        <f>AVERAGE(G81:G83)*'[1]Проверка стенда по стёклам'!$D$8/100</f>
        <v>2.3971825256147286</v>
      </c>
      <c r="P81" s="1">
        <f>AVERAGE(H81:H83)*'[1]Проверка стенда по стёклам'!$D$8/100</f>
        <v>2.3633403139775266</v>
      </c>
      <c r="Q81">
        <v>2.4113628</v>
      </c>
    </row>
    <row r="82" spans="1:17" x14ac:dyDescent="0.3">
      <c r="A82" s="1">
        <v>1.73556517226289</v>
      </c>
      <c r="B82" s="1">
        <v>5.1735057201072996</v>
      </c>
      <c r="C82" s="1">
        <v>5.9615239317421498</v>
      </c>
      <c r="D82" s="1">
        <v>6.7520624064644599</v>
      </c>
      <c r="E82" s="1">
        <v>6.0808202572100196</v>
      </c>
      <c r="F82" s="1">
        <v>6.7634545954304901</v>
      </c>
      <c r="G82" s="1">
        <v>6.9583841732593399</v>
      </c>
      <c r="H82" s="1">
        <v>6.7578285931915696</v>
      </c>
      <c r="J82" s="1">
        <f>AVERAGE(B82:B84)*'[1]Проверка стенда по стёклам'!$D$8/100</f>
        <v>1.8849698249717368</v>
      </c>
      <c r="K82" s="1">
        <f>AVERAGE(C82:C84)*'[1]Проверка стенда по стёклам'!$D$8/100</f>
        <v>2.0744599766641447</v>
      </c>
      <c r="L82" s="1">
        <f>AVERAGE(D82:D84)*'[1]Проверка стенда по стёклам'!$D$8/100</f>
        <v>2.3351036170557431</v>
      </c>
      <c r="M82" s="1">
        <f>AVERAGE(E82:E84)*'[1]Проверка стенда по стёклам'!$D$8/100</f>
        <v>2.1048133098131361</v>
      </c>
      <c r="N82" s="1">
        <f>AVERAGE(F82:F84)*'[1]Проверка стенда по стёклам'!$D$8/100</f>
        <v>2.3534385844881571</v>
      </c>
      <c r="O82" s="1">
        <f>AVERAGE(G82:G84)*'[1]Проверка стенда по стёклам'!$D$8/100</f>
        <v>2.4212306595404032</v>
      </c>
      <c r="P82" s="1">
        <f>AVERAGE(H82:H84)*'[1]Проверка стенда по стёклам'!$D$8/100</f>
        <v>2.3870944241426595</v>
      </c>
      <c r="Q82">
        <v>2.4113628</v>
      </c>
    </row>
    <row r="83" spans="1:17" x14ac:dyDescent="0.3">
      <c r="A83" s="1">
        <v>1.7575343516586199</v>
      </c>
      <c r="B83" s="1">
        <v>5.1734317749201102</v>
      </c>
      <c r="C83" s="1">
        <v>5.9617746373748401</v>
      </c>
      <c r="D83" s="1">
        <v>6.7521483425611502</v>
      </c>
      <c r="E83" s="1">
        <v>5.9845915607866802</v>
      </c>
      <c r="F83" s="1">
        <v>6.7635323199948196</v>
      </c>
      <c r="G83" s="1">
        <v>6.9583586738806904</v>
      </c>
      <c r="H83" s="1">
        <v>6.8602467499226796</v>
      </c>
      <c r="J83" s="1">
        <f>AVERAGE(B83:B85)*'[1]Проверка стенда по стёклам'!$D$8/100</f>
        <v>1.969754376709473</v>
      </c>
      <c r="K83" s="1">
        <f>AVERAGE(C83:C85)*'[1]Проверка стенда по стёклам'!$D$8/100</f>
        <v>2.060298594746699</v>
      </c>
      <c r="L83" s="1">
        <f>AVERAGE(D83:D85)*'[1]Проверка стенда по стёклам'!$D$8/100</f>
        <v>2.2383649630530598</v>
      </c>
      <c r="M83" s="1">
        <f>AVERAGE(E83:E85)*'[1]Проверка стенда по стёклам'!$D$8/100</f>
        <v>2.1161481288170596</v>
      </c>
      <c r="N83" s="1">
        <f>AVERAGE(F83:F85)*'[1]Проверка стенда по стёклам'!$D$8/100</f>
        <v>2.3645243652110888</v>
      </c>
      <c r="O83" s="1">
        <f>AVERAGE(G83:G85)*'[1]Проверка стенда по стёклам'!$D$8/100</f>
        <v>2.4212223159512978</v>
      </c>
      <c r="P83" s="1">
        <f>AVERAGE(H83:H85)*'[1]Проверка стенда по стёклам'!$D$8/100</f>
        <v>2.4108517129606475</v>
      </c>
      <c r="Q83">
        <v>2.4113628</v>
      </c>
    </row>
    <row r="84" spans="1:17" x14ac:dyDescent="0.3">
      <c r="A84" s="1">
        <v>1.7795035310543501</v>
      </c>
      <c r="B84" s="1">
        <v>5.9046703763233497</v>
      </c>
      <c r="C84" s="1">
        <v>5.9620328770044999</v>
      </c>
      <c r="D84" s="1">
        <v>6.6283069287742196</v>
      </c>
      <c r="E84" s="1">
        <v>6.0816163732879502</v>
      </c>
      <c r="F84" s="1">
        <v>6.76360899635901</v>
      </c>
      <c r="G84" s="1">
        <v>6.9583346865454798</v>
      </c>
      <c r="H84" s="1">
        <v>6.9626904702780301</v>
      </c>
      <c r="J84" s="1">
        <f>AVERAGE(B84:B86)*'[1]Проверка стенда по стёклам'!$D$8/100</f>
        <v>2.0171664955935351</v>
      </c>
      <c r="K84" s="1">
        <f>AVERAGE(C84:C86)*'[1]Проверка стенда по стёклам'!$D$8/100</f>
        <v>2.0333909398426213</v>
      </c>
      <c r="L84" s="1">
        <f>AVERAGE(D84:D86)*'[1]Проверка стенда по стёклам'!$D$8/100</f>
        <v>2.1416667638308895</v>
      </c>
      <c r="M84" s="1">
        <f>AVERAGE(E84:E86)*'[1]Проверка стенда по стёклам'!$D$8/100</f>
        <v>2.1386832689279434</v>
      </c>
      <c r="N84" s="1">
        <f>AVERAGE(F84:F86)*'[1]Проверка стенда по стёклам'!$D$8/100</f>
        <v>2.3866587710898801</v>
      </c>
      <c r="O84" s="1">
        <f>AVERAGE(G84:G86)*'[1]Проверка стенда по стёклам'!$D$8/100</f>
        <v>2.4212145074298053</v>
      </c>
      <c r="P84" s="1">
        <f>AVERAGE(H84:H86)*'[1]Проверка стенда по стёклам'!$D$8/100</f>
        <v>2.4227261792582313</v>
      </c>
      <c r="Q84">
        <v>2.4113628</v>
      </c>
    </row>
    <row r="85" spans="1:17" x14ac:dyDescent="0.3">
      <c r="A85" s="1">
        <v>1.8014727104500901</v>
      </c>
      <c r="B85" s="1">
        <v>5.9044910494934602</v>
      </c>
      <c r="C85" s="1">
        <v>5.8394290192454896</v>
      </c>
      <c r="D85" s="1">
        <v>5.9180126248572398</v>
      </c>
      <c r="E85" s="1">
        <v>6.1785454469208299</v>
      </c>
      <c r="F85" s="1">
        <v>6.8590326566122197</v>
      </c>
      <c r="G85" s="1">
        <v>6.9583122374985704</v>
      </c>
      <c r="H85" s="1">
        <v>6.9626563505601302</v>
      </c>
      <c r="J85" s="1">
        <f>AVERAGE(B85:B87)*'[1]Проверка стенда по стёклам'!$D$8/100</f>
        <v>1.9823488526018378</v>
      </c>
      <c r="K85" s="1">
        <f>AVERAGE(C85:C87)*'[1]Проверка стенда по стёклам'!$D$8/100</f>
        <v>2.0079908313835939</v>
      </c>
      <c r="L85" s="1">
        <f>AVERAGE(D85:D87)*'[1]Проверка стенда по стёклам'!$D$8/100</f>
        <v>2.056864970614924</v>
      </c>
      <c r="M85" s="1">
        <f>AVERAGE(E85:E87)*'[1]Проверка стенда по стёклам'!$D$8/100</f>
        <v>2.1375723491656142</v>
      </c>
      <c r="N85" s="1">
        <f>AVERAGE(F85:F87)*'[1]Проверка стенда по стёклам'!$D$8/100</f>
        <v>2.408782935244496</v>
      </c>
      <c r="O85" s="1">
        <f>AVERAGE(G85:G87)*'[1]Проверка стенда по стёклам'!$D$8/100</f>
        <v>2.4212072425194124</v>
      </c>
      <c r="P85" s="1">
        <f>AVERAGE(H85:H87)*'[1]Проверка стенда по стёклам'!$D$8/100</f>
        <v>2.4227151375394826</v>
      </c>
      <c r="Q85">
        <v>2.4113628</v>
      </c>
    </row>
    <row r="86" spans="1:17" x14ac:dyDescent="0.3">
      <c r="A86" s="1">
        <v>1.82344188984582</v>
      </c>
      <c r="B86" s="1">
        <v>5.5822039230181302</v>
      </c>
      <c r="C86" s="1">
        <v>5.7297854296721402</v>
      </c>
      <c r="D86" s="1">
        <v>5.9184473491523901</v>
      </c>
      <c r="E86" s="1">
        <v>6.1788823422921704</v>
      </c>
      <c r="F86" s="1">
        <v>6.95436809892451</v>
      </c>
      <c r="G86" s="1">
        <v>6.9582913513020097</v>
      </c>
      <c r="H86" s="1">
        <v>6.96262460626465</v>
      </c>
      <c r="J86" s="1">
        <f>AVERAGE(B86:B88)*'[1]Проверка стенда по стёклам'!$D$8/100</f>
        <v>1.8957623420388725</v>
      </c>
      <c r="K86" s="1">
        <f>AVERAGE(C86:C88)*'[1]Проверка стенда по стёклам'!$D$8/100</f>
        <v>1.9854643808864594</v>
      </c>
      <c r="L86" s="1">
        <f>AVERAGE(D86:D88)*'[1]Проверка стенда по стёклам'!$D$8/100</f>
        <v>1.957071530814648</v>
      </c>
      <c r="M86" s="1">
        <f>AVERAGE(E86:E88)*'[1]Проверка стенда по стёклам'!$D$8/100</f>
        <v>2.1799340041224649</v>
      </c>
      <c r="N86" s="1">
        <f>AVERAGE(F86:F88)*'[1]Проверка стенда по стёклам'!$D$8/100</f>
        <v>2.3952951600615044</v>
      </c>
      <c r="O86" s="1">
        <f>AVERAGE(G86:G88)*'[1]Проверка стенда по стёклам'!$D$8/100</f>
        <v>2.409080369553581</v>
      </c>
      <c r="P86" s="1">
        <f>AVERAGE(H86:H88)*'[1]Проверка стенда по стёклам'!$D$8/100</f>
        <v>2.4107332759818942</v>
      </c>
      <c r="Q86">
        <v>2.4113628</v>
      </c>
    </row>
    <row r="87" spans="1:17" x14ac:dyDescent="0.3">
      <c r="A87" s="1">
        <v>1.84541106924155</v>
      </c>
      <c r="B87" s="1">
        <v>5.60448377736056</v>
      </c>
      <c r="C87" s="1">
        <v>5.7430412533205004</v>
      </c>
      <c r="D87" s="1">
        <v>5.8971729488687803</v>
      </c>
      <c r="E87" s="1">
        <v>6.0720383778661002</v>
      </c>
      <c r="F87" s="1">
        <v>6.9543564744135198</v>
      </c>
      <c r="G87" s="1">
        <v>6.9582720508081</v>
      </c>
      <c r="H87" s="1">
        <v>6.9625952721051201</v>
      </c>
      <c r="J87" s="1">
        <f>AVERAGE(B87:B89)*'[1]Проверка стенда по стёклам'!$D$8/100</f>
        <v>1.8465666846915372</v>
      </c>
      <c r="K87" s="1">
        <f>AVERAGE(C87:C89)*'[1]Проверка стенда по стёклам'!$D$8/100</f>
        <v>1.8992726117749208</v>
      </c>
      <c r="L87" s="1">
        <f>AVERAGE(D87:D89)*'[1]Проверка стенда по стёклам'!$D$8/100</f>
        <v>1.838453274767353</v>
      </c>
      <c r="M87" s="1">
        <f>AVERAGE(E87:E89)*'[1]Проверка стенда по стёклам'!$D$8/100</f>
        <v>2.1477539494988847</v>
      </c>
      <c r="N87" s="1">
        <f>AVERAGE(F87:F89)*'[1]Проверка стенда по стёклам'!$D$8/100</f>
        <v>2.3707590931054821</v>
      </c>
      <c r="O87" s="1">
        <f>AVERAGE(G87:G89)*'[1]Проверка стенда по стёклам'!$D$8/100</f>
        <v>2.3848444391700561</v>
      </c>
      <c r="P87" s="1">
        <f>AVERAGE(H87:H89)*'[1]Проверка стенда по стёклам'!$D$8/100</f>
        <v>2.3867912132277276</v>
      </c>
      <c r="Q87">
        <v>2.4113628</v>
      </c>
    </row>
    <row r="88" spans="1:17" x14ac:dyDescent="0.3">
      <c r="A88" s="1">
        <v>1.8673802486372899</v>
      </c>
      <c r="B88" s="1">
        <v>5.1579698065664097</v>
      </c>
      <c r="C88" s="1">
        <v>5.6452131568147497</v>
      </c>
      <c r="D88" s="1">
        <v>5.05762545564001</v>
      </c>
      <c r="E88" s="1">
        <v>6.54377410788919</v>
      </c>
      <c r="F88" s="1">
        <v>6.7427453662656998</v>
      </c>
      <c r="G88" s="1">
        <v>6.8537582114682998</v>
      </c>
      <c r="H88" s="1">
        <v>6.8593525665827597</v>
      </c>
      <c r="J88" s="1">
        <f>AVERAGE(B88:B90)*'[1]Проверка стенда по стёклам'!$D$8/100</f>
        <v>1.793442342024147</v>
      </c>
      <c r="K88" s="1">
        <f>AVERAGE(C88:C90)*'[1]Проверка стенда по стёклам'!$D$8/100</f>
        <v>1.7874861643784803</v>
      </c>
      <c r="L88" s="1">
        <f>AVERAGE(D88:D90)*'[1]Проверка стенда по стёклам'!$D$8/100</f>
        <v>1.7224018852881917</v>
      </c>
      <c r="M88" s="1">
        <f>AVERAGE(E88:E90)*'[1]Проверка стенда по стёклам'!$D$8/100</f>
        <v>2.1280156492296074</v>
      </c>
      <c r="N88" s="1">
        <f>AVERAGE(F88:F90)*'[1]Проверка стенда по стёклам'!$D$8/100</f>
        <v>2.2726671436982233</v>
      </c>
      <c r="O88" s="1">
        <f>AVERAGE(G88:G90)*'[1]Проверка стенда по стёклам'!$D$8/100</f>
        <v>2.287960779234766</v>
      </c>
      <c r="P88" s="1">
        <f>AVERAGE(H88:H90)*'[1]Проверка стенда по стёклам'!$D$8/100</f>
        <v>2.2910930644613203</v>
      </c>
      <c r="Q88">
        <v>2.4113628</v>
      </c>
    </row>
    <row r="89" spans="1:17" x14ac:dyDescent="0.3">
      <c r="A89" s="1">
        <v>1.8893494280330201</v>
      </c>
      <c r="B89" s="1">
        <v>5.1580546758575201</v>
      </c>
      <c r="C89" s="1">
        <v>4.9866675214797702</v>
      </c>
      <c r="D89" s="1">
        <v>4.8957586259029204</v>
      </c>
      <c r="E89" s="1">
        <v>5.9014361879332196</v>
      </c>
      <c r="F89" s="1">
        <v>6.7428259651503204</v>
      </c>
      <c r="G89" s="1">
        <v>6.7493368992081599</v>
      </c>
      <c r="H89" s="1">
        <v>6.7562037870253704</v>
      </c>
      <c r="J89" s="1">
        <f>AVERAGE(B89:B91)*'[1]Проверка стенда по стёклам'!$D$8/100</f>
        <v>1.7921237973195707</v>
      </c>
      <c r="K89" s="1">
        <f>AVERAGE(C89:C91)*'[1]Проверка стенда по стёклам'!$D$8/100</f>
        <v>1.7597481818927252</v>
      </c>
      <c r="L89" s="1">
        <f>AVERAGE(D89:D91)*'[1]Проверка стенда по стёклам'!$D$8/100</f>
        <v>1.7013126746350429</v>
      </c>
      <c r="M89" s="1">
        <f>AVERAGE(E89:E91)*'[1]Проверка стенда по стёклам'!$D$8/100</f>
        <v>2.0379317384042741</v>
      </c>
      <c r="N89" s="1">
        <f>AVERAGE(F89:F91)*'[1]Проверка стенда по стёклам'!$D$8/100</f>
        <v>2.1869021044469776</v>
      </c>
      <c r="O89" s="1">
        <f>AVERAGE(G89:G91)*'[1]Проверка стенда по стёклам'!$D$8/100</f>
        <v>2.1911329679705669</v>
      </c>
      <c r="P89" s="1">
        <f>AVERAGE(H89:H91)*'[1]Проверка стенда по стёклам'!$D$8/100</f>
        <v>2.2074073727131172</v>
      </c>
      <c r="Q89">
        <v>2.4113628</v>
      </c>
    </row>
    <row r="90" spans="1:17" x14ac:dyDescent="0.3">
      <c r="A90" s="1">
        <v>1.91131860742875</v>
      </c>
      <c r="B90" s="1">
        <v>5.1464626599845102</v>
      </c>
      <c r="C90" s="1">
        <v>4.7792542025407503</v>
      </c>
      <c r="D90" s="1">
        <v>4.8966149294484902</v>
      </c>
      <c r="E90" s="1">
        <v>5.9018610563123799</v>
      </c>
      <c r="F90" s="1">
        <v>6.1086390119989398</v>
      </c>
      <c r="G90" s="1">
        <v>6.1229720743571603</v>
      </c>
      <c r="H90" s="1">
        <v>6.1375163943627902</v>
      </c>
      <c r="J90" s="1">
        <f>AVERAGE(B90:B92)*'[1]Проверка стенда по стёклам'!$D$8/100</f>
        <v>1.8036960302529677</v>
      </c>
      <c r="K90" s="1">
        <f>AVERAGE(C90:C92)*'[1]Проверка стенда по стёклам'!$D$8/100</f>
        <v>1.810988194635057</v>
      </c>
      <c r="L90" s="1">
        <f>AVERAGE(D90:D92)*'[1]Проверка стенда по стёклам'!$D$8/100</f>
        <v>1.6973353767424373</v>
      </c>
      <c r="M90" s="1">
        <f>AVERAGE(E90:E92)*'[1]Проверка стенда по стёклам'!$D$8/100</f>
        <v>2.0335714028886249</v>
      </c>
      <c r="N90" s="1">
        <f>AVERAGE(F90:F92)*'[1]Проверка стенда по стёклам'!$D$8/100</f>
        <v>2.1011705901324103</v>
      </c>
      <c r="O90" s="1">
        <f>AVERAGE(G90:G92)*'[1]Проверка стенда по стёклам'!$D$8/100</f>
        <v>2.1064589386378394</v>
      </c>
      <c r="P90" s="1">
        <f>AVERAGE(H90:H92)*'[1]Проверка стенда по стёклам'!$D$8/100</f>
        <v>2.1118195242324704</v>
      </c>
      <c r="Q90">
        <v>2.4113628</v>
      </c>
    </row>
    <row r="91" spans="1:17" x14ac:dyDescent="0.3">
      <c r="A91" s="1">
        <v>1.93328778682448</v>
      </c>
      <c r="B91" s="1">
        <v>5.1466017351969198</v>
      </c>
      <c r="C91" s="1">
        <v>5.4060651298654898</v>
      </c>
      <c r="D91" s="1">
        <v>4.8758010161658003</v>
      </c>
      <c r="E91" s="1">
        <v>5.7670993967844701</v>
      </c>
      <c r="F91" s="1">
        <v>6.00330658665386</v>
      </c>
      <c r="G91" s="1">
        <v>6.0189397444243902</v>
      </c>
      <c r="H91" s="1">
        <v>6.1378412571086498</v>
      </c>
      <c r="J91" s="1">
        <f>AVERAGE(B91:B93)*'[1]Проверка стенда по стёклам'!$D$8/100</f>
        <v>1.8032742770824977</v>
      </c>
      <c r="K91" s="1">
        <f>AVERAGE(C91:C93)*'[1]Проверка стенда по стёклам'!$D$8/100</f>
        <v>1.8178922103301502</v>
      </c>
      <c r="L91" s="1">
        <f>AVERAGE(D91:D93)*'[1]Проверка стенда по стёклам'!$D$8/100</f>
        <v>1.7059185411256754</v>
      </c>
      <c r="M91" s="1">
        <f>AVERAGE(E91:E93)*'[1]Проверка стенда по стёклам'!$D$8/100</f>
        <v>2.027192545242841</v>
      </c>
      <c r="N91" s="1">
        <f>AVERAGE(F91:F93)*'[1]Проверка стенда по стёклам'!$D$8/100</f>
        <v>2.101284659308905</v>
      </c>
      <c r="O91" s="1">
        <f>AVERAGE(G91:G93)*'[1]Проверка стенда по стёклам'!$D$8/100</f>
        <v>2.1065713145769811</v>
      </c>
      <c r="P91" s="1">
        <f>AVERAGE(H91:H93)*'[1]Проверка стенда по стёклам'!$D$8/100</f>
        <v>2.1119296908221514</v>
      </c>
      <c r="Q91">
        <v>2.4113628</v>
      </c>
    </row>
    <row r="92" spans="1:17" x14ac:dyDescent="0.3">
      <c r="A92" s="1">
        <v>1.9552569662202199</v>
      </c>
      <c r="B92" s="1">
        <v>5.2578267726507999</v>
      </c>
      <c r="C92" s="1">
        <v>5.4284425479971699</v>
      </c>
      <c r="D92" s="1">
        <v>4.8614676336112304</v>
      </c>
      <c r="E92" s="1">
        <v>5.8638427675775802</v>
      </c>
      <c r="F92" s="1">
        <v>6.0036762268364301</v>
      </c>
      <c r="G92" s="1">
        <v>6.0193044587029796</v>
      </c>
      <c r="H92" s="1">
        <v>5.9320758831228</v>
      </c>
      <c r="J92" s="1">
        <f>AVERAGE(B92:B94)*'[1]Проверка стенда по стёклам'!$D$8/100</f>
        <v>1.8667688033455434</v>
      </c>
      <c r="K92" s="1">
        <f>AVERAGE(C92:C94)*'[1]Проверка стенда по стёклам'!$D$8/100</f>
        <v>1.7739613645776848</v>
      </c>
      <c r="L92" s="1">
        <f>AVERAGE(D92:D94)*'[1]Проверка стенда по стёклам'!$D$8/100</f>
        <v>1.7245452526695939</v>
      </c>
      <c r="M92" s="1">
        <f>AVERAGE(E92:E94)*'[1]Проверка стенда по стёклам'!$D$8/100</f>
        <v>2.1108745017149211</v>
      </c>
      <c r="N92" s="1">
        <f>AVERAGE(F92:F94)*'[1]Проверка стенда по стёклам'!$D$8/100</f>
        <v>2.1136520768584259</v>
      </c>
      <c r="O92" s="1">
        <f>AVERAGE(G92:G94)*'[1]Проверка стенда по стёклам'!$D$8/100</f>
        <v>2.1187856093639126</v>
      </c>
      <c r="P92" s="1">
        <f>AVERAGE(H92:H94)*'[1]Проверка стенда по стёклам'!$D$8/100</f>
        <v>2.1120369853832903</v>
      </c>
      <c r="Q92">
        <v>2.4113628</v>
      </c>
    </row>
    <row r="93" spans="1:17" x14ac:dyDescent="0.3">
      <c r="A93" s="1">
        <v>1.9772261456159499</v>
      </c>
      <c r="B93" s="1">
        <v>5.1428264388343496</v>
      </c>
      <c r="C93" s="1">
        <v>4.8387784210867899</v>
      </c>
      <c r="D93" s="1">
        <v>4.9706162317525298</v>
      </c>
      <c r="E93" s="1">
        <v>5.8468645827598102</v>
      </c>
      <c r="F93" s="1">
        <v>6.1096224800110202</v>
      </c>
      <c r="G93" s="1">
        <v>6.1239409438175203</v>
      </c>
      <c r="H93" s="1">
        <v>6.1384662155176404</v>
      </c>
      <c r="J93" s="1">
        <f>AVERAGE(B93:B95)*'[1]Проверка стенда по стёклам'!$D$8/100</f>
        <v>1.9751351548192404</v>
      </c>
      <c r="K93" s="1">
        <f>AVERAGE(C93:C95)*'[1]Проверка стенда по стёклам'!$D$8/100</f>
        <v>1.7274533909256411</v>
      </c>
      <c r="L93" s="1">
        <f>AVERAGE(D93:D95)*'[1]Проверка стенда по стёклам'!$D$8/100</f>
        <v>1.8126912898190064</v>
      </c>
      <c r="M93" s="1">
        <f>AVERAGE(E93:E95)*'[1]Проверка стенда по стёклам'!$D$8/100</f>
        <v>2.1833619294742768</v>
      </c>
      <c r="N93" s="1">
        <f>AVERAGE(F93:F95)*'[1]Проверка стенда по стёклам'!$D$8/100</f>
        <v>2.1994367202202518</v>
      </c>
      <c r="O93" s="1">
        <f>AVERAGE(G93:G95)*'[1]Проверка стенда по стёклам'!$D$8/100</f>
        <v>2.2035097712575906</v>
      </c>
      <c r="P93" s="1">
        <f>AVERAGE(H93:H95)*'[1]Проверка стенда по стёклам'!$D$8/100</f>
        <v>2.2076710821394756</v>
      </c>
      <c r="Q93">
        <v>2.4113628</v>
      </c>
    </row>
    <row r="94" spans="1:17" x14ac:dyDescent="0.3">
      <c r="A94" s="1">
        <v>1.9991953250116801</v>
      </c>
      <c r="B94" s="1">
        <v>5.69403126384716</v>
      </c>
      <c r="C94" s="1">
        <v>5.0273074069737902</v>
      </c>
      <c r="D94" s="1">
        <v>5.0363945747120598</v>
      </c>
      <c r="E94" s="1">
        <v>6.4885785019006903</v>
      </c>
      <c r="F94" s="1">
        <v>6.1099345112675003</v>
      </c>
      <c r="G94" s="1">
        <v>6.1242474934782898</v>
      </c>
      <c r="H94" s="1">
        <v>6.1387663165505897</v>
      </c>
      <c r="J94" s="1">
        <f>AVERAGE(B94:B96)*'[1]Проверка стенда по стёклам'!$D$8/100</f>
        <v>2.0297820775670106</v>
      </c>
      <c r="K94" s="1">
        <f>AVERAGE(C94:C96)*'[1]Проверка стенда по стёклам'!$D$8/100</f>
        <v>1.7648279607990645</v>
      </c>
      <c r="L94" s="1">
        <f>AVERAGE(D94:D96)*'[1]Проверка стенда по стёклам'!$D$8/100</f>
        <v>1.9038013957986095</v>
      </c>
      <c r="M94" s="1">
        <f>AVERAGE(E94:E96)*'[1]Проверка стенда по стёклам'!$D$8/100</f>
        <v>2.2702322098822565</v>
      </c>
      <c r="N94" s="1">
        <f>AVERAGE(F94:F96)*'[1]Проверка стенда по стёклам'!$D$8/100</f>
        <v>2.2851745135120458</v>
      </c>
      <c r="O94" s="1">
        <f>AVERAGE(G94:G96)*'[1]Проверка стенда по стёклам'!$D$8/100</f>
        <v>2.2881875274258459</v>
      </c>
      <c r="P94" s="1">
        <f>AVERAGE(H94:H96)*'[1]Проверка стенда по стёклам'!$D$8/100</f>
        <v>2.2913079201684137</v>
      </c>
      <c r="Q94">
        <v>2.4113628</v>
      </c>
    </row>
    <row r="95" spans="1:17" x14ac:dyDescent="0.3">
      <c r="A95" s="1">
        <v>2.02116450440742</v>
      </c>
      <c r="B95" s="1">
        <v>6.1921268485822001</v>
      </c>
      <c r="C95" s="1">
        <v>5.0274656513535003</v>
      </c>
      <c r="D95" s="1">
        <v>5.6214346167364102</v>
      </c>
      <c r="E95" s="1">
        <v>6.48880622107243</v>
      </c>
      <c r="F95" s="1">
        <v>6.7432840268291798</v>
      </c>
      <c r="G95" s="1">
        <v>6.7497691261389896</v>
      </c>
      <c r="H95" s="1">
        <v>6.7566025248878203</v>
      </c>
      <c r="J95" s="1">
        <f>AVERAGE(B95:B97)*'[1]Проверка стенда по стёклам'!$D$8/100</f>
        <v>2.0334216755933827</v>
      </c>
      <c r="K95" s="1">
        <f>AVERAGE(C95:C97)*'[1]Проверка стенда по стёклам'!$D$8/100</f>
        <v>1.7701941728447756</v>
      </c>
      <c r="L95" s="1">
        <f>AVERAGE(D95:D97)*'[1]Проверка стенда по стёклам'!$D$8/100</f>
        <v>1.9773225920030868</v>
      </c>
      <c r="M95" s="1">
        <f>AVERAGE(E95:E97)*'[1]Проверка стенда по стёклам'!$D$8/100</f>
        <v>2.2087654385999671</v>
      </c>
      <c r="N95" s="1">
        <f>AVERAGE(F95:F97)*'[1]Проверка стенда по стёклам'!$D$8/100</f>
        <v>2.383109074608174</v>
      </c>
      <c r="O95" s="1">
        <f>AVERAGE(G95:G97)*'[1]Проверка стенда по стёклам'!$D$8/100</f>
        <v>2.3849114215576463</v>
      </c>
      <c r="P95" s="1">
        <f>AVERAGE(H95:H97)*'[1]Проверка стенда по стёклам'!$D$8/100</f>
        <v>2.3868431083833728</v>
      </c>
      <c r="Q95">
        <v>2.4113628</v>
      </c>
    </row>
    <row r="96" spans="1:17" x14ac:dyDescent="0.3">
      <c r="A96" s="1">
        <v>2.0431336838031502</v>
      </c>
      <c r="B96" s="1">
        <v>5.6139747554319799</v>
      </c>
      <c r="C96" s="1">
        <v>5.1610100270767596</v>
      </c>
      <c r="D96" s="1">
        <v>5.75613846976497</v>
      </c>
      <c r="E96" s="1">
        <v>6.5958323986695104</v>
      </c>
      <c r="F96" s="1">
        <v>6.8488263536613898</v>
      </c>
      <c r="G96" s="1">
        <v>6.8540055159084599</v>
      </c>
      <c r="H96" s="1">
        <v>6.8595563238255304</v>
      </c>
      <c r="J96" s="1">
        <f>AVERAGE(B96:B98)*'[1]Проверка стенда по стёклам'!$D$8/100</f>
        <v>1.9544658962313264</v>
      </c>
      <c r="K96" s="1">
        <f>AVERAGE(C96:C98)*'[1]Проверка стенда по стёклам'!$D$8/100</f>
        <v>1.7735810106326664</v>
      </c>
      <c r="L96" s="1">
        <f>AVERAGE(D96:D98)*'[1]Проверка стенда по стёклам'!$D$8/100</f>
        <v>1.994329964682614</v>
      </c>
      <c r="M96" s="1">
        <f>AVERAGE(E96:E98)*'[1]Проверка стенда по стёклам'!$D$8/100</f>
        <v>2.1473455460413784</v>
      </c>
      <c r="N96" s="1">
        <f>AVERAGE(F96:F98)*'[1]Проверка стенда по стёклам'!$D$8/100</f>
        <v>2.4075834765020043</v>
      </c>
      <c r="O96" s="1">
        <f>AVERAGE(G96:G98)*'[1]Проверка стенда по стёклам'!$D$8/100</f>
        <v>2.4090830468755242</v>
      </c>
      <c r="P96" s="1">
        <f>AVERAGE(H96:H98)*'[1]Проверка стенда по стёклам'!$D$8/100</f>
        <v>2.4107173826980142</v>
      </c>
      <c r="Q96">
        <v>2.4113628</v>
      </c>
    </row>
    <row r="97" spans="1:17" x14ac:dyDescent="0.3">
      <c r="A97" s="1">
        <v>2.0651028631988799</v>
      </c>
      <c r="B97" s="1">
        <v>5.7254107157356398</v>
      </c>
      <c r="C97" s="1">
        <v>5.0735731735479197</v>
      </c>
      <c r="D97" s="1">
        <v>5.6702708496098397</v>
      </c>
      <c r="E97" s="1">
        <v>5.9586316291369599</v>
      </c>
      <c r="F97" s="1">
        <v>6.9542950219249997</v>
      </c>
      <c r="G97" s="1">
        <v>6.9581700201922896</v>
      </c>
      <c r="H97" s="1">
        <v>6.9624402004593096</v>
      </c>
      <c r="J97" s="1">
        <f>AVERAGE(B97:B99)*'[1]Проверка стенда по стёклам'!$D$8/100</f>
        <v>1.940912203629646</v>
      </c>
      <c r="K97" s="1">
        <f>AVERAGE(C97:C99)*'[1]Проверка стенда по стёклам'!$D$8/100</f>
        <v>1.736676070250267</v>
      </c>
      <c r="L97" s="1">
        <f>AVERAGE(D97:D99)*'[1]Проверка стенда по стёклам'!$D$8/100</f>
        <v>2.0701459062591892</v>
      </c>
      <c r="M97" s="1">
        <f>AVERAGE(E97:E99)*'[1]Проверка стенда по стёклам'!$D$8/100</f>
        <v>2.0735863362134963</v>
      </c>
      <c r="N97" s="1">
        <f>AVERAGE(F97:F99)*'[1]Проверка стенда по стёклам'!$D$8/100</f>
        <v>2.4198164357716734</v>
      </c>
      <c r="O97" s="1">
        <f>AVERAGE(G97:G99)*'[1]Проверка стенда по стёклам'!$D$8/100</f>
        <v>2.4211647405123902</v>
      </c>
      <c r="P97" s="1">
        <f>AVERAGE(H97:H99)*'[1]Проверка стенда по стёклам'!$D$8/100</f>
        <v>2.4226505406025121</v>
      </c>
      <c r="Q97">
        <v>2.4113628</v>
      </c>
    </row>
    <row r="98" spans="1:17" x14ac:dyDescent="0.3">
      <c r="A98" s="1">
        <v>2.0870720425946101</v>
      </c>
      <c r="B98" s="1">
        <v>5.5113953332178802</v>
      </c>
      <c r="C98" s="1">
        <v>5.0566658851840298</v>
      </c>
      <c r="D98" s="1">
        <v>5.7680667527249803</v>
      </c>
      <c r="E98" s="1">
        <v>5.9592635216938596</v>
      </c>
      <c r="F98" s="1">
        <v>6.9542945041297104</v>
      </c>
      <c r="G98" s="1">
        <v>6.95816916049246</v>
      </c>
      <c r="H98" s="1">
        <v>6.9624388938495496</v>
      </c>
      <c r="J98" s="1">
        <f>AVERAGE(B98:B100)*'[1]Проверка стенда по стёклам'!$D$8/100</f>
        <v>1.927807451528655</v>
      </c>
      <c r="K98" s="1">
        <f>AVERAGE(C98:C100)*'[1]Проверка стенда по стёклам'!$D$8/100</f>
        <v>1.7213590006023614</v>
      </c>
      <c r="L98" s="1">
        <f>AVERAGE(D98:D100)*'[1]Проверка стенда по стёклам'!$D$8/100</f>
        <v>2.1672063759993407</v>
      </c>
      <c r="M98" s="1">
        <f>AVERAGE(E98:E100)*'[1]Проверка стенда по стёклам'!$D$8/100</f>
        <v>2.0594517276798485</v>
      </c>
      <c r="N98" s="1">
        <f>AVERAGE(F98:F100)*'[1]Проверка стенда по стёклам'!$D$8/100</f>
        <v>2.405371230678186</v>
      </c>
      <c r="O98" s="1">
        <f>AVERAGE(G98:G100)*'[1]Проверка стенда по стёклам'!$D$8/100</f>
        <v>2.4211650395444373</v>
      </c>
      <c r="P98" s="1">
        <f>AVERAGE(H98:H100)*'[1]Проверка стенда по стёклам'!$D$8/100</f>
        <v>2.4226509950847213</v>
      </c>
      <c r="Q98">
        <v>2.4113628</v>
      </c>
    </row>
    <row r="99" spans="1:17" x14ac:dyDescent="0.3">
      <c r="A99" s="1">
        <v>2.10904122199035</v>
      </c>
      <c r="B99" s="1">
        <v>5.4971191461520599</v>
      </c>
      <c r="C99" s="1">
        <v>4.84282741658361</v>
      </c>
      <c r="D99" s="1">
        <v>6.4097993064408101</v>
      </c>
      <c r="E99" s="1">
        <v>5.9599040463196804</v>
      </c>
      <c r="F99" s="1">
        <v>6.9542950219249997</v>
      </c>
      <c r="G99" s="1">
        <v>6.9581700201922798</v>
      </c>
      <c r="H99" s="1">
        <v>6.9624402004593202</v>
      </c>
      <c r="J99" s="1">
        <f>AVERAGE(B99:B101)*'[1]Проверка стенда по стёклам'!$D$8/100</f>
        <v>1.9528839117783789</v>
      </c>
      <c r="K99" s="1">
        <f>AVERAGE(C99:C101)*'[1]Проверка стенда по стёклам'!$D$8/100</f>
        <v>1.6392557644941945</v>
      </c>
      <c r="L99" s="1">
        <f>AVERAGE(D99:D101)*'[1]Проверка стенда по стёклам'!$D$8/100</f>
        <v>2.2529308074059333</v>
      </c>
      <c r="M99" s="1">
        <f>AVERAGE(E99:E101)*'[1]Проверка стенда по стёклам'!$D$8/100</f>
        <v>2.0453295965871039</v>
      </c>
      <c r="N99" s="1">
        <f>AVERAGE(F99:F101)*'[1]Проверка стенда по стёклам'!$D$8/100</f>
        <v>2.3909379798057313</v>
      </c>
      <c r="O99" s="1">
        <f>AVERAGE(G99:G101)*'[1]Проверка стенда по стёклам'!$D$8/100</f>
        <v>2.4211659363133804</v>
      </c>
      <c r="P99" s="1">
        <f>AVERAGE(H99:H101)*'[1]Проверка стенда по стёклам'!$D$8/100</f>
        <v>2.4226523580343517</v>
      </c>
      <c r="Q99">
        <v>2.4113628</v>
      </c>
    </row>
    <row r="100" spans="1:17" x14ac:dyDescent="0.3">
      <c r="A100" s="1">
        <v>2.1310104013860798</v>
      </c>
      <c r="B100" s="1">
        <v>5.6124257280848404</v>
      </c>
      <c r="C100" s="1">
        <v>4.9415142905047</v>
      </c>
      <c r="D100" s="1">
        <v>6.50709522373461</v>
      </c>
      <c r="E100" s="1">
        <v>5.83676754820541</v>
      </c>
      <c r="F100" s="1">
        <v>6.8297530766426098</v>
      </c>
      <c r="G100" s="1">
        <v>6.9581725983510996</v>
      </c>
      <c r="H100" s="1">
        <v>6.9624441188597803</v>
      </c>
      <c r="J100" s="1">
        <f>AVERAGE(B100:B102)*'[1]Проверка стенда по стёклам'!$D$8/100</f>
        <v>1.9219298060776953</v>
      </c>
      <c r="K100" s="1">
        <f>AVERAGE(C100:C102)*'[1]Проверка стенда по стёклам'!$D$8/100</f>
        <v>1.5934636557226045</v>
      </c>
      <c r="L100" s="1">
        <f>AVERAGE(D100:D102)*'[1]Проверка стенда по стёклам'!$D$8/100</f>
        <v>2.2106977248186355</v>
      </c>
      <c r="M100" s="1">
        <f>AVERAGE(E100:E102)*'[1]Проверка стенда по стёклам'!$D$8/100</f>
        <v>2.0168816814079729</v>
      </c>
      <c r="N100" s="1">
        <f>AVERAGE(F100:F102)*'[1]Проверка стенда по стёклам'!$D$8/100</f>
        <v>2.3765168021346916</v>
      </c>
      <c r="O100" s="1">
        <f>AVERAGE(G100:G102)*'[1]Проверка стенда по стёклам'!$D$8/100</f>
        <v>2.4211674298379835</v>
      </c>
      <c r="P100" s="1">
        <f>AVERAGE(H100:H102)*'[1]Проверка стенда по стёклам'!$D$8/100</f>
        <v>2.4226546279609642</v>
      </c>
      <c r="Q100">
        <v>2.4113628</v>
      </c>
    </row>
    <row r="101" spans="1:17" x14ac:dyDescent="0.3">
      <c r="A101" s="1">
        <v>2.15297958078181</v>
      </c>
      <c r="B101" s="1">
        <v>5.7275965653973602</v>
      </c>
      <c r="C101" s="1">
        <v>4.34879800288578</v>
      </c>
      <c r="D101" s="1">
        <v>6.5071554244682197</v>
      </c>
      <c r="E101" s="1">
        <v>5.8375070172731398</v>
      </c>
      <c r="F101" s="1">
        <v>6.8298556243235096</v>
      </c>
      <c r="G101" s="1">
        <v>6.9581768921479101</v>
      </c>
      <c r="H101" s="1">
        <v>6.9624506447660099</v>
      </c>
      <c r="J101" s="1">
        <f>AVERAGE(B101:B103)*'[1]Проверка стенда по стёклам'!$D$8/100</f>
        <v>1.957315437002549</v>
      </c>
      <c r="K101" s="1">
        <f>AVERAGE(C101:C103)*'[1]Проверка стенда по стёклам'!$D$8/100</f>
        <v>1.5229509888394932</v>
      </c>
      <c r="L101" s="1">
        <f>AVERAGE(D101:D103)*'[1]Проверка стенда по стёклам'!$D$8/100</f>
        <v>2.1437367423441351</v>
      </c>
      <c r="M101" s="1">
        <f>AVERAGE(E101:E103)*'[1]Проверка стенда по стёклам'!$D$8/100</f>
        <v>2.0171421958356408</v>
      </c>
      <c r="N101" s="1">
        <f>AVERAGE(F101:F103)*'[1]Проверка стенда по стёклам'!$D$8/100</f>
        <v>2.3621429534893084</v>
      </c>
      <c r="O101" s="1">
        <f>AVERAGE(G101:G103)*'[1]Проверка стенда по стёклам'!$D$8/100</f>
        <v>2.421169518484048</v>
      </c>
      <c r="P101" s="1">
        <f>AVERAGE(H101:H103)*'[1]Проверка стенда по стёклам'!$D$8/100</f>
        <v>2.4226578023823042</v>
      </c>
      <c r="Q101">
        <v>2.4113628</v>
      </c>
    </row>
    <row r="102" spans="1:17" x14ac:dyDescent="0.3">
      <c r="A102" s="1">
        <v>2.1749487601775499</v>
      </c>
      <c r="B102" s="1">
        <v>5.2302427319031501</v>
      </c>
      <c r="C102" s="1">
        <v>4.4480224783298699</v>
      </c>
      <c r="D102" s="1">
        <v>6.0456791553835201</v>
      </c>
      <c r="E102" s="1">
        <v>5.7146352064030399</v>
      </c>
      <c r="F102" s="1">
        <v>6.8299602334058598</v>
      </c>
      <c r="G102" s="1">
        <v>6.9581828968844599</v>
      </c>
      <c r="H102" s="1">
        <v>6.9624597710416802</v>
      </c>
      <c r="J102" s="1">
        <f>AVERAGE(B102:B104)*'[1]Проверка стенда по стёклам'!$D$8/100</f>
        <v>1.979387130811127</v>
      </c>
      <c r="K102" s="1">
        <f>AVERAGE(C102:C104)*'[1]Проверка стенда по стёклам'!$D$8/100</f>
        <v>1.5896849538917093</v>
      </c>
      <c r="L102" s="1">
        <f>AVERAGE(D102:D104)*'[1]Проверка стенда по стёклам'!$D$8/100</f>
        <v>2.0767536391132078</v>
      </c>
      <c r="M102" s="1">
        <f>AVERAGE(E102:E104)*'[1]Проверка стенда по стёклам'!$D$8/100</f>
        <v>2.0174058887559152</v>
      </c>
      <c r="N102" s="1">
        <f>AVERAGE(F102:F104)*'[1]Проверка стенда по стёклам'!$D$8/100</f>
        <v>2.3477817612346121</v>
      </c>
      <c r="O102" s="1">
        <f>AVERAGE(G102:G104)*'[1]Проверка стенда по стёклам'!$D$8/100</f>
        <v>2.4211721999661995</v>
      </c>
      <c r="P102" s="1">
        <f>AVERAGE(H102:H104)*'[1]Проверка стенда по стёклам'!$D$8/100</f>
        <v>2.4226618778270166</v>
      </c>
      <c r="Q102">
        <v>2.4113628</v>
      </c>
    </row>
    <row r="103" spans="1:17" x14ac:dyDescent="0.3">
      <c r="A103" s="1">
        <v>2.1969179395732801</v>
      </c>
      <c r="B103" s="1">
        <v>5.9175093376220298</v>
      </c>
      <c r="C103" s="1">
        <v>4.3335765946507703</v>
      </c>
      <c r="D103" s="1">
        <v>5.9297790166317803</v>
      </c>
      <c r="E103" s="1">
        <v>5.8390136204062504</v>
      </c>
      <c r="F103" s="1">
        <v>6.7058263438683001</v>
      </c>
      <c r="G103" s="1">
        <v>6.9581906059904597</v>
      </c>
      <c r="H103" s="1">
        <v>6.9624714877068303</v>
      </c>
      <c r="J103" s="1">
        <f>AVERAGE(B103:B105)*'[1]Проверка стенда по стёклам'!$D$8/100</f>
        <v>2.0608987918459141</v>
      </c>
      <c r="K103" s="1">
        <f>AVERAGE(C103:C105)*'[1]Проверка стенда по стёклам'!$D$8/100</f>
        <v>1.6449662760956971</v>
      </c>
      <c r="L103" s="1">
        <f>AVERAGE(D103:D105)*'[1]Проверка стенда по стёклам'!$D$8/100</f>
        <v>2.05280549218815</v>
      </c>
      <c r="M103" s="1">
        <f>AVERAGE(E103:E105)*'[1]Проверка стенда по стёклам'!$D$8/100</f>
        <v>2.0208418253276461</v>
      </c>
      <c r="N103" s="1">
        <f>AVERAGE(F103:F105)*'[1]Проверка стенда по стёклам'!$D$8/100</f>
        <v>2.3334333308205908</v>
      </c>
      <c r="O103" s="1">
        <f>AVERAGE(G103:G105)*'[1]Проверка стенда по стёклам'!$D$8/100</f>
        <v>2.4211754713504048</v>
      </c>
      <c r="P103" s="1">
        <f>AVERAGE(H103:H105)*'[1]Проверка стенда по стёклам'!$D$8/100</f>
        <v>2.422666849838444</v>
      </c>
      <c r="Q103">
        <v>2.4113628</v>
      </c>
    </row>
    <row r="104" spans="1:17" x14ac:dyDescent="0.3">
      <c r="A104" s="1">
        <v>2.2188871189690098</v>
      </c>
      <c r="B104" s="1">
        <v>5.91789166088458</v>
      </c>
      <c r="C104" s="1">
        <v>4.92415693827102</v>
      </c>
      <c r="D104" s="1">
        <v>5.9296484992676701</v>
      </c>
      <c r="E104" s="1">
        <v>5.8397804934221904</v>
      </c>
      <c r="F104" s="1">
        <v>6.7060380109079203</v>
      </c>
      <c r="G104" s="1">
        <v>6.9582000110306996</v>
      </c>
      <c r="H104" s="1">
        <v>6.9624857819488399</v>
      </c>
      <c r="J104" s="1">
        <f>AVERAGE(B104:B106)*'[1]Проверка стенда по стёклам'!$D$8/100</f>
        <v>2.0627358981756445</v>
      </c>
      <c r="K104" s="1">
        <f>AVERAGE(C104:C106)*'[1]Проверка стенда по стёклам'!$D$8/100</f>
        <v>1.7823312443460768</v>
      </c>
      <c r="L104" s="1">
        <f>AVERAGE(D104:D106)*'[1]Проверка стенда по стёклам'!$D$8/100</f>
        <v>2.0422826023525511</v>
      </c>
      <c r="M104" s="1">
        <f>AVERAGE(E104:E106)*'[1]Проверка стенда по стёклам'!$D$8/100</f>
        <v>2.0242367844543123</v>
      </c>
      <c r="N104" s="1">
        <f>AVERAGE(F104:F106)*'[1]Проверка стенда по стёклам'!$D$8/100</f>
        <v>2.2472636060425732</v>
      </c>
      <c r="O104" s="1">
        <f>AVERAGE(G104:G106)*'[1]Проверка стенда по стёклам'!$D$8/100</f>
        <v>2.421179329057177</v>
      </c>
      <c r="P104" s="1">
        <f>AVERAGE(H104:H106)*'[1]Проверка стенда по стёклам'!$D$8/100</f>
        <v>2.422672712979498</v>
      </c>
      <c r="Q104">
        <v>2.4113628</v>
      </c>
    </row>
    <row r="105" spans="1:17" x14ac:dyDescent="0.3">
      <c r="A105" s="1">
        <v>2.24085629836474</v>
      </c>
      <c r="B105" s="1">
        <v>5.9330102428364802</v>
      </c>
      <c r="C105" s="1">
        <v>4.9246403844454099</v>
      </c>
      <c r="D105" s="1">
        <v>5.83920588036578</v>
      </c>
      <c r="E105" s="1">
        <v>5.7442587542682899</v>
      </c>
      <c r="F105" s="1">
        <v>6.7062526485051102</v>
      </c>
      <c r="G105" s="1">
        <v>6.9582111017143697</v>
      </c>
      <c r="H105" s="1">
        <v>6.9625026381364101</v>
      </c>
      <c r="J105" s="1">
        <f>AVERAGE(B105:B107)*'[1]Проверка стенда по стёклам'!$D$8/100</f>
        <v>2.0778075689051758</v>
      </c>
      <c r="K105" s="1">
        <f>AVERAGE(C105:C107)*'[1]Проверка стенда по стёклам'!$D$8/100</f>
        <v>1.8759783080438999</v>
      </c>
      <c r="L105" s="1">
        <f>AVERAGE(D105:D107)*'[1]Проверка стенда по стёклам'!$D$8/100</f>
        <v>1.9402026439773237</v>
      </c>
      <c r="M105" s="1">
        <f>AVERAGE(E105:E107)*'[1]Проверка стенда по стёклам'!$D$8/100</f>
        <v>2.0164417780215302</v>
      </c>
      <c r="N105" s="1">
        <f>AVERAGE(F105:F107)*'[1]Проверка стенда по стёклам'!$D$8/100</f>
        <v>2.1611685839064423</v>
      </c>
      <c r="O105" s="1">
        <f>AVERAGE(G105:G107)*'[1]Проверка стенда по стёклам'!$D$8/100</f>
        <v>2.4211837688655069</v>
      </c>
      <c r="P105" s="1">
        <f>AVERAGE(H105:H107)*'[1]Проверка стенда по стёклам'!$D$8/100</f>
        <v>2.4226794608386073</v>
      </c>
      <c r="Q105">
        <v>2.4113628</v>
      </c>
    </row>
    <row r="106" spans="1:17" x14ac:dyDescent="0.3">
      <c r="A106" s="1">
        <v>2.2628254777604799</v>
      </c>
      <c r="B106" s="1">
        <v>5.9333482817224796</v>
      </c>
      <c r="C106" s="1">
        <v>5.5178934838079696</v>
      </c>
      <c r="D106" s="1">
        <v>5.8390540209230899</v>
      </c>
      <c r="E106" s="1">
        <v>5.8682838738261802</v>
      </c>
      <c r="F106" s="1">
        <v>5.9628984948797603</v>
      </c>
      <c r="G106" s="1">
        <v>6.9582238659062998</v>
      </c>
      <c r="H106" s="1">
        <v>6.9625220378366199</v>
      </c>
      <c r="J106" s="1">
        <f>AVERAGE(B106:B108)*'[1]Проверка стенда по стёклам'!$D$8/100</f>
        <v>2.0911561964980918</v>
      </c>
      <c r="K106" s="1">
        <f>AVERAGE(C106:C108)*'[1]Проверка стенда по стёклам'!$D$8/100</f>
        <v>1.969637620182821</v>
      </c>
      <c r="L106" s="1">
        <f>AVERAGE(D106:D108)*'[1]Проверка стенда по стёклам'!$D$8/100</f>
        <v>1.8466187594478558</v>
      </c>
      <c r="M106" s="1">
        <f>AVERAGE(E106:E108)*'[1]Проверка стенда по стёклам'!$D$8/100</f>
        <v>2.0197993722257888</v>
      </c>
      <c r="N106" s="1">
        <f>AVERAGE(F106:F108)*'[1]Проверка стенда по стёклам'!$D$8/100</f>
        <v>2.0607994926726887</v>
      </c>
      <c r="O106" s="1">
        <f>AVERAGE(G106:G108)*'[1]Проверка стенда по стёклам'!$D$8/100</f>
        <v>2.4211887859174839</v>
      </c>
      <c r="P106" s="1">
        <f>AVERAGE(H106:H108)*'[1]Проверка стенда по стёклам'!$D$8/100</f>
        <v>2.4226870860367278</v>
      </c>
      <c r="Q106">
        <v>2.4113628</v>
      </c>
    </row>
    <row r="107" spans="1:17" x14ac:dyDescent="0.3">
      <c r="A107" s="1">
        <v>2.2847946571562101</v>
      </c>
      <c r="B107" s="1">
        <v>6.0478347928209901</v>
      </c>
      <c r="C107" s="1">
        <v>5.7315520155599904</v>
      </c>
      <c r="D107" s="1">
        <v>5.04954769709017</v>
      </c>
      <c r="E107" s="1">
        <v>5.7725744372710599</v>
      </c>
      <c r="F107" s="1">
        <v>5.9637542242416597</v>
      </c>
      <c r="G107" s="1">
        <v>6.9582382896402803</v>
      </c>
      <c r="H107" s="1">
        <v>6.9625439598351697</v>
      </c>
      <c r="J107" s="1">
        <f>AVERAGE(B107:B109)*'[1]Проверка стенда по стёклам'!$D$8/100</f>
        <v>2.0929636922716064</v>
      </c>
      <c r="K107" s="1">
        <f>AVERAGE(C107:C109)*'[1]Проверка стенда по стёклам'!$D$8/100</f>
        <v>2.0857563067015636</v>
      </c>
      <c r="L107" s="1">
        <f>AVERAGE(D107:D109)*'[1]Проверка стенда по стёклам'!$D$8/100</f>
        <v>1.7531102448196378</v>
      </c>
      <c r="M107" s="1">
        <f>AVERAGE(E107:E109)*'[1]Проверка стенда по стёклам'!$D$8/100</f>
        <v>2.0139154471530336</v>
      </c>
      <c r="N107" s="1">
        <f>AVERAGE(F107:F109)*'[1]Проверка стенда по стёклам'!$D$8/100</f>
        <v>2.0467632433897371</v>
      </c>
      <c r="O107" s="1">
        <f>AVERAGE(G107:G109)*'[1]Проверка стенда по стёклам'!$D$8/100</f>
        <v>2.4067891864424316</v>
      </c>
      <c r="P107" s="1">
        <f>AVERAGE(H107:H109)*'[1]Проверка стенда по стёклам'!$D$8/100</f>
        <v>2.422695580235418</v>
      </c>
      <c r="Q107">
        <v>2.4113628</v>
      </c>
    </row>
    <row r="108" spans="1:17" x14ac:dyDescent="0.3">
      <c r="A108" s="1">
        <v>2.3067638365519398</v>
      </c>
      <c r="B108" s="1">
        <v>6.0480978470977398</v>
      </c>
      <c r="C108" s="1">
        <v>5.73214106388202</v>
      </c>
      <c r="D108" s="1">
        <v>5.0323555136902902</v>
      </c>
      <c r="E108" s="1">
        <v>5.7732068592596004</v>
      </c>
      <c r="F108" s="1">
        <v>5.8409023964610203</v>
      </c>
      <c r="G108" s="1">
        <v>6.95825435713434</v>
      </c>
      <c r="H108" s="1">
        <v>6.96256838015952</v>
      </c>
      <c r="J108" s="1">
        <f>AVERAGE(B108:B110)*'[1]Проверка стенда по стёклам'!$D$8/100</f>
        <v>2.0930534782661385</v>
      </c>
      <c r="K108" s="1">
        <f>AVERAGE(C108:C110)*'[1]Проверка стенда по стёклам'!$D$8/100</f>
        <v>2.1903889643804573</v>
      </c>
      <c r="L108" s="1">
        <f>AVERAGE(D108:D110)*'[1]Проверка стенда по стёклам'!$D$8/100</f>
        <v>1.737891692502622</v>
      </c>
      <c r="M108" s="1">
        <f>AVERAGE(E108:E110)*'[1]Проверка стенда по стёклам'!$D$8/100</f>
        <v>2.0191281120785876</v>
      </c>
      <c r="N108" s="1">
        <f>AVERAGE(F108:F110)*'[1]Проверка стенда по стёклам'!$D$8/100</f>
        <v>2.0216884078897053</v>
      </c>
      <c r="O108" s="1">
        <f>AVERAGE(G108:G110)*'[1]Проверка стенда по стёклам'!$D$8/100</f>
        <v>2.3924049166523091</v>
      </c>
      <c r="P108" s="1">
        <f>AVERAGE(H108:H110)*'[1]Проверка стенда по стёклам'!$D$8/100</f>
        <v>2.4227049341459517</v>
      </c>
      <c r="Q108">
        <v>2.4113628</v>
      </c>
    </row>
    <row r="109" spans="1:17" x14ac:dyDescent="0.3">
      <c r="A109" s="1">
        <v>2.3287330159476798</v>
      </c>
      <c r="B109" s="1">
        <v>5.9489319330632799</v>
      </c>
      <c r="C109" s="1">
        <v>6.5190317168124201</v>
      </c>
      <c r="D109" s="1">
        <v>5.0328534694670202</v>
      </c>
      <c r="E109" s="1">
        <v>5.8175545508630098</v>
      </c>
      <c r="F109" s="1">
        <v>5.8418824359969701</v>
      </c>
      <c r="G109" s="1">
        <v>6.8340751177020298</v>
      </c>
      <c r="H109" s="1">
        <v>6.9625952721051299</v>
      </c>
      <c r="J109" s="1">
        <f>AVERAGE(B109:B111)*'[1]Проверка стенда по стёклам'!$D$8/100</f>
        <v>2.0931415128974749</v>
      </c>
      <c r="K109" s="1">
        <f>AVERAGE(C109:C111)*'[1]Проверка стенда по стёклам'!$D$8/100</f>
        <v>2.3063421258161951</v>
      </c>
      <c r="L109" s="1">
        <f>AVERAGE(D109:D111)*'[1]Проверка стенда по стёклам'!$D$8/100</f>
        <v>1.7494006795212642</v>
      </c>
      <c r="M109" s="1">
        <f>AVERAGE(E109:E111)*'[1]Проверка стенда по стёклам'!$D$8/100</f>
        <v>2.0139260362996012</v>
      </c>
      <c r="N109" s="1">
        <f>AVERAGE(F109:F111)*'[1]Проверка стенда по стёклам'!$D$8/100</f>
        <v>2.0109734174709861</v>
      </c>
      <c r="O109" s="1">
        <f>AVERAGE(G109:G111)*'[1]Проверка стенда по стёклам'!$D$8/100</f>
        <v>2.3780360728755516</v>
      </c>
      <c r="P109" s="1">
        <f>AVERAGE(H109:H111)*'[1]Проверка стенда по стёклам'!$D$8/100</f>
        <v>2.4108256261868806</v>
      </c>
      <c r="Q109">
        <v>2.4113628</v>
      </c>
    </row>
    <row r="110" spans="1:17" x14ac:dyDescent="0.3">
      <c r="A110" s="1">
        <v>2.35070219534341</v>
      </c>
      <c r="B110" s="1">
        <v>6.0486088989929501</v>
      </c>
      <c r="C110" s="1">
        <v>6.6336613759366996</v>
      </c>
      <c r="D110" s="1">
        <v>4.9183381990126698</v>
      </c>
      <c r="E110" s="1">
        <v>5.8175163696100096</v>
      </c>
      <c r="F110" s="1">
        <v>5.7475670001351702</v>
      </c>
      <c r="G110" s="1">
        <v>6.8342217090839901</v>
      </c>
      <c r="H110" s="1">
        <v>6.96262460626465</v>
      </c>
      <c r="J110" s="1">
        <f>AVERAGE(B110:B112)*'[1]Проверка стенда по стёклам'!$D$8/100</f>
        <v>2.0931260917241716</v>
      </c>
      <c r="K110" s="1">
        <f>AVERAGE(C110:C112)*'[1]Проверка стенда по стёклам'!$D$8/100</f>
        <v>2.3425179908154794</v>
      </c>
      <c r="L110" s="1">
        <f>AVERAGE(D110:D112)*'[1]Проверка стенда по стёклам'!$D$8/100</f>
        <v>1.760911706056699</v>
      </c>
      <c r="M110" s="1">
        <f>AVERAGE(E110:E112)*'[1]Проверка стенда по стёклам'!$D$8/100</f>
        <v>1.9233349812851797</v>
      </c>
      <c r="N110" s="1">
        <f>AVERAGE(F110:F112)*'[1]Проверка стенда по стёклам'!$D$8/100</f>
        <v>1.989192039393018</v>
      </c>
      <c r="O110" s="1">
        <f>AVERAGE(G110:G112)*'[1]Проверка стенда по стёклам'!$D$8/100</f>
        <v>2.366054496176365</v>
      </c>
      <c r="P110" s="1">
        <f>AVERAGE(H110:H112)*'[1]Проверка стенда по стёклам'!$D$8/100</f>
        <v>2.3989488248437514</v>
      </c>
      <c r="Q110">
        <v>2.4113628</v>
      </c>
    </row>
    <row r="111" spans="1:17" x14ac:dyDescent="0.3">
      <c r="A111" s="1">
        <v>2.3726713747391401</v>
      </c>
      <c r="B111" s="1">
        <v>6.0488568535755203</v>
      </c>
      <c r="C111" s="1">
        <v>6.7318521924807504</v>
      </c>
      <c r="D111" s="1">
        <v>5.1315823244039498</v>
      </c>
      <c r="E111" s="1">
        <v>5.7283562231607403</v>
      </c>
      <c r="F111" s="1">
        <v>5.7485211708714203</v>
      </c>
      <c r="G111" s="1">
        <v>6.8343707747390301</v>
      </c>
      <c r="H111" s="1">
        <v>6.8601487805583803</v>
      </c>
      <c r="J111" s="1">
        <f>AVERAGE(B111:B113)*'[1]Проверка стенда по стёклам'!$D$8/100</f>
        <v>2.0815722360628754</v>
      </c>
      <c r="K111" s="1">
        <f>AVERAGE(C111:C113)*'[1]Проверка стенда по стёклам'!$D$8/100</f>
        <v>2.3786586941987222</v>
      </c>
      <c r="L111" s="1">
        <f>AVERAGE(D111:D113)*'[1]Проверка стенда по стёклам'!$D$8/100</f>
        <v>1.8671619180711594</v>
      </c>
      <c r="M111" s="1">
        <f>AVERAGE(E111:E113)*'[1]Проверка стенда по стёклам'!$D$8/100</f>
        <v>1.821608661172146</v>
      </c>
      <c r="N111" s="1">
        <f>AVERAGE(F111:F113)*'[1]Проверка стенда по стёклам'!$D$8/100</f>
        <v>1.9784571254839358</v>
      </c>
      <c r="O111" s="1">
        <f>AVERAGE(G111:G113)*'[1]Проверка стенда по стёклам'!$D$8/100</f>
        <v>2.3540755576715275</v>
      </c>
      <c r="P111" s="1">
        <f>AVERAGE(H111:H113)*'[1]Проверка стенда по стёклам'!$D$8/100</f>
        <v>2.387074358546168</v>
      </c>
      <c r="Q111">
        <v>2.4113628</v>
      </c>
    </row>
    <row r="112" spans="1:17" x14ac:dyDescent="0.3">
      <c r="A112" s="1">
        <v>2.3946405541348699</v>
      </c>
      <c r="B112" s="1">
        <v>5.9487989766317702</v>
      </c>
      <c r="C112" s="1">
        <v>6.83092847218043</v>
      </c>
      <c r="D112" s="1">
        <v>5.1320978642431596</v>
      </c>
      <c r="E112" s="1">
        <v>5.0365074045149703</v>
      </c>
      <c r="F112" s="1">
        <v>5.6540903500275901</v>
      </c>
      <c r="G112" s="1">
        <v>6.7307737896828304</v>
      </c>
      <c r="H112" s="1">
        <v>6.8601972837461602</v>
      </c>
      <c r="J112" s="1">
        <f>AVERAGE(B112:B114)*'[1]Проверка стенда по стёклам'!$D$8/100</f>
        <v>2.0700117385396295</v>
      </c>
      <c r="K112" s="1">
        <f>AVERAGE(C112:C114)*'[1]Проверка стенда по стёклам'!$D$8/100</f>
        <v>2.4034105509784274</v>
      </c>
      <c r="L112" s="1">
        <f>AVERAGE(D112:D114)*'[1]Проверка стенда по стёклам'!$D$8/100</f>
        <v>1.9487565473343071</v>
      </c>
      <c r="M112" s="1">
        <f>AVERAGE(E112:E114)*'[1]Проверка стенда по стёклам'!$D$8/100</f>
        <v>1.7281516855495855</v>
      </c>
      <c r="N112" s="1">
        <f>AVERAGE(F112:F114)*'[1]Проверка стенда по стёклам'!$D$8/100</f>
        <v>1.8890920449364597</v>
      </c>
      <c r="O112" s="1">
        <f>AVERAGE(G112:G114)*'[1]Проверка стенда по стёклам'!$D$8/100</f>
        <v>2.3277687316823905</v>
      </c>
      <c r="P112" s="1">
        <f>AVERAGE(H112:H114)*'[1]Проверка стенда по стёклам'!$D$8/100</f>
        <v>2.3752065810807825</v>
      </c>
      <c r="Q112">
        <v>2.4113628</v>
      </c>
    </row>
    <row r="113" spans="1:17" x14ac:dyDescent="0.3">
      <c r="A113" s="1">
        <v>2.4166097335306098</v>
      </c>
      <c r="B113" s="1">
        <v>5.9489952451709902</v>
      </c>
      <c r="C113" s="1">
        <v>6.9452549790799596</v>
      </c>
      <c r="D113" s="1">
        <v>5.8343935963094298</v>
      </c>
      <c r="E113" s="1">
        <v>4.9404645235958098</v>
      </c>
      <c r="F113" s="1">
        <v>5.6550140005741696</v>
      </c>
      <c r="G113" s="1">
        <v>6.7309431267339699</v>
      </c>
      <c r="H113" s="1">
        <v>6.8602467499226796</v>
      </c>
      <c r="J113" s="1">
        <f>AVERAGE(B113:B115)*'[1]Проверка стенда по стёклам'!$D$8/100</f>
        <v>2.0815912443970443</v>
      </c>
      <c r="K113" s="1">
        <f>AVERAGE(C113:C115)*'[1]Проверка стенда по стёклам'!$D$8/100</f>
        <v>2.4166708580047787</v>
      </c>
      <c r="L113" s="1">
        <f>AVERAGE(D113:D115)*'[1]Проверка стенда по стёклам'!$D$8/100</f>
        <v>2.121431837573831</v>
      </c>
      <c r="M113" s="1">
        <f>AVERAGE(E113:E115)*'[1]Проверка стенда по стёклам'!$D$8/100</f>
        <v>1.7292226984977725</v>
      </c>
      <c r="N113" s="1">
        <f>AVERAGE(F113:F115)*'[1]Проверка стенда по стёклам'!$D$8/100</f>
        <v>1.786292869750707</v>
      </c>
      <c r="O113" s="1">
        <f>AVERAGE(G113:G115)*'[1]Проверка стенда по стёклам'!$D$8/100</f>
        <v>2.3025679858241492</v>
      </c>
      <c r="P113" s="1">
        <f>AVERAGE(H113:H115)*'[1]Проверка стенда по стёклам'!$D$8/100</f>
        <v>2.3633403139775266</v>
      </c>
      <c r="Q113">
        <v>2.4113628</v>
      </c>
    </row>
    <row r="114" spans="1:17" x14ac:dyDescent="0.3">
      <c r="A114" s="1">
        <v>2.43857891292634</v>
      </c>
      <c r="B114" s="1">
        <v>5.9491859357408901</v>
      </c>
      <c r="C114" s="1">
        <v>6.9452547972028897</v>
      </c>
      <c r="D114" s="1">
        <v>5.8350651609065496</v>
      </c>
      <c r="E114" s="1">
        <v>4.9226000245526196</v>
      </c>
      <c r="F114" s="1">
        <v>4.9780439848660496</v>
      </c>
      <c r="G114" s="1">
        <v>6.6075617220679996</v>
      </c>
      <c r="H114" s="1">
        <v>6.7578285931915696</v>
      </c>
      <c r="J114" s="1">
        <f>AVERAGE(B114:B116)*'[1]Проверка стенда по стёклам'!$D$8/100</f>
        <v>2.0931659143873831</v>
      </c>
      <c r="K114" s="1">
        <f>AVERAGE(C114:C116)*'[1]Проверка стенда по стёклам'!$D$8/100</f>
        <v>2.4166707910530842</v>
      </c>
      <c r="L114" s="1">
        <f>AVERAGE(D114:D116)*'[1]Проверка стенда по стёклам'!$D$8/100</f>
        <v>2.2259401412175652</v>
      </c>
      <c r="M114" s="1">
        <f>AVERAGE(E114:E116)*'[1]Проверка стенда по стёклам'!$D$8/100</f>
        <v>1.715855209510081</v>
      </c>
      <c r="N114" s="1">
        <f>AVERAGE(F114:F116)*'[1]Проверка стенда по стёклам'!$D$8/100</f>
        <v>1.6834728469892928</v>
      </c>
      <c r="O114" s="1">
        <f>AVERAGE(G114:G116)*'[1]Проверка стенда по стёклам'!$D$8/100</f>
        <v>2.1795514416835804</v>
      </c>
      <c r="P114" s="1">
        <f>AVERAGE(H114:H116)*'[1]Проверка стенда по стёклам'!$D$8/100</f>
        <v>2.2801787900004138</v>
      </c>
      <c r="Q114">
        <v>2.4113628</v>
      </c>
    </row>
    <row r="115" spans="1:17" x14ac:dyDescent="0.3">
      <c r="A115" s="1">
        <v>2.4605480923220702</v>
      </c>
      <c r="B115" s="1">
        <v>6.0486337782533504</v>
      </c>
      <c r="C115" s="1">
        <v>6.9452546047216801</v>
      </c>
      <c r="D115" s="1">
        <v>6.6208490733435497</v>
      </c>
      <c r="E115" s="1">
        <v>5.0457413361294101</v>
      </c>
      <c r="F115" s="1">
        <v>4.7677886901895103</v>
      </c>
      <c r="G115" s="1">
        <v>6.5135010066769601</v>
      </c>
      <c r="H115" s="1">
        <v>6.7578901182392999</v>
      </c>
      <c r="J115" s="1">
        <f>AVERAGE(B115:B117)*'[1]Проверка стенда по стёклам'!$D$8/100</f>
        <v>2.1737804525285713</v>
      </c>
      <c r="K115" s="1">
        <f>AVERAGE(C115:C117)*'[1]Проверка стенда по стёклам'!$D$8/100</f>
        <v>2.4166707204850839</v>
      </c>
      <c r="L115" s="1">
        <f>AVERAGE(D115:D117)*'[1]Проверка стенда по стёклам'!$D$8/100</f>
        <v>2.3303764300160328</v>
      </c>
      <c r="M115" s="1">
        <f>AVERAGE(E115:E117)*'[1]Проверка стенда по стёклам'!$D$8/100</f>
        <v>1.7291784854094367</v>
      </c>
      <c r="N115" s="1">
        <f>AVERAGE(F115:F117)*'[1]Проверка стенда по стёклам'!$D$8/100</f>
        <v>1.6734917522834911</v>
      </c>
      <c r="O115" s="1">
        <f>AVERAGE(G115:G117)*'[1]Проверка стенда по стёклам'!$D$8/100</f>
        <v>2.0600123657641896</v>
      </c>
      <c r="P115" s="1">
        <f>AVERAGE(H115:H117)*'[1]Проверка стенда по стёклам'!$D$8/100</f>
        <v>2.208908632942717</v>
      </c>
      <c r="Q115">
        <v>2.4113628</v>
      </c>
    </row>
    <row r="116" spans="1:17" x14ac:dyDescent="0.3">
      <c r="A116" s="1">
        <v>2.4825172717178101</v>
      </c>
      <c r="B116" s="1">
        <v>6.0487883534909601</v>
      </c>
      <c r="C116" s="1">
        <v>6.9452544018438296</v>
      </c>
      <c r="D116" s="1">
        <v>6.7354308159070904</v>
      </c>
      <c r="E116" s="1">
        <v>4.8252143024121299</v>
      </c>
      <c r="F116" s="1">
        <v>4.7685325995963499</v>
      </c>
      <c r="G116" s="1">
        <v>5.67033376812463</v>
      </c>
      <c r="H116" s="1">
        <v>6.1432546475794796</v>
      </c>
      <c r="J116" s="1">
        <f>AVERAGE(B116:B118)*'[1]Проверка стенда по стёклам'!$D$8/100</f>
        <v>2.2428605687461549</v>
      </c>
      <c r="K116" s="1">
        <f>AVERAGE(C116:C118)*'[1]Проверка стенда по стёклам'!$D$8/100</f>
        <v>2.4166706463768799</v>
      </c>
      <c r="L116" s="1">
        <f>AVERAGE(D116:D118)*'[1]Проверка стенда по стёклам'!$D$8/100</f>
        <v>2.3436780410061924</v>
      </c>
      <c r="M116" s="1">
        <f>AVERAGE(E116:E118)*'[1]Проверка стенда по стёклам'!$D$8/100</f>
        <v>1.7957025313868749</v>
      </c>
      <c r="N116" s="1">
        <f>AVERAGE(F116:F118)*'[1]Проверка стенда по стёклам'!$D$8/100</f>
        <v>1.6635325015140621</v>
      </c>
      <c r="O116" s="1">
        <f>AVERAGE(G116:G118)*'[1]Проверка стенда по стёклам'!$D$8/100</f>
        <v>1.8594123504072388</v>
      </c>
      <c r="P116" s="1">
        <f>AVERAGE(H116:H118)*'[1]Проверка стенда по стёклам'!$D$8/100</f>
        <v>2.1028494256321295</v>
      </c>
      <c r="Q116">
        <v>2.4113628</v>
      </c>
    </row>
    <row r="117" spans="1:17" x14ac:dyDescent="0.3">
      <c r="A117" s="1">
        <v>2.5044864511135398</v>
      </c>
      <c r="B117" s="1">
        <v>6.6442187395791601</v>
      </c>
      <c r="C117" s="1">
        <v>6.9452541887881303</v>
      </c>
      <c r="D117" s="1">
        <v>6.7354814915060501</v>
      </c>
      <c r="E117" s="1">
        <v>5.0374690546079899</v>
      </c>
      <c r="F117" s="1">
        <v>4.89199017374579</v>
      </c>
      <c r="G117" s="1">
        <v>5.5769339839424301</v>
      </c>
      <c r="H117" s="1">
        <v>6.1433600589546202</v>
      </c>
      <c r="J117" s="1">
        <f>AVERAGE(B117:B119)*'[1]Проверка стенда по стёклам'!$D$8/100</f>
        <v>2.3119227646854905</v>
      </c>
      <c r="K117" s="1">
        <f>AVERAGE(C117:C119)*'[1]Проверка стенда по стёклам'!$D$8/100</f>
        <v>2.4166705688084176</v>
      </c>
      <c r="L117" s="1">
        <f>AVERAGE(D117:D119)*'[1]Проверка стенда по стёклам'!$D$8/100</f>
        <v>2.3558472572013121</v>
      </c>
      <c r="M117" s="1">
        <f>AVERAGE(E117:E119)*'[1]Проверка стенда по стёклам'!$D$8/100</f>
        <v>1.8759555395670435</v>
      </c>
      <c r="N117" s="1">
        <f>AVERAGE(F117:F119)*'[1]Проверка стенда по стёклам'!$D$8/100</f>
        <v>1.6577911858982344</v>
      </c>
      <c r="O117" s="1">
        <f>AVERAGE(G117:G119)*'[1]Проверка стенда по стёклам'!$D$8/100</f>
        <v>1.6736077085952579</v>
      </c>
      <c r="P117" s="1">
        <f>AVERAGE(H117:H119)*'[1]Проверка стенда по стёклам'!$D$8/100</f>
        <v>2.0681007701090079</v>
      </c>
      <c r="Q117">
        <v>2.4113628</v>
      </c>
    </row>
    <row r="118" spans="1:17" x14ac:dyDescent="0.3">
      <c r="A118" s="1">
        <v>2.52645563050927</v>
      </c>
      <c r="B118" s="1">
        <v>6.6442204797499302</v>
      </c>
      <c r="C118" s="1">
        <v>6.9452539657844099</v>
      </c>
      <c r="D118" s="1">
        <v>6.7355313154704604</v>
      </c>
      <c r="E118" s="1">
        <v>5.6192904162889503</v>
      </c>
      <c r="F118" s="1">
        <v>4.6819232105128599</v>
      </c>
      <c r="G118" s="1">
        <v>4.7839917352927399</v>
      </c>
      <c r="H118" s="1">
        <v>5.8434815025025397</v>
      </c>
      <c r="J118" s="1">
        <f>AVERAGE(B118:B120)*'[1]Проверка стенда по стёклам'!$D$8/100</f>
        <v>2.3234221524130683</v>
      </c>
      <c r="K118" s="1">
        <f>AVERAGE(C118:C120)*'[1]Проверка стенда по стёклам'!$D$8/100</f>
        <v>2.4048012832448205</v>
      </c>
      <c r="L118" s="1">
        <f>AVERAGE(D118:D120)*'[1]Проверка стенда по стёклам'!$D$8/100</f>
        <v>2.3561063025371718</v>
      </c>
      <c r="M118" s="1">
        <f>AVERAGE(E118:E120)*'[1]Проверка стенда по стёклам'!$D$8/100</f>
        <v>1.9562236706372267</v>
      </c>
      <c r="N118" s="1">
        <f>AVERAGE(F118:F120)*'[1]Проверка стенда по стёклам'!$D$8/100</f>
        <v>1.6245135669591571</v>
      </c>
      <c r="O118" s="1">
        <f>AVERAGE(G118:G120)*'[1]Проверка стенда по стёклам'!$D$8/100</f>
        <v>1.4867226388080912</v>
      </c>
      <c r="P118" s="1">
        <f>AVERAGE(H118:H120)*'[1]Проверка стенда по стёклам'!$D$8/100</f>
        <v>2.008236029048367</v>
      </c>
      <c r="Q118">
        <v>2.4113628</v>
      </c>
    </row>
    <row r="119" spans="1:17" x14ac:dyDescent="0.3">
      <c r="A119" s="1">
        <v>2.5484248099050002</v>
      </c>
      <c r="B119" s="1">
        <v>6.64422055207128</v>
      </c>
      <c r="C119" s="1">
        <v>6.9452537330733204</v>
      </c>
      <c r="D119" s="1">
        <v>6.8403499117380999</v>
      </c>
      <c r="E119" s="1">
        <v>5.5171301103800197</v>
      </c>
      <c r="F119" s="1">
        <v>4.7190328098289003</v>
      </c>
      <c r="G119" s="1">
        <v>4.0683854825862298</v>
      </c>
      <c r="H119" s="1">
        <v>5.84366283653981</v>
      </c>
      <c r="J119" s="1">
        <f>AVERAGE(B119:B121)*'[1]Проверка стенда по стёклам'!$D$8/100</f>
        <v>2.3230938455508556</v>
      </c>
      <c r="K119" s="1">
        <f>AVERAGE(C119:C121)*'[1]Проверка стенда по стёклам'!$D$8/100</f>
        <v>2.3929399941165048</v>
      </c>
      <c r="L119" s="1">
        <f>AVERAGE(D119:D121)*'[1]Проверка стенда по стёклам'!$D$8/100</f>
        <v>2.3563715967541428</v>
      </c>
      <c r="M119" s="1">
        <f>AVERAGE(E119:E121)*'[1]Проверка стенда по стёклам'!$D$8/100</f>
        <v>2.0486648422099147</v>
      </c>
      <c r="N119" s="1">
        <f>AVERAGE(F119:F121)*'[1]Проверка стенда по стёклам'!$D$8/100</f>
        <v>1.5679971015952094</v>
      </c>
      <c r="O119" s="1">
        <f>AVERAGE(G119:G121)*'[1]Проверка стенда по стёклам'!$D$8/100</f>
        <v>1.3905837753211521</v>
      </c>
      <c r="P119" s="1">
        <f>AVERAGE(H119:H121)*'[1]Проверка стенда по стёклам'!$D$8/100</f>
        <v>1.9180874713096676</v>
      </c>
      <c r="Q119">
        <v>2.4113628</v>
      </c>
    </row>
    <row r="120" spans="1:17" x14ac:dyDescent="0.3">
      <c r="A120" s="1">
        <v>2.5703939893007401</v>
      </c>
      <c r="B120" s="1">
        <v>6.7433627882707698</v>
      </c>
      <c r="C120" s="1">
        <v>6.8429209990801398</v>
      </c>
      <c r="D120" s="1">
        <v>6.7377148976664696</v>
      </c>
      <c r="E120" s="1">
        <v>5.7295152473041302</v>
      </c>
      <c r="F120" s="1">
        <v>4.60508117036255</v>
      </c>
      <c r="G120" s="1">
        <v>3.96567059343346</v>
      </c>
      <c r="H120" s="1">
        <v>5.6272253791583102</v>
      </c>
      <c r="J120" s="1">
        <f>AVERAGE(B120:B122)*'[1]Проверка стенда по стёклам'!$D$8/100</f>
        <v>2.3227687770033083</v>
      </c>
      <c r="K120" s="1">
        <f>AVERAGE(C120:C122)*'[1]Проверка стенда по стёклам'!$D$8/100</f>
        <v>2.3810866672037174</v>
      </c>
      <c r="L120" s="1">
        <f>AVERAGE(D120:D122)*'[1]Проверка стенда по стёклам'!$D$8/100</f>
        <v>2.3444912357684693</v>
      </c>
      <c r="M120" s="1">
        <f>AVERAGE(E120:E122)*'[1]Проверка стенда по стёклам'!$D$8/100</f>
        <v>2.1539196527113855</v>
      </c>
      <c r="N120" s="1">
        <f>AVERAGE(F120:F122)*'[1]Проверка стенда по стёклам'!$D$8/100</f>
        <v>1.5072797565016589</v>
      </c>
      <c r="O120" s="1">
        <f>AVERAGE(G120:G122)*'[1]Проверка стенда по стёклам'!$D$8/100</f>
        <v>1.3775544550095615</v>
      </c>
      <c r="P120" s="1">
        <f>AVERAGE(H120:H122)*'[1]Проверка стенда по стёклам'!$D$8/100</f>
        <v>1.8051698762613873</v>
      </c>
      <c r="Q120">
        <v>2.4113628</v>
      </c>
    </row>
    <row r="121" spans="1:17" x14ac:dyDescent="0.3">
      <c r="A121" s="1">
        <v>2.5923631686964699</v>
      </c>
      <c r="B121" s="1">
        <v>6.6413899228277602</v>
      </c>
      <c r="C121" s="1">
        <v>6.8429897187877797</v>
      </c>
      <c r="D121" s="1">
        <v>6.7378185974882596</v>
      </c>
      <c r="E121" s="1">
        <v>6.4162886767731004</v>
      </c>
      <c r="F121" s="1">
        <v>4.1946562945114696</v>
      </c>
      <c r="G121" s="1">
        <v>3.9551131559709298</v>
      </c>
      <c r="H121" s="1">
        <v>5.0662494263555704</v>
      </c>
      <c r="J121" s="1">
        <f>AVERAGE(B121:B123)*'[1]Проверка стенда по стёклам'!$D$8/100</f>
        <v>2.3109476166208167</v>
      </c>
      <c r="K121" s="1">
        <f>AVERAGE(C121:C123)*'[1]Проверка стенда по стёклам'!$D$8/100</f>
        <v>2.3684963791936871</v>
      </c>
      <c r="L121" s="1">
        <f>AVERAGE(D121:D123)*'[1]Проверка стенда по стёклам'!$D$8/100</f>
        <v>2.3445269472258965</v>
      </c>
      <c r="M121" s="1">
        <f>AVERAGE(E121:E123)*'[1]Проверка стенда по стёклам'!$D$8/100</f>
        <v>2.2458271305432165</v>
      </c>
      <c r="N121" s="1">
        <f>AVERAGE(F121:F123)*'[1]Проверка стенда по стёклам'!$D$8/100</f>
        <v>1.5025456446482692</v>
      </c>
      <c r="O121" s="1">
        <f>AVERAGE(G121:G123)*'[1]Проверка стенда по стёклам'!$D$8/100</f>
        <v>1.3765457593822066</v>
      </c>
      <c r="P121" s="1">
        <f>AVERAGE(H121:H123)*'[1]Проверка стенда по стёклам'!$D$8/100</f>
        <v>1.7292148119202131</v>
      </c>
      <c r="Q121">
        <v>2.4113628</v>
      </c>
    </row>
    <row r="122" spans="1:17" x14ac:dyDescent="0.3">
      <c r="A122" s="1">
        <v>2.6143323480922001</v>
      </c>
      <c r="B122" s="1">
        <v>6.64141791486401</v>
      </c>
      <c r="C122" s="1">
        <v>6.8430581337562701</v>
      </c>
      <c r="D122" s="1">
        <v>6.73792123327787</v>
      </c>
      <c r="E122" s="1">
        <v>6.4246034737103201</v>
      </c>
      <c r="F122" s="1">
        <v>4.1955472503374303</v>
      </c>
      <c r="G122" s="1">
        <v>3.9560508437347202</v>
      </c>
      <c r="H122" s="1">
        <v>4.8701233919345697</v>
      </c>
      <c r="J122" s="1">
        <f>AVERAGE(B122:B124)*'[1]Проверка стенда по стёклам'!$D$8/100</f>
        <v>2.310956873586822</v>
      </c>
      <c r="K122" s="1">
        <f>AVERAGE(C122:C124)*'[1]Проверка стенда по стёклам'!$D$8/100</f>
        <v>2.3559080685922105</v>
      </c>
      <c r="L122" s="1">
        <f>AVERAGE(D122:D124)*'[1]Проверка стенда по стёклам'!$D$8/100</f>
        <v>2.3445622833663582</v>
      </c>
      <c r="M122" s="1">
        <f>AVERAGE(E122:E124)*'[1]Проверка стенда по стёклам'!$D$8/100</f>
        <v>2.1842351541109046</v>
      </c>
      <c r="N122" s="1">
        <f>AVERAGE(F122:F124)*'[1]Проверка стенда по стёклам'!$D$8/100</f>
        <v>1.5567020721452165</v>
      </c>
      <c r="O122" s="1">
        <f>AVERAGE(G122:G124)*'[1]Проверка стенда по стёклам'!$D$8/100</f>
        <v>1.3635829765128649</v>
      </c>
      <c r="P122" s="1">
        <f>AVERAGE(H122:H124)*'[1]Проверка стенда по стёклам'!$D$8/100</f>
        <v>1.7183017687799451</v>
      </c>
      <c r="Q122">
        <v>2.4113628</v>
      </c>
    </row>
    <row r="123" spans="1:17" x14ac:dyDescent="0.3">
      <c r="A123" s="1">
        <v>2.63630152748794</v>
      </c>
      <c r="B123" s="1">
        <v>6.6414445185056401</v>
      </c>
      <c r="C123" s="1">
        <v>6.7343715565290099</v>
      </c>
      <c r="D123" s="1">
        <v>6.7380227904480599</v>
      </c>
      <c r="E123" s="1">
        <v>6.5219121707881298</v>
      </c>
      <c r="F123" s="1">
        <v>4.5642651697872898</v>
      </c>
      <c r="G123" s="1">
        <v>3.9569739418583798</v>
      </c>
      <c r="H123" s="1">
        <v>4.9723650704345399</v>
      </c>
      <c r="J123" s="1">
        <f>AVERAGE(B123:B125)*'[1]Проверка стенда по стёклам'!$D$8/100</f>
        <v>2.2992654447641097</v>
      </c>
      <c r="K123" s="1">
        <f>AVERAGE(C123:C125)*'[1]Проверка стенда по стёклам'!$D$8/100</f>
        <v>2.3317647995695197</v>
      </c>
      <c r="L123" s="1">
        <f>AVERAGE(D123:D125)*'[1]Проверка стенда по стёклам'!$D$8/100</f>
        <v>2.3445972391130501</v>
      </c>
      <c r="M123" s="1">
        <f>AVERAGE(E123:E125)*'[1]Проверка стенда по стёклам'!$D$8/100</f>
        <v>2.1349194187573874</v>
      </c>
      <c r="N123" s="1">
        <f>AVERAGE(F123:F125)*'[1]Проверка стенда по стёклам'!$D$8/100</f>
        <v>1.610911670811062</v>
      </c>
      <c r="O123" s="1">
        <f>AVERAGE(G123:G125)*'[1]Проверка стенда по стёклам'!$D$8/100</f>
        <v>1.2820332551695204</v>
      </c>
      <c r="P123" s="1">
        <f>AVERAGE(H123:H125)*'[1]Проверка стенда по стёклам'!$D$8/100</f>
        <v>1.715920168173092</v>
      </c>
      <c r="Q123">
        <v>2.4113628</v>
      </c>
    </row>
    <row r="124" spans="1:17" x14ac:dyDescent="0.3">
      <c r="A124" s="1">
        <v>2.6582707068836702</v>
      </c>
      <c r="B124" s="1">
        <v>6.6414697334324702</v>
      </c>
      <c r="C124" s="1">
        <v>6.7344573248217197</v>
      </c>
      <c r="D124" s="1">
        <v>6.7381232544068297</v>
      </c>
      <c r="E124" s="1">
        <v>5.8852623251897702</v>
      </c>
      <c r="F124" s="1">
        <v>4.6615757176947099</v>
      </c>
      <c r="G124" s="1">
        <v>3.8433521816979499</v>
      </c>
      <c r="H124" s="1">
        <v>4.9721606534483298</v>
      </c>
      <c r="J124" s="1">
        <f>AVERAGE(B124:B126)*'[1]Проверка стенда по стёклам'!$D$8/100</f>
        <v>2.2990530604818642</v>
      </c>
      <c r="K124" s="1">
        <f>AVERAGE(C124:C126)*'[1]Проверка стенда по стёклам'!$D$8/100</f>
        <v>2.320231596853068</v>
      </c>
      <c r="L124" s="1">
        <f>AVERAGE(D124:D126)*'[1]Проверка стенда по стёклам'!$D$8/100</f>
        <v>2.3446318093893992</v>
      </c>
      <c r="M124" s="1">
        <f>AVERAGE(E124:E126)*'[1]Проверка стенда по стёклам'!$D$8/100</f>
        <v>2.0620267001105983</v>
      </c>
      <c r="N124" s="1">
        <f>AVERAGE(F124:F126)*'[1]Проверка стенда по стёклам'!$D$8/100</f>
        <v>1.6366203088739033</v>
      </c>
      <c r="O124" s="1">
        <f>AVERAGE(G124:G126)*'[1]Проверка стенда по стёклам'!$D$8/100</f>
        <v>1.2534382377982365</v>
      </c>
      <c r="P124" s="1">
        <f>AVERAGE(H124:H126)*'[1]Проверка стенда по стёклам'!$D$8/100</f>
        <v>1.7016695618789532</v>
      </c>
      <c r="Q124">
        <v>2.4113628</v>
      </c>
    </row>
    <row r="125" spans="1:17" x14ac:dyDescent="0.3">
      <c r="A125" s="1">
        <v>2.6802398862793999</v>
      </c>
      <c r="B125" s="1">
        <v>6.5406181491779103</v>
      </c>
      <c r="C125" s="1">
        <v>6.6349025783244002</v>
      </c>
      <c r="D125" s="1">
        <v>6.73822261056283</v>
      </c>
      <c r="E125" s="1">
        <v>5.9994189523269696</v>
      </c>
      <c r="F125" s="1">
        <v>4.6629250983588602</v>
      </c>
      <c r="G125" s="1">
        <v>3.2529551889754602</v>
      </c>
      <c r="H125" s="1">
        <v>4.8495899920594097</v>
      </c>
      <c r="J125" s="1">
        <f>AVERAGE(B125:B127)*'[1]Проверка стенда по стёклам'!$D$8/100</f>
        <v>2.2988325124092523</v>
      </c>
      <c r="K125" s="1">
        <f>AVERAGE(C125:C127)*'[1]Проверка стенда по стёклам'!$D$8/100</f>
        <v>2.3086921247535468</v>
      </c>
      <c r="L125" s="1">
        <f>AVERAGE(D125:D127)*'[1]Проверка стенда по стёклам'!$D$8/100</f>
        <v>2.3322095267712681</v>
      </c>
      <c r="M125" s="1">
        <f>AVERAGE(E125:E127)*'[1]Проверка стенда по стёклам'!$D$8/100</f>
        <v>2.0629960551790005</v>
      </c>
      <c r="N125" s="1">
        <f>AVERAGE(F125:F127)*'[1]Проверка стенда по стёклам'!$D$8/100</f>
        <v>1.6755463976197749</v>
      </c>
      <c r="O125" s="1">
        <f>AVERAGE(G125:G127)*'[1]Проверка стенда по стёклам'!$D$8/100</f>
        <v>1.2493232569601422</v>
      </c>
      <c r="P125" s="1">
        <f>AVERAGE(H125:H127)*'[1]Проверка стенда по стёклам'!$D$8/100</f>
        <v>1.6024552729741313</v>
      </c>
      <c r="Q125">
        <v>2.4113628</v>
      </c>
    </row>
    <row r="126" spans="1:17" x14ac:dyDescent="0.3">
      <c r="A126" s="1">
        <v>2.7022090656751301</v>
      </c>
      <c r="B126" s="1">
        <v>6.63961340904841</v>
      </c>
      <c r="C126" s="1">
        <v>6.6349359658020504</v>
      </c>
      <c r="D126" s="1">
        <v>6.73832084433083</v>
      </c>
      <c r="E126" s="1">
        <v>5.8934544286902799</v>
      </c>
      <c r="F126" s="1">
        <v>4.7859168371873499</v>
      </c>
      <c r="G126" s="1">
        <v>3.7104368338176501</v>
      </c>
      <c r="H126" s="1">
        <v>4.8495008938555797</v>
      </c>
      <c r="J126" s="1">
        <f>AVERAGE(B126:B128)*'[1]Проверка стенда по стёклам'!$D$8/100</f>
        <v>2.3103040244227766</v>
      </c>
      <c r="K126" s="1">
        <f>AVERAGE(C126:C128)*'[1]Проверка стенда по стёклам'!$D$8/100</f>
        <v>2.3087031601533288</v>
      </c>
      <c r="L126" s="1">
        <f>AVERAGE(D126:D128)*'[1]Проверка стенда по стёклам'!$D$8/100</f>
        <v>2.3197879991240105</v>
      </c>
      <c r="M126" s="1">
        <f>AVERAGE(E126:E128)*'[1]Проверка стенда по стёклам'!$D$8/100</f>
        <v>2.0507428534091807</v>
      </c>
      <c r="N126" s="1">
        <f>AVERAGE(F126:F128)*'[1]Проверка стенда по стёклам'!$D$8/100</f>
        <v>1.7949386177713749</v>
      </c>
      <c r="O126" s="1">
        <f>AVERAGE(G126:G128)*'[1]Проверка стенда по стёклам'!$D$8/100</f>
        <v>1.3139714269421652</v>
      </c>
      <c r="P126" s="1">
        <f>AVERAGE(H126:H128)*'[1]Проверка стенда по стёклам'!$D$8/100</f>
        <v>1.5130093517595864</v>
      </c>
      <c r="Q126">
        <v>2.4113628</v>
      </c>
    </row>
    <row r="127" spans="1:17" x14ac:dyDescent="0.3">
      <c r="A127" s="1">
        <v>2.72417824507087</v>
      </c>
      <c r="B127" s="1">
        <v>6.6395682383817896</v>
      </c>
      <c r="C127" s="1">
        <v>6.6349676814760299</v>
      </c>
      <c r="D127" s="1">
        <v>6.6310223006926297</v>
      </c>
      <c r="E127" s="1">
        <v>5.89361979502885</v>
      </c>
      <c r="F127" s="1">
        <v>4.9971840239299503</v>
      </c>
      <c r="G127" s="1">
        <v>3.8078741310189002</v>
      </c>
      <c r="H127" s="1">
        <v>4.1167667383015702</v>
      </c>
      <c r="J127" s="1">
        <f>AVERAGE(B127:B129)*'[1]Проверка стенда по стёклам'!$D$8/100</f>
        <v>2.2271994167709397</v>
      </c>
      <c r="K127" s="1">
        <f>AVERAGE(C127:C129)*'[1]Проверка стенда по стёклам'!$D$8/100</f>
        <v>2.308713612697272</v>
      </c>
      <c r="L127" s="1">
        <f>AVERAGE(D127:D129)*'[1]Проверка стенда по стёклам'!$D$8/100</f>
        <v>2.2208205081130301</v>
      </c>
      <c r="M127" s="1">
        <f>AVERAGE(E127:E129)*'[1]Проверка стенда по стёклам'!$D$8/100</f>
        <v>2.0389545501887842</v>
      </c>
      <c r="N127" s="1">
        <f>AVERAGE(F127:F129)*'[1]Проверка стенда по стёклам'!$D$8/100</f>
        <v>1.9001076804623147</v>
      </c>
      <c r="O127" s="1">
        <f>AVERAGE(G127:G129)*'[1]Проверка стенда по стёклам'!$D$8/100</f>
        <v>1.339934683820857</v>
      </c>
      <c r="P127" s="1">
        <f>AVERAGE(H127:H129)*'[1]Проверка стенда по стёклам'!$D$8/100</f>
        <v>1.4999529964689315</v>
      </c>
      <c r="Q127">
        <v>2.4113628</v>
      </c>
    </row>
    <row r="128" spans="1:17" x14ac:dyDescent="0.3">
      <c r="A128" s="1">
        <v>2.7461474244666002</v>
      </c>
      <c r="B128" s="1">
        <v>6.6395218623649797</v>
      </c>
      <c r="C128" s="1">
        <v>6.6349977220172001</v>
      </c>
      <c r="D128" s="1">
        <v>6.6311281659664001</v>
      </c>
      <c r="E128" s="1">
        <v>5.8937757596914402</v>
      </c>
      <c r="F128" s="1">
        <v>5.6922866929524902</v>
      </c>
      <c r="G128" s="1">
        <v>3.810331065358</v>
      </c>
      <c r="H128" s="1">
        <v>4.0784158236388004</v>
      </c>
      <c r="J128" s="1">
        <f>AVERAGE(B128:B130)*'[1]Проверка стенда по стёклам'!$D$8/100</f>
        <v>2.1322934925102088</v>
      </c>
      <c r="K128" s="1">
        <f>AVERAGE(C128:C130)*'[1]Проверка стенда по стёклам'!$D$8/100</f>
        <v>2.2969326295744787</v>
      </c>
      <c r="L128" s="1">
        <f>AVERAGE(D128:D130)*'[1]Проверка стенда по стёклам'!$D$8/100</f>
        <v>2.1343249683557763</v>
      </c>
      <c r="M128" s="1">
        <f>AVERAGE(E128:E130)*'[1]Проверка стенда по стёклам'!$D$8/100</f>
        <v>1.9561845681495784</v>
      </c>
      <c r="N128" s="1">
        <f>AVERAGE(F128:F130)*'[1]Проверка стенда по стёклам'!$D$8/100</f>
        <v>1.9097104431880796</v>
      </c>
      <c r="O128" s="1">
        <f>AVERAGE(G128:G130)*'[1]Проверка стенда по стёклам'!$D$8/100</f>
        <v>1.438499587812367</v>
      </c>
      <c r="P128" s="1">
        <f>AVERAGE(H128:H130)*'[1]Проверка стенда по стёклам'!$D$8/100</f>
        <v>1.5721782634068038</v>
      </c>
      <c r="Q128">
        <v>2.4113628</v>
      </c>
    </row>
    <row r="129" spans="1:17" x14ac:dyDescent="0.3">
      <c r="A129" s="1">
        <v>2.7681166038623299</v>
      </c>
      <c r="B129" s="1">
        <v>5.9231120210856796</v>
      </c>
      <c r="C129" s="1">
        <v>6.6350260842979401</v>
      </c>
      <c r="D129" s="1">
        <v>5.8850547418105901</v>
      </c>
      <c r="E129" s="1">
        <v>5.7918194428838996</v>
      </c>
      <c r="F129" s="1">
        <v>5.6926509102785703</v>
      </c>
      <c r="G129" s="1">
        <v>3.9342837433361999</v>
      </c>
      <c r="H129" s="1">
        <v>4.7369331680481199</v>
      </c>
      <c r="J129" s="1">
        <f>AVERAGE(B129:B131)*'[1]Проверка стенда по стёклам'!$D$8/100</f>
        <v>2.03736097584359</v>
      </c>
      <c r="K129" s="1">
        <f>AVERAGE(C129:C131)*'[1]Проверка стенда по стёклам'!$D$8/100</f>
        <v>2.2851586807782338</v>
      </c>
      <c r="L129" s="1">
        <f>AVERAGE(D129:D131)*'[1]Проверка стенда по стёклам'!$D$8/100</f>
        <v>1.9531220766764756</v>
      </c>
      <c r="M129" s="1">
        <f>AVERAGE(E129:E131)*'[1]Проверка стенда по стёклам'!$D$8/100</f>
        <v>1.8734879917131777</v>
      </c>
      <c r="N129" s="1">
        <f>AVERAGE(F129:F131)*'[1]Проверка стенда по стёклам'!$D$8/100</f>
        <v>1.8269681683304488</v>
      </c>
      <c r="O129" s="1">
        <f>AVERAGE(G129:G131)*'[1]Проверка стенда по стёклам'!$D$8/100</f>
        <v>1.5630525312578518</v>
      </c>
      <c r="P129" s="1">
        <f>AVERAGE(H129:H131)*'[1]Проверка стенда по стёклам'!$D$8/100</f>
        <v>1.6491633807576718</v>
      </c>
      <c r="Q129">
        <v>2.4113628</v>
      </c>
    </row>
    <row r="130" spans="1:17" x14ac:dyDescent="0.3">
      <c r="A130" s="1">
        <v>2.7900857832580699</v>
      </c>
      <c r="B130" s="1">
        <v>5.8213196673328396</v>
      </c>
      <c r="C130" s="1">
        <v>6.5333958072135303</v>
      </c>
      <c r="D130" s="1">
        <v>5.8852853790011697</v>
      </c>
      <c r="E130" s="1">
        <v>5.1800034422365204</v>
      </c>
      <c r="F130" s="1">
        <v>5.0799759775375302</v>
      </c>
      <c r="G130" s="1">
        <v>4.6576692568222402</v>
      </c>
      <c r="H130" s="1">
        <v>4.7394699249138696</v>
      </c>
      <c r="J130" s="1">
        <f>AVERAGE(B130:B132)*'[1]Проверка стенда по стёклам'!$D$8/100</f>
        <v>1.9549466822431429</v>
      </c>
      <c r="K130" s="1">
        <f>AVERAGE(C130:C132)*'[1]Проверка стенда по стёклам'!$D$8/100</f>
        <v>2.202737789216016</v>
      </c>
      <c r="L130" s="1">
        <f>AVERAGE(D130:D132)*'[1]Проверка стенда по стёклам'!$D$8/100</f>
        <v>1.8467350455279237</v>
      </c>
      <c r="M130" s="1">
        <f>AVERAGE(E130:E132)*'[1]Проверка стенда по стёклам'!$D$8/100</f>
        <v>1.790897349308471</v>
      </c>
      <c r="N130" s="1">
        <f>AVERAGE(F130:F132)*'[1]Проверка стенда по стёклам'!$D$8/100</f>
        <v>1.7574493040754391</v>
      </c>
      <c r="O130" s="1">
        <f>AVERAGE(G130:G132)*'[1]Проверка стенда по стёклам'!$D$8/100</f>
        <v>1.7455525528800218</v>
      </c>
      <c r="P130" s="1">
        <f>AVERAGE(H130:H132)*'[1]Проверка стенда по стёклам'!$D$8/100</f>
        <v>1.650474660134565</v>
      </c>
      <c r="Q130">
        <v>2.4113628</v>
      </c>
    </row>
    <row r="131" spans="1:17" x14ac:dyDescent="0.3">
      <c r="A131" s="1">
        <v>2.8120549626538001</v>
      </c>
      <c r="B131" s="1">
        <v>5.8210440200846696</v>
      </c>
      <c r="C131" s="1">
        <v>6.5334864954718102</v>
      </c>
      <c r="D131" s="1">
        <v>5.0688547005166296</v>
      </c>
      <c r="E131" s="1">
        <v>5.1807922865646399</v>
      </c>
      <c r="F131" s="1">
        <v>4.9789092226314997</v>
      </c>
      <c r="G131" s="1">
        <v>4.88418676812974</v>
      </c>
      <c r="H131" s="1">
        <v>4.7421569204677603</v>
      </c>
      <c r="J131" s="1">
        <f>AVERAGE(B131:B133)*'[1]Проверка стенда по стёклам'!$D$8/100</f>
        <v>1.860844597085759</v>
      </c>
      <c r="K131" s="1">
        <f>AVERAGE(C131:C133)*'[1]Проверка стенда по стёклам'!$D$8/100</f>
        <v>2.1077944481968065</v>
      </c>
      <c r="L131" s="1">
        <f>AVERAGE(D131:D133)*'[1]Проверка стенда по стёклам'!$D$8/100</f>
        <v>1.7404035161812599</v>
      </c>
      <c r="M131" s="1">
        <f>AVERAGE(E131:E133)*'[1]Проверка стенда по стёклам'!$D$8/100</f>
        <v>1.7793686832123743</v>
      </c>
      <c r="N131" s="1">
        <f>AVERAGE(F131:F133)*'[1]Проверка стенда по стёклам'!$D$8/100</f>
        <v>1.7591033993975651</v>
      </c>
      <c r="O131" s="1">
        <f>AVERAGE(G131:G133)*'[1]Проверка стенда по стёклам'!$D$8/100</f>
        <v>1.8563522123074685</v>
      </c>
      <c r="P131" s="1">
        <f>AVERAGE(H131:H133)*'[1]Проверка стенда по стёклам'!$D$8/100</f>
        <v>1.6518250009573479</v>
      </c>
      <c r="Q131">
        <v>2.4113628</v>
      </c>
    </row>
    <row r="132" spans="1:17" x14ac:dyDescent="0.3">
      <c r="A132" s="1">
        <v>2.8340241420495298</v>
      </c>
      <c r="B132" s="1">
        <v>5.2125623004242803</v>
      </c>
      <c r="C132" s="1">
        <v>5.9244194781171897</v>
      </c>
      <c r="D132" s="1">
        <v>4.9678197336324796</v>
      </c>
      <c r="E132" s="1">
        <v>5.0797492991486397</v>
      </c>
      <c r="F132" s="1">
        <v>5.09328146331619</v>
      </c>
      <c r="G132" s="1">
        <v>5.5077406489187704</v>
      </c>
      <c r="H132" s="1">
        <v>4.7482386000824901</v>
      </c>
      <c r="J132" s="1">
        <f>AVERAGE(B132:B134)*'[1]Проверка стенда по стёклам'!$D$8/100</f>
        <v>1.7667759990582368</v>
      </c>
      <c r="K132" s="1">
        <f>AVERAGE(C132:C134)*'[1]Проверка стенда по стёклам'!$D$8/100</f>
        <v>2.0129039907566142</v>
      </c>
      <c r="L132" s="1">
        <f>AVERAGE(D132:D134)*'[1]Проверка стенда по стёклам'!$D$8/100</f>
        <v>1.7288478716818725</v>
      </c>
      <c r="M132" s="1">
        <f>AVERAGE(E132:E134)*'[1]Проверка стенда по стёклам'!$D$8/100</f>
        <v>1.767846494566</v>
      </c>
      <c r="N132" s="1">
        <f>AVERAGE(F132:F134)*'[1]Проверка стенда по стёклам'!$D$8/100</f>
        <v>1.7725890865163556</v>
      </c>
      <c r="O132" s="1">
        <f>AVERAGE(G132:G134)*'[1]Проверка стенда по стёклам'!$D$8/100</f>
        <v>1.950242132326911</v>
      </c>
      <c r="P132" s="1">
        <f>AVERAGE(H132:H134)*'[1]Проверка стенда по стёклам'!$D$8/100</f>
        <v>1.6531966327024394</v>
      </c>
      <c r="Q132">
        <v>2.4113628</v>
      </c>
    </row>
    <row r="133" spans="1:17" x14ac:dyDescent="0.3">
      <c r="A133" s="1">
        <v>2.85599332144526</v>
      </c>
      <c r="B133" s="1">
        <v>5.0100015403293003</v>
      </c>
      <c r="C133" s="1">
        <v>5.7148246408219103</v>
      </c>
      <c r="D133" s="1">
        <v>4.9685288896345998</v>
      </c>
      <c r="E133" s="1">
        <v>5.0806069648015004</v>
      </c>
      <c r="F133" s="1">
        <v>5.0942370591744401</v>
      </c>
      <c r="G133" s="1">
        <v>5.6129485368611496</v>
      </c>
      <c r="H133" s="1">
        <v>4.7511121322605403</v>
      </c>
      <c r="J133" s="1">
        <f>AVERAGE(B133:B135)*'[1]Проверка стенда по стёклам'!$D$8/100</f>
        <v>1.7432838284015191</v>
      </c>
      <c r="K133" s="1">
        <f>AVERAGE(C133:C135)*'[1]Проверка стенда по стёклам'!$D$8/100</f>
        <v>1.9015316925449524</v>
      </c>
      <c r="L133" s="1">
        <f>AVERAGE(D133:D135)*'[1]Проверка стенда по стёклам'!$D$8/100</f>
        <v>1.7290902985511842</v>
      </c>
      <c r="M133" s="1">
        <f>AVERAGE(E133:E135)*'[1]Проверка стенда по стёклам'!$D$8/100</f>
        <v>1.7567940979054439</v>
      </c>
      <c r="N133" s="1">
        <f>AVERAGE(F133:F135)*'[1]Проверка стенда по стёклам'!$D$8/100</f>
        <v>1.7850841036350154</v>
      </c>
      <c r="O133" s="1">
        <f>AVERAGE(G133:G135)*'[1]Проверка стенда по стёклам'!$D$8/100</f>
        <v>1.9732838124497707</v>
      </c>
      <c r="P133" s="1">
        <f>AVERAGE(H133:H135)*'[1]Проверка стенда по стёклам'!$D$8/100</f>
        <v>1.6660889716204281</v>
      </c>
      <c r="Q133">
        <v>2.4113628</v>
      </c>
    </row>
    <row r="134" spans="1:17" x14ac:dyDescent="0.3">
      <c r="A134" s="1">
        <v>2.8779625008409999</v>
      </c>
      <c r="B134" s="1">
        <v>5.0100146084207804</v>
      </c>
      <c r="C134" s="1">
        <v>5.71537127441026</v>
      </c>
      <c r="D134" s="1">
        <v>4.9692256239039096</v>
      </c>
      <c r="E134" s="1">
        <v>5.08145165563257</v>
      </c>
      <c r="F134" s="1">
        <v>5.0951785103552902</v>
      </c>
      <c r="G134" s="1">
        <v>5.6936756750682598</v>
      </c>
      <c r="H134" s="1">
        <v>4.7539826913473897</v>
      </c>
      <c r="J134" s="1">
        <f>AVERAGE(B134:B136)*'[1]Проверка стенда по стёклам'!$D$8/100</f>
        <v>1.7432858117011645</v>
      </c>
      <c r="K134" s="1">
        <f>AVERAGE(C134:C136)*'[1]Проверка стенда по стёклам'!$D$8/100</f>
        <v>1.7321916280949636</v>
      </c>
      <c r="L134" s="1">
        <f>AVERAGE(D134:D136)*'[1]Проверка стенда по стёклам'!$D$8/100</f>
        <v>1.7293283769459364</v>
      </c>
      <c r="M134" s="1">
        <f>AVERAGE(E134:E136)*'[1]Проверка стенда по стёклам'!$D$8/100</f>
        <v>1.745729785464853</v>
      </c>
      <c r="N134" s="1">
        <f>AVERAGE(F134:F136)*'[1]Проверка стенда по стёклам'!$D$8/100</f>
        <v>1.8705857425431416</v>
      </c>
      <c r="O134" s="1">
        <f>AVERAGE(G134:G136)*'[1]Проверка стенда по стёклам'!$D$8/100</f>
        <v>1.9842854233809502</v>
      </c>
      <c r="P134" s="1">
        <f>AVERAGE(H134:H136)*'[1]Проверка стенда по стёклам'!$D$8/100</f>
        <v>1.6658819185055034</v>
      </c>
      <c r="Q134">
        <v>2.4113628</v>
      </c>
    </row>
    <row r="135" spans="1:17" x14ac:dyDescent="0.3">
      <c r="A135" s="1">
        <v>2.8999316802367301</v>
      </c>
      <c r="B135" s="1">
        <v>5.0100203071774896</v>
      </c>
      <c r="C135" s="1">
        <v>4.9642030893512796</v>
      </c>
      <c r="D135" s="1">
        <v>4.9699098606813799</v>
      </c>
      <c r="E135" s="1">
        <v>4.9844590646916096</v>
      </c>
      <c r="F135" s="1">
        <v>5.2010095106663998</v>
      </c>
      <c r="G135" s="1">
        <v>5.7063986566454599</v>
      </c>
      <c r="H135" s="1">
        <v>4.8593922291029701</v>
      </c>
      <c r="J135" s="1">
        <f>AVERAGE(B135:B137)*'[1]Проверка стенда по стёклам'!$D$8/100</f>
        <v>1.7432852319724916</v>
      </c>
      <c r="K135" s="1">
        <f>AVERAGE(C135:C137)*'[1]Проверка стенда по стёклам'!$D$8/100</f>
        <v>1.5628104785507679</v>
      </c>
      <c r="L135" s="1">
        <f>AVERAGE(D135:D137)*'[1]Проверка стенда по стёклам'!$D$8/100</f>
        <v>1.7295620809639913</v>
      </c>
      <c r="M135" s="1">
        <f>AVERAGE(E135:E137)*'[1]Проверка стенда по стёклам'!$D$8/100</f>
        <v>1.7346534335785975</v>
      </c>
      <c r="N135" s="1">
        <f>AVERAGE(F135:F137)*'[1]Проверка стенда по стёклам'!$D$8/100</f>
        <v>1.9682597864413014</v>
      </c>
      <c r="O135" s="1">
        <f>AVERAGE(G135:G137)*'[1]Проверка стенда по стёклам'!$D$8/100</f>
        <v>1.9860857222049528</v>
      </c>
      <c r="P135" s="1">
        <f>AVERAGE(H135:H137)*'[1]Проверка стенда по стёклам'!$D$8/100</f>
        <v>1.6670015258658222</v>
      </c>
      <c r="Q135">
        <v>2.4113628</v>
      </c>
    </row>
    <row r="136" spans="1:17" x14ac:dyDescent="0.3">
      <c r="A136" s="1">
        <v>2.9219008596324598</v>
      </c>
      <c r="B136" s="1">
        <v>5.0100186397054802</v>
      </c>
      <c r="C136" s="1">
        <v>4.2548286833843703</v>
      </c>
      <c r="D136" s="1">
        <v>4.97058152552452</v>
      </c>
      <c r="E136" s="1">
        <v>4.9852139962942799</v>
      </c>
      <c r="F136" s="1">
        <v>5.8314048851440301</v>
      </c>
      <c r="G136" s="1">
        <v>5.7078009129777696</v>
      </c>
      <c r="H136" s="1">
        <v>4.7493269864254604</v>
      </c>
      <c r="J136" s="1">
        <f>AVERAGE(B136:B138)*'[1]Проверка стенда по стёклам'!$D$8/100</f>
        <v>1.6630367181076435</v>
      </c>
      <c r="K136" s="1">
        <f>AVERAGE(C136:C138)*'[1]Проверка стенда по стёклам'!$D$8/100</f>
        <v>1.4689381447302714</v>
      </c>
      <c r="L136" s="1">
        <f>AVERAGE(D136:D138)*'[1]Проверка стенда по стёклам'!$D$8/100</f>
        <v>1.7297913851639175</v>
      </c>
      <c r="M136" s="1">
        <f>AVERAGE(E136:E138)*'[1]Проверка стенда по стёклам'!$D$8/100</f>
        <v>1.7238329936340506</v>
      </c>
      <c r="N136" s="1">
        <f>AVERAGE(F136:F138)*'[1]Проверка стенда по стёклам'!$D$8/100</f>
        <v>2.0425337911042756</v>
      </c>
      <c r="O136" s="1">
        <f>AVERAGE(G136:G138)*'[1]Проверка стенда по стёклам'!$D$8/100</f>
        <v>2.0005160283116443</v>
      </c>
      <c r="P136" s="1">
        <f>AVERAGE(H136:H138)*'[1]Проверка стенда по стёклам'!$D$8/100</f>
        <v>1.6562441482752686</v>
      </c>
      <c r="Q136">
        <v>2.4113628</v>
      </c>
    </row>
    <row r="137" spans="1:17" x14ac:dyDescent="0.3">
      <c r="A137" s="1">
        <v>2.9438700390282002</v>
      </c>
      <c r="B137" s="1">
        <v>5.0100096101852998</v>
      </c>
      <c r="C137" s="1">
        <v>4.2550210944108704</v>
      </c>
      <c r="D137" s="1">
        <v>4.97124054531489</v>
      </c>
      <c r="E137" s="1">
        <v>4.9859548868695898</v>
      </c>
      <c r="F137" s="1">
        <v>5.9372929249273101</v>
      </c>
      <c r="G137" s="1">
        <v>5.7091972766086903</v>
      </c>
      <c r="H137" s="1">
        <v>4.7636355884647497</v>
      </c>
      <c r="J137" s="1">
        <f>AVERAGE(B137:B139)*'[1]Проверка стенда по стёклам'!$D$8/100</f>
        <v>1.5713326862896049</v>
      </c>
      <c r="K137" s="1">
        <f>AVERAGE(C137:C139)*'[1]Проверка стенда по стёклам'!$D$8/100</f>
        <v>1.4573560741907079</v>
      </c>
      <c r="L137" s="1">
        <f>AVERAGE(D137:D139)*'[1]Проверка стенда по стёклам'!$D$8/100</f>
        <v>1.7073025451075474</v>
      </c>
      <c r="M137" s="1">
        <f>AVERAGE(E137:E139)*'[1]Проверка стенда по стёклам'!$D$8/100</f>
        <v>1.7130069878043606</v>
      </c>
      <c r="N137" s="1">
        <f>AVERAGE(F137:F139)*'[1]Проверка стенда по стёклам'!$D$8/100</f>
        <v>2.032839146331626</v>
      </c>
      <c r="O137" s="1">
        <f>AVERAGE(G137:G139)*'[1]Проверка стенда по стёклам'!$D$8/100</f>
        <v>2.0400104438826152</v>
      </c>
      <c r="P137" s="1">
        <f>AVERAGE(H137:H139)*'[1]Проверка стенда по стёклам'!$D$8/100</f>
        <v>1.6586014831425684</v>
      </c>
      <c r="Q137">
        <v>2.4113628</v>
      </c>
    </row>
    <row r="138" spans="1:17" x14ac:dyDescent="0.3">
      <c r="A138" s="1">
        <v>2.9658392184239299</v>
      </c>
      <c r="B138" s="1">
        <v>4.31814324776105</v>
      </c>
      <c r="C138" s="1">
        <v>4.1548658050039702</v>
      </c>
      <c r="D138" s="1">
        <v>4.9718868482655196</v>
      </c>
      <c r="E138" s="1">
        <v>4.8911686869653197</v>
      </c>
      <c r="F138" s="1">
        <v>5.8413762596861796</v>
      </c>
      <c r="G138" s="1">
        <v>5.8308121476216499</v>
      </c>
      <c r="H138" s="1">
        <v>4.7666455548540299</v>
      </c>
      <c r="J138" s="1">
        <f>AVERAGE(B138:B140)*'[1]Проверка стенда по стёклам'!$D$8/100</f>
        <v>1.4796362067881907</v>
      </c>
      <c r="K138" s="1">
        <f>AVERAGE(C138:C140)*'[1]Проверка стенда по стёклам'!$D$8/100</f>
        <v>1.4457622055673669</v>
      </c>
      <c r="L138" s="1">
        <f>AVERAGE(D138:D140)*'[1]Проверка стенда по стёклам'!$D$8/100</f>
        <v>1.6157046333399046</v>
      </c>
      <c r="M138" s="1">
        <f>AVERAGE(E138:E140)*'[1]Проверка стенда по стёклам'!$D$8/100</f>
        <v>1.7021752763591609</v>
      </c>
      <c r="N138" s="1">
        <f>AVERAGE(F138:F140)*'[1]Проверка стенда по стёклам'!$D$8/100</f>
        <v>2.0109645614777873</v>
      </c>
      <c r="O138" s="1">
        <f>AVERAGE(G138:G140)*'[1]Проверка стенда по стёклам'!$D$8/100</f>
        <v>2.0575119978199563</v>
      </c>
      <c r="P138" s="1">
        <f>AVERAGE(H138:H140)*'[1]Проверка стенда по стёклам'!$D$8/100</f>
        <v>1.6596472687128758</v>
      </c>
      <c r="Q138">
        <v>2.4113628</v>
      </c>
    </row>
    <row r="139" spans="1:17" x14ac:dyDescent="0.3">
      <c r="A139" s="1">
        <v>2.9878083978196601</v>
      </c>
      <c r="B139" s="1">
        <v>4.2193757627825104</v>
      </c>
      <c r="C139" s="1">
        <v>4.1549717698923301</v>
      </c>
      <c r="D139" s="1">
        <v>4.7766899283032602</v>
      </c>
      <c r="E139" s="1">
        <v>4.8918756312837299</v>
      </c>
      <c r="F139" s="1">
        <v>5.74782075387047</v>
      </c>
      <c r="G139" s="1">
        <v>6.0483091516055199</v>
      </c>
      <c r="H139" s="1">
        <v>4.7696511748433803</v>
      </c>
      <c r="J139" s="1">
        <f>AVERAGE(B139:B141)*'[1]Проверка стенда по стёклам'!$D$8/100</f>
        <v>1.4681920972921776</v>
      </c>
      <c r="K139" s="1">
        <f>AVERAGE(C139:C141)*'[1]Проверка стенда по стёклам'!$D$8/100</f>
        <v>1.4457937615321337</v>
      </c>
      <c r="L139" s="1">
        <f>AVERAGE(D139:D141)*'[1]Проверка стенда по стёклам'!$D$8/100</f>
        <v>1.5125276289753236</v>
      </c>
      <c r="M139" s="1">
        <f>AVERAGE(E139:E141)*'[1]Проверка стенда по стёклам'!$D$8/100</f>
        <v>1.7033357901550388</v>
      </c>
      <c r="N139" s="1">
        <f>AVERAGE(F139:F141)*'[1]Проверка стенда по стёклам'!$D$8/100</f>
        <v>1.9886012951488998</v>
      </c>
      <c r="O139" s="1">
        <f>AVERAGE(G139:G141)*'[1]Проверка стенда по стёклам'!$D$8/100</f>
        <v>2.0610262786922742</v>
      </c>
      <c r="P139" s="1">
        <f>AVERAGE(H139:H141)*'[1]Проверка стенда по стёклам'!$D$8/100</f>
        <v>1.6610886873281046</v>
      </c>
      <c r="Q139">
        <v>2.4113628</v>
      </c>
    </row>
    <row r="140" spans="1:17" x14ac:dyDescent="0.3">
      <c r="A140" s="1">
        <v>3.0097775772153899</v>
      </c>
      <c r="B140" s="1">
        <v>4.2194318469244596</v>
      </c>
      <c r="C140" s="1">
        <v>4.1550624616081899</v>
      </c>
      <c r="D140" s="1">
        <v>4.1815126015773103</v>
      </c>
      <c r="E140" s="1">
        <v>4.8925673298641899</v>
      </c>
      <c r="F140" s="1">
        <v>5.7486972399016896</v>
      </c>
      <c r="G140" s="1">
        <v>5.8600900855868003</v>
      </c>
      <c r="H140" s="1">
        <v>4.7726520176834004</v>
      </c>
      <c r="J140" s="1">
        <f>AVERAGE(B140:B142)*'[1]Проверка стенда по стёклам'!$D$8/100</f>
        <v>1.4682073881269753</v>
      </c>
      <c r="K140" s="1">
        <f>AVERAGE(C140:C142)*'[1]Проверка стенда по стёклам'!$D$8/100</f>
        <v>1.4458199998743948</v>
      </c>
      <c r="L140" s="1">
        <f>AVERAGE(D140:D142)*'[1]Проверка стенда по стёклам'!$D$8/100</f>
        <v>1.4202973715541796</v>
      </c>
      <c r="M140" s="1">
        <f>AVERAGE(E140:E142)*'[1]Проверка стенда по стёклам'!$D$8/100</f>
        <v>1.6105201361808299</v>
      </c>
      <c r="N140" s="1">
        <f>AVERAGE(F140:F142)*'[1]Проверка стенда по стёклам'!$D$8/100</f>
        <v>1.9889035858391317</v>
      </c>
      <c r="O140" s="1">
        <f>AVERAGE(G140:G142)*'[1]Проверка стенда по стёклам'!$D$8/100</f>
        <v>2.0394313944990841</v>
      </c>
      <c r="P140" s="1">
        <f>AVERAGE(H140:H142)*'[1]Проверка стенда по стёклам'!$D$8/100</f>
        <v>1.7734766392786714</v>
      </c>
      <c r="Q140">
        <v>2.4113628</v>
      </c>
    </row>
    <row r="141" spans="1:17" x14ac:dyDescent="0.3">
      <c r="A141" s="1">
        <v>3.0317467566111298</v>
      </c>
      <c r="B141" s="1">
        <v>4.2194757903290503</v>
      </c>
      <c r="C141" s="1">
        <v>4.1551378704548796</v>
      </c>
      <c r="D141" s="1">
        <v>4.0823276659062202</v>
      </c>
      <c r="E141" s="1">
        <v>4.9011742663067199</v>
      </c>
      <c r="F141" s="1">
        <v>5.6485673190416703</v>
      </c>
      <c r="G141" s="1">
        <v>5.8611111550275403</v>
      </c>
      <c r="H141" s="1">
        <v>4.7790730058417497</v>
      </c>
      <c r="J141" s="1">
        <f>AVERAGE(B141:B143)*'[1]Проверка стенда по стёклам'!$D$8/100</f>
        <v>1.4669453827375525</v>
      </c>
      <c r="K141" s="1">
        <f>AVERAGE(C141:C143)*'[1]Проверка стенда по стёклам'!$D$8/100</f>
        <v>1.4341455884947556</v>
      </c>
      <c r="L141" s="1">
        <f>AVERAGE(D141:D143)*'[1]Проверка стенда по стёклам'!$D$8/100</f>
        <v>1.4088109067979815</v>
      </c>
      <c r="M141" s="1">
        <f>AVERAGE(E141:E143)*'[1]Проверка стенда по стёклам'!$D$8/100</f>
        <v>1.5293397049605306</v>
      </c>
      <c r="N141" s="1">
        <f>AVERAGE(F141:F143)*'[1]Проверка стенда по стёклам'!$D$8/100</f>
        <v>1.8225596354554008</v>
      </c>
      <c r="O141" s="1">
        <f>AVERAGE(G141:G143)*'[1]Проверка стенда по стёклам'!$D$8/100</f>
        <v>1.9638928958801338</v>
      </c>
      <c r="P141" s="1">
        <f>AVERAGE(H141:H143)*'[1]Проверка стенда по стёклам'!$D$8/100</f>
        <v>1.8856704416588723</v>
      </c>
      <c r="Q141">
        <v>2.4113628</v>
      </c>
    </row>
    <row r="142" spans="1:17" x14ac:dyDescent="0.3">
      <c r="A142" s="1">
        <v>3.05371593600686</v>
      </c>
      <c r="B142" s="1">
        <v>4.21950759547705</v>
      </c>
      <c r="C142" s="1">
        <v>4.15519798850017</v>
      </c>
      <c r="D142" s="1">
        <v>3.9815101022789099</v>
      </c>
      <c r="E142" s="1">
        <v>4.0916487031235196</v>
      </c>
      <c r="F142" s="1">
        <v>5.7504270076660102</v>
      </c>
      <c r="G142" s="1">
        <v>5.86212495635443</v>
      </c>
      <c r="H142" s="1">
        <v>5.7386242058001002</v>
      </c>
      <c r="J142" s="1">
        <f>AVERAGE(B142:B144)*'[1]Проверка стенда по стёклам'!$D$8/100</f>
        <v>1.4567685209465131</v>
      </c>
      <c r="K142" s="1">
        <f>AVERAGE(C142:C144)*'[1]Проверка стенда по стёклам'!$D$8/100</f>
        <v>1.4341611839257</v>
      </c>
      <c r="L142" s="1">
        <f>AVERAGE(D142:D144)*'[1]Проверка стенда по стёклам'!$D$8/100</f>
        <v>1.4088341452155737</v>
      </c>
      <c r="M142" s="1">
        <f>AVERAGE(E142:E144)*'[1]Проверка стенда по стёклам'!$D$8/100</f>
        <v>1.4471705970611692</v>
      </c>
      <c r="N142" s="1">
        <f>AVERAGE(F142:F144)*'[1]Проверка стенда по стёклам'!$D$8/100</f>
        <v>1.6687457363415927</v>
      </c>
      <c r="O142" s="1">
        <f>AVERAGE(G142:G144)*'[1]Проверка стенда по стёклам'!$D$8/100</f>
        <v>1.8663286339120859</v>
      </c>
      <c r="P142" s="1">
        <f>AVERAGE(H142:H144)*'[1]Проверка стенда по стёклам'!$D$8/100</f>
        <v>1.9114575106248686</v>
      </c>
      <c r="Q142">
        <v>2.4113628</v>
      </c>
    </row>
    <row r="143" spans="1:17" x14ac:dyDescent="0.3">
      <c r="A143" s="1">
        <v>3.0756851154025902</v>
      </c>
      <c r="B143" s="1">
        <v>4.2085512394745601</v>
      </c>
      <c r="C143" s="1">
        <v>4.05440941488179</v>
      </c>
      <c r="D143" s="1">
        <v>4.0824799706180199</v>
      </c>
      <c r="E143" s="1">
        <v>4.1926555766141096</v>
      </c>
      <c r="F143" s="1">
        <v>4.3145328211432297</v>
      </c>
      <c r="G143" s="1">
        <v>5.2088212734910098</v>
      </c>
      <c r="H143" s="1">
        <v>5.7399511530455198</v>
      </c>
      <c r="J143" s="1">
        <f>AVERAGE(B143:B145)*'[1]Проверка стенда по стёклам'!$D$8/100</f>
        <v>1.4351324956379148</v>
      </c>
      <c r="K143" s="1">
        <f>AVERAGE(C143:C145)*'[1]Проверка стенда по стёклам'!$D$8/100</f>
        <v>1.434171455295735</v>
      </c>
      <c r="L143" s="1">
        <f>AVERAGE(D143:D145)*'[1]Проверка стенда по стёклам'!$D$8/100</f>
        <v>1.4205542742114816</v>
      </c>
      <c r="M143" s="1">
        <f>AVERAGE(E143:E145)*'[1]Проверка стенда по стёклам'!$D$8/100</f>
        <v>1.4589028792046617</v>
      </c>
      <c r="N143" s="1">
        <f>AVERAGE(F143:F145)*'[1]Проверка стенда по стёклам'!$D$8/100</f>
        <v>1.5031312690800298</v>
      </c>
      <c r="O143" s="1">
        <f>AVERAGE(G143:G145)*'[1]Проверка стенда по стёклам'!$D$8/100</f>
        <v>1.6905349734646091</v>
      </c>
      <c r="P143" s="1">
        <f>AVERAGE(H143:H145)*'[1]Проверка стенда по стёклам'!$D$8/100</f>
        <v>1.8150282436318712</v>
      </c>
      <c r="Q143">
        <v>2.4113628</v>
      </c>
    </row>
    <row r="144" spans="1:17" x14ac:dyDescent="0.3">
      <c r="A144" s="1">
        <v>3.0976542947983301</v>
      </c>
      <c r="B144" s="1">
        <v>4.1317341379175101</v>
      </c>
      <c r="C144" s="1">
        <v>4.1552723292801304</v>
      </c>
      <c r="D144" s="1">
        <v>4.0825280201215799</v>
      </c>
      <c r="E144" s="1">
        <v>4.1927384584607497</v>
      </c>
      <c r="F144" s="1">
        <v>4.3224330008975604</v>
      </c>
      <c r="G144" s="1">
        <v>5.0199432451984096</v>
      </c>
      <c r="H144" s="1">
        <v>5.0014008794421301</v>
      </c>
      <c r="J144" s="1">
        <f>AVERAGE(B144:B146)*'[1]Проверка стенда по стёклам'!$D$8/100</f>
        <v>1.4147669199603066</v>
      </c>
      <c r="K144" s="1">
        <f>AVERAGE(C144:C146)*'[1]Проверка стенда по стёклам'!$D$8/100</f>
        <v>1.4345414081364842</v>
      </c>
      <c r="L144" s="1">
        <f>AVERAGE(D144:D146)*'[1]Проверка стенда по стёклам'!$D$8/100</f>
        <v>1.4205644648336602</v>
      </c>
      <c r="M144" s="1">
        <f>AVERAGE(E144:E146)*'[1]Проверка стенда по стёклам'!$D$8/100</f>
        <v>1.458924530363797</v>
      </c>
      <c r="N144" s="1">
        <f>AVERAGE(F144:F146)*'[1]Проверка стенда по стёклам'!$D$8/100</f>
        <v>1.4931055050773563</v>
      </c>
      <c r="O144" s="1">
        <f>AVERAGE(G144:G146)*'[1]Проверка стенда по стёклам'!$D$8/100</f>
        <v>1.5905330242236124</v>
      </c>
      <c r="P144" s="1">
        <f>AVERAGE(H144:H146)*'[1]Проверка стенда по стёклам'!$D$8/100</f>
        <v>1.6424519534030702</v>
      </c>
      <c r="Q144">
        <v>2.4113628</v>
      </c>
    </row>
    <row r="145" spans="1:17" x14ac:dyDescent="0.3">
      <c r="A145" s="1">
        <v>3.1196234741940598</v>
      </c>
      <c r="B145" s="1">
        <v>4.0329686946671996</v>
      </c>
      <c r="C145" s="1">
        <v>4.1552865449724798</v>
      </c>
      <c r="D145" s="1">
        <v>4.0825573116929901</v>
      </c>
      <c r="E145" s="1">
        <v>4.1928006930950001</v>
      </c>
      <c r="F145" s="1">
        <v>4.3225519594286004</v>
      </c>
      <c r="G145" s="1">
        <v>4.3464881551634003</v>
      </c>
      <c r="H145" s="1">
        <v>4.9072418601885603</v>
      </c>
      <c r="J145" s="1">
        <f>AVERAGE(B145:B147)*'[1]Проверка стенда по стёклам'!$D$8/100</f>
        <v>1.403309225746602</v>
      </c>
      <c r="K145" s="1">
        <f>AVERAGE(C145:C147)*'[1]Проверка стенда по стёклам'!$D$8/100</f>
        <v>1.434541029243477</v>
      </c>
      <c r="L145" s="1">
        <f>AVERAGE(D145:D147)*'[1]Проверка стенда по стёклам'!$D$8/100</f>
        <v>1.4317764178201431</v>
      </c>
      <c r="M145" s="1">
        <f>AVERAGE(E145:E147)*'[1]Проверка стенда по стёклам'!$D$8/100</f>
        <v>1.470026944918307</v>
      </c>
      <c r="N145" s="1">
        <f>AVERAGE(F145:F147)*'[1]Проверка стенда по стёклам'!$D$8/100</f>
        <v>1.49313917799235</v>
      </c>
      <c r="O145" s="1">
        <f>AVERAGE(G145:G147)*'[1]Проверка стенда по стёклам'!$D$8/100</f>
        <v>1.5016003956475981</v>
      </c>
      <c r="P145" s="1">
        <f>AVERAGE(H145:H147)*'[1]Проверка стенда по стёклам'!$D$8/100</f>
        <v>1.5448407472703385</v>
      </c>
      <c r="Q145">
        <v>2.4113628</v>
      </c>
    </row>
    <row r="146" spans="1:17" x14ac:dyDescent="0.3">
      <c r="A146" s="1">
        <v>3.14159265358979</v>
      </c>
      <c r="B146" s="1">
        <v>4.0329657496687696</v>
      </c>
      <c r="C146" s="1">
        <v>4.0575990301313798</v>
      </c>
      <c r="D146" s="1">
        <v>4.0825678309080997</v>
      </c>
      <c r="E146" s="1">
        <v>4.1928422459939396</v>
      </c>
      <c r="F146" s="1">
        <v>4.2280938856103498</v>
      </c>
      <c r="G146" s="1">
        <v>4.3466364024627602</v>
      </c>
      <c r="H146" s="1">
        <v>4.2520534904222202</v>
      </c>
      <c r="J146" s="1">
        <f>AVERAGE(B146:B148)*'[1]Проверка стенда по стёклам'!$D$8/100</f>
        <v>1.3914665219596123</v>
      </c>
      <c r="K146" s="1">
        <f>AVERAGE(C146:C148)*'[1]Проверка стенда по стёклам'!$D$8/100</f>
        <v>1.4228295698733033</v>
      </c>
      <c r="L146" s="1">
        <f>AVERAGE(D146:D148)*'[1]Проверка стенда по стёклам'!$D$8/100</f>
        <v>1.4429827141748286</v>
      </c>
      <c r="M146" s="1">
        <f>AVERAGE(E146:E148)*'[1]Проверка стенда по стёклам'!$D$8/100</f>
        <v>1.4811237730074083</v>
      </c>
      <c r="N146" s="1">
        <f>AVERAGE(F146:F148)*'[1]Проверка стенда по стёклам'!$D$8/100</f>
        <v>1.4931651175244876</v>
      </c>
      <c r="O146" s="1">
        <f>AVERAGE(G146:G148)*'[1]Проверка стенда по стёклам'!$D$8/100</f>
        <v>1.5016433503196749</v>
      </c>
      <c r="P146" s="1">
        <f>AVERAGE(H146:H148)*'[1]Проверка стенда по стёклам'!$D$8/100</f>
        <v>1.4689246321657361</v>
      </c>
      <c r="Q146">
        <v>2.4113628</v>
      </c>
    </row>
    <row r="147" spans="1:17" x14ac:dyDescent="0.3">
      <c r="A147" s="1">
        <v>3.1635618329855202</v>
      </c>
      <c r="B147" s="1">
        <v>4.03294955738781</v>
      </c>
      <c r="C147" s="1">
        <v>4.1552690625856199</v>
      </c>
      <c r="D147" s="1">
        <v>4.1791938982669103</v>
      </c>
      <c r="E147" s="1">
        <v>4.2884599312263898</v>
      </c>
      <c r="F147" s="1">
        <v>4.3227233180172897</v>
      </c>
      <c r="G147" s="1">
        <v>4.2531945219887204</v>
      </c>
      <c r="H147" s="1">
        <v>4.1598282320165803</v>
      </c>
      <c r="J147" s="1">
        <f>AVERAGE(B147:B149)*'[1]Проверка стенда по стёклам'!$D$8/100</f>
        <v>1.3914562830264599</v>
      </c>
      <c r="K147" s="1">
        <f>AVERAGE(C147:C149)*'[1]Проверка стенда по стёклам'!$D$8/100</f>
        <v>1.4341488648423748</v>
      </c>
      <c r="L147" s="1">
        <f>AVERAGE(D147:D149)*'[1]Проверка стенда по стёклам'!$D$8/100</f>
        <v>1.4641480224083241</v>
      </c>
      <c r="M147" s="1">
        <f>AVERAGE(E147:E149)*'[1]Проверка стенда по стёклам'!$D$8/100</f>
        <v>1.4807577914684982</v>
      </c>
      <c r="N147" s="1">
        <f>AVERAGE(F147:F149)*'[1]Проверка стенда по стёклам'!$D$8/100</f>
        <v>1.4928181222796408</v>
      </c>
      <c r="O147" s="1">
        <f>AVERAGE(G147:G149)*'[1]Проверка стенда по стёклам'!$D$8/100</f>
        <v>1.4904686100274374</v>
      </c>
      <c r="P147" s="1">
        <f>AVERAGE(H147:H149)*'[1]Проверка стенда по стёклам'!$D$8/100</f>
        <v>1.4690353409188577</v>
      </c>
    </row>
    <row r="148" spans="1:17" x14ac:dyDescent="0.3">
      <c r="A148" s="1">
        <v>3.1855310123812601</v>
      </c>
      <c r="B148" s="1">
        <v>3.9308646845483102</v>
      </c>
      <c r="C148" s="1">
        <v>4.0543140823028603</v>
      </c>
      <c r="D148" s="1">
        <v>4.1791744201653902</v>
      </c>
      <c r="E148" s="1">
        <v>4.2884740011398996</v>
      </c>
      <c r="F148" s="1">
        <v>4.3227756017909797</v>
      </c>
      <c r="G148" s="1">
        <v>4.3468584966285997</v>
      </c>
      <c r="H148" s="1">
        <v>4.2527173593441896</v>
      </c>
      <c r="J148" s="1">
        <f>AVERAGE(B148:B150)*'[1]Проверка стенда по стёклам'!$D$8/100</f>
        <v>1.3914414422955139</v>
      </c>
      <c r="K148" s="1">
        <f>AVERAGE(C148:C150)*'[1]Проверка стенда по стёклам'!$D$8/100</f>
        <v>1.4341325144050707</v>
      </c>
      <c r="L148" s="1">
        <f>AVERAGE(D148:D150)*'[1]Проверка стенда по стёклам'!$D$8/100</f>
        <v>1.4741005160276339</v>
      </c>
      <c r="M148" s="1">
        <f>AVERAGE(E148:E150)*'[1]Проверка стенда по стёклам'!$D$8/100</f>
        <v>1.4807557794694544</v>
      </c>
      <c r="N148" s="1">
        <f>AVERAGE(F148:F150)*'[1]Проверка стенда по стёклам'!$D$8/100</f>
        <v>1.4928285365713869</v>
      </c>
      <c r="O148" s="1">
        <f>AVERAGE(G148:G150)*'[1]Проверка стенда по стёклам'!$D$8/100</f>
        <v>1.5013465683367462</v>
      </c>
      <c r="P148" s="1">
        <f>AVERAGE(H148:H150)*'[1]Проверка стенда по стёклам'!$D$8/100</f>
        <v>1.4824979357248267</v>
      </c>
    </row>
    <row r="149" spans="1:17" x14ac:dyDescent="0.3">
      <c r="A149" s="1">
        <v>3.2075001917769899</v>
      </c>
      <c r="B149" s="1">
        <v>4.0328774728569003</v>
      </c>
      <c r="C149" s="1">
        <v>4.1551903765712401</v>
      </c>
      <c r="D149" s="1">
        <v>4.26504835941852</v>
      </c>
      <c r="E149" s="1">
        <v>4.18968687004058</v>
      </c>
      <c r="F149" s="1">
        <v>4.2251022034211898</v>
      </c>
      <c r="G149" s="1">
        <v>4.25029136028345</v>
      </c>
      <c r="H149" s="1">
        <v>4.2530079859371197</v>
      </c>
      <c r="J149" s="1">
        <f>AVERAGE(B149:B151)*'[1]Проверка стенда по стёклам'!$D$8/100</f>
        <v>1.4032590750247038</v>
      </c>
      <c r="K149" s="1">
        <f>AVERAGE(C149:C151)*'[1]Проверка стенда по стёклам'!$D$8/100</f>
        <v>1.445816599101339</v>
      </c>
      <c r="L149" s="1">
        <f>AVERAGE(D149:D151)*'[1]Проверка стенда по стёклам'!$D$8/100</f>
        <v>1.4952601727883212</v>
      </c>
      <c r="M149" s="1">
        <f>AVERAGE(E149:E151)*'[1]Проверка стенда по стёклам'!$D$8/100</f>
        <v>1.5707403493424592</v>
      </c>
      <c r="N149" s="1">
        <f>AVERAGE(F149:F151)*'[1]Проверка стенда по стёклам'!$D$8/100</f>
        <v>1.5806659812373118</v>
      </c>
      <c r="O149" s="1">
        <f>AVERAGE(G149:G151)*'[1]Проверка стенда по стёклам'!$D$8/100</f>
        <v>1.5882847311094326</v>
      </c>
      <c r="P149" s="1">
        <f>AVERAGE(H149:H151)*'[1]Проверка стенда по стёклам'!$D$8/100</f>
        <v>1.5938767069035027</v>
      </c>
    </row>
    <row r="150" spans="1:17" x14ac:dyDescent="0.3">
      <c r="A150" s="1">
        <v>3.22946937117272</v>
      </c>
      <c r="B150" s="1">
        <v>4.0328216053449397</v>
      </c>
      <c r="C150" s="1">
        <v>4.15512809433665</v>
      </c>
      <c r="D150" s="1">
        <v>4.2650011199531104</v>
      </c>
      <c r="E150" s="1">
        <v>4.2884425844131604</v>
      </c>
      <c r="F150" s="1">
        <v>4.3228131067149498</v>
      </c>
      <c r="G150" s="1">
        <v>4.3469808046876697</v>
      </c>
      <c r="H150" s="1">
        <v>4.2758984251936898</v>
      </c>
      <c r="J150" s="1">
        <f>AVERAGE(B150:B152)*'[1]Проверка стенда по стёклам'!$D$8/100</f>
        <v>1.4032350449236435</v>
      </c>
      <c r="K150" s="1">
        <f>AVERAGE(C150:C152)*'[1]Проверка стенда по стёклам'!$D$8/100</f>
        <v>1.4457896106871542</v>
      </c>
      <c r="L150" s="1">
        <f>AVERAGE(D150:D152)*'[1]Проверка стенда по стёклам'!$D$8/100</f>
        <v>1.5849468984850827</v>
      </c>
      <c r="M150" s="1">
        <f>AVERAGE(E150:E152)*'[1]Проверка стенда по стёклам'!$D$8/100</f>
        <v>1.6721919515302437</v>
      </c>
      <c r="N150" s="1">
        <f>AVERAGE(F150:F152)*'[1]Проверка стенда по стёклам'!$D$8/100</f>
        <v>1.6914364956243659</v>
      </c>
      <c r="O150" s="1">
        <f>AVERAGE(G150:G152)*'[1]Проверка стенда по стёклам'!$D$8/100</f>
        <v>1.6980197345587968</v>
      </c>
      <c r="P150" s="1">
        <f>AVERAGE(H150:H152)*'[1]Проверка стенда по стёклам'!$D$8/100</f>
        <v>1.7745433951654968</v>
      </c>
    </row>
    <row r="151" spans="1:17" x14ac:dyDescent="0.3">
      <c r="A151" s="1">
        <v>3.2514385505684502</v>
      </c>
      <c r="B151" s="1">
        <v>4.0327525400132203</v>
      </c>
      <c r="C151" s="1">
        <v>4.1550505292760898</v>
      </c>
      <c r="D151" s="1">
        <v>4.3616062234820401</v>
      </c>
      <c r="E151" s="1">
        <v>5.0642922262778898</v>
      </c>
      <c r="F151" s="1">
        <v>5.0800819990716297</v>
      </c>
      <c r="G151" s="1">
        <v>5.09641157260877</v>
      </c>
      <c r="H151" s="1">
        <v>5.2129895559645698</v>
      </c>
      <c r="J151" s="1">
        <f>AVERAGE(B151:B153)*'[1]Проверка стенда по стёклам'!$D$8/100</f>
        <v>1.4032064282979471</v>
      </c>
      <c r="K151" s="1">
        <f>AVERAGE(C151:C153)*'[1]Проверка стенда по стёклам'!$D$8/100</f>
        <v>1.4457573080375701</v>
      </c>
      <c r="L151" s="1">
        <f>AVERAGE(D151:D153)*'[1]Проверка стенда по стёклам'!$D$8/100</f>
        <v>1.6862494550740255</v>
      </c>
      <c r="M151" s="1">
        <f>AVERAGE(E151:E153)*'[1]Проверка стенда по стёклам'!$D$8/100</f>
        <v>1.7737902029442691</v>
      </c>
      <c r="N151" s="1">
        <f>AVERAGE(F151:F153)*'[1]Проверка стенда по стёклам'!$D$8/100</f>
        <v>1.7908790685115801</v>
      </c>
      <c r="O151" s="1">
        <f>AVERAGE(G151:G153)*'[1]Проверка стенда по стёклам'!$D$8/100</f>
        <v>1.8658863635751062</v>
      </c>
      <c r="P151" s="1">
        <f>AVERAGE(H151:H153)*'[1]Проверка стенда по стёклам'!$D$8/100</f>
        <v>1.9524915772001177</v>
      </c>
    </row>
    <row r="152" spans="1:17" x14ac:dyDescent="0.3">
      <c r="A152" s="1">
        <v>3.2734077299641902</v>
      </c>
      <c r="B152" s="1">
        <v>4.0326702929994998</v>
      </c>
      <c r="C152" s="1">
        <v>4.1549576910828101</v>
      </c>
      <c r="D152" s="1">
        <v>5.0382986671846002</v>
      </c>
      <c r="E152" s="1">
        <v>5.0643701858336403</v>
      </c>
      <c r="F152" s="1">
        <v>5.1801302042292203</v>
      </c>
      <c r="G152" s="1">
        <v>5.1963915164740797</v>
      </c>
      <c r="H152" s="1">
        <v>5.8106584767578502</v>
      </c>
      <c r="J152" s="1">
        <f>AVERAGE(B152:B154)*'[1]Проверка стенда по стёклам'!$D$8/100</f>
        <v>1.4031732312823857</v>
      </c>
      <c r="K152" s="1">
        <f>AVERAGE(C152:C154)*'[1]Проверка стенда по стёклам'!$D$8/100</f>
        <v>1.4573408897055449</v>
      </c>
      <c r="L152" s="1">
        <f>AVERAGE(D152:D154)*'[1]Проверка стенда по стёклам'!$D$8/100</f>
        <v>1.776337192832252</v>
      </c>
      <c r="M152" s="1">
        <f>AVERAGE(E152:E154)*'[1]Проверка стенда по стёклам'!$D$8/100</f>
        <v>1.8548995152951735</v>
      </c>
      <c r="N152" s="1">
        <f>AVERAGE(F152:F154)*'[1]Проверка стенда по стёклам'!$D$8/100</f>
        <v>1.871874553888371</v>
      </c>
      <c r="O152" s="1">
        <f>AVERAGE(G152:G154)*'[1]Проверка стенда по стёклам'!$D$8/100</f>
        <v>1.9576404705292247</v>
      </c>
      <c r="P152" s="1">
        <f>AVERAGE(H152:H154)*'[1]Проверка стенда по стёклам'!$D$8/100</f>
        <v>2.0551118969558519</v>
      </c>
    </row>
    <row r="153" spans="1:17" x14ac:dyDescent="0.3">
      <c r="A153" s="1">
        <v>3.2953769093599199</v>
      </c>
      <c r="B153" s="1">
        <v>4.0325748819368199</v>
      </c>
      <c r="C153" s="1">
        <v>4.1548495912076904</v>
      </c>
      <c r="D153" s="1">
        <v>5.1383994121902301</v>
      </c>
      <c r="E153" s="1">
        <v>5.1643902630028702</v>
      </c>
      <c r="F153" s="1">
        <v>5.1801752134560797</v>
      </c>
      <c r="G153" s="1">
        <v>5.7942732723532897</v>
      </c>
      <c r="H153" s="1">
        <v>5.8101108234689596</v>
      </c>
      <c r="J153" s="1">
        <f>AVERAGE(B153:B155)*'[1]Проверка стенда по стёклам'!$D$8/100</f>
        <v>1.4147691679560179</v>
      </c>
      <c r="K153" s="1">
        <f>AVERAGE(C153:C155)*'[1]Проверка стенда по стёклам'!$D$8/100</f>
        <v>1.5386015186558546</v>
      </c>
      <c r="L153" s="1">
        <f>AVERAGE(D153:D155)*'[1]Проверка стенда по стёклам'!$D$8/100</f>
        <v>1.8574963586365436</v>
      </c>
      <c r="M153" s="1">
        <f>AVERAGE(E153:E155)*'[1]Проверка стенда по стёклам'!$D$8/100</f>
        <v>1.9470416586984884</v>
      </c>
      <c r="N153" s="1">
        <f>AVERAGE(F153:F155)*'[1]Проверка стенда по стёклам'!$D$8/100</f>
        <v>1.9751340959502053</v>
      </c>
      <c r="O153" s="1">
        <f>AVERAGE(G153:G155)*'[1]Проверка стенда по стёклам'!$D$8/100</f>
        <v>2.1394222402745489</v>
      </c>
      <c r="P153" s="1">
        <f>AVERAGE(H153:H155)*'[1]Проверка стенда по стёклам'!$D$8/100</f>
        <v>2.1664074081479292</v>
      </c>
    </row>
    <row r="154" spans="1:17" x14ac:dyDescent="0.3">
      <c r="A154" s="1">
        <v>3.3173460887556501</v>
      </c>
      <c r="B154" s="1">
        <v>4.0324663259464204</v>
      </c>
      <c r="C154" s="1">
        <v>4.2549204712347199</v>
      </c>
      <c r="D154" s="1">
        <v>5.1383139291800504</v>
      </c>
      <c r="E154" s="1">
        <v>5.7635908153476496</v>
      </c>
      <c r="F154" s="1">
        <v>5.7783992083208897</v>
      </c>
      <c r="G154" s="1">
        <v>5.8874861813636699</v>
      </c>
      <c r="H154" s="1">
        <v>6.0977491814019897</v>
      </c>
      <c r="J154" s="1">
        <f>AVERAGE(B154:B156)*'[1]Проверка стенда по стёклам'!$D$8/100</f>
        <v>1.4961294427383713</v>
      </c>
      <c r="K154" s="1">
        <f>AVERAGE(C154:C156)*'[1]Проверка стенда по стёклам'!$D$8/100</f>
        <v>1.6198124450413303</v>
      </c>
      <c r="L154" s="1">
        <f>AVERAGE(D154:D156)*'[1]Проверка стенда по стёклам'!$D$8/100</f>
        <v>1.9385724927055128</v>
      </c>
      <c r="M154" s="1">
        <f>AVERAGE(E154:E156)*'[1]Проверка стенда по стёклам'!$D$8/100</f>
        <v>2.1197192293207552</v>
      </c>
      <c r="N154" s="1">
        <f>AVERAGE(F154:F156)*'[1]Проверка стенда по стёклам'!$D$8/100</f>
        <v>2.1581152065124574</v>
      </c>
      <c r="O154" s="1">
        <f>AVERAGE(G154:G156)*'[1]Проверка стенда по стёклам'!$D$8/100</f>
        <v>2.2518654884383262</v>
      </c>
      <c r="P154" s="1">
        <f>AVERAGE(H154:H156)*'[1]Проверка стенда по стёклам'!$D$8/100</f>
        <v>2.2777780486484085</v>
      </c>
    </row>
    <row r="155" spans="1:17" x14ac:dyDescent="0.3">
      <c r="A155" s="1">
        <v>3.33931526815139</v>
      </c>
      <c r="B155" s="1">
        <v>4.1326467558713702</v>
      </c>
      <c r="C155" s="1">
        <v>4.8555608835501296</v>
      </c>
      <c r="D155" s="1">
        <v>5.7380270768089101</v>
      </c>
      <c r="E155" s="1">
        <v>5.8587903209352197</v>
      </c>
      <c r="F155" s="1">
        <v>6.0704010002560702</v>
      </c>
      <c r="G155" s="1">
        <v>6.7636558837461003</v>
      </c>
      <c r="H155" s="1">
        <v>6.7702128323626098</v>
      </c>
      <c r="J155" s="1">
        <f>AVERAGE(B155:B157)*'[1]Проверка стенда по стёклам'!$D$8/100</f>
        <v>1.5774522010968501</v>
      </c>
      <c r="K155" s="1">
        <f>AVERAGE(C155:C157)*'[1]Проверка стенда по стёклам'!$D$8/100</f>
        <v>1.7135496526648715</v>
      </c>
      <c r="L155" s="1">
        <f>AVERAGE(D155:D157)*'[1]Проверка стенда по стёклам'!$D$8/100</f>
        <v>2.0312392224775921</v>
      </c>
      <c r="M155" s="1">
        <f>AVERAGE(E155:E157)*'[1]Проверка стенда по стёклам'!$D$8/100</f>
        <v>2.234418455733131</v>
      </c>
      <c r="N155" s="1">
        <f>AVERAGE(F155:F157)*'[1]Проверка стенда по стёклам'!$D$8/100</f>
        <v>2.2717147871469301</v>
      </c>
      <c r="O155" s="1">
        <f>AVERAGE(G155:G157)*'[1]Проверка стенда по стёклам'!$D$8/100</f>
        <v>2.3535048122410718</v>
      </c>
      <c r="P155" s="1">
        <f>AVERAGE(H155:H157)*'[1]Проверка стенда по стёклам'!$D$8/100</f>
        <v>2.3557977653498217</v>
      </c>
    </row>
    <row r="156" spans="1:17" x14ac:dyDescent="0.3">
      <c r="A156" s="1">
        <v>3.3612844475471202</v>
      </c>
      <c r="B156" s="1">
        <v>4.7340371889464201</v>
      </c>
      <c r="C156" s="1">
        <v>4.8550242640333803</v>
      </c>
      <c r="D156" s="1">
        <v>5.8374119487085299</v>
      </c>
      <c r="E156" s="1">
        <v>6.6531611328350397</v>
      </c>
      <c r="F156" s="1">
        <v>6.7577799142456998</v>
      </c>
      <c r="G156" s="1">
        <v>6.7637230496016301</v>
      </c>
      <c r="H156" s="1">
        <v>6.77031291997843</v>
      </c>
      <c r="J156" s="1">
        <f>AVERAGE(B156:B158)*'[1]Проверка стенда по стёклам'!$D$8/100</f>
        <v>1.6701739833367721</v>
      </c>
      <c r="K156" s="1">
        <f>AVERAGE(C156:C158)*'[1]Проверка стенда по стёклам'!$D$8/100</f>
        <v>1.7375504689589616</v>
      </c>
      <c r="L156" s="1">
        <f>AVERAGE(D156:D158)*'[1]Проверка стенда по стёклам'!$D$8/100</f>
        <v>2.1242311403902918</v>
      </c>
      <c r="M156" s="1">
        <f>AVERAGE(E156:E158)*'[1]Проверка стенда по стёклам'!$D$8/100</f>
        <v>2.3380776864660153</v>
      </c>
      <c r="N156" s="1">
        <f>AVERAGE(F156:F158)*'[1]Проверка стенда по стёклам'!$D$8/100</f>
        <v>2.3514503160550473</v>
      </c>
      <c r="O156" s="1">
        <f>AVERAGE(G156:G158)*'[1]Проверка стенда по стёклам'!$D$8/100</f>
        <v>2.3535273965341728</v>
      </c>
      <c r="P156" s="1">
        <f>AVERAGE(H156:H158)*'[1]Проверка стенда по стёклам'!$D$8/100</f>
        <v>2.3558316272094988</v>
      </c>
    </row>
    <row r="157" spans="1:17" x14ac:dyDescent="0.3">
      <c r="A157" s="1">
        <v>3.3832536269428499</v>
      </c>
      <c r="B157" s="1">
        <v>4.7336051783301301</v>
      </c>
      <c r="C157" s="1">
        <v>5.0630927406640298</v>
      </c>
      <c r="D157" s="1">
        <v>5.9372568804280004</v>
      </c>
      <c r="E157" s="1">
        <v>6.7524909166154004</v>
      </c>
      <c r="F157" s="1">
        <v>6.7578185148602001</v>
      </c>
      <c r="G157" s="1">
        <v>6.7637879729725796</v>
      </c>
      <c r="H157" s="1">
        <v>6.7704102634351004</v>
      </c>
      <c r="J157" s="1">
        <f>AVERAGE(B157:B159)*'[1]Проверка стенда по стёклам'!$D$8/100</f>
        <v>1.6930856094188684</v>
      </c>
      <c r="K157" s="1">
        <f>AVERAGE(C157:C159)*'[1]Проверка стенда по стёклам'!$D$8/100</f>
        <v>1.848909629165491</v>
      </c>
      <c r="L157" s="1">
        <f>AVERAGE(D157:D159)*'[1]Проверка стенда по стёклам'!$D$8/100</f>
        <v>2.2298232999182552</v>
      </c>
      <c r="M157" s="1">
        <f>AVERAGE(E157:E159)*'[1]Проверка стенда по стёклам'!$D$8/100</f>
        <v>2.3496021998742935</v>
      </c>
      <c r="N157" s="1">
        <f>AVERAGE(F157:F159)*'[1]Проверка стенда по стёклам'!$D$8/100</f>
        <v>2.3514631006006272</v>
      </c>
      <c r="O157" s="1">
        <f>AVERAGE(G157:G159)*'[1]Проверка стенда по стёклам'!$D$8/100</f>
        <v>2.353549181313062</v>
      </c>
      <c r="P157" s="1">
        <f>AVERAGE(H157:H159)*'[1]Проверка стенда по стёклам'!$D$8/100</f>
        <v>2.3670613535612417</v>
      </c>
    </row>
    <row r="158" spans="1:17" x14ac:dyDescent="0.3">
      <c r="A158" s="1">
        <v>3.4052228063385801</v>
      </c>
      <c r="B158" s="1">
        <v>4.9320643519162202</v>
      </c>
      <c r="C158" s="1">
        <v>5.0624882570478604</v>
      </c>
      <c r="D158" s="1">
        <v>6.53977369635742</v>
      </c>
      <c r="E158" s="1">
        <v>6.7525071050444598</v>
      </c>
      <c r="F158" s="1">
        <v>6.7578552671958096</v>
      </c>
      <c r="G158" s="1">
        <v>6.7638505983089896</v>
      </c>
      <c r="H158" s="1">
        <v>6.7705047785030601</v>
      </c>
      <c r="J158" s="1">
        <f>AVERAGE(B158:B160)*'[1]Проверка стенда по стёклам'!$D$8/100</f>
        <v>1.7159894688021446</v>
      </c>
      <c r="K158" s="1">
        <f>AVERAGE(C158:C160)*'[1]Проверка стенда по стёклам'!$D$8/100</f>
        <v>1.9486761071767598</v>
      </c>
      <c r="L158" s="1">
        <f>AVERAGE(D158:D160)*'[1]Проверка стенда по стёклам'!$D$8/100</f>
        <v>2.3238345361414243</v>
      </c>
      <c r="M158" s="1">
        <f>AVERAGE(E158:E160)*'[1]Проверка стенда по стёклам'!$D$8/100</f>
        <v>2.3496073137430926</v>
      </c>
      <c r="N158" s="1">
        <f>AVERAGE(F158:F160)*'[1]Проверка стенда по стёклам'!$D$8/100</f>
        <v>2.3514752307061375</v>
      </c>
      <c r="O158" s="1">
        <f>AVERAGE(G158:G160)*'[1]Проверка стенда по стёклам'!$D$8/100</f>
        <v>2.3648929301983896</v>
      </c>
      <c r="P158" s="1">
        <f>AVERAGE(H158:H160)*'[1]Проверка стенда по стёклам'!$D$8/100</f>
        <v>2.3658478371417972</v>
      </c>
    </row>
    <row r="159" spans="1:17" x14ac:dyDescent="0.3">
      <c r="A159" s="1">
        <v>3.42719198573432</v>
      </c>
      <c r="B159" s="1">
        <v>4.9315739122660203</v>
      </c>
      <c r="C159" s="1">
        <v>5.8151273811146202</v>
      </c>
      <c r="D159" s="1">
        <v>6.7477938276138403</v>
      </c>
      <c r="E159" s="1">
        <v>6.7525218071218402</v>
      </c>
      <c r="F159" s="1">
        <v>6.7578901385149797</v>
      </c>
      <c r="G159" s="1">
        <v>6.76391087100831</v>
      </c>
      <c r="H159" s="1">
        <v>6.8671320344031601</v>
      </c>
      <c r="J159" s="1">
        <f>AVERAGE(B159:B161)*'[1]Проверка стенда по стёклам'!$D$8/100</f>
        <v>1.7158158530762249</v>
      </c>
      <c r="K159" s="1">
        <f>AVERAGE(C159:C161)*'[1]Проверка стенда по стёклам'!$D$8/100</f>
        <v>2.1192689019379212</v>
      </c>
      <c r="L159" s="1">
        <f>AVERAGE(D159:D161)*'[1]Проверка стенда по стёклам'!$D$8/100</f>
        <v>2.3479614772922006</v>
      </c>
      <c r="M159" s="1">
        <f>AVERAGE(E159:E161)*'[1]Проверка стенда по стёклам'!$D$8/100</f>
        <v>2.3496119048744264</v>
      </c>
      <c r="N159" s="1">
        <f>AVERAGE(F159:F161)*'[1]Проверка стенда по стёклам'!$D$8/100</f>
        <v>2.3629354433792802</v>
      </c>
      <c r="O159" s="1">
        <f>AVERAGE(G159:G161)*'[1]Проверка стенда по стёклам'!$D$8/100</f>
        <v>2.3762468099571876</v>
      </c>
      <c r="P159" s="1">
        <f>AVERAGE(H159:H161)*'[1]Проверка стенда по стёклам'!$D$8/100</f>
        <v>2.364631979453367</v>
      </c>
    </row>
    <row r="160" spans="1:17" x14ac:dyDescent="0.3">
      <c r="A160" s="1">
        <v>3.4491611651300502</v>
      </c>
      <c r="B160" s="1">
        <v>4.9310749396527802</v>
      </c>
      <c r="C160" s="1">
        <v>5.92324745394661</v>
      </c>
      <c r="D160" s="1">
        <v>6.7477917369330802</v>
      </c>
      <c r="E160" s="1">
        <v>6.7525350067590901</v>
      </c>
      <c r="F160" s="1">
        <v>6.7579230967562003</v>
      </c>
      <c r="G160" s="1">
        <v>6.8615901532691197</v>
      </c>
      <c r="H160" s="1">
        <v>6.7599477123995397</v>
      </c>
      <c r="J160" s="1">
        <f>AVERAGE(B160:B162)*'[1]Проверка стенда по стёклам'!$D$8/100</f>
        <v>1.7156392886829064</v>
      </c>
      <c r="K160" s="1">
        <f>AVERAGE(C160:C162)*'[1]Проверка стенда по стёклам'!$D$8/100</f>
        <v>2.2025546863404415</v>
      </c>
      <c r="L160" s="1">
        <f>AVERAGE(D160:D162)*'[1]Проверка стенда по стёклам'!$D$8/100</f>
        <v>2.3479603428352407</v>
      </c>
      <c r="M160" s="1">
        <f>AVERAGE(E160:E162)*'[1]Проверка стенда по стёклам'!$D$8/100</f>
        <v>2.3496159678269573</v>
      </c>
      <c r="N160" s="1">
        <f>AVERAGE(F160:F162)*'[1]Проверка стенда по стёклам'!$D$8/100</f>
        <v>2.3744052670968463</v>
      </c>
      <c r="O160" s="1">
        <f>AVERAGE(G160:G162)*'[1]Проверка стенда по стёклам'!$D$8/100</f>
        <v>2.3876109036868285</v>
      </c>
      <c r="P160" s="1">
        <f>AVERAGE(H160:H162)*'[1]Проверка стенда по стёклам'!$D$8/100</f>
        <v>2.352216891324852</v>
      </c>
    </row>
    <row r="161" spans="1:16" x14ac:dyDescent="0.3">
      <c r="A161" s="1">
        <v>3.47113034452578</v>
      </c>
      <c r="B161" s="1">
        <v>4.9305674925710097</v>
      </c>
      <c r="C161" s="1">
        <v>6.5332848551726004</v>
      </c>
      <c r="D161" s="1">
        <v>6.7477884780918904</v>
      </c>
      <c r="E161" s="1">
        <v>6.7525466883126501</v>
      </c>
      <c r="F161" s="1">
        <v>6.8566615610785204</v>
      </c>
      <c r="G161" s="1">
        <v>6.8617401237613196</v>
      </c>
      <c r="H161" s="1">
        <v>6.76002204179398</v>
      </c>
      <c r="J161" s="1">
        <f>AVERAGE(B161:B163)*'[1]Проверка стенда по стёклам'!$D$8/100</f>
        <v>1.7154597963010856</v>
      </c>
      <c r="K161" s="1">
        <f>AVERAGE(C161:C163)*'[1]Проверка стенда по стёклам'!$D$8/100</f>
        <v>2.2851064854788414</v>
      </c>
      <c r="L161" s="1">
        <f>AVERAGE(D161:D163)*'[1]Проверка стенда по стёклам'!$D$8/100</f>
        <v>2.3479588004043368</v>
      </c>
      <c r="M161" s="1">
        <f>AVERAGE(E161:E163)*'[1]Проверка стенда по стёклам'!$D$8/100</f>
        <v>2.3612036474084075</v>
      </c>
      <c r="N161" s="1">
        <f>AVERAGE(F161:F163)*'[1]Проверка стенда по стёклам'!$D$8/100</f>
        <v>2.3858847770614684</v>
      </c>
      <c r="O161" s="1">
        <f>AVERAGE(G161:G163)*'[1]Проверка стенда по стёклам'!$D$8/100</f>
        <v>2.3750447447954683</v>
      </c>
      <c r="P161" s="1">
        <f>AVERAGE(H161:H163)*'[1]Проверка стенда по стёклам'!$D$8/100</f>
        <v>2.2647891996402878</v>
      </c>
    </row>
    <row r="162" spans="1:16" x14ac:dyDescent="0.3">
      <c r="A162" s="1">
        <v>3.4930995239215199</v>
      </c>
      <c r="B162" s="1">
        <v>4.9300516304521498</v>
      </c>
      <c r="C162" s="1">
        <v>6.5331908171634803</v>
      </c>
      <c r="D162" s="1">
        <v>6.7477840466882197</v>
      </c>
      <c r="E162" s="1">
        <v>6.7525568366010704</v>
      </c>
      <c r="F162" s="1">
        <v>6.8567792957534497</v>
      </c>
      <c r="G162" s="1">
        <v>6.86188845805545</v>
      </c>
      <c r="H162" s="1">
        <v>6.7600931092808896</v>
      </c>
      <c r="J162" s="1">
        <f>AVERAGE(B162:B164)*'[1]Проверка стенда по стёклам'!$D$8/100</f>
        <v>1.7156278002662362</v>
      </c>
      <c r="K162" s="1">
        <f>AVERAGE(C162:C164)*'[1]Проверка стенда по стёклам'!$D$8/100</f>
        <v>2.2968985075499209</v>
      </c>
      <c r="L162" s="1">
        <f>AVERAGE(D162:D164)*'[1]Проверка стенда по стёклам'!$D$8/100</f>
        <v>2.3479568485611217</v>
      </c>
      <c r="M162" s="1">
        <f>AVERAGE(E162:E164)*'[1]Проверка стенда по стёклам'!$D$8/100</f>
        <v>2.3728003988755275</v>
      </c>
      <c r="N162" s="1">
        <f>AVERAGE(F162:F164)*'[1]Проверка стенда по стёклам'!$D$8/100</f>
        <v>2.3859252997383931</v>
      </c>
      <c r="O162" s="1">
        <f>AVERAGE(G162:G164)*'[1]Проверка стенда по стёклам'!$D$8/100</f>
        <v>2.373886012516325</v>
      </c>
      <c r="P162" s="1">
        <f>AVERAGE(H162:H164)*'[1]Проверка стенда по стёклам'!$D$8/100</f>
        <v>2.176143961257091</v>
      </c>
    </row>
    <row r="163" spans="1:16" x14ac:dyDescent="0.3">
      <c r="A163" s="1">
        <v>3.5150687033172501</v>
      </c>
      <c r="B163" s="1">
        <v>4.9295274136570804</v>
      </c>
      <c r="C163" s="1">
        <v>6.6349827034442503</v>
      </c>
      <c r="D163" s="1">
        <v>6.7477784385864004</v>
      </c>
      <c r="E163" s="1">
        <v>6.8524402796190502</v>
      </c>
      <c r="F163" s="1">
        <v>6.8568957657235101</v>
      </c>
      <c r="G163" s="1">
        <v>6.7532487442736002</v>
      </c>
      <c r="H163" s="1">
        <v>6.0061740744707803</v>
      </c>
      <c r="J163" s="1">
        <f>AVERAGE(B163:B165)*'[1]Проверка стенда по стёклам'!$D$8/100</f>
        <v>1.7158040306816416</v>
      </c>
      <c r="K163" s="1">
        <f>AVERAGE(C163:C165)*'[1]Проверка стенда по стёклам'!$D$8/100</f>
        <v>2.3086976719922259</v>
      </c>
      <c r="L163" s="1">
        <f>AVERAGE(D163:D165)*'[1]Проверка стенда по стёклам'!$D$8/100</f>
        <v>2.3479544859619335</v>
      </c>
      <c r="M163" s="1">
        <f>AVERAGE(E163:E165)*'[1]Проверка стенда по стёклам'!$D$8/100</f>
        <v>2.3958891889308966</v>
      </c>
      <c r="N163" s="1">
        <f>AVERAGE(F163:F165)*'[1]Проверка стенда по стёклам'!$D$8/100</f>
        <v>2.3974115825542612</v>
      </c>
      <c r="O163" s="1">
        <f>AVERAGE(G163:G165)*'[1]Проверка стенда по стёклам'!$D$8/100</f>
        <v>2.3727023210922793</v>
      </c>
      <c r="P163" s="1">
        <f>AVERAGE(H163:H165)*'[1]Проверка стенда по стёклам'!$D$8/100</f>
        <v>2.0873763070875042</v>
      </c>
    </row>
    <row r="164" spans="1:16" x14ac:dyDescent="0.3">
      <c r="A164" s="1">
        <v>3.5370378827129798</v>
      </c>
      <c r="B164" s="1">
        <v>4.9320159691069696</v>
      </c>
      <c r="C164" s="1">
        <v>6.6349519037219702</v>
      </c>
      <c r="D164" s="1">
        <v>6.747771649923</v>
      </c>
      <c r="E164" s="1">
        <v>6.8525301760737696</v>
      </c>
      <c r="F164" s="1">
        <v>6.8570109346581702</v>
      </c>
      <c r="G164" s="1">
        <v>6.8517499040882797</v>
      </c>
      <c r="H164" s="1">
        <v>5.9957511050495498</v>
      </c>
      <c r="J164" s="1">
        <f>AVERAGE(B164:B166)*'[1]Проверка стенда по стёклам'!$D$8/100</f>
        <v>1.7159884722051357</v>
      </c>
      <c r="K164" s="1">
        <f>AVERAGE(C164:C166)*'[1]Проверка стенда по стёклам'!$D$8/100</f>
        <v>2.3086863781144391</v>
      </c>
      <c r="L164" s="1">
        <f>AVERAGE(D164:D166)*'[1]Проверка стенда по стёклам'!$D$8/100</f>
        <v>2.3594633548701669</v>
      </c>
      <c r="M164" s="1">
        <f>AVERAGE(E164:E166)*'[1]Проверка стенда по стёклам'!$D$8/100</f>
        <v>2.4073943140209546</v>
      </c>
      <c r="N164" s="1">
        <f>AVERAGE(F164:F166)*'[1]Проверка стенда по стёклам'!$D$8/100</f>
        <v>2.4088872211083707</v>
      </c>
      <c r="O164" s="1">
        <f>AVERAGE(G164:G166)*'[1]Проверка стенда по стёклам'!$D$8/100</f>
        <v>2.3714557439548636</v>
      </c>
      <c r="P164" s="1">
        <f>AVERAGE(H164:H166)*'[1]Проверка стенда по стёклам'!$D$8/100</f>
        <v>2.0751071544813113</v>
      </c>
    </row>
    <row r="165" spans="1:16" x14ac:dyDescent="0.3">
      <c r="A165" s="1">
        <v>3.55900706210871</v>
      </c>
      <c r="B165" s="1">
        <v>4.9315710328151097</v>
      </c>
      <c r="C165" s="1">
        <v>6.63491944495666</v>
      </c>
      <c r="D165" s="1">
        <v>6.74776367711251</v>
      </c>
      <c r="E165" s="1">
        <v>6.95162101112144</v>
      </c>
      <c r="F165" s="1">
        <v>6.95581035808131</v>
      </c>
      <c r="G165" s="1">
        <v>6.8516830486057003</v>
      </c>
      <c r="H165" s="1">
        <v>5.9947667427193299</v>
      </c>
      <c r="J165" s="1">
        <f>AVERAGE(B165:B167)*'[1]Проверка стенда по стёклам'!$D$8/100</f>
        <v>1.7991942396342515</v>
      </c>
      <c r="K165" s="1">
        <f>AVERAGE(C165:C167)*'[1]Проверка стенда по стёклам'!$D$8/100</f>
        <v>2.320217233621428</v>
      </c>
      <c r="L165" s="1">
        <f>AVERAGE(D165:D167)*'[1]Проверка стенда по стёклам'!$D$8/100</f>
        <v>2.3827000952349722</v>
      </c>
      <c r="M165" s="1">
        <f>AVERAGE(E165:E167)*'[1]Проверка стенда по стёклам'!$D$8/100</f>
        <v>2.418890455981197</v>
      </c>
      <c r="N165" s="1">
        <f>AVERAGE(F165:F167)*'[1]Проверка стенда по стёклам'!$D$8/100</f>
        <v>2.4075614643169669</v>
      </c>
      <c r="O165" s="1">
        <f>AVERAGE(G165:G167)*'[1]Проверка стенда по стёклам'!$D$8/100</f>
        <v>2.2700837148170674</v>
      </c>
      <c r="P165" s="1">
        <f>AVERAGE(H165:H167)*'[1]Проверка стенда по стёклам'!$D$8/100</f>
        <v>2.0639238230340675</v>
      </c>
    </row>
    <row r="166" spans="1:16" x14ac:dyDescent="0.3">
      <c r="A166" s="1">
        <v>3.5809762415044499</v>
      </c>
      <c r="B166" s="1">
        <v>4.9311176095717899</v>
      </c>
      <c r="C166" s="1">
        <v>6.6348853312366396</v>
      </c>
      <c r="D166" s="1">
        <v>6.8470042309898398</v>
      </c>
      <c r="E166" s="1">
        <v>6.9516337940177602</v>
      </c>
      <c r="F166" s="1">
        <v>6.9558350566257099</v>
      </c>
      <c r="G166" s="1">
        <v>6.74250115428553</v>
      </c>
      <c r="H166" s="1">
        <v>5.9003933588178903</v>
      </c>
      <c r="J166" s="1">
        <f>AVERAGE(B166:B168)*'[1]Проверка стенда по стёклам'!$D$8/100</f>
        <v>1.8951613489070067</v>
      </c>
      <c r="K166" s="1">
        <f>AVERAGE(C166:C168)*'[1]Проверка стенда по стёклам'!$D$8/100</f>
        <v>2.3317419221891234</v>
      </c>
      <c r="L166" s="1">
        <f>AVERAGE(D166:D168)*'[1]Проверка стенда по стёклам'!$D$8/100</f>
        <v>2.4059382713423765</v>
      </c>
      <c r="M166" s="1">
        <f>AVERAGE(E166:E168)*'[1]Проверка стенда по стёклам'!$D$8/100</f>
        <v>2.4188947853851257</v>
      </c>
      <c r="N166" s="1">
        <f>AVERAGE(F166:F168)*'[1]Проверка стенда по стёклам'!$D$8/100</f>
        <v>2.3947670142411925</v>
      </c>
      <c r="O166" s="1">
        <f>AVERAGE(G166:G168)*'[1]Проверка стенда по стёклам'!$D$8/100</f>
        <v>2.1576646007364393</v>
      </c>
      <c r="P166" s="1">
        <f>AVERAGE(H166:H168)*'[1]Проверка стенда по стёклам'!$D$8/100</f>
        <v>2.0418867689135265</v>
      </c>
    </row>
    <row r="167" spans="1:16" x14ac:dyDescent="0.3">
      <c r="A167" s="1">
        <v>3.6029454209001801</v>
      </c>
      <c r="B167" s="1">
        <v>5.6493895243643202</v>
      </c>
      <c r="C167" s="1">
        <v>6.7343672575585201</v>
      </c>
      <c r="D167" s="1">
        <v>6.9481114047638304</v>
      </c>
      <c r="E167" s="1">
        <v>6.9516462407959398</v>
      </c>
      <c r="F167" s="1">
        <v>6.8455806829792101</v>
      </c>
      <c r="G167" s="1">
        <v>5.9777526417207998</v>
      </c>
      <c r="H167" s="1">
        <v>5.8993319926753403</v>
      </c>
      <c r="J167" s="1">
        <f>AVERAGE(B167:B169)*'[1]Проверка стенда по стёклам'!$D$8/100</f>
        <v>1.9911640088405749</v>
      </c>
      <c r="K167" s="1">
        <f>AVERAGE(C167:C169)*'[1]Проверка стенда по стёклам'!$D$8/100</f>
        <v>2.3432605113230243</v>
      </c>
      <c r="L167" s="1">
        <f>AVERAGE(D167:D169)*'[1]Проверка стенда по стёклам'!$D$8/100</f>
        <v>2.4176663620759498</v>
      </c>
      <c r="M167" s="1">
        <f>AVERAGE(E167:E169)*'[1]Проверка стенда по стёклам'!$D$8/100</f>
        <v>2.4188989931467386</v>
      </c>
      <c r="N167" s="1">
        <f>AVERAGE(F167:F169)*'[1]Проверка стенда по стёклам'!$D$8/100</f>
        <v>2.3691453578929211</v>
      </c>
      <c r="O167" s="1">
        <f>AVERAGE(G167:G169)*'[1]Проверка стенда по стёклам'!$D$8/100</f>
        <v>2.0577902316866523</v>
      </c>
      <c r="P167" s="1">
        <f>AVERAGE(H167:H169)*'[1]Проверка стенда по стёклам'!$D$8/100</f>
        <v>1.9655635401178007</v>
      </c>
    </row>
    <row r="168" spans="1:16" x14ac:dyDescent="0.3">
      <c r="A168" s="1">
        <v>3.6249146002959098</v>
      </c>
      <c r="B168" s="1">
        <v>5.75896880215143</v>
      </c>
      <c r="C168" s="1">
        <v>6.7342816294120196</v>
      </c>
      <c r="D168" s="1">
        <v>6.94811581046753</v>
      </c>
      <c r="E168" s="1">
        <v>6.9516583378595298</v>
      </c>
      <c r="F168" s="1">
        <v>6.8455006953978899</v>
      </c>
      <c r="G168" s="1">
        <v>5.8824413477151296</v>
      </c>
      <c r="H168" s="1">
        <v>5.8047702995602801</v>
      </c>
      <c r="J168" s="1">
        <f>AVERAGE(B168:B170)*'[1]Проверка стенда по стёклам'!$D$8/100</f>
        <v>1.9922707589196897</v>
      </c>
      <c r="K168" s="1">
        <f>AVERAGE(C168:C170)*'[1]Проверка стенда по стёклам'!$D$8/100</f>
        <v>2.3558455697093201</v>
      </c>
      <c r="L168" s="1">
        <f>AVERAGE(D168:D170)*'[1]Проверка стенда по стёклам'!$D$8/100</f>
        <v>2.4176678485405363</v>
      </c>
      <c r="M168" s="1">
        <f>AVERAGE(E168:E170)*'[1]Проверка стенда по стёклам'!$D$8/100</f>
        <v>2.4059554710153388</v>
      </c>
      <c r="N168" s="1">
        <f>AVERAGE(F168:F170)*'[1]Проверка стенда по стёклам'!$D$8/100</f>
        <v>2.268274784886418</v>
      </c>
      <c r="O168" s="1">
        <f>AVERAGE(G168:G170)*'[1]Проверка стенда по стёклам'!$D$8/100</f>
        <v>2.0355420907956288</v>
      </c>
      <c r="P168" s="1">
        <f>AVERAGE(H168:H170)*'[1]Проверка стенда по стёклам'!$D$8/100</f>
        <v>1.9664587070863919</v>
      </c>
    </row>
    <row r="169" spans="1:16" x14ac:dyDescent="0.3">
      <c r="A169" s="1">
        <v>3.6468837796916498</v>
      </c>
      <c r="B169" s="1">
        <v>5.7588218853526403</v>
      </c>
      <c r="C169" s="1">
        <v>6.73419492832166</v>
      </c>
      <c r="D169" s="1">
        <v>6.94812008396352</v>
      </c>
      <c r="E169" s="1">
        <v>6.9516700719946503</v>
      </c>
      <c r="F169" s="1">
        <v>6.7349333177913202</v>
      </c>
      <c r="G169" s="1">
        <v>5.8814162389235296</v>
      </c>
      <c r="H169" s="1">
        <v>5.2423588537392103</v>
      </c>
      <c r="J169" s="1">
        <f>AVERAGE(B169:B171)*'[1]Проверка стенда по стёклам'!$D$8/100</f>
        <v>1.9806532129716052</v>
      </c>
      <c r="K169" s="1">
        <f>AVERAGE(C169:C171)*'[1]Проверка стенда по стёклам'!$D$8/100</f>
        <v>2.3684324816874223</v>
      </c>
      <c r="L169" s="1">
        <f>AVERAGE(D169:D171)*'[1]Проверка стенда по стёклам'!$D$8/100</f>
        <v>2.4176692873962522</v>
      </c>
      <c r="M169" s="1">
        <f>AVERAGE(E169:E171)*'[1]Проверка стенда по стёклам'!$D$8/100</f>
        <v>2.3930006233250789</v>
      </c>
      <c r="N169" s="1">
        <f>AVERAGE(F169:F171)*'[1]Проверка стенда по стёклам'!$D$8/100</f>
        <v>2.1544735742109307</v>
      </c>
      <c r="O169" s="1">
        <f>AVERAGE(G169:G171)*'[1]Проверка стенда по стёклам'!$D$8/100</f>
        <v>1.9584599626338011</v>
      </c>
      <c r="P169" s="1">
        <f>AVERAGE(H169:H171)*'[1]Проверка стенда по стёклам'!$D$8/100</f>
        <v>1.9908414364985909</v>
      </c>
    </row>
    <row r="170" spans="1:16" x14ac:dyDescent="0.3">
      <c r="A170" s="1">
        <v>3.66885295908738</v>
      </c>
      <c r="B170" s="1">
        <v>5.6589315701090701</v>
      </c>
      <c r="C170" s="1">
        <v>6.8428716119638704</v>
      </c>
      <c r="D170" s="1">
        <v>6.9481242205867897</v>
      </c>
      <c r="E170" s="1">
        <v>6.8400513264546401</v>
      </c>
      <c r="F170" s="1">
        <v>5.9759068152371997</v>
      </c>
      <c r="G170" s="1">
        <v>5.7859362758365904</v>
      </c>
      <c r="H170" s="1">
        <v>5.9070498364096</v>
      </c>
      <c r="J170" s="1">
        <f>AVERAGE(B170:B172)*'[1]Проверка стенда по стёклам'!$D$8/100</f>
        <v>1.9880578983090731</v>
      </c>
      <c r="K170" s="1">
        <f>AVERAGE(C170:C172)*'[1]Проверка стенда по стёклам'!$D$8/100</f>
        <v>2.3929104802951855</v>
      </c>
      <c r="L170" s="1">
        <f>AVERAGE(D170:D172)*'[1]Проверка стенда по стёклам'!$D$8/100</f>
        <v>2.4176706770725089</v>
      </c>
      <c r="M170" s="1">
        <f>AVERAGE(E170:E172)*'[1]Проверка стенда по стёклам'!$D$8/100</f>
        <v>2.3800343760467984</v>
      </c>
      <c r="N170" s="1">
        <f>AVERAGE(F170:F172)*'[1]Проверка стенда по стёклам'!$D$8/100</f>
        <v>2.0533828681920032</v>
      </c>
      <c r="O170" s="1">
        <f>AVERAGE(G170:G172)*'[1]Проверка стенда по стёклам'!$D$8/100</f>
        <v>1.8703652438378895</v>
      </c>
      <c r="P170" s="1">
        <f>AVERAGE(H170:H172)*'[1]Проверка стенда по стёклам'!$D$8/100</f>
        <v>2.0695144517290713</v>
      </c>
    </row>
    <row r="171" spans="1:16" x14ac:dyDescent="0.3">
      <c r="A171" s="1">
        <v>3.6908221384831101</v>
      </c>
      <c r="B171" s="1">
        <v>5.6588060310160904</v>
      </c>
      <c r="C171" s="1">
        <v>6.8428019648939902</v>
      </c>
      <c r="D171" s="1">
        <v>6.9481282158220203</v>
      </c>
      <c r="E171" s="1">
        <v>6.83996577816652</v>
      </c>
      <c r="F171" s="1">
        <v>5.8643429990349096</v>
      </c>
      <c r="G171" s="1">
        <v>5.2178638546541896</v>
      </c>
      <c r="H171" s="1">
        <v>6.0149904059995203</v>
      </c>
      <c r="J171" s="1">
        <f>AVERAGE(B171:B173)*'[1]Проверка стенда по стёклам'!$D$8/100</f>
        <v>2.0070691544587462</v>
      </c>
      <c r="K171" s="1">
        <f>AVERAGE(C171:C173)*'[1]Проверка стенда по стёклам'!$D$8/100</f>
        <v>2.404783405400809</v>
      </c>
      <c r="L171" s="1">
        <f>AVERAGE(D171:D173)*'[1]Проверка стенда по стёклам'!$D$8/100</f>
        <v>2.4176720160524874</v>
      </c>
      <c r="M171" s="1">
        <f>AVERAGE(E171:E173)*'[1]Проверка стенда по стёклам'!$D$8/100</f>
        <v>2.3558581717214873</v>
      </c>
      <c r="N171" s="1">
        <f>AVERAGE(F171:F173)*'[1]Проверка стенда по стёклам'!$D$8/100</f>
        <v>2.0291460704973492</v>
      </c>
      <c r="O171" s="1">
        <f>AVERAGE(G171:G173)*'[1]Проверка стенда по стёклам'!$D$8/100</f>
        <v>1.8059193137016338</v>
      </c>
      <c r="P171" s="1">
        <f>AVERAGE(H171:H173)*'[1]Проверка стенда по стёклам'!$D$8/100</f>
        <v>2.0945223291277091</v>
      </c>
    </row>
    <row r="172" spans="1:16" x14ac:dyDescent="0.3">
      <c r="A172" s="1">
        <v>3.7127913178788399</v>
      </c>
      <c r="B172" s="1">
        <v>5.8226627176678596</v>
      </c>
      <c r="C172" s="1">
        <v>6.9452364153411201</v>
      </c>
      <c r="D172" s="1">
        <v>6.9481320653084202</v>
      </c>
      <c r="E172" s="1">
        <v>6.8398792286941497</v>
      </c>
      <c r="F172" s="1">
        <v>5.86336153351502</v>
      </c>
      <c r="G172" s="1">
        <v>5.1218917062538702</v>
      </c>
      <c r="H172" s="1">
        <v>5.9206524670609699</v>
      </c>
      <c r="J172" s="1">
        <f>AVERAGE(B172:B174)*'[1]Проверка стенда по стёклам'!$D$8/100</f>
        <v>2.0261149471975175</v>
      </c>
      <c r="K172" s="1">
        <f>AVERAGE(C172:C174)*'[1]Проверка стенда по стёклам'!$D$8/100</f>
        <v>2.4166643825455769</v>
      </c>
      <c r="L172" s="1">
        <f>AVERAGE(D172:D174)*'[1]Проверка стенда по стёклам'!$D$8/100</f>
        <v>2.417673302874777</v>
      </c>
      <c r="M172" s="1">
        <f>AVERAGE(E172:E174)*'[1]Проверка стенда по стёклам'!$D$8/100</f>
        <v>2.2537090694993394</v>
      </c>
      <c r="N172" s="1">
        <f>AVERAGE(F172:F174)*'[1]Проверка стенда по стёклам'!$D$8/100</f>
        <v>1.9512864126567293</v>
      </c>
      <c r="O172" s="1">
        <f>AVERAGE(G172:G174)*'[1]Проверка стенда по стёклам'!$D$8/100</f>
        <v>1.8837684970408202</v>
      </c>
      <c r="P172" s="1">
        <f>AVERAGE(H172:H174)*'[1]Проверка стенда по стёклам'!$D$8/100</f>
        <v>2.1069505865278315</v>
      </c>
    </row>
    <row r="173" spans="1:16" x14ac:dyDescent="0.3">
      <c r="A173" s="1">
        <v>3.7347604972745798</v>
      </c>
      <c r="B173" s="1">
        <v>5.8228405494429598</v>
      </c>
      <c r="C173" s="1">
        <v>6.9452361806409302</v>
      </c>
      <c r="D173" s="1">
        <v>6.9481357648445599</v>
      </c>
      <c r="E173" s="1">
        <v>6.6316118133613697</v>
      </c>
      <c r="F173" s="1">
        <v>5.7669448854637704</v>
      </c>
      <c r="G173" s="1">
        <v>5.2303040468195601</v>
      </c>
      <c r="H173" s="1">
        <v>6.1226597691487497</v>
      </c>
      <c r="J173" s="1">
        <f>AVERAGE(B173:B175)*'[1]Проверка стенда по стёклам'!$D$8/100</f>
        <v>2.0146255698317801</v>
      </c>
      <c r="K173" s="1">
        <f>AVERAGE(C173:C175)*'[1]Проверка стенда по стёклам'!$D$8/100</f>
        <v>2.41666430429748</v>
      </c>
      <c r="L173" s="1">
        <f>AVERAGE(D173:D175)*'[1]Проверка стенда по стёклам'!$D$8/100</f>
        <v>2.4045542324970746</v>
      </c>
      <c r="M173" s="1">
        <f>AVERAGE(E173:E175)*'[1]Проверка стенда по стёклам'!$D$8/100</f>
        <v>2.1384706143084915</v>
      </c>
      <c r="N173" s="1">
        <f>AVERAGE(F173:F175)*'[1]Проверка стенда по стёклам'!$D$8/100</f>
        <v>1.8623063837140552</v>
      </c>
      <c r="O173" s="1">
        <f>AVERAGE(G173:G175)*'[1]Проверка стенда по стёклам'!$D$8/100</f>
        <v>1.9744568075070719</v>
      </c>
      <c r="P173" s="1">
        <f>AVERAGE(H173:H175)*'[1]Проверка стенда по стёклам'!$D$8/100</f>
        <v>2.1411517325827254</v>
      </c>
    </row>
    <row r="174" spans="1:16" x14ac:dyDescent="0.3">
      <c r="A174" s="1">
        <v>3.75672967667031</v>
      </c>
      <c r="B174" s="1">
        <v>5.8230127737920201</v>
      </c>
      <c r="C174" s="1">
        <v>6.9452359556811603</v>
      </c>
      <c r="D174" s="1">
        <v>6.9481393103928601</v>
      </c>
      <c r="E174" s="1">
        <v>5.9592688398217604</v>
      </c>
      <c r="F174" s="1">
        <v>5.1930618933852397</v>
      </c>
      <c r="G174" s="1">
        <v>5.8890546524975003</v>
      </c>
      <c r="H174" s="1">
        <v>6.1221428723760196</v>
      </c>
      <c r="J174" s="1">
        <f>AVERAGE(B174:B176)*'[1]Проверка стенда по стёклам'!$D$8/100</f>
        <v>2.0158737572505259</v>
      </c>
      <c r="K174" s="1">
        <f>AVERAGE(C174:C176)*'[1]Проверка стенда по стёклам'!$D$8/100</f>
        <v>2.416664229524097</v>
      </c>
      <c r="L174" s="1">
        <f>AVERAGE(D174:D176)*'[1]Проверка стенда по стёклам'!$D$8/100</f>
        <v>2.39142476178491</v>
      </c>
      <c r="M174" s="1">
        <f>AVERAGE(E174:E176)*'[1]Проверка стенда по стёклам'!$D$8/100</f>
        <v>2.0361029714945142</v>
      </c>
      <c r="N174" s="1">
        <f>AVERAGE(F174:F176)*'[1]Проверка стенда по стёклам'!$D$8/100</f>
        <v>1.7843469423679719</v>
      </c>
      <c r="O174" s="1">
        <f>AVERAGE(G174:G176)*'[1]Проверка стенда по стёклам'!$D$8/100</f>
        <v>2.0634863341767669</v>
      </c>
      <c r="P174" s="1">
        <f>AVERAGE(H174:H176)*'[1]Проверка стенда по стёклам'!$D$8/100</f>
        <v>2.2172668105045754</v>
      </c>
    </row>
    <row r="175" spans="1:16" x14ac:dyDescent="0.3">
      <c r="A175" s="1">
        <v>3.7786988560660402</v>
      </c>
      <c r="B175" s="1">
        <v>5.7236049751192599</v>
      </c>
      <c r="C175" s="1">
        <v>6.9452357407110199</v>
      </c>
      <c r="D175" s="1">
        <v>6.83502363004831</v>
      </c>
      <c r="E175" s="1">
        <v>5.8463300690995297</v>
      </c>
      <c r="F175" s="1">
        <v>5.0962041394811601</v>
      </c>
      <c r="G175" s="1">
        <v>5.90377735804935</v>
      </c>
      <c r="H175" s="1">
        <v>6.2155238263111201</v>
      </c>
      <c r="J175" s="1">
        <f>AVERAGE(B175:B177)*'[1]Проверка стенда по стёклам'!$D$8/100</f>
        <v>2.0171250005160588</v>
      </c>
      <c r="K175" s="1">
        <f>AVERAGE(C175:C177)*'[1]Проверка стенда по стёклам'!$D$8/100</f>
        <v>2.4166641583082815</v>
      </c>
      <c r="L175" s="1">
        <f>AVERAGE(D175:D177)*'[1]Проверка стенда по стёклам'!$D$8/100</f>
        <v>2.3538680258700801</v>
      </c>
      <c r="M175" s="1">
        <f>AVERAGE(E175:E177)*'[1]Проверка стенда по стёклам'!$D$8/100</f>
        <v>2.0116054079404306</v>
      </c>
      <c r="N175" s="1">
        <f>AVERAGE(F175:F177)*'[1]Проверка стенда по стёклам'!$D$8/100</f>
        <v>1.7857005886774022</v>
      </c>
      <c r="O175" s="1">
        <f>AVERAGE(G175:G177)*'[1]Проверка стенда по стёклам'!$D$8/100</f>
        <v>2.0888411402623261</v>
      </c>
      <c r="P175" s="1">
        <f>AVERAGE(H175:H177)*'[1]Проверка стенда по стёклам'!$D$8/100</f>
        <v>2.2922192891856552</v>
      </c>
    </row>
    <row r="176" spans="1:16" x14ac:dyDescent="0.3">
      <c r="A176" s="1">
        <v>3.8006680354617801</v>
      </c>
      <c r="B176" s="1">
        <v>5.8336020227624097</v>
      </c>
      <c r="C176" s="1">
        <v>6.9452355359686999</v>
      </c>
      <c r="D176" s="1">
        <v>6.8349376612220398</v>
      </c>
      <c r="E176" s="1">
        <v>5.7490306878241499</v>
      </c>
      <c r="F176" s="1">
        <v>5.0948034782955602</v>
      </c>
      <c r="G176" s="1">
        <v>5.9978881944488398</v>
      </c>
      <c r="H176" s="1">
        <v>6.7788996638652401</v>
      </c>
      <c r="J176" s="1">
        <f>AVERAGE(B176:B178)*'[1]Проверка стенда по стёклам'!$D$8/100</f>
        <v>2.0299286135151595</v>
      </c>
      <c r="K176" s="1">
        <f>AVERAGE(C176:C178)*'[1]Проверка стенда по стёклам'!$D$8/100</f>
        <v>2.4051791782976317</v>
      </c>
      <c r="L176" s="1">
        <f>AVERAGE(D176:D178)*'[1]Проверка стенда по стёклам'!$D$8/100</f>
        <v>2.250498079360856</v>
      </c>
      <c r="M176" s="1">
        <f>AVERAGE(E176:E178)*'[1]Проверка стенда по стёклам'!$D$8/100</f>
        <v>1.9329684368297868</v>
      </c>
      <c r="N176" s="1">
        <f>AVERAGE(F176:F178)*'[1]Проверка стенда по стёклам'!$D$8/100</f>
        <v>1.8646036274238242</v>
      </c>
      <c r="O176" s="1">
        <f>AVERAGE(G176:G178)*'[1]Проверка стенда по стёклам'!$D$8/100</f>
        <v>2.1234352563274417</v>
      </c>
      <c r="P176" s="1">
        <f>AVERAGE(H176:H178)*'[1]Проверка стенда по стёклам'!$D$8/100</f>
        <v>2.356328825817938</v>
      </c>
    </row>
    <row r="177" spans="1:16" x14ac:dyDescent="0.3">
      <c r="A177" s="1">
        <v>3.8226372148575098</v>
      </c>
      <c r="B177" s="1">
        <v>5.8338005936466004</v>
      </c>
      <c r="C177" s="1">
        <v>6.9452353416811397</v>
      </c>
      <c r="D177" s="1">
        <v>6.6243371269680704</v>
      </c>
      <c r="E177" s="1">
        <v>5.7480586700831404</v>
      </c>
      <c r="F177" s="1">
        <v>5.20473259958219</v>
      </c>
      <c r="G177" s="1">
        <v>6.10765569358463</v>
      </c>
      <c r="H177" s="1">
        <v>6.7683592077112298</v>
      </c>
      <c r="J177" s="1">
        <f>AVERAGE(B177:B179)*'[1]Проверка стенда по стёклам'!$D$8/100</f>
        <v>2.0299957834764957</v>
      </c>
      <c r="K177" s="1">
        <f>AVERAGE(C177:C179)*'[1]Проверка стенда по стёклам'!$D$8/100</f>
        <v>2.380425118194347</v>
      </c>
      <c r="L177" s="1">
        <f>AVERAGE(D177:D179)*'[1]Проверка стенда по стёклам'!$D$8/100</f>
        <v>2.1470507615122063</v>
      </c>
      <c r="M177" s="1">
        <f>AVERAGE(E177:E179)*'[1]Проверка стенда по стёклам'!$D$8/100</f>
        <v>1.8542808570113869</v>
      </c>
      <c r="N177" s="1">
        <f>AVERAGE(F177:F179)*'[1]Проверка стенда по стёклам'!$D$8/100</f>
        <v>1.967628148893962</v>
      </c>
      <c r="O177" s="1">
        <f>AVERAGE(G177:G179)*'[1]Проверка стенда по стёклам'!$D$8/100</f>
        <v>2.2131356220012806</v>
      </c>
      <c r="P177" s="1">
        <f>AVERAGE(H177:H179)*'[1]Проверка стенда по стёклам'!$D$8/100</f>
        <v>2.3429446894764583</v>
      </c>
    </row>
    <row r="178" spans="1:16" x14ac:dyDescent="0.3">
      <c r="A178" s="1">
        <v>3.84460639425324</v>
      </c>
      <c r="B178" s="1">
        <v>5.8339936376014503</v>
      </c>
      <c r="C178" s="1">
        <v>6.8462159107537</v>
      </c>
      <c r="D178" s="1">
        <v>5.9438009621334</v>
      </c>
      <c r="E178" s="1">
        <v>5.1683472166684101</v>
      </c>
      <c r="F178" s="1">
        <v>5.77648094210004</v>
      </c>
      <c r="G178" s="1">
        <v>6.2020367792338202</v>
      </c>
      <c r="H178" s="1">
        <v>6.7682557779631702</v>
      </c>
      <c r="J178" s="1">
        <f>AVERAGE(B178:B180)*'[1]Проверка стенда по стёклам'!$D$8/100</f>
        <v>2.0185290636469473</v>
      </c>
      <c r="K178" s="1">
        <f>AVERAGE(C178:C180)*'[1]Проверка стенда по стёклам'!$D$8/100</f>
        <v>2.3556666032262372</v>
      </c>
      <c r="L178" s="1">
        <f>AVERAGE(D178:D180)*'[1]Проверка стенда по стёклам'!$D$8/100</f>
        <v>2.0434828849628413</v>
      </c>
      <c r="M178" s="1">
        <f>AVERAGE(E178:E180)*'[1]Проверка стенда по стёклам'!$D$8/100</f>
        <v>1.7886185659840863</v>
      </c>
      <c r="N178" s="1">
        <f>AVERAGE(F178:F180)*'[1]Проверка стенда по стёклам'!$D$8/100</f>
        <v>2.0578365293375769</v>
      </c>
      <c r="O178" s="1">
        <f>AVERAGE(G178:G180)*'[1]Проверка стенда по стёклам'!$D$8/100</f>
        <v>2.2888684732409255</v>
      </c>
      <c r="P178" s="1">
        <f>AVERAGE(H178:H180)*'[1]Проверка стенда по стёклам'!$D$8/100</f>
        <v>2.2688163372359265</v>
      </c>
    </row>
    <row r="179" spans="1:16" x14ac:dyDescent="0.3">
      <c r="A179" s="1">
        <v>3.8665755736489702</v>
      </c>
      <c r="B179" s="1">
        <v>5.8341811407185196</v>
      </c>
      <c r="C179" s="1">
        <v>6.73181393489428</v>
      </c>
      <c r="D179" s="1">
        <v>5.9430479223269099</v>
      </c>
      <c r="E179" s="1">
        <v>5.0706115032765</v>
      </c>
      <c r="F179" s="1">
        <v>5.9830480018339403</v>
      </c>
      <c r="G179" s="1">
        <v>6.7712561017413897</v>
      </c>
      <c r="H179" s="1">
        <v>6.6635059145134798</v>
      </c>
      <c r="J179" s="1">
        <f>AVERAGE(B179:B181)*'[1]Проверка стенда по стёклам'!$D$8/100</f>
        <v>2.0185923730628947</v>
      </c>
      <c r="K179" s="1">
        <f>AVERAGE(C179:C181)*'[1]Проверка стенда по стёклам'!$D$8/100</f>
        <v>2.3423884478419588</v>
      </c>
      <c r="L179" s="1">
        <f>AVERAGE(D179:D181)*'[1]Проверка стенда по стёклам'!$D$8/100</f>
        <v>2.0187453347866393</v>
      </c>
      <c r="M179" s="1">
        <f>AVERAGE(E179:E181)*'[1]Проверка стенда по стёклам'!$D$8/100</f>
        <v>1.7900554064950815</v>
      </c>
      <c r="N179" s="1">
        <f>AVERAGE(F179:F181)*'[1]Проверка стенда по стёклам'!$D$8/100</f>
        <v>2.1057434831123434</v>
      </c>
      <c r="O179" s="1">
        <f>AVERAGE(G179:G181)*'[1]Проверка стенда по стёклам'!$D$8/100</f>
        <v>2.3536415962188992</v>
      </c>
      <c r="P179" s="1">
        <f>AVERAGE(H179:H181)*'[1]Проверка стенда по стёклам'!$D$8/100</f>
        <v>2.1824755322112885</v>
      </c>
    </row>
    <row r="180" spans="1:16" x14ac:dyDescent="0.3">
      <c r="A180" s="1">
        <v>3.8885447530447101</v>
      </c>
      <c r="B180" s="1">
        <v>5.7349381971393996</v>
      </c>
      <c r="C180" s="1">
        <v>6.7317753321848501</v>
      </c>
      <c r="D180" s="1">
        <v>5.7314079694554403</v>
      </c>
      <c r="E180" s="1">
        <v>5.1819393659047801</v>
      </c>
      <c r="F180" s="1">
        <v>5.9824804479867302</v>
      </c>
      <c r="G180" s="1">
        <v>6.7606001519101104</v>
      </c>
      <c r="H180" s="1">
        <v>6.12924822736408</v>
      </c>
      <c r="J180" s="1">
        <f>AVERAGE(B180:B182)*'[1]Проверка стенда по стёклам'!$D$8/100</f>
        <v>2.0186537453566955</v>
      </c>
      <c r="K180" s="1">
        <f>AVERAGE(C180:C182)*'[1]Проверка стенда по стёклам'!$D$8/100</f>
        <v>2.317607060387028</v>
      </c>
      <c r="L180" s="1">
        <f>AVERAGE(D180:D182)*'[1]Проверка стенда по стёклам'!$D$8/100</f>
        <v>1.9130273741623529</v>
      </c>
      <c r="M180" s="1">
        <f>AVERAGE(E180:E182)*'[1]Проверка стенда по стёклам'!$D$8/100</f>
        <v>1.8699973751512113</v>
      </c>
      <c r="N180" s="1">
        <f>AVERAGE(F180:F182)*'[1]Проверка стенда по стёклам'!$D$8/100</f>
        <v>2.1296426242598958</v>
      </c>
      <c r="O180" s="1">
        <f>AVERAGE(G180:G182)*'[1]Проверка стенда по стёклам'!$D$8/100</f>
        <v>2.3401195828619445</v>
      </c>
      <c r="P180" s="1">
        <f>AVERAGE(H180:H182)*'[1]Проверка стенда по стёклам'!$D$8/100</f>
        <v>2.0960398685175501</v>
      </c>
    </row>
    <row r="181" spans="1:16" x14ac:dyDescent="0.3">
      <c r="A181" s="1">
        <v>3.9105139324404399</v>
      </c>
      <c r="B181" s="1">
        <v>5.8345394711680703</v>
      </c>
      <c r="C181" s="1">
        <v>6.7317358953702202</v>
      </c>
      <c r="D181" s="1">
        <v>5.7305217043778898</v>
      </c>
      <c r="E181" s="1">
        <v>5.1807351967034299</v>
      </c>
      <c r="F181" s="1">
        <v>6.1895193986016501</v>
      </c>
      <c r="G181" s="1">
        <v>6.7604899604440796</v>
      </c>
      <c r="H181" s="1">
        <v>6.0238529297222403</v>
      </c>
      <c r="J181" s="1">
        <f>AVERAGE(B181:B183)*'[1]Проверка стенда по стёклам'!$D$8/100</f>
        <v>2.0302451380348554</v>
      </c>
      <c r="K181" s="1">
        <f>AVERAGE(C181:C183)*'[1]Проверка стенда по стёклам'!$D$8/100</f>
        <v>2.2015686471979627</v>
      </c>
      <c r="L181" s="1">
        <f>AVERAGE(D181:D183)*'[1]Проверка стенда по стёклам'!$D$8/100</f>
        <v>1.8449217416494506</v>
      </c>
      <c r="M181" s="1">
        <f>AVERAGE(E181:E183)*'[1]Проверка стенда по стёклам'!$D$8/100</f>
        <v>1.9612619402855827</v>
      </c>
      <c r="N181" s="1">
        <f>AVERAGE(F181:F183)*'[1]Проверка стенда по стёклам'!$D$8/100</f>
        <v>2.2203197715964222</v>
      </c>
      <c r="O181" s="1">
        <f>AVERAGE(G181:G183)*'[1]Проверка стенда по стёклам'!$D$8/100</f>
        <v>2.2652430794727043</v>
      </c>
      <c r="P181" s="1">
        <f>AVERAGE(H181:H183)*'[1]Проверка стенда по стёклам'!$D$8/100</f>
        <v>2.0836537505677084</v>
      </c>
    </row>
    <row r="182" spans="1:16" x14ac:dyDescent="0.3">
      <c r="A182" s="1">
        <v>3.9324831118361701</v>
      </c>
      <c r="B182" s="1">
        <v>5.8347102730366096</v>
      </c>
      <c r="C182" s="1">
        <v>6.5181567261208802</v>
      </c>
      <c r="D182" s="1">
        <v>5.0315814265433199</v>
      </c>
      <c r="E182" s="1">
        <v>5.7598456277976799</v>
      </c>
      <c r="F182" s="1">
        <v>6.1890987646878797</v>
      </c>
      <c r="G182" s="1">
        <v>6.6546736207928197</v>
      </c>
      <c r="H182" s="1">
        <v>5.9182852251203997</v>
      </c>
      <c r="J182" s="1">
        <f>AVERAGE(B182:B184)*'[1]Проверка стенда по стёклам'!$D$8/100</f>
        <v>2.0417099601526929</v>
      </c>
      <c r="K182" s="1">
        <f>AVERAGE(C182:C184)*'[1]Проверка стенда по стёклам'!$D$8/100</f>
        <v>2.08546608082308</v>
      </c>
      <c r="L182" s="1">
        <f>AVERAGE(D182:D184)*'[1]Проверка стенда по стёклам'!$D$8/100</f>
        <v>1.7767890447730819</v>
      </c>
      <c r="M182" s="1">
        <f>AVERAGE(E182:E184)*'[1]Проверка стенда по стёклам'!$D$8/100</f>
        <v>2.0526063644173722</v>
      </c>
      <c r="N182" s="1">
        <f>AVERAGE(F182:F184)*'[1]Проверка стенда по стёклам'!$D$8/100</f>
        <v>2.2857342547822204</v>
      </c>
      <c r="O182" s="1">
        <f>AVERAGE(G182:G184)*'[1]Проверка стенда по стёклам'!$D$8/100</f>
        <v>2.1780372415634703</v>
      </c>
      <c r="P182" s="1">
        <f>AVERAGE(H182:H184)*'[1]Проверка стенда по стёклам'!$D$8/100</f>
        <v>2.0955922387391368</v>
      </c>
    </row>
    <row r="183" spans="1:16" x14ac:dyDescent="0.3">
      <c r="A183" s="1">
        <v>3.95445229123191</v>
      </c>
      <c r="B183" s="1">
        <v>5.8348754831334197</v>
      </c>
      <c r="C183" s="1">
        <v>5.7313291901938301</v>
      </c>
      <c r="D183" s="1">
        <v>5.1442229552621201</v>
      </c>
      <c r="E183" s="1">
        <v>5.9687933014235597</v>
      </c>
      <c r="F183" s="1">
        <v>6.7642698548426301</v>
      </c>
      <c r="G183" s="1">
        <v>6.1150388512786602</v>
      </c>
      <c r="H183" s="1">
        <v>6.0224590738707899</v>
      </c>
      <c r="J183" s="1">
        <f>AVERAGE(B183:B185)*'[1]Проверка стенда по стёклам'!$D$8/100</f>
        <v>2.064690345418994</v>
      </c>
      <c r="K183" s="1">
        <f>AVERAGE(C183:C185)*'[1]Проверка стенда по стёклам'!$D$8/100</f>
        <v>1.9120218856814133</v>
      </c>
      <c r="L183" s="1">
        <f>AVERAGE(D183:D185)*'[1]Проверка стенда по стёклам'!$D$8/100</f>
        <v>1.7915111351729056</v>
      </c>
      <c r="M183" s="1">
        <f>AVERAGE(E183:E185)*'[1]Проверка стенда по стёклам'!$D$8/100</f>
        <v>2.1010669962733233</v>
      </c>
      <c r="N183" s="1">
        <f>AVERAGE(F183:F185)*'[1]Проверка стенда по стёклам'!$D$8/100</f>
        <v>2.3388067419449303</v>
      </c>
      <c r="O183" s="1">
        <f>AVERAGE(G183:G185)*'[1]Проверка стенда по стёклам'!$D$8/100</f>
        <v>2.1030295142371815</v>
      </c>
      <c r="P183" s="1">
        <f>AVERAGE(H183:H185)*'[1]Проверка стенда по стёклам'!$D$8/100</f>
        <v>2.1928586571837263</v>
      </c>
    </row>
    <row r="184" spans="1:16" x14ac:dyDescent="0.3">
      <c r="A184" s="1">
        <v>3.9764214706276402</v>
      </c>
      <c r="B184" s="1">
        <v>5.9333855062109304</v>
      </c>
      <c r="C184" s="1">
        <v>5.7307366450982098</v>
      </c>
      <c r="D184" s="1">
        <v>5.1431033498856902</v>
      </c>
      <c r="E184" s="1">
        <v>5.9682776509952102</v>
      </c>
      <c r="F184" s="1">
        <v>6.7535021827072796</v>
      </c>
      <c r="G184" s="1">
        <v>6.0086290749178604</v>
      </c>
      <c r="H184" s="1">
        <v>6.1267827622153002</v>
      </c>
      <c r="J184" s="1">
        <f>AVERAGE(B184:B186)*'[1]Проверка стенда по стёклам'!$D$8/100</f>
        <v>2.0876672002437768</v>
      </c>
      <c r="K184" s="1">
        <f>AVERAGE(C184:C186)*'[1]Проверка стенда по стёклам'!$D$8/100</f>
        <v>1.8183909569926155</v>
      </c>
      <c r="L184" s="1">
        <f>AVERAGE(D184:D186)*'[1]Проверка стенда по стёклам'!$D$8/100</f>
        <v>1.8724619106450877</v>
      </c>
      <c r="M184" s="1">
        <f>AVERAGE(E184:E186)*'[1]Проверка стенда по стёклам'!$D$8/100</f>
        <v>2.1252483639980522</v>
      </c>
      <c r="N184" s="1">
        <f>AVERAGE(F184:F186)*'[1]Проверка стенда по стёклам'!$D$8/100</f>
        <v>2.3251463342886867</v>
      </c>
      <c r="O184" s="1">
        <f>AVERAGE(G184:G186)*'[1]Проверка стенда по стёклам'!$D$8/100</f>
        <v>2.0905356610129031</v>
      </c>
      <c r="P184" s="1">
        <f>AVERAGE(H184:H186)*'[1]Проверка стенда по стёклам'!$D$8/100</f>
        <v>2.2902277963447419</v>
      </c>
    </row>
    <row r="185" spans="1:16" x14ac:dyDescent="0.3">
      <c r="A185" s="1">
        <v>3.9983906500233699</v>
      </c>
      <c r="B185" s="1">
        <v>6.0328398160843797</v>
      </c>
      <c r="C185" s="1">
        <v>5.0227762645017302</v>
      </c>
      <c r="D185" s="1">
        <v>5.1585105885144404</v>
      </c>
      <c r="E185" s="1">
        <v>6.1776577198998002</v>
      </c>
      <c r="F185" s="1">
        <v>6.64667280046248</v>
      </c>
      <c r="G185" s="1">
        <v>6.0079809492821097</v>
      </c>
      <c r="H185" s="1">
        <v>6.7568852232057202</v>
      </c>
      <c r="J185" s="1">
        <f>AVERAGE(B185:B187)*'[1]Проверка стенда по стёклам'!$D$8/100</f>
        <v>2.0857833940055794</v>
      </c>
      <c r="K185" s="1">
        <f>AVERAGE(C185:C187)*'[1]Проверка стенда по стёклам'!$D$8/100</f>
        <v>1.7247717520604564</v>
      </c>
      <c r="L185" s="1">
        <f>AVERAGE(D185:D187)*'[1]Проверка стенда по стёклам'!$D$8/100</f>
        <v>1.9534806512966107</v>
      </c>
      <c r="M185" s="1">
        <f>AVERAGE(E185:E187)*'[1]Проверка стенда по стёклам'!$D$8/100</f>
        <v>2.2168546166868612</v>
      </c>
      <c r="N185" s="1">
        <f>AVERAGE(F185:F187)*'[1]Проверка стенда по стёклам'!$D$8/100</f>
        <v>2.2495099240169707</v>
      </c>
      <c r="O185" s="1">
        <f>AVERAGE(G185:G187)*'[1]Проверка стенда по стёклам'!$D$8/100</f>
        <v>2.090305971956504</v>
      </c>
      <c r="P185" s="1">
        <f>AVERAGE(H185:H187)*'[1]Проверка стенда по стёклам'!$D$8/100</f>
        <v>2.3754887355042187</v>
      </c>
    </row>
    <row r="186" spans="1:16" x14ac:dyDescent="0.3">
      <c r="A186" s="1">
        <v>4.0203598294190996</v>
      </c>
      <c r="B186" s="1">
        <v>6.0329745878418599</v>
      </c>
      <c r="C186" s="1">
        <v>4.9240732238000096</v>
      </c>
      <c r="D186" s="1">
        <v>5.84215468999182</v>
      </c>
      <c r="E186" s="1">
        <v>6.1772773316976899</v>
      </c>
      <c r="F186" s="1">
        <v>6.6464941824414003</v>
      </c>
      <c r="G186" s="1">
        <v>6.0073208386541204</v>
      </c>
      <c r="H186" s="1">
        <v>6.8619446971695801</v>
      </c>
      <c r="J186" s="1">
        <f>AVERAGE(B186:B188)*'[1]Проверка стенда по стёклам'!$D$8/100</f>
        <v>2.0606688690057249</v>
      </c>
      <c r="K186" s="1">
        <f>AVERAGE(C186:C188)*'[1]Проверка стенда по стёклам'!$D$8/100</f>
        <v>1.7017688521053673</v>
      </c>
      <c r="L186" s="1">
        <f>AVERAGE(D186:D188)*'[1]Проверка стенда по стёклам'!$D$8/100</f>
        <v>2.0459077724897714</v>
      </c>
      <c r="M186" s="1">
        <f>AVERAGE(E186:E188)*'[1]Проверка стенда по стёклам'!$D$8/100</f>
        <v>2.2716746242359549</v>
      </c>
      <c r="N186" s="1">
        <f>AVERAGE(F186:F188)*'[1]Проверка стенда по стёклам'!$D$8/100</f>
        <v>2.1738028368452942</v>
      </c>
      <c r="O186" s="1">
        <f>AVERAGE(G186:G188)*'[1]Проверка стенда по стёклам'!$D$8/100</f>
        <v>2.1023838113117148</v>
      </c>
      <c r="P186" s="1">
        <f>AVERAGE(H186:H188)*'[1]Проверка стенда по стёклам'!$D$8/100</f>
        <v>2.3998808021510358</v>
      </c>
    </row>
    <row r="187" spans="1:16" x14ac:dyDescent="0.3">
      <c r="A187" s="1">
        <v>4.04232900881484</v>
      </c>
      <c r="B187" s="1">
        <v>5.9171439304131601</v>
      </c>
      <c r="C187" s="1">
        <v>4.9235817571901803</v>
      </c>
      <c r="D187" s="1">
        <v>5.8416210586871902</v>
      </c>
      <c r="E187" s="1">
        <v>6.7580775074914401</v>
      </c>
      <c r="F187" s="1">
        <v>6.1013892076091398</v>
      </c>
      <c r="G187" s="1">
        <v>6.0066487692241104</v>
      </c>
      <c r="H187" s="1">
        <v>6.8618753518187896</v>
      </c>
      <c r="J187" s="1">
        <f>AVERAGE(B187:B189)*'[1]Проверка стенда по стёклам'!$D$8/100</f>
        <v>2.0354806578183853</v>
      </c>
      <c r="K187" s="1">
        <f>AVERAGE(C187:C189)*'[1]Проверка стенда по стёклам'!$D$8/100</f>
        <v>1.6350942461861899</v>
      </c>
      <c r="L187" s="1">
        <f>AVERAGE(D187:D189)*'[1]Проверка стенда по стёклам'!$D$8/100</f>
        <v>2.0476221497886331</v>
      </c>
      <c r="M187" s="1">
        <f>AVERAGE(E187:E189)*'[1]Проверка стенда по стёклам'!$D$8/100</f>
        <v>2.3252711527487957</v>
      </c>
      <c r="N187" s="1">
        <f>AVERAGE(F187:F189)*'[1]Проверка стенда по стёклам'!$D$8/100</f>
        <v>2.0856383053131404</v>
      </c>
      <c r="O187" s="1">
        <f>AVERAGE(G187:G189)*'[1]Проверка стенда по стёклам'!$D$8/100</f>
        <v>2.1883911089147561</v>
      </c>
      <c r="P187" s="1">
        <f>AVERAGE(H187:H189)*'[1]Проверка стенда по стёклам'!$D$8/100</f>
        <v>2.4120887295393616</v>
      </c>
    </row>
    <row r="188" spans="1:16" x14ac:dyDescent="0.3">
      <c r="A188" s="1">
        <v>4.0642981882105698</v>
      </c>
      <c r="B188" s="1">
        <v>5.8163104017851399</v>
      </c>
      <c r="C188" s="1">
        <v>4.8244526069972302</v>
      </c>
      <c r="D188" s="1">
        <v>5.95538771111325</v>
      </c>
      <c r="E188" s="1">
        <v>6.6502983183803197</v>
      </c>
      <c r="F188" s="1">
        <v>5.99395047170335</v>
      </c>
      <c r="G188" s="1">
        <v>6.1121122231803504</v>
      </c>
      <c r="H188" s="1">
        <v>6.9671858323000198</v>
      </c>
      <c r="J188" s="1">
        <f>AVERAGE(B188:B190)*'[1]Проверка стенда по стёклам'!$D$8/100</f>
        <v>2.0101953233077272</v>
      </c>
      <c r="K188" s="1">
        <f>AVERAGE(C188:C190)*'[1]Проверка стенда по стёклам'!$D$8/100</f>
        <v>1.568409343497452</v>
      </c>
      <c r="L188" s="1">
        <f>AVERAGE(D188:D190)*'[1]Проверка стенда по стёклам'!$D$8/100</f>
        <v>2.0626301374509235</v>
      </c>
      <c r="M188" s="1">
        <f>AVERAGE(E188:E190)*'[1]Проверка стенда по стёклам'!$D$8/100</f>
        <v>2.2364662364691226</v>
      </c>
      <c r="N188" s="1">
        <f>AVERAGE(F188:F190)*'[1]Проверка стенда по стёклам'!$D$8/100</f>
        <v>2.0730361115605427</v>
      </c>
      <c r="O188" s="1">
        <f>AVERAGE(G188:G190)*'[1]Проверка стенда по стёклам'!$D$8/100</f>
        <v>2.2867886121231571</v>
      </c>
      <c r="P188" s="1">
        <f>AVERAGE(H188:H190)*'[1]Проверка стенда по стёклам'!$D$8/100</f>
        <v>2.4243057585520424</v>
      </c>
    </row>
    <row r="189" spans="1:16" x14ac:dyDescent="0.3">
      <c r="A189" s="1">
        <v>4.0862673676063004</v>
      </c>
      <c r="B189" s="1">
        <v>5.8158098747655904</v>
      </c>
      <c r="C189" s="1">
        <v>4.34922606390366</v>
      </c>
      <c r="D189" s="1">
        <v>5.85693550358127</v>
      </c>
      <c r="E189" s="1">
        <v>6.6393694846420601</v>
      </c>
      <c r="F189" s="1">
        <v>5.8863677466543498</v>
      </c>
      <c r="G189" s="1">
        <v>6.7488482924106599</v>
      </c>
      <c r="H189" s="1">
        <v>6.9671975485461104</v>
      </c>
      <c r="J189" s="1">
        <f>AVERAGE(B189:B191)*'[1]Проверка стенда по стёклам'!$D$8/100</f>
        <v>1.9965390804360219</v>
      </c>
      <c r="K189" s="1">
        <f>AVERAGE(C189:C191)*'[1]Проверка стенда по стёклам'!$D$8/100</f>
        <v>1.5820430021069642</v>
      </c>
      <c r="L189" s="1">
        <f>AVERAGE(D189:D191)*'[1]Проверка стенда по стёклам'!$D$8/100</f>
        <v>2.0517892201735917</v>
      </c>
      <c r="M189" s="1">
        <f>AVERAGE(E189:E191)*'[1]Проверка стенда по стёклам'!$D$8/100</f>
        <v>2.1601024981819767</v>
      </c>
      <c r="N189" s="1">
        <f>AVERAGE(F189:F191)*'[1]Проверка стенда по стёклам'!$D$8/100</f>
        <v>2.0852476006129841</v>
      </c>
      <c r="O189" s="1">
        <f>AVERAGE(G189:G191)*'[1]Проверка стенда по стёклам'!$D$8/100</f>
        <v>2.385284214129102</v>
      </c>
      <c r="P189" s="1">
        <f>AVERAGE(H189:H191)*'[1]Проверка стенда по стёклам'!$D$8/100</f>
        <v>2.4243089328594691</v>
      </c>
    </row>
    <row r="190" spans="1:16" x14ac:dyDescent="0.3">
      <c r="A190" s="1">
        <v>4.1082365470020301</v>
      </c>
      <c r="B190" s="1">
        <v>5.6991418510592897</v>
      </c>
      <c r="C190" s="1">
        <v>4.3486458218349302</v>
      </c>
      <c r="D190" s="1">
        <v>5.9710151355548504</v>
      </c>
      <c r="E190" s="1">
        <v>5.9924298789162602</v>
      </c>
      <c r="F190" s="1">
        <v>5.9927371175476596</v>
      </c>
      <c r="G190" s="1">
        <v>6.8550006189344304</v>
      </c>
      <c r="H190" s="1">
        <v>6.9672066744939301</v>
      </c>
      <c r="J190" s="1">
        <f>AVERAGE(B190:B192)*'[1]Проверка стенда по стёклам'!$D$8/100</f>
        <v>1.9693898144299427</v>
      </c>
      <c r="K190" s="1">
        <f>AVERAGE(C190:C192)*'[1]Проверка стенда по стёклам'!$D$8/100</f>
        <v>1.6622109721557283</v>
      </c>
      <c r="L190" s="1">
        <f>AVERAGE(D190:D192)*'[1]Проверка стенда по стёклам'!$D$8/100</f>
        <v>2.0523329607506646</v>
      </c>
      <c r="M190" s="1">
        <f>AVERAGE(E190:E192)*'[1]Проверка стенда по стёклам'!$D$8/100</f>
        <v>2.0836939279855637</v>
      </c>
      <c r="N190" s="1">
        <f>AVERAGE(F190:F192)*'[1]Проверка стенда по стёклам'!$D$8/100</f>
        <v>2.1844673317990466</v>
      </c>
      <c r="O190" s="1">
        <f>AVERAGE(G190:G192)*'[1]Проверка стенда по стёклам'!$D$8/100</f>
        <v>2.4099272208210842</v>
      </c>
      <c r="P190" s="1">
        <f>AVERAGE(H190:H192)*'[1]Проверка стенда по стёклам'!$D$8/100</f>
        <v>2.4243112027043576</v>
      </c>
    </row>
    <row r="191" spans="1:16" x14ac:dyDescent="0.3">
      <c r="A191" s="1">
        <v>4.1302057263977696</v>
      </c>
      <c r="B191" s="1">
        <v>5.6985706368261901</v>
      </c>
      <c r="C191" s="1">
        <v>4.9419976576597699</v>
      </c>
      <c r="D191" s="1">
        <v>5.8619207843630603</v>
      </c>
      <c r="E191" s="1">
        <v>5.9919145534032001</v>
      </c>
      <c r="F191" s="1">
        <v>6.0992340306104804</v>
      </c>
      <c r="G191" s="1">
        <v>6.9613098493955299</v>
      </c>
      <c r="H191" s="1">
        <v>6.9672132001649496</v>
      </c>
      <c r="J191" s="1">
        <f>AVERAGE(B191:B193)*'[1]Проверка стенда по стёклам'!$D$8/100</f>
        <v>1.969190712394624</v>
      </c>
      <c r="K191" s="1">
        <f>AVERAGE(C191:C193)*'[1]Проверка стенда по стёклам'!$D$8/100</f>
        <v>1.7444169427735656</v>
      </c>
      <c r="L191" s="1">
        <f>AVERAGE(D191:D193)*'[1]Проверка стенда по стёклам'!$D$8/100</f>
        <v>2.0950762603380579</v>
      </c>
      <c r="M191" s="1">
        <f>AVERAGE(E191:E193)*'[1]Проверка стенда по стёклам'!$D$8/100</f>
        <v>2.0822592385964285</v>
      </c>
      <c r="N191" s="1">
        <f>AVERAGE(F191:F193)*'[1]Проверка стенда по стёклам'!$D$8/100</f>
        <v>2.2837739494098503</v>
      </c>
      <c r="O191" s="1">
        <f>AVERAGE(G191:G193)*'[1]Проверка стенда по стёклам'!$D$8/100</f>
        <v>2.4222580726711342</v>
      </c>
      <c r="P191" s="1">
        <f>AVERAGE(H191:H193)*'[1]Проверка стенда по стёклам'!$D$8/100</f>
        <v>2.4243125656048088</v>
      </c>
    </row>
    <row r="192" spans="1:16" x14ac:dyDescent="0.3">
      <c r="A192" s="1">
        <v>4.1521749057935002</v>
      </c>
      <c r="B192" s="1">
        <v>5.58173757329922</v>
      </c>
      <c r="C192" s="1">
        <v>5.0404087002592499</v>
      </c>
      <c r="D192" s="1">
        <v>5.8616234611948403</v>
      </c>
      <c r="E192" s="1">
        <v>5.9805991932601801</v>
      </c>
      <c r="F192" s="1">
        <v>6.7418085834119799</v>
      </c>
      <c r="G192" s="1">
        <v>6.9613124264374102</v>
      </c>
      <c r="H192" s="1">
        <v>6.9672171184238696</v>
      </c>
      <c r="J192" s="1">
        <f>AVERAGE(B192:B194)*'[1]Проверка стенда по стёклам'!$D$8/100</f>
        <v>1.9824918709560697</v>
      </c>
      <c r="K192" s="1">
        <f>AVERAGE(C192:C194)*'[1]Проверка стенда по стёклам'!$D$8/100</f>
        <v>1.782622682149626</v>
      </c>
      <c r="L192" s="1">
        <f>AVERAGE(D192:D194)*'[1]Проверка стенда по стёклам'!$D$8/100</f>
        <v>2.0067483581570382</v>
      </c>
      <c r="M192" s="1">
        <f>AVERAGE(E192:E194)*'[1]Проверка стенда по стёклам'!$D$8/100</f>
        <v>2.0933512848222677</v>
      </c>
      <c r="N192" s="1">
        <f>AVERAGE(F192:F194)*'[1]Проверка стенда по стёклам'!$D$8/100</f>
        <v>2.383169112124957</v>
      </c>
      <c r="O192" s="1">
        <f>AVERAGE(G192:G194)*'[1]Проверка стенда по стёклам'!$D$8/100</f>
        <v>2.4222583715736317</v>
      </c>
      <c r="P192" s="1">
        <f>AVERAGE(H192:H194)*'[1]Проверка стенда по стёклам'!$D$8/100</f>
        <v>2.4091229218162105</v>
      </c>
    </row>
    <row r="193" spans="1:16" x14ac:dyDescent="0.3">
      <c r="A193" s="1">
        <v>4.17414408518923</v>
      </c>
      <c r="B193" s="1">
        <v>5.6974252568934203</v>
      </c>
      <c r="C193" s="1">
        <v>5.0573994482676001</v>
      </c>
      <c r="D193" s="1">
        <v>6.3395342146506701</v>
      </c>
      <c r="E193" s="1">
        <v>5.9800604451669601</v>
      </c>
      <c r="F193" s="1">
        <v>6.8489270613124997</v>
      </c>
      <c r="G193" s="1">
        <v>6.9613132857643798</v>
      </c>
      <c r="H193" s="1">
        <v>6.9672184249863802</v>
      </c>
      <c r="J193" s="1">
        <f>AVERAGE(B193:B195)*'[1]Проверка стенда по стёклам'!$D$8/100</f>
        <v>1.9952647418627556</v>
      </c>
      <c r="K193" s="1">
        <f>AVERAGE(C193:C195)*'[1]Проверка стенда по стёклам'!$D$8/100</f>
        <v>1.7825166447019529</v>
      </c>
      <c r="L193" s="1">
        <f>AVERAGE(D193:D195)*'[1]Проверка стенда по стёклам'!$D$8/100</f>
        <v>1.9040512478758487</v>
      </c>
      <c r="M193" s="1">
        <f>AVERAGE(E193:E195)*'[1]Проверка стенда по стёклам'!$D$8/100</f>
        <v>2.0911155766770051</v>
      </c>
      <c r="N193" s="1">
        <f>AVERAGE(F193:F195)*'[1]Проверка стенда по стёклам'!$D$8/100</f>
        <v>2.3932509812482436</v>
      </c>
      <c r="O193" s="1">
        <f>AVERAGE(G193:G195)*'[1]Проверка стенда по стёклам'!$D$8/100</f>
        <v>2.4072707183647979</v>
      </c>
      <c r="P193" s="1">
        <f>AVERAGE(H193:H195)*'[1]Проверка стенда по стёклам'!$D$8/100</f>
        <v>2.3939265610495202</v>
      </c>
    </row>
    <row r="194" spans="1:16" x14ac:dyDescent="0.3">
      <c r="A194" s="1">
        <v>4.1961132645849597</v>
      </c>
      <c r="B194" s="1">
        <v>5.8132489782572101</v>
      </c>
      <c r="C194" s="1">
        <v>5.2713953416699502</v>
      </c>
      <c r="D194" s="1">
        <v>5.1003858190134199</v>
      </c>
      <c r="E194" s="1">
        <v>6.0875466337501303</v>
      </c>
      <c r="F194" s="1">
        <v>6.9561873819879896</v>
      </c>
      <c r="G194" s="1">
        <v>6.9613124264374102</v>
      </c>
      <c r="H194" s="1">
        <v>6.8362529421876097</v>
      </c>
      <c r="J194" s="1">
        <f>AVERAGE(B194:B196)*'[1]Проверка стенда по стёклам'!$D$8/100</f>
        <v>2.0756739034611469</v>
      </c>
      <c r="K194" s="1">
        <f>AVERAGE(C194:C196)*'[1]Проверка стенда по стёклам'!$D$8/100</f>
        <v>1.7804233540556584</v>
      </c>
      <c r="L194" s="1">
        <f>AVERAGE(D194:D196)*'[1]Проверка стенда по стёклам'!$D$8/100</f>
        <v>1.7446366082802707</v>
      </c>
      <c r="M194" s="1">
        <f>AVERAGE(E194:E196)*'[1]Проверка стенда по стёклам'!$D$8/100</f>
        <v>2.1528955134996353</v>
      </c>
      <c r="N194" s="1">
        <f>AVERAGE(F194:F196)*'[1]Проверка стенда по стёклам'!$D$8/100</f>
        <v>2.3909028458770138</v>
      </c>
      <c r="O194" s="1">
        <f>AVERAGE(G194:G196)*'[1]Проверка стенда по стёклам'!$D$8/100</f>
        <v>2.3922769944444404</v>
      </c>
      <c r="P194" s="1">
        <f>AVERAGE(H194:H196)*'[1]Проверка стенда по стёклам'!$D$8/100</f>
        <v>2.3787237334427274</v>
      </c>
    </row>
    <row r="195" spans="1:16" x14ac:dyDescent="0.3">
      <c r="A195" s="1">
        <v>4.2180824439807001</v>
      </c>
      <c r="B195" s="1">
        <v>5.6918611872779996</v>
      </c>
      <c r="C195" s="1">
        <v>5.0394944792481597</v>
      </c>
      <c r="D195" s="1">
        <v>4.9762017723697802</v>
      </c>
      <c r="E195" s="1">
        <v>5.9613236315985301</v>
      </c>
      <c r="F195" s="1">
        <v>6.8287312393777801</v>
      </c>
      <c r="G195" s="1">
        <v>6.8320936667336998</v>
      </c>
      <c r="H195" s="1">
        <v>6.8361989488064703</v>
      </c>
      <c r="J195" s="1">
        <f>AVERAGE(B195:B197)*'[1]Проверка стенда по стёклам'!$D$8/100</f>
        <v>2.1286069453359393</v>
      </c>
      <c r="K195" s="1">
        <f>AVERAGE(C195:C197)*'[1]Проверка стенда по стёклам'!$D$8/100</f>
        <v>1.8064489182011016</v>
      </c>
      <c r="L195" s="1">
        <f>AVERAGE(D195:D197)*'[1]Проверка стенда по стёклам'!$D$8/100</f>
        <v>1.7145641106661811</v>
      </c>
      <c r="M195" s="1">
        <f>AVERAGE(E195:E197)*'[1]Проверка стенда по стёклам'!$D$8/100</f>
        <v>2.2034999585940285</v>
      </c>
      <c r="N195" s="1">
        <f>AVERAGE(F195:F197)*'[1]Проверка стенда по стёклам'!$D$8/100</f>
        <v>2.3761083203402573</v>
      </c>
      <c r="O195" s="1">
        <f>AVERAGE(G195:G197)*'[1]Проверка стенда по стёклам'!$D$8/100</f>
        <v>2.377277418207969</v>
      </c>
      <c r="P195" s="1">
        <f>AVERAGE(H195:H197)*'[1]Проверка стенда по стёклам'!$D$8/100</f>
        <v>2.3787047896105915</v>
      </c>
    </row>
    <row r="196" spans="1:16" x14ac:dyDescent="0.3">
      <c r="A196" s="1">
        <v>4.2400516233764298</v>
      </c>
      <c r="B196" s="1">
        <v>6.3906873697660904</v>
      </c>
      <c r="C196" s="1">
        <v>5.0393517648014399</v>
      </c>
      <c r="D196" s="1">
        <v>4.9651121006526999</v>
      </c>
      <c r="E196" s="1">
        <v>6.5127073312110202</v>
      </c>
      <c r="F196" s="1">
        <v>6.8286821880118698</v>
      </c>
      <c r="G196" s="1">
        <v>6.8320421863245802</v>
      </c>
      <c r="H196" s="1">
        <v>6.8361445003387802</v>
      </c>
      <c r="J196" s="1">
        <f>AVERAGE(B196:B198)*'[1]Проверка стенда по стёклам'!$D$8/100</f>
        <v>2.2091254288146618</v>
      </c>
      <c r="K196" s="1">
        <f>AVERAGE(C196:C198)*'[1]Проверка стенда по стёклам'!$D$8/100</f>
        <v>1.8517003109948811</v>
      </c>
      <c r="L196" s="1">
        <f>AVERAGE(D196:D198)*'[1]Проверка стенда по стёклам'!$D$8/100</f>
        <v>1.7115082420124121</v>
      </c>
      <c r="M196" s="1">
        <f>AVERAGE(E196:E198)*'[1]Проверка стенда по стёклам'!$D$8/100</f>
        <v>2.2667050170881082</v>
      </c>
      <c r="N196" s="1">
        <f>AVERAGE(F196:F198)*'[1]Проверка стенда по стёклам'!$D$8/100</f>
        <v>2.3612928085716023</v>
      </c>
      <c r="O196" s="1">
        <f>AVERAGE(G196:G198)*'[1]Проверка стенда по стёклам'!$D$8/100</f>
        <v>2.3622564434526678</v>
      </c>
      <c r="P196" s="1">
        <f>AVERAGE(H196:H198)*'[1]Проверка стенда по стёклам'!$D$8/100</f>
        <v>2.3786856938728382</v>
      </c>
    </row>
    <row r="197" spans="1:16" x14ac:dyDescent="0.3">
      <c r="A197" s="1">
        <v>4.2620208027721596</v>
      </c>
      <c r="B197" s="1">
        <v>6.2696207612908301</v>
      </c>
      <c r="C197" s="1">
        <v>5.4957794445447901</v>
      </c>
      <c r="D197" s="1">
        <v>4.8411103481481801</v>
      </c>
      <c r="E197" s="1">
        <v>6.5238419989736602</v>
      </c>
      <c r="F197" s="1">
        <v>6.82863370739818</v>
      </c>
      <c r="G197" s="1">
        <v>6.831990870197</v>
      </c>
      <c r="H197" s="1">
        <v>6.8360896145165899</v>
      </c>
      <c r="J197" s="1">
        <f>AVERAGE(B197:B199)*'[1]Проверка стенда по стёклам'!$D$8/100</f>
        <v>2.2085662064655063</v>
      </c>
      <c r="K197" s="1">
        <f>AVERAGE(C197:C199)*'[1]Проверка стенда по стёклам'!$D$8/100</f>
        <v>1.8969196650268063</v>
      </c>
      <c r="L197" s="1">
        <f>AVERAGE(D197:D199)*'[1]Проверка стенда по стёклам'!$D$8/100</f>
        <v>1.7097209717955826</v>
      </c>
      <c r="M197" s="1">
        <f>AVERAGE(E197:E199)*'[1]Проверка стенда по стёклам'!$D$8/100</f>
        <v>2.2659584395900505</v>
      </c>
      <c r="N197" s="1">
        <f>AVERAGE(F197:F199)*'[1]Проверка стенда по стёклам'!$D$8/100</f>
        <v>2.3464726703406091</v>
      </c>
      <c r="O197" s="1">
        <f>AVERAGE(G197:G199)*'[1]Проверка стенда по стёклам'!$D$8/100</f>
        <v>2.34723071389103</v>
      </c>
      <c r="P197" s="1">
        <f>AVERAGE(H197:H199)*'[1]Проверка стенда по стёклам'!$D$8/100</f>
        <v>2.3634498231728944</v>
      </c>
    </row>
    <row r="198" spans="1:16" x14ac:dyDescent="0.3">
      <c r="A198" s="1">
        <v>4.2839899821678902</v>
      </c>
      <c r="B198" s="1">
        <v>6.3860658384912599</v>
      </c>
      <c r="C198" s="1">
        <v>5.4296375370172703</v>
      </c>
      <c r="D198" s="1">
        <v>4.9498550487196296</v>
      </c>
      <c r="E198" s="1">
        <v>6.5062574615854203</v>
      </c>
      <c r="F198" s="1">
        <v>6.7009966281984301</v>
      </c>
      <c r="G198" s="1">
        <v>6.70258761929749</v>
      </c>
      <c r="H198" s="1">
        <v>6.8360343114537301</v>
      </c>
      <c r="J198" s="1">
        <f>AVERAGE(B198:B200)*'[1]Проверка стенда по стёклам'!$D$8/100</f>
        <v>2.0810374780933345</v>
      </c>
      <c r="K198" s="1">
        <f>AVERAGE(C198:C200)*'[1]Проверка стенда по стёклам'!$D$8/100</f>
        <v>1.8025636531980425</v>
      </c>
      <c r="L198" s="1">
        <f>AVERAGE(D198:D200)*'[1]Проверка стенда по стёклам'!$D$8/100</f>
        <v>1.7981834726294401</v>
      </c>
      <c r="M198" s="1">
        <f>AVERAGE(E198:E200)*'[1]Проверка стенда по стёклам'!$D$8/100</f>
        <v>2.1965459527566824</v>
      </c>
      <c r="N198" s="1">
        <f>AVERAGE(F198:F200)*'[1]Проверка стенда по стёклам'!$D$8/100</f>
        <v>2.3316480990071522</v>
      </c>
      <c r="O198" s="1">
        <f>AVERAGE(G198:G200)*'[1]Проверка стенда по стёклам'!$D$8/100</f>
        <v>2.3322004562084424</v>
      </c>
      <c r="P198" s="1">
        <f>AVERAGE(H198:H200)*'[1]Проверка стенда по стёклам'!$D$8/100</f>
        <v>2.3482092672962125</v>
      </c>
    </row>
    <row r="199" spans="1:16" x14ac:dyDescent="0.3">
      <c r="A199" s="1">
        <v>4.3059591615636297</v>
      </c>
      <c r="B199" s="1">
        <v>6.3858659332576799</v>
      </c>
      <c r="C199" s="1">
        <v>5.4292185945973204</v>
      </c>
      <c r="D199" s="1">
        <v>4.9497028276026702</v>
      </c>
      <c r="E199" s="1">
        <v>6.5062705784400903</v>
      </c>
      <c r="F199" s="1">
        <v>6.7009076889516903</v>
      </c>
      <c r="G199" s="1">
        <v>6.7024951444665701</v>
      </c>
      <c r="H199" s="1">
        <v>6.7047856886942503</v>
      </c>
      <c r="J199" s="1">
        <f>AVERAGE(B199:B201)*'[1]Проверка стенда по стёклам'!$D$8/100</f>
        <v>1.9386616561553995</v>
      </c>
      <c r="K199" s="1">
        <f>AVERAGE(C199:C201)*'[1]Проверка стенда по стёклам'!$D$8/100</f>
        <v>1.7386454767645789</v>
      </c>
      <c r="L199" s="1">
        <f>AVERAGE(D199:D201)*'[1]Проверка стенда по стёклам'!$D$8/100</f>
        <v>1.8115160457966994</v>
      </c>
      <c r="M199" s="1">
        <f>AVERAGE(E199:E201)*'[1]Проверка стенда по стёклам'!$D$8/100</f>
        <v>2.129208116047844</v>
      </c>
      <c r="N199" s="1">
        <f>AVERAGE(F199:F201)*'[1]Проверка стенда по стёклам'!$D$8/100</f>
        <v>2.3204778554089653</v>
      </c>
      <c r="O199" s="1">
        <f>AVERAGE(G199:G201)*'[1]Проверка стенда по стёклам'!$D$8/100</f>
        <v>2.3321690192259394</v>
      </c>
      <c r="P199" s="1">
        <f>AVERAGE(H199:H201)*'[1]Проверка стенда по стёклам'!$D$8/100</f>
        <v>2.3329642901255796</v>
      </c>
    </row>
    <row r="200" spans="1:16" x14ac:dyDescent="0.3">
      <c r="A200" s="1">
        <v>4.3279283409593603</v>
      </c>
      <c r="B200" s="1">
        <v>5.1701087911893397</v>
      </c>
      <c r="C200" s="1">
        <v>4.6822720428713502</v>
      </c>
      <c r="D200" s="1">
        <v>5.6038057800988996</v>
      </c>
      <c r="E200" s="1">
        <v>5.9253897041693602</v>
      </c>
      <c r="F200" s="1">
        <v>6.7008209875442599</v>
      </c>
      <c r="G200" s="1">
        <v>6.7024047883262003</v>
      </c>
      <c r="H200" s="1">
        <v>6.7046904087744199</v>
      </c>
      <c r="J200" s="1">
        <f>AVERAGE(B200:B202)*'[1]Проверка стенда по стёклам'!$D$8/100</f>
        <v>1.7962473516128341</v>
      </c>
      <c r="K200" s="1">
        <f>AVERAGE(C200:C202)*'[1]Проверка стенда по стёклам'!$D$8/100</f>
        <v>1.6988175882795835</v>
      </c>
      <c r="L200" s="1">
        <f>AVERAGE(D200:D202)*'[1]Проверка стенда по стёклам'!$D$8/100</f>
        <v>1.8375189922313455</v>
      </c>
      <c r="M200" s="1">
        <f>AVERAGE(E200:E202)*'[1]Проверка стенда по стёклам'!$D$8/100</f>
        <v>1.9742031974738365</v>
      </c>
      <c r="N200" s="1">
        <f>AVERAGE(F200:F202)*'[1]Проверка стенда по стёклам'!$D$8/100</f>
        <v>2.2981815147189577</v>
      </c>
      <c r="O200" s="1">
        <f>AVERAGE(G200:G202)*'[1]Проверка стенда по стёклам'!$D$8/100</f>
        <v>2.3321383296046987</v>
      </c>
      <c r="P200" s="1">
        <f>AVERAGE(H200:H202)*'[1]Проверка стенда по стёклам'!$D$8/100</f>
        <v>2.3329317873630253</v>
      </c>
    </row>
    <row r="201" spans="1:16" x14ac:dyDescent="0.3">
      <c r="A201" s="1">
        <v>4.34989752035509</v>
      </c>
      <c r="B201" s="1">
        <v>5.1585469690413097</v>
      </c>
      <c r="C201" s="1">
        <v>4.8785554318891204</v>
      </c>
      <c r="D201" s="1">
        <v>5.0648042368498096</v>
      </c>
      <c r="E201" s="1">
        <v>5.9256921376214198</v>
      </c>
      <c r="F201" s="1">
        <v>6.60469035507922</v>
      </c>
      <c r="G201" s="1">
        <v>6.7023165796736599</v>
      </c>
      <c r="H201" s="1">
        <v>6.7045969867270401</v>
      </c>
      <c r="J201" s="1">
        <f>AVERAGE(B201:B203)*'[1]Проверка стенда по стёклам'!$D$8/100</f>
        <v>1.7730572507135758</v>
      </c>
      <c r="K201" s="1">
        <f>AVERAGE(C201:C203)*'[1]Проверка стенда по стёклам'!$D$8/100</f>
        <v>1.7455502360784081</v>
      </c>
      <c r="L201" s="1">
        <f>AVERAGE(D201:D203)*'[1]Проверка стенда по стёклам'!$D$8/100</f>
        <v>1.78765374806045</v>
      </c>
      <c r="M201" s="1">
        <f>AVERAGE(E201:E203)*'[1]Проверка стенда по стёклам'!$D$8/100</f>
        <v>1.8753686184876681</v>
      </c>
      <c r="N201" s="1">
        <f>AVERAGE(F201:F203)*'[1]Проверка стенда по стёклам'!$D$8/100</f>
        <v>2.1869735627065587</v>
      </c>
      <c r="O201" s="1">
        <f>AVERAGE(G201:G203)*'[1]Проверка стенда по стёклам'!$D$8/100</f>
        <v>2.3321083977266657</v>
      </c>
      <c r="P201" s="1">
        <f>AVERAGE(H201:H203)*'[1]Проверка стенда по стёклам'!$D$8/100</f>
        <v>2.3328999443929286</v>
      </c>
    </row>
    <row r="202" spans="1:16" x14ac:dyDescent="0.3">
      <c r="A202" s="1">
        <v>4.3718666997508198</v>
      </c>
      <c r="B202" s="1">
        <v>5.1580152790799101</v>
      </c>
      <c r="C202" s="1">
        <v>5.0858352589984399</v>
      </c>
      <c r="D202" s="1">
        <v>5.1738919277979196</v>
      </c>
      <c r="E202" s="1">
        <v>5.1698676708586904</v>
      </c>
      <c r="F202" s="1">
        <v>6.5086757597930998</v>
      </c>
      <c r="G202" s="1">
        <v>6.7022305483528699</v>
      </c>
      <c r="H202" s="1">
        <v>6.7045054602551701</v>
      </c>
      <c r="J202" s="1">
        <f>AVERAGE(B202:B204)*'[1]Проверка стенда по стёклам'!$D$8/100</f>
        <v>1.724285315910318</v>
      </c>
      <c r="K202" s="1">
        <f>AVERAGE(C202:C204)*'[1]Проверка стенда по стёклам'!$D$8/100</f>
        <v>1.8316443249614176</v>
      </c>
      <c r="L202" s="1">
        <f>AVERAGE(D202:D204)*'[1]Проверка стенда по стёклам'!$D$8/100</f>
        <v>1.8680755501798529</v>
      </c>
      <c r="M202" s="1">
        <f>AVERAGE(E202:E204)*'[1]Проверка стенда по стёклам'!$D$8/100</f>
        <v>1.7653058538964583</v>
      </c>
      <c r="N202" s="1">
        <f>AVERAGE(F202:F204)*'[1]Проверка стенда по стёклам'!$D$8/100</f>
        <v>2.0868959803317058</v>
      </c>
      <c r="O202" s="1">
        <f>AVERAGE(G202:G204)*'[1]Проверка стенда по стёклам'!$D$8/100</f>
        <v>2.2419070369799186</v>
      </c>
      <c r="P202" s="1">
        <f>AVERAGE(H202:H204)*'[1]Проверка стенда по стёклам'!$D$8/100</f>
        <v>2.332868774954584</v>
      </c>
    </row>
    <row r="203" spans="1:16" x14ac:dyDescent="0.3">
      <c r="A203" s="1">
        <v>4.3938358791465602</v>
      </c>
      <c r="B203" s="1">
        <v>4.9701711469262797</v>
      </c>
      <c r="C203" s="1">
        <v>5.0851860082595399</v>
      </c>
      <c r="D203" s="1">
        <v>5.1738835691761302</v>
      </c>
      <c r="E203" s="1">
        <v>5.0732695266819903</v>
      </c>
      <c r="F203" s="1">
        <v>5.7420215392249201</v>
      </c>
      <c r="G203" s="1">
        <v>6.7021467252324598</v>
      </c>
      <c r="H203" s="1">
        <v>6.7044158688552002</v>
      </c>
      <c r="J203" s="1">
        <f>AVERAGE(B203:B205)*'[1]Проверка стенда по стёклам'!$D$8/100</f>
        <v>1.6780237104344677</v>
      </c>
      <c r="K203" s="1">
        <f>AVERAGE(C203:C205)*'[1]Проверка стенда по стёклам'!$D$8/100</f>
        <v>1.9063935556031877</v>
      </c>
      <c r="L203" s="1">
        <f>AVERAGE(D203:D205)*'[1]Проверка стенда по стёклам'!$D$8/100</f>
        <v>1.9213869385744353</v>
      </c>
      <c r="M203" s="1">
        <f>AVERAGE(E203:E205)*'[1]Проверка стенда по стёклам'!$D$8/100</f>
        <v>1.7541311634249377</v>
      </c>
      <c r="N203" s="1">
        <f>AVERAGE(F203:F205)*'[1]Проверка стенда по стёклам'!$D$8/100</f>
        <v>1.9312504232072276</v>
      </c>
      <c r="O203" s="1">
        <f>AVERAGE(G203:G205)*'[1]Проверка стенда по стёклам'!$D$8/100</f>
        <v>2.151685572141754</v>
      </c>
      <c r="P203" s="1">
        <f>AVERAGE(H203:H205)*'[1]Проверка стенда по стёклам'!$D$8/100</f>
        <v>2.3328382933994054</v>
      </c>
    </row>
    <row r="204" spans="1:16" x14ac:dyDescent="0.3">
      <c r="A204" s="1">
        <v>4.4158050585422899</v>
      </c>
      <c r="B204" s="1">
        <v>4.7380509223411904</v>
      </c>
      <c r="C204" s="1">
        <v>5.6208311723450004</v>
      </c>
      <c r="D204" s="1">
        <v>5.7581753322579301</v>
      </c>
      <c r="E204" s="1">
        <v>4.97676612953535</v>
      </c>
      <c r="F204" s="1">
        <v>5.7418533993240803</v>
      </c>
      <c r="G204" s="1">
        <v>5.9246292528537898</v>
      </c>
      <c r="H204" s="1">
        <v>6.7043282537835003</v>
      </c>
      <c r="J204" s="1">
        <f>AVERAGE(B204:B206)*'[1]Проверка стенда по стёклам'!$D$8/100</f>
        <v>1.6560713633186686</v>
      </c>
      <c r="K204" s="1">
        <f>AVERAGE(C204:C206)*'[1]Проверка стенда по стёклам'!$D$8/100</f>
        <v>1.9824508707229669</v>
      </c>
      <c r="L204" s="1">
        <f>AVERAGE(D204:D206)*'[1]Проверка стенда по стёклам'!$D$8/100</f>
        <v>1.960234629917498</v>
      </c>
      <c r="M204" s="1">
        <f>AVERAGE(E204:E206)*'[1]Проверка стенда по стёклам'!$D$8/100</f>
        <v>1.7653731779779149</v>
      </c>
      <c r="N204" s="1">
        <f>AVERAGE(F204:F206)*'[1]Проверка стенда по стёклам'!$D$8/100</f>
        <v>1.8645463946251337</v>
      </c>
      <c r="O204" s="1">
        <f>AVERAGE(G204:G206)*'[1]Проверка стенда по стёклам'!$D$8/100</f>
        <v>2.0394063022509674</v>
      </c>
      <c r="P204" s="1">
        <f>AVERAGE(H204:H206)*'[1]Проверка стенда по стёклам'!$D$8/100</f>
        <v>2.3328085146784501</v>
      </c>
    </row>
    <row r="205" spans="1:16" x14ac:dyDescent="0.3">
      <c r="A205" s="1">
        <v>4.4377742379380196</v>
      </c>
      <c r="B205" s="1">
        <v>4.7591624901744298</v>
      </c>
      <c r="C205" s="1">
        <v>5.7302992546453799</v>
      </c>
      <c r="D205" s="1">
        <v>5.6335256937013201</v>
      </c>
      <c r="E205" s="1">
        <v>5.07352305821769</v>
      </c>
      <c r="F205" s="1">
        <v>5.1667494712155797</v>
      </c>
      <c r="G205" s="1">
        <v>5.9243698904769797</v>
      </c>
      <c r="H205" s="1">
        <v>6.70424265802062</v>
      </c>
      <c r="J205" s="1">
        <f>AVERAGE(B205:B207)*'[1]Проверка стенда по стёклам'!$D$8/100</f>
        <v>1.6725089116142728</v>
      </c>
      <c r="K205" s="1">
        <f>AVERAGE(C205:C207)*'[1]Проверка стенда по стёклам'!$D$8/100</f>
        <v>2.0220690928690286</v>
      </c>
      <c r="L205" s="1">
        <f>AVERAGE(D205:D207)*'[1]Проверка стенда по стёклам'!$D$8/100</f>
        <v>1.9570058871334726</v>
      </c>
      <c r="M205" s="1">
        <f>AVERAGE(E205:E207)*'[1]Проверка стенда по стёклам'!$D$8/100</f>
        <v>1.773182832056704</v>
      </c>
      <c r="N205" s="1">
        <f>AVERAGE(F205:F207)*'[1]Проверка стенда по стёклам'!$D$8/100</f>
        <v>1.7978822847581784</v>
      </c>
      <c r="O205" s="1">
        <f>AVERAGE(G205:G207)*'[1]Проверка стенда по стёклам'!$D$8/100</f>
        <v>2.0172960196692107</v>
      </c>
      <c r="P205" s="1">
        <f>AVERAGE(H205:H207)*'[1]Проверка стенда по стёклам'!$D$8/100</f>
        <v>2.2413045448435294</v>
      </c>
    </row>
    <row r="206" spans="1:16" x14ac:dyDescent="0.3">
      <c r="A206" s="1">
        <v>4.4597434173337502</v>
      </c>
      <c r="B206" s="1">
        <v>4.78090502051118</v>
      </c>
      <c r="C206" s="1">
        <v>5.7409278905429604</v>
      </c>
      <c r="D206" s="1">
        <v>5.50881595804033</v>
      </c>
      <c r="E206" s="1">
        <v>5.1701945860535599</v>
      </c>
      <c r="F206" s="1">
        <v>5.1669207065249498</v>
      </c>
      <c r="G206" s="1">
        <v>5.7341107162878702</v>
      </c>
      <c r="H206" s="1">
        <v>6.7041591262328701</v>
      </c>
      <c r="J206" s="1">
        <f>AVERAGE(B206:B208)*'[1]Проверка стенда по стёклам'!$D$8/100</f>
        <v>1.7056640272867312</v>
      </c>
      <c r="K206" s="1">
        <f>AVERAGE(C206:C208)*'[1]Проверка стенда по стёклам'!$D$8/100</f>
        <v>2.0489592836807877</v>
      </c>
      <c r="L206" s="1">
        <f>AVERAGE(D206:D208)*'[1]Проверка стенда по стёклам'!$D$8/100</f>
        <v>1.9939293591127458</v>
      </c>
      <c r="M206" s="1">
        <f>AVERAGE(E206:E208)*'[1]Проверка стенда по стёклам'!$D$8/100</f>
        <v>1.8369028680017578</v>
      </c>
      <c r="N206" s="1">
        <f>AVERAGE(F206:F208)*'[1]Проверка стенда по стёклам'!$D$8/100</f>
        <v>1.7757511090984184</v>
      </c>
      <c r="O206" s="1">
        <f>AVERAGE(G206:G208)*'[1]Проверка стенда по стёклам'!$D$8/100</f>
        <v>1.9952045402931389</v>
      </c>
      <c r="P206" s="1">
        <f>AVERAGE(H206:H208)*'[1]Проверка стенда по стёклам'!$D$8/100</f>
        <v>2.1497864144901992</v>
      </c>
    </row>
    <row r="207" spans="1:16" x14ac:dyDescent="0.3">
      <c r="A207" s="1">
        <v>4.48171259672948</v>
      </c>
      <c r="B207" s="1">
        <v>4.8797702144633099</v>
      </c>
      <c r="C207" s="1">
        <v>5.9624068317259198</v>
      </c>
      <c r="D207" s="1">
        <v>5.73033814306355</v>
      </c>
      <c r="E207" s="1">
        <v>5.0440984730126699</v>
      </c>
      <c r="F207" s="1">
        <v>5.1670967330381101</v>
      </c>
      <c r="G207" s="1">
        <v>5.7340014572874303</v>
      </c>
      <c r="H207" s="1">
        <v>5.9154102473897696</v>
      </c>
      <c r="J207" s="1">
        <f>AVERAGE(B207:B209)*'[1]Проверка стенда по стёклам'!$D$8/100</f>
        <v>1.8079198241754859</v>
      </c>
      <c r="K207" s="1">
        <f>AVERAGE(C207:C209)*'[1]Проверка стенда по стёклам'!$D$8/100</f>
        <v>2.0745863699841864</v>
      </c>
      <c r="L207" s="1">
        <f>AVERAGE(D207:D209)*'[1]Проверка стенда по стёклам'!$D$8/100</f>
        <v>2.0452890410144464</v>
      </c>
      <c r="M207" s="1">
        <f>AVERAGE(E207:E209)*'[1]Проверка стенда по стёклам'!$D$8/100</f>
        <v>1.9040326088561912</v>
      </c>
      <c r="N207" s="1">
        <f>AVERAGE(F207:F209)*'[1]Проверка стенда по стёклам'!$D$8/100</f>
        <v>1.7609727862776474</v>
      </c>
      <c r="O207" s="1">
        <f>AVERAGE(G207:G209)*'[1]Проверка стенда по стёклам'!$D$8/100</f>
        <v>1.9291787291452585</v>
      </c>
      <c r="P207" s="1">
        <f>AVERAGE(H207:H209)*'[1]Проверка стенда по стёклам'!$D$8/100</f>
        <v>2.0364405458981585</v>
      </c>
    </row>
    <row r="208" spans="1:16" x14ac:dyDescent="0.3">
      <c r="A208" s="1">
        <v>4.5036817761252204</v>
      </c>
      <c r="B208" s="1">
        <v>5.0450153095139401</v>
      </c>
      <c r="C208" s="1">
        <v>5.9621378925212198</v>
      </c>
      <c r="D208" s="1">
        <v>5.9518680777047104</v>
      </c>
      <c r="E208" s="1">
        <v>5.6228968593303499</v>
      </c>
      <c r="F208" s="1">
        <v>4.9759415422028201</v>
      </c>
      <c r="G208" s="1">
        <v>5.7339042101452904</v>
      </c>
      <c r="H208" s="1">
        <v>5.91520256415928</v>
      </c>
      <c r="J208" s="1">
        <f>AVERAGE(B208:B210)*'[1]Проверка стенда по стёклам'!$D$8/100</f>
        <v>1.8892137216708758</v>
      </c>
      <c r="K208" s="1">
        <f>AVERAGE(C208:C210)*'[1]Проверка стенда по стёклам'!$D$8/100</f>
        <v>2.1600598968882392</v>
      </c>
      <c r="L208" s="1">
        <f>AVERAGE(D208:D210)*'[1]Проверка стенда по стёклам'!$D$8/100</f>
        <v>2.0709277204540291</v>
      </c>
      <c r="M208" s="1">
        <f>AVERAGE(E208:E210)*'[1]Проверка стенда по стёклам'!$D$8/100</f>
        <v>1.9857717525143619</v>
      </c>
      <c r="N208" s="1">
        <f>AVERAGE(F208:F210)*'[1]Проверка стенда по стёклам'!$D$8/100</f>
        <v>1.7461934435980564</v>
      </c>
      <c r="O208" s="1">
        <f>AVERAGE(G208:G210)*'[1]Проверка стенда по стёклам'!$D$8/100</f>
        <v>1.8631973838683922</v>
      </c>
      <c r="P208" s="1">
        <f>AVERAGE(H208:H210)*'[1]Проверка стенда по стёклам'!$D$8/100</f>
        <v>2.014573954465027</v>
      </c>
    </row>
    <row r="209" spans="1:16" x14ac:dyDescent="0.3">
      <c r="A209" s="1">
        <v>4.5256509555209501</v>
      </c>
      <c r="B209" s="1">
        <v>5.6625218461987998</v>
      </c>
      <c r="C209" s="1">
        <v>5.9618764447164203</v>
      </c>
      <c r="D209" s="1">
        <v>5.9516227338338199</v>
      </c>
      <c r="E209" s="1">
        <v>5.7489657740156801</v>
      </c>
      <c r="F209" s="1">
        <v>5.0395067265780797</v>
      </c>
      <c r="G209" s="1">
        <v>5.1648572577189498</v>
      </c>
      <c r="H209" s="1">
        <v>5.72692724390122</v>
      </c>
      <c r="J209" s="1">
        <f>AVERAGE(B209:B211)*'[1]Проверка стенда по стёклам'!$D$8/100</f>
        <v>1.9513149432822399</v>
      </c>
      <c r="K209" s="1">
        <f>AVERAGE(C209:C211)*'[1]Проверка стенда по стёклам'!$D$8/100</f>
        <v>2.2455574920653998</v>
      </c>
      <c r="L209" s="1">
        <f>AVERAGE(D209:D211)*'[1]Проверка стенда по стёклам'!$D$8/100</f>
        <v>2.0708455777863768</v>
      </c>
      <c r="M209" s="1">
        <f>AVERAGE(E209:E211)*'[1]Проверка стенда по стёклам'!$D$8/100</f>
        <v>2.0003630096054299</v>
      </c>
      <c r="N209" s="1">
        <f>AVERAGE(F209:F211)*'[1]Проверка стенда по стёклам'!$D$8/100</f>
        <v>1.7684521982440657</v>
      </c>
      <c r="O209" s="1">
        <f>AVERAGE(G209:G211)*'[1]Проверка стенда по стёклам'!$D$8/100</f>
        <v>1.7752890537187083</v>
      </c>
      <c r="P209" s="1">
        <f>AVERAGE(H209:H211)*'[1]Проверка стенда по стёклам'!$D$8/100</f>
        <v>1.927373788978934</v>
      </c>
    </row>
    <row r="210" spans="1:16" x14ac:dyDescent="0.3">
      <c r="A210" s="1">
        <v>4.5476201349166798</v>
      </c>
      <c r="B210" s="1">
        <v>5.5806602377020997</v>
      </c>
      <c r="C210" s="1">
        <v>6.6993322849738703</v>
      </c>
      <c r="D210" s="1">
        <v>5.9513866495549497</v>
      </c>
      <c r="E210" s="1">
        <v>5.7488272664789104</v>
      </c>
      <c r="F210" s="1">
        <v>5.0396739601941798</v>
      </c>
      <c r="G210" s="1">
        <v>5.1651313692583498</v>
      </c>
      <c r="H210" s="1">
        <v>5.72688347908481</v>
      </c>
      <c r="J210" s="1">
        <f>AVERAGE(B210:B212)*'[1]Проверка стенда по стёклам'!$D$8/100</f>
        <v>1.9579170715031409</v>
      </c>
      <c r="K210" s="1">
        <f>AVERAGE(C210:C212)*'[1]Проверка стенда по стёклам'!$D$8/100</f>
        <v>2.3310785084219279</v>
      </c>
      <c r="L210" s="1">
        <f>AVERAGE(D210:D212)*'[1]Проверка стенда по стёклам'!$D$8/100</f>
        <v>2.1575128284772513</v>
      </c>
      <c r="M210" s="1">
        <f>AVERAGE(E210:E212)*'[1]Проверка стенда по стёклам'!$D$8/100</f>
        <v>2.0226561554580966</v>
      </c>
      <c r="N210" s="1">
        <f>AVERAGE(F210:F212)*'[1]Проверка стенда по стёклам'!$D$8/100</f>
        <v>1.8498031188264707</v>
      </c>
      <c r="O210" s="1">
        <f>AVERAGE(G210:G212)*'[1]Проверка стенда по стёклам'!$D$8/100</f>
        <v>1.7603362662038609</v>
      </c>
      <c r="P210" s="1">
        <f>AVERAGE(H210:H212)*'[1]Проверка стенда по стёклам'!$D$8/100</f>
        <v>1.8620535798745919</v>
      </c>
    </row>
    <row r="211" spans="1:16" x14ac:dyDescent="0.3">
      <c r="A211" s="1">
        <v>4.5695893143124096</v>
      </c>
      <c r="B211" s="1">
        <v>5.5804322104051103</v>
      </c>
      <c r="C211" s="1">
        <v>6.69927085473378</v>
      </c>
      <c r="D211" s="1">
        <v>5.9511598698562302</v>
      </c>
      <c r="E211" s="1">
        <v>5.7486980182946104</v>
      </c>
      <c r="F211" s="1">
        <v>5.1678494164930502</v>
      </c>
      <c r="G211" s="1">
        <v>4.9759866608607402</v>
      </c>
      <c r="H211" s="1">
        <v>5.1633905844539099</v>
      </c>
      <c r="J211" s="1">
        <f>AVERAGE(B211:B213)*'[1]Проверка стенда по стёклам'!$D$8/100</f>
        <v>2.0433411530837358</v>
      </c>
      <c r="K211" s="1">
        <f>AVERAGE(C211:C213)*'[1]Проверка стенда по стёклам'!$D$8/100</f>
        <v>2.3310577997208601</v>
      </c>
      <c r="L211" s="1">
        <f>AVERAGE(D211:D213)*'[1]Проверка стенда по стёклам'!$D$8/100</f>
        <v>2.2442011208607124</v>
      </c>
      <c r="M211" s="1">
        <f>AVERAGE(E211:E213)*'[1]Проверка стенда по стёклам'!$D$8/100</f>
        <v>2.0449438074686852</v>
      </c>
      <c r="N211" s="1">
        <f>AVERAGE(F211:F213)*'[1]Проверка стенда по стёклам'!$D$8/100</f>
        <v>1.9311262518685952</v>
      </c>
      <c r="O211" s="1">
        <f>AVERAGE(G211:G213)*'[1]Проверка стенда по стёклам'!$D$8/100</f>
        <v>1.74538385078206</v>
      </c>
      <c r="P211" s="1">
        <f>AVERAGE(H211:H213)*'[1]Проверка стенда по стёклам'!$D$8/100</f>
        <v>1.7967817540443047</v>
      </c>
    </row>
    <row r="212" spans="1:16" x14ac:dyDescent="0.3">
      <c r="A212" s="1">
        <v>4.5915584937081499</v>
      </c>
      <c r="B212" s="1">
        <v>5.7194432873492298</v>
      </c>
      <c r="C212" s="1">
        <v>6.6992113368580002</v>
      </c>
      <c r="D212" s="1">
        <v>6.6988400923595801</v>
      </c>
      <c r="E212" s="1">
        <v>5.9411701583069796</v>
      </c>
      <c r="F212" s="1">
        <v>5.7408883846629601</v>
      </c>
      <c r="G212" s="1">
        <v>5.0359390988945396</v>
      </c>
      <c r="H212" s="1">
        <v>5.1637572608197599</v>
      </c>
      <c r="J212" s="1">
        <f>AVERAGE(B212:B214)*'[1]Проверка стенда по стёклам'!$D$8/100</f>
        <v>2.1288007320366091</v>
      </c>
      <c r="K212" s="1">
        <f>AVERAGE(C212:C214)*'[1]Проверка стенда по стёклам'!$D$8/100</f>
        <v>2.3595865252105042</v>
      </c>
      <c r="L212" s="1">
        <f>AVERAGE(D212:D214)*'[1]Проверка стенда по стёклам'!$D$8/100</f>
        <v>2.3309096357924526</v>
      </c>
      <c r="M212" s="1">
        <f>AVERAGE(E212:E214)*'[1]Проверка стенда по стёклам'!$D$8/100</f>
        <v>2.1551638027218711</v>
      </c>
      <c r="N212" s="1">
        <f>AVERAGE(F212:F214)*'[1]Проверка стенда по стёклам'!$D$8/100</f>
        <v>1.9975756130916471</v>
      </c>
      <c r="O212" s="1">
        <f>AVERAGE(G212:G214)*'[1]Проверка стенда по стёклам'!$D$8/100</f>
        <v>1.7674560559983163</v>
      </c>
      <c r="P212" s="1">
        <f>AVERAGE(H212:H214)*'[1]Проверка стенда по стёклам'!$D$8/100</f>
        <v>1.7969116807088406</v>
      </c>
    </row>
    <row r="213" spans="1:16" x14ac:dyDescent="0.3">
      <c r="A213" s="1">
        <v>4.6135276731038797</v>
      </c>
      <c r="B213" s="1">
        <v>6.3171593891614197</v>
      </c>
      <c r="C213" s="1">
        <v>6.6991537411665298</v>
      </c>
      <c r="D213" s="1">
        <v>6.6987854228345904</v>
      </c>
      <c r="E213" s="1">
        <v>5.9409842846182501</v>
      </c>
      <c r="F213" s="1">
        <v>5.7408160429806303</v>
      </c>
      <c r="G213" s="1">
        <v>5.0362164185013603</v>
      </c>
      <c r="H213" s="1">
        <v>5.16413064114119</v>
      </c>
      <c r="J213" s="1">
        <f>AVERAGE(B213:B215)*'[1]Проверка стенда по стёклам'!$D$8/100</f>
        <v>2.1981456297040824</v>
      </c>
      <c r="K213" s="1">
        <f>AVERAGE(C213:C215)*'[1]Проверка стенда по стёклам'!$D$8/100</f>
        <v>2.3881221823018719</v>
      </c>
      <c r="L213" s="1">
        <f>AVERAGE(D213:D215)*'[1]Проверка стенда по стёклам'!$D$8/100</f>
        <v>2.3308913946561436</v>
      </c>
      <c r="M213" s="1">
        <f>AVERAGE(E213:E215)*'[1]Проверка стенда по стёклам'!$D$8/100</f>
        <v>2.24305393482721</v>
      </c>
      <c r="N213" s="1">
        <f>AVERAGE(F213:F215)*'[1]Проверка стенда по стёклам'!$D$8/100</f>
        <v>2.0196699060217096</v>
      </c>
      <c r="O213" s="1">
        <f>AVERAGE(G213:G215)*'[1]Проверка стенда по стёклам'!$D$8/100</f>
        <v>1.8483713231134251</v>
      </c>
      <c r="P213" s="1">
        <f>AVERAGE(H213:H215)*'[1]Проверка стенда по стёклам'!$D$8/100</f>
        <v>1.797043955686866</v>
      </c>
    </row>
    <row r="214" spans="1:16" x14ac:dyDescent="0.3">
      <c r="A214" s="1">
        <v>4.6354968524996103</v>
      </c>
      <c r="B214" s="1">
        <v>6.3172374088722298</v>
      </c>
      <c r="C214" s="1">
        <v>6.9452364153411201</v>
      </c>
      <c r="D214" s="1">
        <v>6.6987329954891202</v>
      </c>
      <c r="E214" s="1">
        <v>6.6989796189370896</v>
      </c>
      <c r="F214" s="1">
        <v>5.7407545885506304</v>
      </c>
      <c r="G214" s="1">
        <v>5.1662861655416501</v>
      </c>
      <c r="H214" s="1">
        <v>5.1645107706638402</v>
      </c>
      <c r="J214" s="1">
        <f>AVERAGE(B214:B216)*'[1]Проверка стенда по стёклам'!$D$8/100</f>
        <v>2.198171878796841</v>
      </c>
      <c r="K214" s="1">
        <f>AVERAGE(C214:C216)*'[1]Проверка стенда по стёклам'!$D$8/100</f>
        <v>2.4166645491154752</v>
      </c>
      <c r="L214" s="1">
        <f>AVERAGE(D214:D216)*'[1]Проверка стенда по стёклам'!$D$8/100</f>
        <v>2.3598113706780959</v>
      </c>
      <c r="M214" s="1">
        <f>AVERAGE(E214:E216)*'[1]Проверка стенда по стёклам'!$D$8/100</f>
        <v>2.3309602555930642</v>
      </c>
      <c r="N214" s="1">
        <f>AVERAGE(F214:F216)*'[1]Проверка стенда по стёклам'!$D$8/100</f>
        <v>2.1308944266778265</v>
      </c>
      <c r="O214" s="1">
        <f>AVERAGE(G214:G216)*'[1]Проверка стенда по стёклам'!$D$8/100</f>
        <v>1.9292545281743554</v>
      </c>
      <c r="P214" s="1">
        <f>AVERAGE(H214:H216)*'[1]Проверка стенда по стёклам'!$D$8/100</f>
        <v>1.7971785942977385</v>
      </c>
    </row>
    <row r="215" spans="1:16" x14ac:dyDescent="0.3">
      <c r="A215" s="1">
        <v>4.65746603189534</v>
      </c>
      <c r="B215" s="1">
        <v>6.3173128499495901</v>
      </c>
      <c r="C215" s="1">
        <v>6.9452366595218198</v>
      </c>
      <c r="D215" s="1">
        <v>6.6986828231075801</v>
      </c>
      <c r="E215" s="1">
        <v>6.69893080986468</v>
      </c>
      <c r="F215" s="1">
        <v>5.9313783225586603</v>
      </c>
      <c r="G215" s="1">
        <v>5.7335646919090397</v>
      </c>
      <c r="H215" s="1">
        <v>5.1648976934386699</v>
      </c>
      <c r="J215" s="1">
        <f>AVERAGE(B215:B217)*'[1]Проверка стенда по стёклам'!$D$8/100</f>
        <v>2.1218309704387228</v>
      </c>
      <c r="K215" s="1">
        <f>AVERAGE(C215:C217)*'[1]Проверка стенда по стёклам'!$D$8/100</f>
        <v>2.4166646372528544</v>
      </c>
      <c r="L215" s="1">
        <f>AVERAGE(D215:D217)*'[1]Проверка стенда по стёклам'!$D$8/100</f>
        <v>2.3887369477799463</v>
      </c>
      <c r="M215" s="1">
        <f>AVERAGE(E215:E217)*'[1]Проверка стенда по стёклам'!$D$8/100</f>
        <v>2.3309441471373096</v>
      </c>
      <c r="N215" s="1">
        <f>AVERAGE(F215:F217)*'[1]Проверка стенда по стёклам'!$D$8/100</f>
        <v>2.2421208817085518</v>
      </c>
      <c r="O215" s="1">
        <f>AVERAGE(G215:G217)*'[1]Проверка стенда по стёклам'!$D$8/100</f>
        <v>2.0169498392237819</v>
      </c>
      <c r="P215" s="1">
        <f>AVERAGE(H215:H217)*'[1]Проверка стенда по стёклам'!$D$8/100</f>
        <v>1.8624152591098599</v>
      </c>
    </row>
    <row r="216" spans="1:16" x14ac:dyDescent="0.3">
      <c r="A216" s="1">
        <v>4.6794352112910804</v>
      </c>
      <c r="B216" s="1">
        <v>6.3173857004566099</v>
      </c>
      <c r="C216" s="1">
        <v>6.9452369129127396</v>
      </c>
      <c r="D216" s="1">
        <v>6.9481242205867897</v>
      </c>
      <c r="E216" s="1">
        <v>6.6988845096371099</v>
      </c>
      <c r="F216" s="1">
        <v>6.6997583408549604</v>
      </c>
      <c r="G216" s="1">
        <v>5.73356558272366</v>
      </c>
      <c r="H216" s="1">
        <v>5.1652914522476898</v>
      </c>
      <c r="J216" s="1">
        <f>AVERAGE(B216:B218)*'[1]Проверка стенда по стёклам'!$D$8/100</f>
        <v>2.0686466786604889</v>
      </c>
      <c r="K216" s="1">
        <f>AVERAGE(C216:C218)*'[1]Проверка стенда по стёклам'!$D$8/100</f>
        <v>2.391442629595097</v>
      </c>
      <c r="L216" s="1">
        <f>AVERAGE(D216:D218)*'[1]Проверка стенда по стёклам'!$D$8/100</f>
        <v>2.4176678485405345</v>
      </c>
      <c r="M216" s="1">
        <f>AVERAGE(E216:E218)*'[1]Проверка стенда по стёклам'!$D$8/100</f>
        <v>2.3309289181586803</v>
      </c>
      <c r="N216" s="1">
        <f>AVERAGE(F216:F218)*'[1]Проверка стенда по стёклам'!$D$8/100</f>
        <v>2.3312326463663005</v>
      </c>
      <c r="O216" s="1">
        <f>AVERAGE(G216:G218)*'[1]Проверка стенда по стёклам'!$D$8/100</f>
        <v>2.0388399868319835</v>
      </c>
      <c r="P216" s="1">
        <f>AVERAGE(H216:H218)*'[1]Проверка стенда по стёклам'!$D$8/100</f>
        <v>1.9276147597775335</v>
      </c>
    </row>
    <row r="217" spans="1:16" x14ac:dyDescent="0.3">
      <c r="A217" s="1">
        <v>4.7014043906868102</v>
      </c>
      <c r="B217" s="1">
        <v>5.6590504762525198</v>
      </c>
      <c r="C217" s="1">
        <v>6.9452371752334603</v>
      </c>
      <c r="D217" s="1">
        <v>6.94812008396352</v>
      </c>
      <c r="E217" s="1">
        <v>6.6988407369757601</v>
      </c>
      <c r="F217" s="1">
        <v>6.6997135639850898</v>
      </c>
      <c r="G217" s="1">
        <v>5.9223671321708</v>
      </c>
      <c r="H217" s="1">
        <v>5.7269604615374003</v>
      </c>
      <c r="J217" s="1">
        <f>AVERAGE(B217:B219)*'[1]Проверка стенда по стёклам'!$D$8/100</f>
        <v>2.0027482815580369</v>
      </c>
      <c r="K217" s="1">
        <f>AVERAGE(C217:C219)*'[1]Проверка стенда по стёклам'!$D$8/100</f>
        <v>2.366224529533083</v>
      </c>
      <c r="L217" s="1">
        <f>AVERAGE(D217:D219)*'[1]Проверка стенда по стёклам'!$D$8/100</f>
        <v>2.4176663620759493</v>
      </c>
      <c r="M217" s="1">
        <f>AVERAGE(E217:E219)*'[1]Проверка стенда по стёклам'!$D$8/100</f>
        <v>2.3602459088166894</v>
      </c>
      <c r="N217" s="1">
        <f>AVERAGE(F217:F219)*'[1]Проверка стенда по стёклам'!$D$8/100</f>
        <v>2.3312180130607292</v>
      </c>
      <c r="O217" s="1">
        <f>AVERAGE(G217:G219)*'[1]Проверка стенда по стёклам'!$D$8/100</f>
        <v>2.0607233253124835</v>
      </c>
      <c r="P217" s="1">
        <f>AVERAGE(H217:H219)*'[1]Проверка стенда по стёклам'!$D$8/100</f>
        <v>2.0144517184863413</v>
      </c>
    </row>
    <row r="218" spans="1:16" x14ac:dyDescent="0.3">
      <c r="A218" s="1">
        <v>4.7233735700825399</v>
      </c>
      <c r="B218" s="1">
        <v>5.85877487048442</v>
      </c>
      <c r="C218" s="1">
        <v>6.72778056407041</v>
      </c>
      <c r="D218" s="1">
        <v>6.9481158104675202</v>
      </c>
      <c r="E218" s="1">
        <v>6.6987995104742701</v>
      </c>
      <c r="F218" s="1">
        <v>6.6996714998584803</v>
      </c>
      <c r="G218" s="1">
        <v>5.9222945540328604</v>
      </c>
      <c r="H218" s="1">
        <v>5.7270269669270597</v>
      </c>
      <c r="J218" s="1">
        <f>AVERAGE(B218:B220)*'[1]Проверка стенда по стёклам'!$D$8/100</f>
        <v>2.0005030935617332</v>
      </c>
      <c r="K218" s="1">
        <f>AVERAGE(C218:C220)*'[1]Проверка стенда по стёклам'!$D$8/100</f>
        <v>2.2535255872367568</v>
      </c>
      <c r="L218" s="1">
        <f>AVERAGE(D218:D220)*'[1]Проверка стенда по стёклам'!$D$8/100</f>
        <v>2.417664829625144</v>
      </c>
      <c r="M218" s="1">
        <f>AVERAGE(E218:E220)*'[1]Проверка стенда по стёклам'!$D$8/100</f>
        <v>2.3895665328594662</v>
      </c>
      <c r="N218" s="1">
        <f>AVERAGE(F218:F220)*'[1]Проверка стенда по стёклам'!$D$8/100</f>
        <v>2.3312043336734267</v>
      </c>
      <c r="O218" s="1">
        <f>AVERAGE(G218:G220)*'[1]Проверка стенда по стёклам'!$D$8/100</f>
        <v>2.1510452471933998</v>
      </c>
      <c r="P218" s="1">
        <f>AVERAGE(H218:H220)*'[1]Проверка стенда по стёклам'!$D$8/100</f>
        <v>2.0361409036098901</v>
      </c>
    </row>
    <row r="219" spans="1:16" x14ac:dyDescent="0.3">
      <c r="A219" s="1">
        <v>4.7453427494782696</v>
      </c>
      <c r="B219" s="1">
        <v>5.7492307650980701</v>
      </c>
      <c r="C219" s="1">
        <v>6.7278145075039504</v>
      </c>
      <c r="D219" s="1">
        <v>6.9481114047638304</v>
      </c>
      <c r="E219" s="1">
        <v>6.9516462407959398</v>
      </c>
      <c r="F219" s="1">
        <v>6.6996321771674303</v>
      </c>
      <c r="G219" s="1">
        <v>5.9222367387229102</v>
      </c>
      <c r="H219" s="1">
        <v>5.9139719791083198</v>
      </c>
      <c r="J219" s="1">
        <f>AVERAGE(B219:B221)*'[1]Проверка стенда по стёклам'!$D$8/100</f>
        <v>1.9751128868667935</v>
      </c>
      <c r="K219" s="1">
        <f>AVERAGE(C219:C221)*'[1]Проверка стенда по стёклам'!$D$8/100</f>
        <v>2.1542375067631663</v>
      </c>
      <c r="L219" s="1">
        <f>AVERAGE(D219:D221)*'[1]Проверка стенда по стёклам'!$D$8/100</f>
        <v>2.3926884395378507</v>
      </c>
      <c r="M219" s="1">
        <f>AVERAGE(E219:E221)*'[1]Проверка стенда по стёклам'!$D$8/100</f>
        <v>2.4188904559811957</v>
      </c>
      <c r="N219" s="1">
        <f>AVERAGE(F219:F221)*'[1]Проверка стенда по стёклам'!$D$8/100</f>
        <v>2.3311916182098456</v>
      </c>
      <c r="O219" s="1">
        <f>AVERAGE(G219:G221)*'[1]Проверка стенда по стёклам'!$D$8/100</f>
        <v>2.2413712027037591</v>
      </c>
      <c r="P219" s="1">
        <f>AVERAGE(H219:H221)*'[1]Проверка стенда по стёклам'!$D$8/100</f>
        <v>2.0578226346902229</v>
      </c>
    </row>
    <row r="220" spans="1:16" x14ac:dyDescent="0.3">
      <c r="A220" s="1">
        <v>4.76731192887401</v>
      </c>
      <c r="B220" s="1">
        <v>5.63969318234256</v>
      </c>
      <c r="C220" s="1">
        <v>5.9735828848294501</v>
      </c>
      <c r="D220" s="1">
        <v>6.94810687166206</v>
      </c>
      <c r="E220" s="1">
        <v>6.9516337940177504</v>
      </c>
      <c r="F220" s="1">
        <v>6.69959562467624</v>
      </c>
      <c r="G220" s="1">
        <v>6.7010938985886304</v>
      </c>
      <c r="H220" s="1">
        <v>5.9139576892953203</v>
      </c>
      <c r="J220" s="1">
        <f>AVERAGE(B220:B222)*'[1]Проверка стенда по стёклам'!$D$8/100</f>
        <v>1.9624478663793394</v>
      </c>
      <c r="K220" s="1">
        <f>AVERAGE(C220:C222)*'[1]Проверка стенда по стёклам'!$D$8/100</f>
        <v>2.0423708495999966</v>
      </c>
      <c r="L220" s="1">
        <f>AVERAGE(D220:D222)*'[1]Проверка стенда по стёклам'!$D$8/100</f>
        <v>2.3677175396746843</v>
      </c>
      <c r="M220" s="1">
        <f>AVERAGE(E220:E222)*'[1]Проверка стенда по стёклам'!$D$8/100</f>
        <v>2.4188860096642526</v>
      </c>
      <c r="N220" s="1">
        <f>AVERAGE(F220:F222)*'[1]Проверка стенда по стёклам'!$D$8/100</f>
        <v>2.3460409056455935</v>
      </c>
      <c r="O220" s="1">
        <f>AVERAGE(G220:G222)*'[1]Проверка стенда по стёклам'!$D$8/100</f>
        <v>2.3316998215846518</v>
      </c>
      <c r="P220" s="1">
        <f>AVERAGE(H220:H222)*'[1]Проверка стенда по стёклам'!$D$8/100</f>
        <v>2.0578234199983343</v>
      </c>
    </row>
    <row r="221" spans="1:16" x14ac:dyDescent="0.3">
      <c r="A221" s="1">
        <v>4.7892811082697397</v>
      </c>
      <c r="B221" s="1">
        <v>5.6398686166482896</v>
      </c>
      <c r="C221" s="1">
        <v>5.8717504415828499</v>
      </c>
      <c r="D221" s="1">
        <v>6.7327773512714097</v>
      </c>
      <c r="E221" s="1">
        <v>6.95162101112144</v>
      </c>
      <c r="F221" s="1">
        <v>6.6995618711921301</v>
      </c>
      <c r="G221" s="1">
        <v>6.7010560971156297</v>
      </c>
      <c r="H221" s="1">
        <v>5.9139599283048003</v>
      </c>
      <c r="J221" s="1">
        <f>AVERAGE(B221:B223)*'[1]Проверка стенда по стёклам'!$D$8/100</f>
        <v>1.9625064557347978</v>
      </c>
      <c r="K221" s="1">
        <f>AVERAGE(C221:C223)*'[1]Проверка стенда по стёклам'!$D$8/100</f>
        <v>2.0054127357873042</v>
      </c>
      <c r="L221" s="1">
        <f>AVERAGE(D221:D223)*'[1]Проверка стенда по стёклам'!$D$8/100</f>
        <v>2.2678600564863931</v>
      </c>
      <c r="M221" s="1">
        <f>AVERAGE(E221:E223)*'[1]Проверка стенда по стёклам'!$D$8/100</f>
        <v>2.4188814512915111</v>
      </c>
      <c r="N221" s="1">
        <f>AVERAGE(F221:F223)*'[1]Проверка стенда по стёклам'!$D$8/100</f>
        <v>2.3757524557775995</v>
      </c>
      <c r="O221" s="1">
        <f>AVERAGE(G221:G223)*'[1]Проверка стенда по стёклам'!$D$8/100</f>
        <v>2.3316876994340054</v>
      </c>
      <c r="P221" s="1">
        <f>AVERAGE(H221:H223)*'[1]Проверка стенда по стёклам'!$D$8/100</f>
        <v>2.0578299750686155</v>
      </c>
    </row>
    <row r="222" spans="1:16" x14ac:dyDescent="0.3">
      <c r="A222" s="1">
        <v>4.8112502876654704</v>
      </c>
      <c r="B222" s="1">
        <v>5.64003700299219</v>
      </c>
      <c r="C222" s="1">
        <v>5.76333591373022</v>
      </c>
      <c r="D222" s="1">
        <v>6.73282028052685</v>
      </c>
      <c r="E222" s="1">
        <v>6.9516079060711702</v>
      </c>
      <c r="F222" s="1">
        <v>6.8276579913622903</v>
      </c>
      <c r="G222" s="1">
        <v>6.7010212445358697</v>
      </c>
      <c r="H222" s="1">
        <v>5.9139787497840697</v>
      </c>
      <c r="J222" s="1">
        <f>AVERAGE(B222:B224)*'[1]Проверка стенда по стёклам'!$D$8/100</f>
        <v>1.9164315947330977</v>
      </c>
      <c r="K222" s="1">
        <f>AVERAGE(C222:C224)*'[1]Проверка стенда по стёклам'!$D$8/100</f>
        <v>1.9802963543309295</v>
      </c>
      <c r="L222" s="1">
        <f>AVERAGE(D222:D224)*'[1]Проверка стенда по стёклам'!$D$8/100</f>
        <v>2.1813062588650562</v>
      </c>
      <c r="M222" s="1">
        <f>AVERAGE(E222:E224)*'[1]Проверка стенда по стёклам'!$D$8/100</f>
        <v>2.3941578639372767</v>
      </c>
      <c r="N222" s="1">
        <f>AVERAGE(F222:F224)*'[1]Проверка стенда по стёклам'!$D$8/100</f>
        <v>2.4054648493130957</v>
      </c>
      <c r="O222" s="1">
        <f>AVERAGE(G222:G224)*'[1]Проверка стенда по стёклам'!$D$8/100</f>
        <v>2.3316766188660054</v>
      </c>
      <c r="P222" s="1">
        <f>AVERAGE(H222:H224)*'[1]Проверка стенда по стёклам'!$D$8/100</f>
        <v>2.0578423177382712</v>
      </c>
    </row>
    <row r="223" spans="1:16" x14ac:dyDescent="0.3">
      <c r="A223" s="1">
        <v>4.8332194670612001</v>
      </c>
      <c r="B223" s="1">
        <v>5.6401983210549798</v>
      </c>
      <c r="C223" s="1">
        <v>5.6549418300010803</v>
      </c>
      <c r="D223" s="1">
        <v>6.0871675408054298</v>
      </c>
      <c r="E223" s="1">
        <v>6.9515944931836797</v>
      </c>
      <c r="F223" s="1">
        <v>6.9557591216184704</v>
      </c>
      <c r="G223" s="1">
        <v>6.7009893852769302</v>
      </c>
      <c r="H223" s="1">
        <v>5.9140142050179403</v>
      </c>
      <c r="J223" s="1">
        <f>AVERAGE(B223:B225)*'[1]Проверка стенда по стёклам'!$D$8/100</f>
        <v>1.8587884039641538</v>
      </c>
      <c r="K223" s="1">
        <f>AVERAGE(C223:C225)*'[1]Проверка стенда по стёклам'!$D$8/100</f>
        <v>2.0433799173300575</v>
      </c>
      <c r="L223" s="1">
        <f>AVERAGE(D223:D225)*'[1]Проверка стенда по стёклам'!$D$8/100</f>
        <v>2.0698212039643922</v>
      </c>
      <c r="M223" s="1">
        <f>AVERAGE(E223:E225)*'[1]Проверка стенда по стёклам'!$D$8/100</f>
        <v>2.3694410972681386</v>
      </c>
      <c r="N223" s="1">
        <f>AVERAGE(F223:F225)*'[1]Проверка стенда по стёклам'!$D$8/100</f>
        <v>2.4203166669731924</v>
      </c>
      <c r="O223" s="1">
        <f>AVERAGE(G223:G225)*'[1]Проверка стенда по стёклам'!$D$8/100</f>
        <v>2.3316665954140361</v>
      </c>
      <c r="P223" s="1">
        <f>AVERAGE(H223:H225)*'[1]Проверка стенда по стёклам'!$D$8/100</f>
        <v>2.0578604649988774</v>
      </c>
    </row>
    <row r="224" spans="1:16" x14ac:dyDescent="0.3">
      <c r="A224" s="1">
        <v>4.8551886464569396</v>
      </c>
      <c r="B224" s="1">
        <v>5.2426258789626399</v>
      </c>
      <c r="C224" s="1">
        <v>5.6552050215083502</v>
      </c>
      <c r="D224" s="1">
        <v>5.9865381488802996</v>
      </c>
      <c r="E224" s="1">
        <v>6.73846213635795</v>
      </c>
      <c r="F224" s="1">
        <v>6.9557326396899102</v>
      </c>
      <c r="G224" s="1">
        <v>6.7009605639968797</v>
      </c>
      <c r="H224" s="1">
        <v>5.9140663428609797</v>
      </c>
      <c r="J224" s="1">
        <f>AVERAGE(B224:B226)*'[1]Проверка стенда по стёклам'!$D$8/100</f>
        <v>1.7895679161132931</v>
      </c>
      <c r="K224" s="1">
        <f>AVERAGE(C224:C226)*'[1]Проверка стенда по стёклам'!$D$8/100</f>
        <v>2.1074727256772894</v>
      </c>
      <c r="L224" s="1">
        <f>AVERAGE(D224:D226)*'[1]Проверка стенда по стёклам'!$D$8/100</f>
        <v>2.0349734870041107</v>
      </c>
      <c r="M224" s="1">
        <f>AVERAGE(E224:E226)*'[1]Проверка стенда по стёклам'!$D$8/100</f>
        <v>2.2706149876111907</v>
      </c>
      <c r="N224" s="1">
        <f>AVERAGE(F224:F226)*'[1]Проверка стенда по стёклам'!$D$8/100</f>
        <v>2.4080751824286999</v>
      </c>
      <c r="O224" s="1">
        <f>AVERAGE(G224:G226)*'[1]Проверка стенда по стёклам'!$D$8/100</f>
        <v>2.3316576446740749</v>
      </c>
      <c r="P224" s="1">
        <f>AVERAGE(H224:H226)*'[1]Проверка стенда по стёклам'!$D$8/100</f>
        <v>2.057884432972831</v>
      </c>
    </row>
    <row r="225" spans="1:16" x14ac:dyDescent="0.3">
      <c r="A225" s="1">
        <v>4.8771578258526702</v>
      </c>
      <c r="B225" s="1">
        <v>5.14305582036536</v>
      </c>
      <c r="C225" s="1">
        <v>6.3072222483588698</v>
      </c>
      <c r="D225" s="1">
        <v>5.7716317395968799</v>
      </c>
      <c r="E225" s="1">
        <v>6.73850783707642</v>
      </c>
      <c r="F225" s="1">
        <v>6.95570562034347</v>
      </c>
      <c r="G225" s="1">
        <v>6.7009348255339498</v>
      </c>
      <c r="H225" s="1">
        <v>5.9141352096697402</v>
      </c>
      <c r="J225" s="1">
        <f>AVERAGE(B225:B227)*'[1]Проверка стенда по стёклам'!$D$8/100</f>
        <v>1.7537843641281441</v>
      </c>
      <c r="K225" s="1">
        <f>AVERAGE(C225:C227)*'[1]Проверка стенда по стёклам'!$D$8/100</f>
        <v>2.1851528506296649</v>
      </c>
      <c r="L225" s="1">
        <f>AVERAGE(D225:D227)*'[1]Проверка стенда по стёклам'!$D$8/100</f>
        <v>2.0002604185131019</v>
      </c>
      <c r="M225" s="1">
        <f>AVERAGE(E225:E227)*'[1]Проверка стенда по стёклам'!$D$8/100</f>
        <v>2.1611008577661717</v>
      </c>
      <c r="N225" s="1">
        <f>AVERAGE(F225:F227)*'[1]Проверка стенда по стёклам'!$D$8/100</f>
        <v>2.3721006897954946</v>
      </c>
      <c r="O225" s="1">
        <f>AVERAGE(G225:G227)*'[1]Проверка стенда по стёклам'!$D$8/100</f>
        <v>2.3467006372361512</v>
      </c>
      <c r="P225" s="1">
        <f>AVERAGE(H225:H227)*'[1]Проверка стенда по стёклам'!$D$8/100</f>
        <v>2.1493874549754768</v>
      </c>
    </row>
    <row r="226" spans="1:16" x14ac:dyDescent="0.3">
      <c r="A226" s="1">
        <v>4.8991270052483999</v>
      </c>
      <c r="B226" s="1">
        <v>5.0434013801635498</v>
      </c>
      <c r="C226" s="1">
        <v>6.2075295557215497</v>
      </c>
      <c r="D226" s="1">
        <v>5.7867216536895398</v>
      </c>
      <c r="E226" s="1">
        <v>6.0995473355481904</v>
      </c>
      <c r="F226" s="1">
        <v>6.8502169511578499</v>
      </c>
      <c r="G226" s="1">
        <v>6.7009122148553804</v>
      </c>
      <c r="H226" s="1">
        <v>5.9142208492352699</v>
      </c>
      <c r="J226" s="1">
        <f>AVERAGE(B226:B228)*'[1]Проверка стенда по стёклам'!$D$8/100</f>
        <v>1.7295951862667203</v>
      </c>
      <c r="K226" s="1">
        <f>AVERAGE(C226:C228)*'[1]Проверка стенда по стёклам'!$D$8/100</f>
        <v>2.1165373788349893</v>
      </c>
      <c r="L226" s="1">
        <f>AVERAGE(D226:D228)*'[1]Проверка стенда по стёклам'!$D$8/100</f>
        <v>2.0653129785347173</v>
      </c>
      <c r="M226" s="1">
        <f>AVERAGE(E226:E228)*'[1]Проверка стенда по стёклам'!$D$8/100</f>
        <v>2.0285244694577624</v>
      </c>
      <c r="N226" s="1">
        <f>AVERAGE(F226:F228)*'[1]Проверка стенда по стёклам'!$D$8/100</f>
        <v>2.2513616586105858</v>
      </c>
      <c r="O226" s="1">
        <f>AVERAGE(G226:G228)*'[1]Проверка стенда по стёклам'!$D$8/100</f>
        <v>2.3502501264812863</v>
      </c>
      <c r="P226" s="1">
        <f>AVERAGE(H226:H228)*'[1]Проверка стенда по стёклам'!$D$8/100</f>
        <v>2.2408797000435392</v>
      </c>
    </row>
    <row r="227" spans="1:16" x14ac:dyDescent="0.3">
      <c r="A227" s="1">
        <v>4.9210961846441297</v>
      </c>
      <c r="B227" s="1">
        <v>4.9341115211185</v>
      </c>
      <c r="C227" s="1">
        <v>6.3249382519288799</v>
      </c>
      <c r="D227" s="1">
        <v>5.6872531578668903</v>
      </c>
      <c r="E227" s="1">
        <v>5.7942662818486497</v>
      </c>
      <c r="F227" s="1">
        <v>6.6455720525545603</v>
      </c>
      <c r="G227" s="1">
        <v>6.8306564419317803</v>
      </c>
      <c r="H227" s="1">
        <v>6.7029761773475203</v>
      </c>
      <c r="J227" s="1">
        <f>AVERAGE(B227:B229)*'[1]Проверка стенда по стёклам'!$D$8/100</f>
        <v>1.7170091444712847</v>
      </c>
      <c r="K227" s="1">
        <f>AVERAGE(C227:C229)*'[1]Проверка стенда по стёклам'!$D$8/100</f>
        <v>2.0595350333872404</v>
      </c>
      <c r="L227" s="1">
        <f>AVERAGE(D227:D229)*'[1]Проверка стенда по стёклам'!$D$8/100</f>
        <v>2.1286199561650068</v>
      </c>
      <c r="M227" s="1">
        <f>AVERAGE(E227:E229)*'[1]Проверка стенда по стёклам'!$D$8/100</f>
        <v>1.9824272023393648</v>
      </c>
      <c r="N227" s="1">
        <f>AVERAGE(F227:F229)*'[1]Проверка стенда по стёклам'!$D$8/100</f>
        <v>2.1199457307442344</v>
      </c>
      <c r="O227" s="1">
        <f>AVERAGE(G227:G229)*'[1]Проверка стенда по стёклам'!$D$8/100</f>
        <v>2.3218414991262075</v>
      </c>
      <c r="P227" s="1">
        <f>AVERAGE(H227:H229)*'[1]Проверка стенда по стёклам'!$D$8/100</f>
        <v>2.3208808207767779</v>
      </c>
    </row>
    <row r="228" spans="1:16" x14ac:dyDescent="0.3">
      <c r="A228" s="1">
        <v>4.9430653640398701</v>
      </c>
      <c r="B228" s="1">
        <v>4.9345044535867899</v>
      </c>
      <c r="C228" s="1">
        <v>5.7156415626937704</v>
      </c>
      <c r="D228" s="1">
        <v>6.3324941377600199</v>
      </c>
      <c r="E228" s="1">
        <v>5.5954765549600003</v>
      </c>
      <c r="F228" s="1">
        <v>5.91473225112078</v>
      </c>
      <c r="G228" s="1">
        <v>6.7315373882865801</v>
      </c>
      <c r="H228" s="1">
        <v>6.7029521288678904</v>
      </c>
      <c r="J228" s="1">
        <f>AVERAGE(B228:B230)*'[1]Проверка стенда по стёклам'!$D$8/100</f>
        <v>1.7056924491059857</v>
      </c>
      <c r="K228" s="1">
        <f>AVERAGE(C228:C230)*'[1]Проверка стенда по стёклам'!$D$8/100</f>
        <v>1.9889642951853836</v>
      </c>
      <c r="L228" s="1">
        <f>AVERAGE(D228:D230)*'[1]Проверка стенда по стёклам'!$D$8/100</f>
        <v>2.2284006682512465</v>
      </c>
      <c r="M228" s="1">
        <f>AVERAGE(E228:E230)*'[1]Проверка стенда по стёклам'!$D$8/100</f>
        <v>1.9717591051034469</v>
      </c>
      <c r="N228" s="1">
        <f>AVERAGE(F228:F230)*'[1]Проверка стенда по стёклам'!$D$8/100</f>
        <v>1.9878581494610161</v>
      </c>
      <c r="O228" s="1">
        <f>AVERAGE(G228:G230)*'[1]Проверка стенда по стёклам'!$D$8/100</f>
        <v>2.1945328867362011</v>
      </c>
      <c r="P228" s="1">
        <f>AVERAGE(H228:H230)*'[1]Проверка стенда по стёклам'!$D$8/100</f>
        <v>2.286725343292773</v>
      </c>
    </row>
    <row r="229" spans="1:16" x14ac:dyDescent="0.3">
      <c r="A229" s="1">
        <v>4.9650345434355998</v>
      </c>
      <c r="B229" s="1">
        <v>4.9348885471186401</v>
      </c>
      <c r="C229" s="1">
        <v>5.7160735368019999</v>
      </c>
      <c r="D229" s="1">
        <v>6.3325341979212597</v>
      </c>
      <c r="E229" s="1">
        <v>5.7021114194797002</v>
      </c>
      <c r="F229" s="1">
        <v>5.71719078838324</v>
      </c>
      <c r="G229" s="1">
        <v>6.4559821020112702</v>
      </c>
      <c r="H229" s="1">
        <v>6.6039649640752396</v>
      </c>
      <c r="J229" s="1">
        <f>AVERAGE(B229:B231)*'[1]Проверка стенда по стёклам'!$D$8/100</f>
        <v>1.6943725220534975</v>
      </c>
      <c r="K229" s="1">
        <f>AVERAGE(C229:C231)*'[1]Проверка стенда по стёклам'!$D$8/100</f>
        <v>1.9135559059843965</v>
      </c>
      <c r="L229" s="1">
        <f>AVERAGE(D229:D231)*'[1]Проверка стенда по стёклам'!$D$8/100</f>
        <v>2.1835473219368069</v>
      </c>
      <c r="M229" s="1">
        <f>AVERAGE(E229:E231)*'[1]Проверка стенда по стёклам'!$D$8/100</f>
        <v>2.0581935659110084</v>
      </c>
      <c r="N229" s="1">
        <f>AVERAGE(F229:F231)*'[1]Проверка стенда по стёклам'!$D$8/100</f>
        <v>1.9649938526712587</v>
      </c>
      <c r="O229" s="1">
        <f>AVERAGE(G229:G231)*'[1]Проверка стенда по стёклам'!$D$8/100</f>
        <v>2.0787468919143248</v>
      </c>
      <c r="P229" s="1">
        <f>AVERAGE(H229:H231)*'[1]Проверка стенда по стёклам'!$D$8/100</f>
        <v>2.2174685710989803</v>
      </c>
    </row>
    <row r="230" spans="1:16" x14ac:dyDescent="0.3">
      <c r="A230" s="1">
        <v>4.9870037228313304</v>
      </c>
      <c r="B230" s="1">
        <v>4.8365425876321897</v>
      </c>
      <c r="C230" s="1">
        <v>5.7164998837096297</v>
      </c>
      <c r="D230" s="1">
        <v>6.5475305927982603</v>
      </c>
      <c r="E230" s="1">
        <v>5.7022893543059601</v>
      </c>
      <c r="F230" s="1">
        <v>5.5067551085102604</v>
      </c>
      <c r="G230" s="1">
        <v>5.7330422415351299</v>
      </c>
      <c r="H230" s="1">
        <v>6.4084985579314502</v>
      </c>
      <c r="J230" s="1">
        <f>AVERAGE(B230:B232)*'[1]Проверка стенда по стёклам'!$D$8/100</f>
        <v>1.6843215757582941</v>
      </c>
      <c r="K230" s="1">
        <f>AVERAGE(C230:C232)*'[1]Проверка стенда по стёклам'!$D$8/100</f>
        <v>1.8381501182385973</v>
      </c>
      <c r="L230" s="1">
        <f>AVERAGE(D230:D232)*'[1]Проверка стенда по стёклам'!$D$8/100</f>
        <v>2.1262756281724497</v>
      </c>
      <c r="M230" s="1">
        <f>AVERAGE(E230:E232)*'[1]Проверка стенда по стёклам'!$D$8/100</f>
        <v>2.0755917527504324</v>
      </c>
      <c r="N230" s="1">
        <f>AVERAGE(F230:F232)*'[1]Проверка стенда по стёклам'!$D$8/100</f>
        <v>1.8967882831690159</v>
      </c>
      <c r="O230" s="1">
        <f>AVERAGE(G230:G232)*'[1]Проверка стенда по стёклам'!$D$8/100</f>
        <v>1.9707769665755897</v>
      </c>
      <c r="P230" s="1">
        <f>AVERAGE(H230:H232)*'[1]Проверка стенда по стёклам'!$D$8/100</f>
        <v>2.1596958616390705</v>
      </c>
    </row>
    <row r="231" spans="1:16" x14ac:dyDescent="0.3">
      <c r="A231" s="1">
        <v>5.0089729022270602</v>
      </c>
      <c r="B231" s="1">
        <v>4.8369076575255603</v>
      </c>
      <c r="C231" s="1">
        <v>5.0654945124496003</v>
      </c>
      <c r="D231" s="1">
        <v>5.9457829096208101</v>
      </c>
      <c r="E231" s="1">
        <v>6.3406868734525998</v>
      </c>
      <c r="F231" s="1">
        <v>5.7176035858452501</v>
      </c>
      <c r="G231" s="1">
        <v>5.7332675168484002</v>
      </c>
      <c r="H231" s="1">
        <v>6.105842355959</v>
      </c>
      <c r="J231" s="1">
        <f>AVERAGE(B231:B233)*'[1]Проверка стенда по стёклам'!$D$8/100</f>
        <v>1.5902499295399846</v>
      </c>
      <c r="K231" s="1">
        <f>AVERAGE(C231:C233)*'[1]Проверка стенда по стёклам'!$D$8/100</f>
        <v>1.7627463639835583</v>
      </c>
      <c r="L231" s="1">
        <f>AVERAGE(D231:D233)*'[1]Проверка стенда по стёклам'!$D$8/100</f>
        <v>2.0441172298322354</v>
      </c>
      <c r="M231" s="1">
        <f>AVERAGE(E231:E233)*'[1]Проверка стенда по стёклам'!$D$8/100</f>
        <v>2.0942550359249013</v>
      </c>
      <c r="N231" s="1">
        <f>AVERAGE(F231:F233)*'[1]Проверка стенда по стёклам'!$D$8/100</f>
        <v>1.9263021545057548</v>
      </c>
      <c r="O231" s="1">
        <f>AVERAGE(G231:G233)*'[1]Проверка стенда по стёклам'!$D$8/100</f>
        <v>1.8912767168484259</v>
      </c>
      <c r="P231" s="1">
        <f>AVERAGE(H231:H233)*'[1]Проверка стенда по стёклам'!$D$8/100</f>
        <v>1.9860777674448291</v>
      </c>
    </row>
    <row r="232" spans="1:16" x14ac:dyDescent="0.3">
      <c r="A232" s="1">
        <v>5.0309420816227899</v>
      </c>
      <c r="B232" s="1">
        <v>4.8482324979014599</v>
      </c>
      <c r="C232" s="1">
        <v>5.0659489154736903</v>
      </c>
      <c r="D232" s="1">
        <v>5.8387559438315</v>
      </c>
      <c r="E232" s="1">
        <v>5.8521130303495497</v>
      </c>
      <c r="F232" s="1">
        <v>5.1291441493824097</v>
      </c>
      <c r="G232" s="1">
        <v>5.5250998856179896</v>
      </c>
      <c r="H232" s="1">
        <v>6.10586711265631</v>
      </c>
      <c r="J232" s="1">
        <f>AVERAGE(B232:B234)*'[1]Проверка стенда по стёклам'!$D$8/100</f>
        <v>1.4811108270545643</v>
      </c>
      <c r="K232" s="1">
        <f>AVERAGE(C232:C234)*'[1]Проверка стенда по стёклам'!$D$8/100</f>
        <v>1.6813611846038086</v>
      </c>
      <c r="L232" s="1">
        <f>AVERAGE(D232:D234)*'[1]Проверка стенда по стёклам'!$D$8/100</f>
        <v>1.9496286745977427</v>
      </c>
      <c r="M232" s="1">
        <f>AVERAGE(E232:E234)*'[1]Проверка стенда по стёклам'!$D$8/100</f>
        <v>2.0278269229549668</v>
      </c>
      <c r="N232" s="1">
        <f>AVERAGE(F232:F234)*'[1]Проверка стенда по стёклам'!$D$8/100</f>
        <v>1.9326369720662373</v>
      </c>
      <c r="O232" s="1">
        <f>AVERAGE(G232:G234)*'[1]Проверка стенда по стёклам'!$D$8/100</f>
        <v>1.8130441690371704</v>
      </c>
      <c r="P232" s="1">
        <f>AVERAGE(H232:H234)*'[1]Проверка стенда по стёклам'!$D$8/100</f>
        <v>1.8357077227910739</v>
      </c>
    </row>
    <row r="233" spans="1:16" x14ac:dyDescent="0.3">
      <c r="A233" s="1">
        <v>5.0529112610185303</v>
      </c>
      <c r="B233" s="1">
        <v>4.0254868954407597</v>
      </c>
      <c r="C233" s="1">
        <v>5.0663927944892704</v>
      </c>
      <c r="D233" s="1">
        <v>5.8391871193511902</v>
      </c>
      <c r="E233" s="1">
        <v>5.8631982217717802</v>
      </c>
      <c r="F233" s="1">
        <v>5.76121428200784</v>
      </c>
      <c r="G233" s="1">
        <v>5.0476164765578604</v>
      </c>
      <c r="H233" s="1">
        <v>4.9116187942151504</v>
      </c>
      <c r="J233" s="1">
        <f>AVERAGE(B233:B235)*'[1]Проверка стенда по стёклам'!$D$8/100</f>
        <v>1.3693709642601795</v>
      </c>
      <c r="K233" s="1">
        <f>AVERAGE(C233:C235)*'[1]Проверка стенда по стёклам'!$D$8/100</f>
        <v>1.5999401578192813</v>
      </c>
      <c r="L233" s="1">
        <f>AVERAGE(D233:D235)*'[1]Проверка стенда по стёклам'!$D$8/100</f>
        <v>1.8559547448594855</v>
      </c>
      <c r="M233" s="1">
        <f>AVERAGE(E233:E235)*'[1]Проверка стенда по стёклам'!$D$8/100</f>
        <v>1.936967943687008</v>
      </c>
      <c r="N233" s="1">
        <f>AVERAGE(F233:F235)*'[1]Проверка стенда по стёклам'!$D$8/100</f>
        <v>1.9971492118230054</v>
      </c>
      <c r="O233" s="1">
        <f>AVERAGE(G233:G235)*'[1]Проверка стенда по стёклам'!$D$8/100</f>
        <v>1.8093801807861052</v>
      </c>
      <c r="P233" s="1">
        <f>AVERAGE(H233:H235)*'[1]Проверка стенда по стёклам'!$D$8/100</f>
        <v>1.6787885855159912</v>
      </c>
    </row>
    <row r="234" spans="1:16" x14ac:dyDescent="0.3">
      <c r="A234" s="1">
        <v>5.07488044041426</v>
      </c>
      <c r="B234" s="1">
        <v>3.8959451691468399</v>
      </c>
      <c r="C234" s="1">
        <v>4.3638174859544598</v>
      </c>
      <c r="D234" s="1">
        <v>5.1311327610305204</v>
      </c>
      <c r="E234" s="1">
        <v>5.7679648970478299</v>
      </c>
      <c r="F234" s="1">
        <v>5.7722203598464201</v>
      </c>
      <c r="G234" s="1">
        <v>5.0587714729532198</v>
      </c>
      <c r="H234" s="1">
        <v>4.8093998511846996</v>
      </c>
      <c r="J234" s="1">
        <f>AVERAGE(B234:B236)*'[1]Проверка стенда по стёклам'!$D$8/100</f>
        <v>1.2707948119201127</v>
      </c>
      <c r="K234" s="1">
        <f>AVERAGE(C234:C236)*'[1]Проверка стенда по стёклам'!$D$8/100</f>
        <v>1.5046072632878218</v>
      </c>
      <c r="L234" s="1">
        <f>AVERAGE(D234:D236)*'[1]Проверка стенда по стёклам'!$D$8/100</f>
        <v>1.694971165988032</v>
      </c>
      <c r="M234" s="1">
        <f>AVERAGE(E234:E236)*'[1]Проверка стенда по стёклам'!$D$8/100</f>
        <v>1.8448245040956166</v>
      </c>
      <c r="N234" s="1">
        <f>AVERAGE(F234:F236)*'[1]Проверка стенда по стёклам'!$D$8/100</f>
        <v>1.9187593435600434</v>
      </c>
      <c r="O234" s="1">
        <f>AVERAGE(G234:G236)*'[1]Проверка стенда по стёклам'!$D$8/100</f>
        <v>1.8036735624707358</v>
      </c>
      <c r="P234" s="1">
        <f>AVERAGE(H234:H236)*'[1]Проверка стенда по стёклам'!$D$8/100</f>
        <v>1.661686817133107</v>
      </c>
    </row>
    <row r="235" spans="1:16" x14ac:dyDescent="0.3">
      <c r="A235" s="1">
        <v>5.0968496198099897</v>
      </c>
      <c r="B235" s="1">
        <v>3.88484708468398</v>
      </c>
      <c r="C235" s="1">
        <v>4.3639628241023196</v>
      </c>
      <c r="D235" s="1">
        <v>5.0311292361215001</v>
      </c>
      <c r="E235" s="1">
        <v>5.06875592664833</v>
      </c>
      <c r="F235" s="1">
        <v>5.6853480787717201</v>
      </c>
      <c r="G235" s="1">
        <v>5.4935101490011498</v>
      </c>
      <c r="H235" s="1">
        <v>4.7529604227343398</v>
      </c>
      <c r="J235" s="1">
        <f>AVERAGE(B235:B237)*'[1]Проверка стенда по стёклам'!$D$8/100</f>
        <v>1.1794211220346096</v>
      </c>
      <c r="K235" s="1">
        <f>AVERAGE(C235:C237)*'[1]Проверка стенда по стёклам'!$D$8/100</f>
        <v>1.4630279405546751</v>
      </c>
      <c r="L235" s="1">
        <f>AVERAGE(D235:D237)*'[1]Проверка стенда по стёклам'!$D$8/100</f>
        <v>1.6161252667378578</v>
      </c>
      <c r="M235" s="1">
        <f>AVERAGE(E235:E237)*'[1]Проверка стенда по стёклам'!$D$8/100</f>
        <v>1.6857214831358127</v>
      </c>
      <c r="N235" s="1">
        <f>AVERAGE(F235:F237)*'[1]Проверка стенда по стёклам'!$D$8/100</f>
        <v>1.7619086623047622</v>
      </c>
      <c r="O235" s="1">
        <f>AVERAGE(G235:G237)*'[1]Проверка стенда по стёклам'!$D$8/100</f>
        <v>1.7323662808288611</v>
      </c>
      <c r="P235" s="1">
        <f>AVERAGE(H235:H237)*'[1]Проверка стенда по стёклам'!$D$8/100</f>
        <v>1.5941488636212662</v>
      </c>
    </row>
    <row r="236" spans="1:16" x14ac:dyDescent="0.3">
      <c r="A236" s="1">
        <v>5.1188187992057204</v>
      </c>
      <c r="B236" s="1">
        <v>3.1755947899682901</v>
      </c>
      <c r="C236" s="1">
        <v>4.2444630221177997</v>
      </c>
      <c r="D236" s="1">
        <v>4.4512381119527502</v>
      </c>
      <c r="E236" s="1">
        <v>5.06876691135054</v>
      </c>
      <c r="F236" s="1">
        <v>5.0853618714178701</v>
      </c>
      <c r="G236" s="1">
        <v>4.9984158358344803</v>
      </c>
      <c r="H236" s="1">
        <v>4.7641728086172304</v>
      </c>
      <c r="J236" s="1">
        <f>AVERAGE(B236:B238)*'[1]Проверка стенда по стёклам'!$D$8/100</f>
        <v>1.0775736286529531</v>
      </c>
      <c r="K236" s="1">
        <f>AVERAGE(C236:C238)*'[1]Проверка стенда по стёклам'!$D$8/100</f>
        <v>1.4084556893426383</v>
      </c>
      <c r="L236" s="1">
        <f>AVERAGE(D236:D238)*'[1]Проверка стенда по стёклам'!$D$8/100</f>
        <v>1.5488894013597096</v>
      </c>
      <c r="M236" s="1">
        <f>AVERAGE(E236:E238)*'[1]Проверка стенда по стёклам'!$D$8/100</f>
        <v>1.6191833940321845</v>
      </c>
      <c r="N236" s="1">
        <f>AVERAGE(F236:F238)*'[1]Проверка стенда по стёклам'!$D$8/100</f>
        <v>1.6155002584834726</v>
      </c>
      <c r="O236" s="1">
        <f>AVERAGE(G236:G238)*'[1]Проверка стенда по стёклам'!$D$8/100</f>
        <v>1.6109902415567317</v>
      </c>
      <c r="P236" s="1">
        <f>AVERAGE(H236:H238)*'[1]Проверка стенда по стёклам'!$D$8/100</f>
        <v>1.534360405992361</v>
      </c>
    </row>
    <row r="237" spans="1:16" x14ac:dyDescent="0.3">
      <c r="A237" s="1">
        <v>5.1407879786014599</v>
      </c>
      <c r="B237" s="1">
        <v>3.10815039487247</v>
      </c>
      <c r="C237" s="1">
        <v>4.0053338435833803</v>
      </c>
      <c r="D237" s="1">
        <v>4.4513485969009601</v>
      </c>
      <c r="E237" s="1">
        <v>4.3962294594130098</v>
      </c>
      <c r="F237" s="1">
        <v>4.4199038758659501</v>
      </c>
      <c r="G237" s="1">
        <v>4.4439828624071103</v>
      </c>
      <c r="H237" s="1">
        <v>4.2271091840519199</v>
      </c>
      <c r="J237" s="1">
        <f>AVERAGE(B237:B239)*'[1]Проверка стенда по стёклам'!$D$8/100</f>
        <v>1.0313898672209658</v>
      </c>
      <c r="K237" s="1">
        <f>AVERAGE(C237:C239)*'[1]Проверка стенда по стёклам'!$D$8/100</f>
        <v>1.3599812716343258</v>
      </c>
      <c r="L237" s="1">
        <f>AVERAGE(D237:D239)*'[1]Проверка стенда по стёклам'!$D$8/100</f>
        <v>1.5033791830364935</v>
      </c>
      <c r="M237" s="1">
        <f>AVERAGE(E237:E239)*'[1]Проверка стенда по стёклам'!$D$8/100</f>
        <v>1.5403306521469602</v>
      </c>
      <c r="N237" s="1">
        <f>AVERAGE(F237:F239)*'[1]Проверка стенда по стёклам'!$D$8/100</f>
        <v>1.5386877960795291</v>
      </c>
      <c r="O237" s="1">
        <f>AVERAGE(G237:G239)*'[1]Проверка стенда по стёклам'!$D$8/100</f>
        <v>1.5473777333610181</v>
      </c>
      <c r="P237" s="1">
        <f>AVERAGE(H237:H239)*'[1]Проверка стенда по стёклам'!$D$8/100</f>
        <v>1.5007333661750051</v>
      </c>
    </row>
    <row r="238" spans="1:16" x14ac:dyDescent="0.3">
      <c r="A238" s="1">
        <v>5.1627571579971896</v>
      </c>
      <c r="B238" s="1">
        <v>3.0067505214440402</v>
      </c>
      <c r="C238" s="1">
        <v>3.89345830163965</v>
      </c>
      <c r="D238" s="1">
        <v>4.4514430764064601</v>
      </c>
      <c r="E238" s="1">
        <v>4.4950857711394097</v>
      </c>
      <c r="F238" s="1">
        <v>4.4230615761166199</v>
      </c>
      <c r="G238" s="1">
        <v>4.4470446994771002</v>
      </c>
      <c r="H238" s="1">
        <v>4.2374834343255703</v>
      </c>
      <c r="J238" s="1">
        <f>AVERAGE(B238:B240)*'[1]Проверка стенда по стёклам'!$D$8/100</f>
        <v>0.9912505790588676</v>
      </c>
      <c r="K238" s="1">
        <f>AVERAGE(C238:C240)*'[1]Проверка стенда по стёклам'!$D$8/100</f>
        <v>1.2332323238203011</v>
      </c>
      <c r="L238" s="1">
        <f>AVERAGE(D238:D240)*'[1]Проверка стенда по стёклам'!$D$8/100</f>
        <v>1.433722199126793</v>
      </c>
      <c r="M238" s="1">
        <f>AVERAGE(E238:E240)*'[1]Проверка стенда по стёклам'!$D$8/100</f>
        <v>1.5284029839218873</v>
      </c>
      <c r="N238" s="1">
        <f>AVERAGE(F238:F240)*'[1]Проверка стенда по стёклам'!$D$8/100</f>
        <v>1.5503678901445801</v>
      </c>
      <c r="O238" s="1">
        <f>AVERAGE(G238:G240)*'[1]Проверка стенда по стёклам'!$D$8/100</f>
        <v>1.5589138702433945</v>
      </c>
      <c r="P238" s="1">
        <f>AVERAGE(H238:H240)*'[1]Проверка стенда по стёклам'!$D$8/100</f>
        <v>1.5401192098231524</v>
      </c>
    </row>
    <row r="239" spans="1:16" x14ac:dyDescent="0.3">
      <c r="A239" s="1">
        <v>5.1847263373929202</v>
      </c>
      <c r="B239" s="1">
        <v>2.7774131475497299</v>
      </c>
      <c r="C239" s="1">
        <v>3.8265320727990901</v>
      </c>
      <c r="D239" s="1">
        <v>4.0588635431240103</v>
      </c>
      <c r="E239" s="1">
        <v>4.3889237522067504</v>
      </c>
      <c r="F239" s="1">
        <v>4.4231093504044496</v>
      </c>
      <c r="G239" s="1">
        <v>4.4499691046379599</v>
      </c>
      <c r="H239" s="1">
        <v>4.4742512100080001</v>
      </c>
      <c r="J239" s="1">
        <f>AVERAGE(B239:B241)*'[1]Проверка стенда по стёклам'!$D$8/100</f>
        <v>0.9842700938422414</v>
      </c>
      <c r="K239" s="1">
        <f>AVERAGE(C239:C241)*'[1]Проверка стенда по стёклам'!$D$8/100</f>
        <v>1.1295752371274976</v>
      </c>
      <c r="L239" s="1">
        <f>AVERAGE(D239:D241)*'[1]Проверка стенда по стёклам'!$D$8/100</f>
        <v>1.3640723326363562</v>
      </c>
      <c r="M239" s="1">
        <f>AVERAGE(E239:E241)*'[1]Проверка стенда по стёклам'!$D$8/100</f>
        <v>1.4920726225988377</v>
      </c>
      <c r="N239" s="1">
        <f>AVERAGE(F239:F241)*'[1]Проверка стенда по стёклам'!$D$8/100</f>
        <v>1.5500065811087267</v>
      </c>
      <c r="O239" s="1">
        <f>AVERAGE(G239:G241)*'[1]Проверка стенда по стёклам'!$D$8/100</f>
        <v>1.5809283760249644</v>
      </c>
      <c r="P239" s="1">
        <f>AVERAGE(H239:H241)*'[1]Проверка стенда по стёклам'!$D$8/100</f>
        <v>1.6552963689115088</v>
      </c>
    </row>
    <row r="240" spans="1:16" x14ac:dyDescent="0.3">
      <c r="A240" s="1">
        <v>5.2066955167886499</v>
      </c>
      <c r="B240" s="1">
        <v>2.7620822707021802</v>
      </c>
      <c r="C240" s="1">
        <v>2.9125448924336101</v>
      </c>
      <c r="D240" s="1">
        <v>3.85078832638394</v>
      </c>
      <c r="E240" s="1">
        <v>4.2933929130421102</v>
      </c>
      <c r="F240" s="1">
        <v>4.5206059168912196</v>
      </c>
      <c r="G240" s="1">
        <v>4.5434437505756602</v>
      </c>
      <c r="H240" s="1">
        <v>4.5666813502332104</v>
      </c>
      <c r="J240" s="1">
        <f>AVERAGE(B240:B242)*'[1]Проверка стенда по стёклам'!$D$8/100</f>
        <v>1.016733252759932</v>
      </c>
      <c r="K240" s="1">
        <f>AVERAGE(C240:C242)*'[1]Проверка стенда по стёклам'!$D$8/100</f>
        <v>1.0186429830381614</v>
      </c>
      <c r="L240" s="1">
        <f>AVERAGE(D240:D242)*'[1]Проверка стенда по стёклам'!$D$8/100</f>
        <v>1.3182967536411256</v>
      </c>
      <c r="M240" s="1">
        <f>AVERAGE(E240:E242)*'[1]Проверка стенда по стёклам'!$D$8/100</f>
        <v>1.4668177997054388</v>
      </c>
      <c r="N240" s="1">
        <f>AVERAGE(F240:F242)*'[1]Проверка стенда по стёклам'!$D$8/100</f>
        <v>1.5605802635283574</v>
      </c>
      <c r="O240" s="1">
        <f>AVERAGE(G240:G242)*'[1]Проверка стенда по стёклам'!$D$8/100</f>
        <v>1.6578818679926244</v>
      </c>
      <c r="P240" s="1">
        <f>AVERAGE(H240:H242)*'[1]Проверка стенда по стёклам'!$D$8/100</f>
        <v>1.8072888355948562</v>
      </c>
    </row>
    <row r="241" spans="1:16" x14ac:dyDescent="0.3">
      <c r="A241" s="1">
        <v>5.2286646961843903</v>
      </c>
      <c r="B241" s="1">
        <v>2.9465670071036598</v>
      </c>
      <c r="C241" s="1">
        <v>2.9997600027592899</v>
      </c>
      <c r="D241" s="1">
        <v>3.8509441700054099</v>
      </c>
      <c r="E241" s="1">
        <v>4.1818569978058404</v>
      </c>
      <c r="F241" s="1">
        <v>4.4199464849924697</v>
      </c>
      <c r="G241" s="1">
        <v>4.6368467380582903</v>
      </c>
      <c r="H241" s="1">
        <v>5.2305041184992396</v>
      </c>
      <c r="J241" s="1">
        <f>AVERAGE(B241:B243)*'[1]Проверка стенда по стёклам'!$D$8/100</f>
        <v>1.0647105601125773</v>
      </c>
      <c r="K241" s="1">
        <f>AVERAGE(C241:C243)*'[1]Проверка стенда по стёклам'!$D$8/100</f>
        <v>1.0150844496587075</v>
      </c>
      <c r="L241" s="1">
        <f>AVERAGE(D241:D243)*'[1]Проверка стенда по стёклам'!$D$8/100</f>
        <v>1.2954019619063399</v>
      </c>
      <c r="M241" s="1">
        <f>AVERAGE(E241:E243)*'[1]Проверка стенда по стёклам'!$D$8/100</f>
        <v>1.439959477962611</v>
      </c>
      <c r="N241" s="1">
        <f>AVERAGE(F241:F243)*'[1]Проверка стенда по стёклам'!$D$8/100</f>
        <v>1.614961304258363</v>
      </c>
      <c r="O241" s="1">
        <f>AVERAGE(G241:G243)*'[1]Проверка стенда по стёклам'!$D$8/100</f>
        <v>1.7889538634419617</v>
      </c>
      <c r="P241" s="1">
        <f>AVERAGE(H241:H243)*'[1]Проверка стенда по стёклам'!$D$8/100</f>
        <v>1.9478015489874962</v>
      </c>
    </row>
    <row r="242" spans="1:16" x14ac:dyDescent="0.3">
      <c r="A242" s="1">
        <v>5.2506338755801201</v>
      </c>
      <c r="B242" s="1">
        <v>3.0573001367239798</v>
      </c>
      <c r="C242" s="1">
        <v>2.8701096039290799</v>
      </c>
      <c r="D242" s="1">
        <v>3.6642011193233102</v>
      </c>
      <c r="E242" s="1">
        <v>4.1711847342730897</v>
      </c>
      <c r="F242" s="1">
        <v>4.5142722635521997</v>
      </c>
      <c r="G242" s="1">
        <v>5.11343753751237</v>
      </c>
      <c r="H242" s="1">
        <v>5.78468171940575</v>
      </c>
      <c r="J242" s="1">
        <f>AVERAGE(B242:B244)*'[1]Проверка стенда по стёклам'!$D$8/100</f>
        <v>1.0992208710055702</v>
      </c>
      <c r="K242" s="1">
        <f>AVERAGE(C242:C244)*'[1]Проверка стенда по стёклам'!$D$8/100</f>
        <v>1.0261474949303331</v>
      </c>
      <c r="L242" s="1">
        <f>AVERAGE(D242:D244)*'[1]Проверка стенда по стёклам'!$D$8/100</f>
        <v>1.1758200354386612</v>
      </c>
      <c r="M242" s="1">
        <f>AVERAGE(E242:E244)*'[1]Проверка стенда по стёклам'!$D$8/100</f>
        <v>1.3926196538212094</v>
      </c>
      <c r="N242" s="1">
        <f>AVERAGE(F242:F244)*'[1]Проверка стенда по стёклам'!$D$8/100</f>
        <v>1.7467034643277382</v>
      </c>
      <c r="O242" s="1">
        <f>AVERAGE(G242:G244)*'[1]Проверка стенда по стёклам'!$D$8/100</f>
        <v>1.9202305471573944</v>
      </c>
      <c r="P242" s="1">
        <f>AVERAGE(H242:H244)*'[1]Проверка стенда по стёклам'!$D$8/100</f>
        <v>2.0219101102608823</v>
      </c>
    </row>
    <row r="243" spans="1:16" x14ac:dyDescent="0.3">
      <c r="A243" s="1">
        <v>5.2726030549758498</v>
      </c>
      <c r="B243" s="1">
        <v>3.1757272932850502</v>
      </c>
      <c r="C243" s="1">
        <v>2.8818643540430999</v>
      </c>
      <c r="D243" s="1">
        <v>3.6533967434308501</v>
      </c>
      <c r="E243" s="1">
        <v>4.0618290401013004</v>
      </c>
      <c r="F243" s="1">
        <v>4.9894618836403204</v>
      </c>
      <c r="G243" s="1">
        <v>5.6735046378845801</v>
      </c>
      <c r="H243" s="1">
        <v>5.77813709278385</v>
      </c>
      <c r="J243" s="1">
        <f>AVERAGE(B243:B245)*'[1]Проверка стенда по стёклам'!$D$8/100</f>
        <v>1.2155996834295486</v>
      </c>
      <c r="K243" s="1">
        <f>AVERAGE(C243:C245)*'[1]Проверка стенда по стёклам'!$D$8/100</f>
        <v>1.0649117836608777</v>
      </c>
      <c r="L243" s="1">
        <f>AVERAGE(D243:D245)*'[1]Проверка стенда по стёклам'!$D$8/100</f>
        <v>1.1012118244086946</v>
      </c>
      <c r="M243" s="1">
        <f>AVERAGE(E243:E245)*'[1]Проверка стенда по стёклам'!$D$8/100</f>
        <v>1.4234506502237119</v>
      </c>
      <c r="N243" s="1">
        <f>AVERAGE(F243:F245)*'[1]Проверка стенда по стёклам'!$D$8/100</f>
        <v>1.8532394082225259</v>
      </c>
      <c r="O243" s="1">
        <f>AVERAGE(G243:G245)*'[1]Проверка стенда по стёклам'!$D$8/100</f>
        <v>1.9945788957928321</v>
      </c>
      <c r="P243" s="1">
        <f>AVERAGE(H243:H245)*'[1]Проверка стенда по стёклам'!$D$8/100</f>
        <v>2.0533342487876722</v>
      </c>
    </row>
    <row r="244" spans="1:16" x14ac:dyDescent="0.3">
      <c r="A244" s="1">
        <v>5.2945722343715804</v>
      </c>
      <c r="B244" s="1">
        <v>3.2441038868570198</v>
      </c>
      <c r="C244" s="1">
        <v>3.09514204614036</v>
      </c>
      <c r="D244" s="1">
        <v>2.8199469881366999</v>
      </c>
      <c r="E244" s="1">
        <v>3.7737081518919302</v>
      </c>
      <c r="F244" s="1">
        <v>5.5557853176402601</v>
      </c>
      <c r="G244" s="1">
        <v>5.7686723822308901</v>
      </c>
      <c r="H244" s="1">
        <v>5.8694444674478499</v>
      </c>
      <c r="J244" s="1">
        <f>AVERAGE(B244:B246)*'[1]Проверка стенда по стёклам'!$D$8/100</f>
        <v>1.3182546185329997</v>
      </c>
      <c r="K244" s="1">
        <f>AVERAGE(C244:C246)*'[1]Проверка стенда по стёклам'!$D$8/100</f>
        <v>1.1101518273267021</v>
      </c>
      <c r="L244" s="1">
        <f>AVERAGE(D244:D246)*'[1]Проверка стенда по стёклам'!$D$8/100</f>
        <v>1.0139973589837814</v>
      </c>
      <c r="M244" s="1">
        <f>AVERAGE(E244:E246)*'[1]Проверка стенда по стёклам'!$D$8/100</f>
        <v>1.3900969581482689</v>
      </c>
      <c r="N244" s="1">
        <f>AVERAGE(F244:F246)*'[1]Проверка стенда по стёклам'!$D$8/100</f>
        <v>1.8412658242925395</v>
      </c>
      <c r="O244" s="1">
        <f>AVERAGE(G244:G246)*'[1]Проверка стенда по стёклам'!$D$8/100</f>
        <v>2.0258190543091992</v>
      </c>
      <c r="P244" s="1">
        <f>AVERAGE(H244:H246)*'[1]Проверка стенда по стёклам'!$D$8/100</f>
        <v>2.0736421400429612</v>
      </c>
    </row>
    <row r="245" spans="1:16" x14ac:dyDescent="0.3">
      <c r="A245" s="1">
        <v>5.3165414137673199</v>
      </c>
      <c r="B245" s="1">
        <v>4.0606810922129304</v>
      </c>
      <c r="C245" s="1">
        <v>3.2043229221025298</v>
      </c>
      <c r="D245" s="1">
        <v>3.0209529497351402</v>
      </c>
      <c r="E245" s="1">
        <v>4.4369997394676703</v>
      </c>
      <c r="F245" s="1">
        <v>5.43279114987351</v>
      </c>
      <c r="G245" s="1">
        <v>5.7544452565212003</v>
      </c>
      <c r="H245" s="1">
        <v>6.0556106065777504</v>
      </c>
      <c r="J245" s="1">
        <f>AVERAGE(B245:B247)*'[1]Проверка стенда по стёклам'!$D$8/100</f>
        <v>1.4279302079016467</v>
      </c>
      <c r="K245" s="1">
        <f>AVERAGE(C245:C247)*'[1]Проверка стенда по стёклам'!$D$8/100</f>
        <v>1.1457929526571757</v>
      </c>
      <c r="L245" s="1">
        <f>AVERAGE(D245:D247)*'[1]Проверка стенда по стёклам'!$D$8/100</f>
        <v>1.0363263000418743</v>
      </c>
      <c r="M245" s="1">
        <f>AVERAGE(E245:E247)*'[1]Проверка стенда по стёклам'!$D$8/100</f>
        <v>1.4015574920791198</v>
      </c>
      <c r="N245" s="1">
        <f>AVERAGE(F245:F247)*'[1]Проверка стенда по стёклам'!$D$8/100</f>
        <v>1.7620373410190169</v>
      </c>
      <c r="O245" s="1">
        <f>AVERAGE(G245:G247)*'[1]Проверка стенда по стёклам'!$D$8/100</f>
        <v>2.0335483539272436</v>
      </c>
      <c r="P245" s="1">
        <f>AVERAGE(H245:H247)*'[1]Проверка стенда по стёклам'!$D$8/100</f>
        <v>2.0827282346920355</v>
      </c>
    </row>
    <row r="246" spans="1:16" x14ac:dyDescent="0.3">
      <c r="A246" s="1">
        <v>5.3385105931630497</v>
      </c>
      <c r="B246" s="1">
        <v>4.06078536119617</v>
      </c>
      <c r="C246" s="1">
        <v>3.2719095632552899</v>
      </c>
      <c r="D246" s="1">
        <v>2.9014614742196199</v>
      </c>
      <c r="E246" s="1">
        <v>3.77426415843005</v>
      </c>
      <c r="F246" s="1">
        <v>4.8862294667246999</v>
      </c>
      <c r="G246" s="1">
        <v>5.9428473081601902</v>
      </c>
      <c r="H246" s="1">
        <v>5.9532252459217601</v>
      </c>
      <c r="J246" s="1">
        <f>AVERAGE(B246:B248)*'[1]Проверка стенда по стёклам'!$D$8/100</f>
        <v>1.5246728213671039</v>
      </c>
      <c r="K246" s="1">
        <f>AVERAGE(C246:C248)*'[1]Проверка стенда по стёклам'!$D$8/100</f>
        <v>1.1688257597506204</v>
      </c>
      <c r="L246" s="1">
        <f>AVERAGE(D246:D248)*'[1]Проверка стенда по стёклам'!$D$8/100</f>
        <v>1.123302009067852</v>
      </c>
      <c r="M246" s="1">
        <f>AVERAGE(E246:E248)*'[1]Проверка стенда по стёклам'!$D$8/100</f>
        <v>1.347173002649201</v>
      </c>
      <c r="N246" s="1">
        <f>AVERAGE(F246:F248)*'[1]Проверка стенда по стёклам'!$D$8/100</f>
        <v>1.6961186045732739</v>
      </c>
      <c r="O246" s="1">
        <f>AVERAGE(G246:G248)*'[1]Проверка стенда по стёклам'!$D$8/100</f>
        <v>1.9687589190440575</v>
      </c>
      <c r="P246" s="1">
        <f>AVERAGE(H246:H248)*'[1]Проверка стенда по стёклам'!$D$8/100</f>
        <v>2.0578813089571395</v>
      </c>
    </row>
    <row r="247" spans="1:16" x14ac:dyDescent="0.3">
      <c r="A247" s="1">
        <v>5.3604797725587803</v>
      </c>
      <c r="B247" s="1">
        <v>4.1896917938174196</v>
      </c>
      <c r="C247" s="1">
        <v>3.4024284468514199</v>
      </c>
      <c r="D247" s="1">
        <v>3.0124599872580902</v>
      </c>
      <c r="E247" s="1">
        <v>3.8725172155560101</v>
      </c>
      <c r="F247" s="1">
        <v>4.8727026362384702</v>
      </c>
      <c r="G247" s="1">
        <v>5.8353119352086296</v>
      </c>
      <c r="H247" s="1">
        <v>5.9477818738946304</v>
      </c>
      <c r="J247" s="1">
        <f>AVERAGE(B247:B249)*'[1]Проверка стенда по стёклам'!$D$8/100</f>
        <v>1.6468022910852043</v>
      </c>
      <c r="K247" s="1">
        <f>AVERAGE(C247:C249)*'[1]Проверка стенда по стёклам'!$D$8/100</f>
        <v>1.2796649086847238</v>
      </c>
      <c r="L247" s="1">
        <f>AVERAGE(D247:D249)*'[1]Проверка стенда по стёклам'!$D$8/100</f>
        <v>1.2254425276552561</v>
      </c>
      <c r="M247" s="1">
        <f>AVERAGE(E247:E249)*'[1]Проверка стенда по стёклам'!$D$8/100</f>
        <v>1.2979648873057099</v>
      </c>
      <c r="N247" s="1">
        <f>AVERAGE(F247:F249)*'[1]Проверка стенда по стёклам'!$D$8/100</f>
        <v>1.6793591653329214</v>
      </c>
      <c r="O247" s="1">
        <f>AVERAGE(G247:G249)*'[1]Проверка стенда по стёклам'!$D$8/100</f>
        <v>1.8576951361537235</v>
      </c>
      <c r="P247" s="1">
        <f>AVERAGE(H247:H249)*'[1]Проверка стенда по стёклам'!$D$8/100</f>
        <v>1.9716281790294699</v>
      </c>
    </row>
    <row r="248" spans="1:16" x14ac:dyDescent="0.3">
      <c r="A248" s="1">
        <v>5.38244895195451</v>
      </c>
      <c r="B248" s="1">
        <v>4.8947650110437504</v>
      </c>
      <c r="C248" s="1">
        <v>3.4029044294031801</v>
      </c>
      <c r="D248" s="1">
        <v>3.7708297375208999</v>
      </c>
      <c r="E248" s="1">
        <v>3.96811403912925</v>
      </c>
      <c r="F248" s="1">
        <v>4.86446085519243</v>
      </c>
      <c r="G248" s="1">
        <v>5.1958514392733601</v>
      </c>
      <c r="H248" s="1">
        <v>5.8413883476839503</v>
      </c>
      <c r="J248" s="1">
        <f>AVERAGE(B248:B250)*'[1]Проверка стенда по стёклам'!$D$8/100</f>
        <v>1.7539796522607434</v>
      </c>
      <c r="K248" s="1">
        <f>AVERAGE(C248:C250)*'[1]Проверка стенда по стёклам'!$D$8/100</f>
        <v>1.4451153454246708</v>
      </c>
      <c r="L248" s="1">
        <f>AVERAGE(D248:D250)*'[1]Проверка стенда по стёклам'!$D$8/100</f>
        <v>1.3379794906622022</v>
      </c>
      <c r="M248" s="1">
        <f>AVERAGE(E248:E250)*'[1]Проверка стенда по стёклам'!$D$8/100</f>
        <v>1.3125788361600867</v>
      </c>
      <c r="N248" s="1">
        <f>AVERAGE(F248:F250)*'[1]Проверка стенда по стёклам'!$D$8/100</f>
        <v>1.6641491540208342</v>
      </c>
      <c r="O248" s="1">
        <f>AVERAGE(G248:G250)*'[1]Проверка стенда по стёклам'!$D$8/100</f>
        <v>1.7467332033578926</v>
      </c>
      <c r="P248" s="1">
        <f>AVERAGE(H248:H250)*'[1]Проверка стенда по стёклам'!$D$8/100</f>
        <v>1.8737521398501173</v>
      </c>
    </row>
    <row r="249" spans="1:16" x14ac:dyDescent="0.3">
      <c r="A249" s="1">
        <v>5.4044181313502504</v>
      </c>
      <c r="B249" s="1">
        <v>5.1137466474195898</v>
      </c>
      <c r="C249" s="1">
        <v>4.2275293092097401</v>
      </c>
      <c r="D249" s="1">
        <v>3.7820844072067801</v>
      </c>
      <c r="E249" s="1">
        <v>3.3500075024050102</v>
      </c>
      <c r="F249" s="1">
        <v>4.7417349336718804</v>
      </c>
      <c r="G249" s="1">
        <v>4.9852908399713103</v>
      </c>
      <c r="H249" s="1">
        <v>5.2095783043681099</v>
      </c>
      <c r="J249" s="1">
        <f>AVERAGE(B249:B251)*'[1]Проверка стенда по стёклам'!$D$8/100</f>
        <v>1.7908444437136952</v>
      </c>
      <c r="K249" s="1">
        <f>AVERAGE(C249:C251)*'[1]Проверка стенда по стёклам'!$D$8/100</f>
        <v>1.6997869690838403</v>
      </c>
      <c r="L249" s="1">
        <f>AVERAGE(D249:D251)*'[1]Проверка стенда по стёклам'!$D$8/100</f>
        <v>1.3638586389336915</v>
      </c>
      <c r="M249" s="1">
        <f>AVERAGE(E249:E251)*'[1]Проверка стенда по стёклам'!$D$8/100</f>
        <v>1.3147109039009297</v>
      </c>
      <c r="N249" s="1">
        <f>AVERAGE(F249:F251)*'[1]Проверка стенда по стёклам'!$D$8/100</f>
        <v>1.6011169251443145</v>
      </c>
      <c r="O249" s="1">
        <f>AVERAGE(G249:G251)*'[1]Проверка стенда по стёклам'!$D$8/100</f>
        <v>1.7340135132128167</v>
      </c>
      <c r="P249" s="1">
        <f>AVERAGE(H249:H251)*'[1]Проверка стенда по стёклам'!$D$8/100</f>
        <v>1.7881522754342749</v>
      </c>
    </row>
    <row r="250" spans="1:16" x14ac:dyDescent="0.3">
      <c r="A250" s="1">
        <v>5.4263873107459801</v>
      </c>
      <c r="B250" s="1">
        <v>5.1137407750986501</v>
      </c>
      <c r="C250" s="1">
        <v>4.8288892763141202</v>
      </c>
      <c r="D250" s="1">
        <v>3.9827177439566701</v>
      </c>
      <c r="E250" s="1">
        <v>3.9985140156569701</v>
      </c>
      <c r="F250" s="1">
        <v>4.7415667759779199</v>
      </c>
      <c r="G250" s="1">
        <v>4.8786335860090304</v>
      </c>
      <c r="H250" s="1">
        <v>5.1039259205147598</v>
      </c>
      <c r="J250" s="1">
        <f>AVERAGE(B250:B252)*'[1]Проверка стенда по стёклам'!$D$8/100</f>
        <v>1.8023095396080475</v>
      </c>
      <c r="K250" s="1">
        <f>AVERAGE(C250:C252)*'[1]Проверка стенда по стёклам'!$D$8/100</f>
        <v>1.8587733729790437</v>
      </c>
      <c r="L250" s="1">
        <f>AVERAGE(D250:D252)*'[1]Проверка стенда по стёклам'!$D$8/100</f>
        <v>1.4023321651196199</v>
      </c>
      <c r="M250" s="1">
        <f>AVERAGE(E250:E252)*'[1]Проверка стенда по стёклам'!$D$8/100</f>
        <v>1.3885666858637487</v>
      </c>
      <c r="N250" s="1">
        <f>AVERAGE(F250:F252)*'[1]Проверка стенда по стёклам'!$D$8/100</f>
        <v>1.6128508276838767</v>
      </c>
      <c r="O250" s="1">
        <f>AVERAGE(G250:G252)*'[1]Проверка стенда по стёклам'!$D$8/100</f>
        <v>1.7579861397233714</v>
      </c>
      <c r="P250" s="1">
        <f>AVERAGE(H250:H252)*'[1]Проверка стенда по стёклам'!$D$8/100</f>
        <v>1.787589879922898</v>
      </c>
    </row>
    <row r="251" spans="1:16" x14ac:dyDescent="0.3">
      <c r="A251" s="1">
        <v>5.4483564901417099</v>
      </c>
      <c r="B251" s="1">
        <v>5.2126014702886501</v>
      </c>
      <c r="C251" s="1">
        <v>5.59860183996045</v>
      </c>
      <c r="D251" s="1">
        <v>3.9939514894879902</v>
      </c>
      <c r="E251" s="1">
        <v>3.9864960463212502</v>
      </c>
      <c r="F251" s="1">
        <v>4.3210171069755097</v>
      </c>
      <c r="G251" s="1">
        <v>5.0861863328380599</v>
      </c>
      <c r="H251" s="1">
        <v>5.1033736527548603</v>
      </c>
      <c r="J251" s="1">
        <f>AVERAGE(B251:B253)*'[1]Проверка стенда по стёклам'!$D$8/100</f>
        <v>1.8137738022977863</v>
      </c>
      <c r="K251" s="1">
        <f>AVERAGE(C251:C253)*'[1]Проверка стенда по стёклам'!$D$8/100</f>
        <v>1.947969678619031</v>
      </c>
      <c r="L251" s="1">
        <f>AVERAGE(D251:D253)*'[1]Проверка стенда по стёклам'!$D$8/100</f>
        <v>1.417548745584756</v>
      </c>
      <c r="M251" s="1">
        <f>AVERAGE(E251:E253)*'[1]Проверка стенда по стёклам'!$D$8/100</f>
        <v>1.3998258575939939</v>
      </c>
      <c r="N251" s="1">
        <f>AVERAGE(F251:F253)*'[1]Проверка стенда по стёклам'!$D$8/100</f>
        <v>1.6369940732760073</v>
      </c>
      <c r="O251" s="1">
        <f>AVERAGE(G251:G253)*'[1]Проверка стенда по стёклам'!$D$8/100</f>
        <v>1.8560401738626064</v>
      </c>
      <c r="P251" s="1">
        <f>AVERAGE(H251:H253)*'[1]Проверка стенда по стёклам'!$D$8/100</f>
        <v>1.7873402066734323</v>
      </c>
    </row>
    <row r="252" spans="1:16" x14ac:dyDescent="0.3">
      <c r="A252" s="1">
        <v>5.4703256695374396</v>
      </c>
      <c r="B252" s="1">
        <v>5.2125950428761296</v>
      </c>
      <c r="C252" s="1">
        <v>5.59825931175489</v>
      </c>
      <c r="D252" s="1">
        <v>4.1137908635747102</v>
      </c>
      <c r="E252" s="1">
        <v>3.9867684688622398</v>
      </c>
      <c r="F252" s="1">
        <v>4.8429008941808096</v>
      </c>
      <c r="G252" s="1">
        <v>5.1919751701577201</v>
      </c>
      <c r="H252" s="1">
        <v>5.2047295098683701</v>
      </c>
      <c r="J252" s="1">
        <f>AVERAGE(B252:B254)*'[1]Проверка стенда по стёклам'!$D$8/100</f>
        <v>1.8843125336603181</v>
      </c>
      <c r="K252" s="1">
        <f>AVERAGE(C252:C254)*'[1]Проверка стенда по стёклам'!$D$8/100</f>
        <v>1.9731615873707877</v>
      </c>
      <c r="L252" s="1">
        <f>AVERAGE(D252:D254)*'[1]Проверка стенда по стёклам'!$D$8/100</f>
        <v>1.527043783643423</v>
      </c>
      <c r="M252" s="1">
        <f>AVERAGE(E252:E254)*'[1]Проверка стенда по стёклам'!$D$8/100</f>
        <v>1.4125005943158377</v>
      </c>
      <c r="N252" s="1">
        <f>AVERAGE(F252:F254)*'[1]Проверка стенда по стёклам'!$D$8/100</f>
        <v>1.612877663772647</v>
      </c>
      <c r="O252" s="1">
        <f>AVERAGE(G252:G254)*'[1]Проверка стенда по стёклам'!$D$8/100</f>
        <v>1.9422099961726849</v>
      </c>
      <c r="P252" s="1">
        <f>AVERAGE(H252:H254)*'[1]Проверка стенда по стёклам'!$D$8/100</f>
        <v>1.7992477573473915</v>
      </c>
    </row>
    <row r="253" spans="1:16" x14ac:dyDescent="0.3">
      <c r="A253" s="1">
        <v>5.4922948489331702</v>
      </c>
      <c r="B253" s="1">
        <v>5.2125819869310899</v>
      </c>
      <c r="C253" s="1">
        <v>5.5979113389648898</v>
      </c>
      <c r="D253" s="1">
        <v>4.1139102413569697</v>
      </c>
      <c r="E253" s="1">
        <v>4.0955869987318501</v>
      </c>
      <c r="F253" s="1">
        <v>4.9497221293989799</v>
      </c>
      <c r="G253" s="1">
        <v>5.7240241550908397</v>
      </c>
      <c r="H253" s="1">
        <v>5.10177331749028</v>
      </c>
      <c r="J253" s="1">
        <f>AVERAGE(B253:B255)*'[1]Проверка стенда по стёклам'!$D$8/100</f>
        <v>1.9548845023634791</v>
      </c>
      <c r="K253" s="1">
        <f>AVERAGE(C253:C255)*'[1]Проверка стенда по стёклам'!$D$8/100</f>
        <v>2.0690355206868376</v>
      </c>
      <c r="L253" s="1">
        <f>AVERAGE(D253:D255)*'[1]Проверка стенда по стёклам'!$D$8/100</f>
        <v>1.7048552785895843</v>
      </c>
      <c r="M253" s="1">
        <f>AVERAGE(E253:E255)*'[1]Проверка стенда по стёклам'!$D$8/100</f>
        <v>1.4251644297985175</v>
      </c>
      <c r="N253" s="1">
        <f>AVERAGE(F253:F255)*'[1]Проверка стенда по стёклам'!$D$8/100</f>
        <v>1.5406755867427753</v>
      </c>
      <c r="O253" s="1">
        <f>AVERAGE(G253:G255)*'[1]Проверка стенда по стёклам'!$D$8/100</f>
        <v>1.9295908213119362</v>
      </c>
      <c r="P253" s="1">
        <f>AVERAGE(H253:H255)*'[1]Проверка стенда по стёклам'!$D$8/100</f>
        <v>1.8612307269776776</v>
      </c>
    </row>
    <row r="254" spans="1:16" x14ac:dyDescent="0.3">
      <c r="A254" s="1">
        <v>5.5142640283289097</v>
      </c>
      <c r="B254" s="1">
        <v>5.8207638857605302</v>
      </c>
      <c r="C254" s="1">
        <v>5.8157984322563196</v>
      </c>
      <c r="D254" s="1">
        <v>4.9379827407122701</v>
      </c>
      <c r="E254" s="1">
        <v>4.0957735786971901</v>
      </c>
      <c r="F254" s="1">
        <v>4.1130931257418002</v>
      </c>
      <c r="G254" s="1">
        <v>5.8291150227168798</v>
      </c>
      <c r="H254" s="1">
        <v>5.2060367520245396</v>
      </c>
      <c r="J254" s="1">
        <f>AVERAGE(B254:B256)*'[1]Проверка стенда по стёклам'!$D$8/100</f>
        <v>2.0382419354626222</v>
      </c>
      <c r="K254" s="1">
        <f>AVERAGE(C254:C256)*'[1]Проверка стенда по стёклам'!$D$8/100</f>
        <v>2.1775392458774361</v>
      </c>
      <c r="L254" s="1">
        <f>AVERAGE(D254:D256)*'[1]Проверка стенда по стёклам'!$D$8/100</f>
        <v>1.896479951547613</v>
      </c>
      <c r="M254" s="1">
        <f>AVERAGE(E254:E256)*'[1]Проверка стенда по стёклам'!$D$8/100</f>
        <v>1.4962159130469102</v>
      </c>
      <c r="N254" s="1">
        <f>AVERAGE(F254:F256)*'[1]Проверка стенда по стёклам'!$D$8/100</f>
        <v>1.5130899644771763</v>
      </c>
      <c r="O254" s="1">
        <f>AVERAGE(G254:G256)*'[1]Проверка стенда по стёклам'!$D$8/100</f>
        <v>1.8674436079517838</v>
      </c>
      <c r="P254" s="1">
        <f>AVERAGE(H254:H256)*'[1]Проверка стенда по стёклам'!$D$8/100</f>
        <v>1.947173177371984</v>
      </c>
    </row>
    <row r="255" spans="1:16" x14ac:dyDescent="0.3">
      <c r="A255" s="1">
        <v>5.5362332077246403</v>
      </c>
      <c r="B255" s="1">
        <v>5.8210440200846696</v>
      </c>
      <c r="C255" s="1">
        <v>6.4248537477479601</v>
      </c>
      <c r="D255" s="1">
        <v>5.6468247894239001</v>
      </c>
      <c r="E255" s="1">
        <v>4.0959520142353796</v>
      </c>
      <c r="F255" s="1">
        <v>4.22039764354966</v>
      </c>
      <c r="G255" s="1">
        <v>5.0831766744046298</v>
      </c>
      <c r="H255" s="1">
        <v>5.73912687994211</v>
      </c>
      <c r="J255" s="1">
        <f>AVERAGE(B255:B257)*'[1]Проверка стенда по стёклам'!$D$8/100</f>
        <v>2.1214263176163466</v>
      </c>
      <c r="K255" s="1">
        <f>AVERAGE(C255:C257)*'[1]Проверка стенда по стёклам'!$D$8/100</f>
        <v>2.2607602177811446</v>
      </c>
      <c r="L255" s="1">
        <f>AVERAGE(D255:D257)*'[1]Проверка стенда по стёклам'!$D$8/100</f>
        <v>1.9925073017277755</v>
      </c>
      <c r="M255" s="1">
        <f>AVERAGE(E255:E257)*'[1]Проверка стенда по стёклам'!$D$8/100</f>
        <v>1.5673305616233946</v>
      </c>
      <c r="N255" s="1">
        <f>AVERAGE(F255:F257)*'[1]Проверка стенда по стёклам'!$D$8/100</f>
        <v>1.5826415845110628</v>
      </c>
      <c r="O255" s="1">
        <f>AVERAGE(G255:G257)*'[1]Проверка стенда по стёклам'!$D$8/100</f>
        <v>1.8643056749286118</v>
      </c>
      <c r="P255" s="1">
        <f>AVERAGE(H255:H257)*'[1]Проверка стенда по стёклам'!$D$8/100</f>
        <v>2.0102314801823593</v>
      </c>
    </row>
    <row r="256" spans="1:16" x14ac:dyDescent="0.3">
      <c r="A256" s="1">
        <v>5.5582023871203701</v>
      </c>
      <c r="B256" s="1">
        <v>5.9312631551614299</v>
      </c>
      <c r="C256" s="1">
        <v>6.5333958072135303</v>
      </c>
      <c r="D256" s="1">
        <v>5.7660369768268103</v>
      </c>
      <c r="E256" s="1">
        <v>4.7081701972178198</v>
      </c>
      <c r="F256" s="1">
        <v>4.7118877036121196</v>
      </c>
      <c r="G256" s="1">
        <v>5.18821072802894</v>
      </c>
      <c r="H256" s="1">
        <v>5.8427416793218701</v>
      </c>
      <c r="J256" s="1">
        <f>AVERAGE(B256:B258)*'[1]Проверка стенда по стёклам'!$D$8/100</f>
        <v>2.2163588342829654</v>
      </c>
      <c r="K256" s="1">
        <f>AVERAGE(C256:C258)*'[1]Проверка стенда по стёклам'!$D$8/100</f>
        <v>2.2733279023068675</v>
      </c>
      <c r="L256" s="1">
        <f>AVERAGE(D256:D258)*'[1]Проверка стенда по стёклам'!$D$8/100</f>
        <v>2.0810335093816814</v>
      </c>
      <c r="M256" s="1">
        <f>AVERAGE(E256:E258)*'[1]Проверка стенда по стёклам'!$D$8/100</f>
        <v>1.6524521730803767</v>
      </c>
      <c r="N256" s="1">
        <f>AVERAGE(F256:F258)*'[1]Проверка стенда по стёклам'!$D$8/100</f>
        <v>1.6398460734948024</v>
      </c>
      <c r="O256" s="1">
        <f>AVERAGE(G256:G258)*'[1]Проверка стенда по стёклам'!$D$8/100</f>
        <v>1.9246210101521499</v>
      </c>
      <c r="P256" s="1">
        <f>AVERAGE(H256:H258)*'[1]Проверка стенда по стёклам'!$D$8/100</f>
        <v>2.0174509874235849</v>
      </c>
    </row>
    <row r="257" spans="1:16" x14ac:dyDescent="0.3">
      <c r="A257" s="1">
        <v>5.5801715665160998</v>
      </c>
      <c r="B257" s="1">
        <v>6.5379530640027799</v>
      </c>
      <c r="C257" s="1">
        <v>6.5333030756381003</v>
      </c>
      <c r="D257" s="1">
        <v>5.7658998879145003</v>
      </c>
      <c r="E257" s="1">
        <v>4.7089013684703103</v>
      </c>
      <c r="F257" s="1">
        <v>4.7127449825691903</v>
      </c>
      <c r="G257" s="1">
        <v>5.80206076628075</v>
      </c>
      <c r="H257" s="1">
        <v>5.7497053013725203</v>
      </c>
      <c r="J257" s="1">
        <f>AVERAGE(B257:B259)*'[1]Проверка стенда по стёклам'!$D$8/100</f>
        <v>2.298512779868751</v>
      </c>
      <c r="K257" s="1">
        <f>AVERAGE(C257:C259)*'[1]Проверка стенда по стёклам'!$D$8/100</f>
        <v>2.2851088854296604</v>
      </c>
      <c r="L257" s="1">
        <f>AVERAGE(D257:D259)*'[1]Проверка стенда по стёклам'!$D$8/100</f>
        <v>2.1813602738124644</v>
      </c>
      <c r="M257" s="1">
        <f>AVERAGE(E257:E259)*'[1]Проверка стенда по стёклам'!$D$8/100</f>
        <v>1.666635538958307</v>
      </c>
      <c r="N257" s="1">
        <f>AVERAGE(F257:F259)*'[1]Проверка стенда по стёклам'!$D$8/100</f>
        <v>1.6401423468078746</v>
      </c>
      <c r="O257" s="1">
        <f>AVERAGE(G257:G259)*'[1]Проверка стенда по стёклам'!$D$8/100</f>
        <v>1.9585468291461583</v>
      </c>
      <c r="P257" s="1">
        <f>AVERAGE(H257:H259)*'[1]Проверка стенда по стёклам'!$D$8/100</f>
        <v>1.9304911331250754</v>
      </c>
    </row>
    <row r="258" spans="1:16" x14ac:dyDescent="0.3">
      <c r="A258" s="1">
        <v>5.6021407459118402</v>
      </c>
      <c r="B258" s="1">
        <v>6.6395218623649797</v>
      </c>
      <c r="C258" s="1">
        <v>6.5332083102757501</v>
      </c>
      <c r="D258" s="1">
        <v>6.4100694812324903</v>
      </c>
      <c r="E258" s="1">
        <v>4.8298433648818504</v>
      </c>
      <c r="F258" s="1">
        <v>4.7135964794825798</v>
      </c>
      <c r="G258" s="1">
        <v>5.6031962331775196</v>
      </c>
      <c r="H258" s="1">
        <v>5.8013711658476099</v>
      </c>
      <c r="J258" s="1">
        <f>AVERAGE(B258:B260)*'[1]Проверка стенда по стёклам'!$D$8/100</f>
        <v>2.3103040244227766</v>
      </c>
      <c r="K258" s="1">
        <f>AVERAGE(C258:C260)*'[1]Проверка стенда по стёклам'!$D$8/100</f>
        <v>2.2968969455834771</v>
      </c>
      <c r="L258" s="1">
        <f>AVERAGE(D258:D260)*'[1]Проверка стенда по стёклам'!$D$8/100</f>
        <v>2.2816904201734651</v>
      </c>
      <c r="M258" s="1">
        <f>AVERAGE(E258:E260)*'[1]Проверка стенда по стёклам'!$D$8/100</f>
        <v>1.7885008390307764</v>
      </c>
      <c r="N258" s="1">
        <f>AVERAGE(F258:F260)*'[1]Проверка стенда по стёклам'!$D$8/100</f>
        <v>1.6152375325950488</v>
      </c>
      <c r="O258" s="1">
        <f>AVERAGE(G258:G260)*'[1]Проверка стенда по стёклам'!$D$8/100</f>
        <v>1.9102664987301381</v>
      </c>
      <c r="P258" s="1">
        <f>AVERAGE(H258:H260)*'[1]Проверка стенда по стёклам'!$D$8/100</f>
        <v>1.842473449310339</v>
      </c>
    </row>
    <row r="259" spans="1:16" x14ac:dyDescent="0.3">
      <c r="A259" s="1">
        <v>5.6241099253075699</v>
      </c>
      <c r="B259" s="1">
        <v>6.6395682383817896</v>
      </c>
      <c r="C259" s="1">
        <v>6.6349676814760299</v>
      </c>
      <c r="D259" s="1">
        <v>6.6310223006926297</v>
      </c>
      <c r="E259" s="1">
        <v>4.8304546484012603</v>
      </c>
      <c r="F259" s="1">
        <v>4.7144420775034197</v>
      </c>
      <c r="G259" s="1">
        <v>5.4807083052850203</v>
      </c>
      <c r="H259" s="1">
        <v>5.0930015859331803</v>
      </c>
      <c r="J259" s="1">
        <f>AVERAGE(B259:B261)*'[1]Проверка стенда по стёклам'!$D$8/100</f>
        <v>2.3103197412024157</v>
      </c>
      <c r="K259" s="1">
        <f>AVERAGE(C259:C261)*'[1]Проверка стенда по стёклам'!$D$8/100</f>
        <v>2.3086921247535468</v>
      </c>
      <c r="L259" s="1">
        <f>AVERAGE(D259:D261)*'[1]Проверка стенда по стёклам'!$D$8/100</f>
        <v>2.3197518078007264</v>
      </c>
      <c r="M259" s="1">
        <f>AVERAGE(E259:E261)*'[1]Проверка стенда по стёклам'!$D$8/100</f>
        <v>1.9102501365493976</v>
      </c>
      <c r="N259" s="1">
        <f>AVERAGE(F259:F261)*'[1]Проверка стенда по стёклам'!$D$8/100</f>
        <v>1.6163023562216348</v>
      </c>
      <c r="O259" s="1">
        <f>AVERAGE(G259:G261)*'[1]Проверка стенда по стёклам'!$D$8/100</f>
        <v>1.7459495594201946</v>
      </c>
      <c r="P259" s="1">
        <f>AVERAGE(H259:H261)*'[1]Проверка стенда по стёклам'!$D$8/100</f>
        <v>1.748493807774834</v>
      </c>
    </row>
    <row r="260" spans="1:16" x14ac:dyDescent="0.3">
      <c r="A260" s="1">
        <v>5.6460791047032997</v>
      </c>
      <c r="B260" s="1">
        <v>6.63961340904841</v>
      </c>
      <c r="C260" s="1">
        <v>6.6349359658020504</v>
      </c>
      <c r="D260" s="1">
        <v>6.6309143697026398</v>
      </c>
      <c r="E260" s="1">
        <v>5.7595850683708996</v>
      </c>
      <c r="F260" s="1">
        <v>4.4980236277051899</v>
      </c>
      <c r="G260" s="1">
        <v>5.3858031756149796</v>
      </c>
      <c r="H260" s="1">
        <v>4.9908449397096604</v>
      </c>
      <c r="J260" s="1">
        <f>AVERAGE(B260:B262)*'[1]Проверка стенда по стёклам'!$D$8/100</f>
        <v>2.3105402892750275</v>
      </c>
      <c r="K260" s="1">
        <f>AVERAGE(C260:C262)*'[1]Проверка стенда по стёклам'!$D$8/100</f>
        <v>2.320231596853068</v>
      </c>
      <c r="L260" s="1">
        <f>AVERAGE(D260:D262)*'[1]Проверка стенда по стёклам'!$D$8/100</f>
        <v>2.3321740904188579</v>
      </c>
      <c r="M260" s="1">
        <f>AVERAGE(E260:E262)*'[1]Проверка стенда по стёклам'!$D$8/100</f>
        <v>2.1057910215818159</v>
      </c>
      <c r="N260" s="1">
        <f>AVERAGE(F260:F262)*'[1]Проверка стенда по стёклам'!$D$8/100</f>
        <v>1.6173845875508766</v>
      </c>
      <c r="O260" s="1">
        <f>AVERAGE(G260:G262)*'[1]Проверка стенда по стёклам'!$D$8/100</f>
        <v>1.5850023862841685</v>
      </c>
      <c r="P260" s="1">
        <f>AVERAGE(H260:H262)*'[1]Проверка стенда по стёклам'!$D$8/100</f>
        <v>1.7344037160331534</v>
      </c>
    </row>
    <row r="261" spans="1:16" x14ac:dyDescent="0.3">
      <c r="A261" s="1">
        <v>5.6680482840990303</v>
      </c>
      <c r="B261" s="1">
        <v>6.63965736741992</v>
      </c>
      <c r="C261" s="1">
        <v>6.6349025783244002</v>
      </c>
      <c r="D261" s="1">
        <v>6.73822261056283</v>
      </c>
      <c r="E261" s="1">
        <v>5.8795269278082296</v>
      </c>
      <c r="F261" s="1">
        <v>4.7227770487427199</v>
      </c>
      <c r="G261" s="1">
        <v>4.1865080565772503</v>
      </c>
      <c r="H261" s="1">
        <v>4.9911087086499002</v>
      </c>
      <c r="J261" s="1">
        <f>AVERAGE(B261:B263)*'[1]Проверка стенда по стёклам'!$D$8/100</f>
        <v>2.3107526735572734</v>
      </c>
      <c r="K261" s="1">
        <f>AVERAGE(C261:C263)*'[1]Проверка стенда по стёклам'!$D$8/100</f>
        <v>2.3443788924352025</v>
      </c>
      <c r="L261" s="1">
        <f>AVERAGE(D261:D263)*'[1]Проверка стенда по стёклам'!$D$8/100</f>
        <v>2.3445972391130501</v>
      </c>
      <c r="M261" s="1">
        <f>AVERAGE(E261:E263)*'[1]Проверка стенда по стёклам'!$D$8/100</f>
        <v>2.1935630200663376</v>
      </c>
      <c r="N261" s="1">
        <f>AVERAGE(F261:F263)*'[1]Проверка стенда по стёклам'!$D$8/100</f>
        <v>1.6325545630401219</v>
      </c>
      <c r="O261" s="1">
        <f>AVERAGE(G261:G263)*'[1]Проверка стенда по стёклам'!$D$8/100</f>
        <v>1.4210963759950648</v>
      </c>
      <c r="P261" s="1">
        <f>AVERAGE(H261:H263)*'[1]Проверка стенда по стёклам'!$D$8/100</f>
        <v>1.732222248336968</v>
      </c>
    </row>
    <row r="262" spans="1:16" x14ac:dyDescent="0.3">
      <c r="A262" s="1">
        <v>5.6900174634947698</v>
      </c>
      <c r="B262" s="1">
        <v>6.6414697334324702</v>
      </c>
      <c r="C262" s="1">
        <v>6.7344573248217197</v>
      </c>
      <c r="D262" s="1">
        <v>6.7381232544068297</v>
      </c>
      <c r="E262" s="1">
        <v>6.5163457137457099</v>
      </c>
      <c r="F262" s="1">
        <v>4.7237727304167603</v>
      </c>
      <c r="G262" s="1">
        <v>4.0930731765113704</v>
      </c>
      <c r="H262" s="1">
        <v>4.9715213145656598</v>
      </c>
      <c r="J262" s="1">
        <f>AVERAGE(B262:B264)*'[1]Проверка стенда по стёклам'!$D$8/100</f>
        <v>2.310956873586822</v>
      </c>
      <c r="K262" s="1">
        <f>AVERAGE(C262:C264)*'[1]Проверка стенда по стёклам'!$D$8/100</f>
        <v>2.3685221614578937</v>
      </c>
      <c r="L262" s="1">
        <f>AVERAGE(D262:D264)*'[1]Проверка стенда по стёклам'!$D$8/100</f>
        <v>2.3445622833663582</v>
      </c>
      <c r="M262" s="1">
        <f>AVERAGE(E262:E264)*'[1]Проверка стенда по стёклам'!$D$8/100</f>
        <v>2.2561621223612702</v>
      </c>
      <c r="N262" s="1">
        <f>AVERAGE(F262:F264)*'[1]Проверка стенда по стёклам'!$D$8/100</f>
        <v>1.5672100757432037</v>
      </c>
      <c r="O262" s="1">
        <f>AVERAGE(G262:G264)*'[1]Проверка стенда по стёклам'!$D$8/100</f>
        <v>1.3964760768480016</v>
      </c>
      <c r="P262" s="1">
        <f>AVERAGE(H262:H264)*'[1]Проверка стенда по стёклам'!$D$8/100</f>
        <v>1.7181876271024592</v>
      </c>
    </row>
    <row r="263" spans="1:16" x14ac:dyDescent="0.3">
      <c r="A263" s="1">
        <v>5.7119866428905004</v>
      </c>
      <c r="B263" s="1">
        <v>6.6414445185056401</v>
      </c>
      <c r="C263" s="1">
        <v>6.8431262369435704</v>
      </c>
      <c r="D263" s="1">
        <v>6.7380227904480599</v>
      </c>
      <c r="E263" s="1">
        <v>6.5163272095755396</v>
      </c>
      <c r="F263" s="1">
        <v>4.6288143118865204</v>
      </c>
      <c r="G263" s="1">
        <v>3.9726578978034199</v>
      </c>
      <c r="H263" s="1">
        <v>4.97203702187843</v>
      </c>
      <c r="J263" s="1">
        <f>AVERAGE(B263:B265)*'[1]Проверка стенда по стёклам'!$D$8/100</f>
        <v>2.3109476166208167</v>
      </c>
      <c r="K263" s="1">
        <f>AVERAGE(C263:C265)*'[1]Проверка стенда по стёклам'!$D$8/100</f>
        <v>2.3811104720593708</v>
      </c>
      <c r="L263" s="1">
        <f>AVERAGE(D263:D265)*'[1]Проверка стенда по стёклам'!$D$8/100</f>
        <v>2.3445269472258965</v>
      </c>
      <c r="M263" s="1">
        <f>AVERAGE(E263:E265)*'[1]Проверка стенда по стёклам'!$D$8/100</f>
        <v>2.2572175836449815</v>
      </c>
      <c r="N263" s="1">
        <f>AVERAGE(F263:F265)*'[1]Проверка стенда по стёклам'!$D$8/100</f>
        <v>1.4907921822922132</v>
      </c>
      <c r="O263" s="1">
        <f>AVERAGE(G263:G265)*'[1]Проверка стенда по стёклам'!$D$8/100</f>
        <v>1.3828746361811668</v>
      </c>
      <c r="P263" s="1">
        <f>AVERAGE(H263:H265)*'[1]Проверка стенда по стёклам'!$D$8/100</f>
        <v>1.7292089993314981</v>
      </c>
    </row>
    <row r="264" spans="1:16" x14ac:dyDescent="0.3">
      <c r="A264" s="1">
        <v>5.7339558222862301</v>
      </c>
      <c r="B264" s="1">
        <v>6.64141791486401</v>
      </c>
      <c r="C264" s="1">
        <v>6.8430581337562701</v>
      </c>
      <c r="D264" s="1">
        <v>6.73792123327787</v>
      </c>
      <c r="E264" s="1">
        <v>6.4192363969563999</v>
      </c>
      <c r="F264" s="1">
        <v>4.1593977468380299</v>
      </c>
      <c r="G264" s="1">
        <v>3.9742396997512102</v>
      </c>
      <c r="H264" s="1">
        <v>4.8701066862808702</v>
      </c>
      <c r="J264" s="1">
        <f>AVERAGE(B264:B266)*'[1]Проверка стенда по стёклам'!$D$8/100</f>
        <v>2.3227687770033096</v>
      </c>
      <c r="K264" s="1">
        <f>AVERAGE(C264:C266)*'[1]Проверка стенда по стёклам'!$D$8/100</f>
        <v>2.3929558718223003</v>
      </c>
      <c r="L264" s="1">
        <f>AVERAGE(D264:D266)*'[1]Проверка стенда по стёклам'!$D$8/100</f>
        <v>2.3444912357684693</v>
      </c>
      <c r="M264" s="1">
        <f>AVERAGE(E264:E266)*'[1]Проверка стенда по стёклам'!$D$8/100</f>
        <v>2.2721221361728974</v>
      </c>
      <c r="N264" s="1">
        <f>AVERAGE(F264:F266)*'[1]Проверка стенда по стёклам'!$D$8/100</f>
        <v>1.5125272156237923</v>
      </c>
      <c r="O264" s="1">
        <f>AVERAGE(G264:G266)*'[1]Проверка стенда по стёклам'!$D$8/100</f>
        <v>1.3834195913998437</v>
      </c>
      <c r="P264" s="1">
        <f>AVERAGE(H264:H266)*'[1]Проверка стенда по стёклам'!$D$8/100</f>
        <v>1.8161150427932993</v>
      </c>
    </row>
    <row r="265" spans="1:16" x14ac:dyDescent="0.3">
      <c r="A265" s="1">
        <v>5.7559250016819599</v>
      </c>
      <c r="B265" s="1">
        <v>6.6413899228277602</v>
      </c>
      <c r="C265" s="1">
        <v>6.8429897187877797</v>
      </c>
      <c r="D265" s="1">
        <v>6.7378185974882596</v>
      </c>
      <c r="E265" s="1">
        <v>6.5254455638754196</v>
      </c>
      <c r="F265" s="1">
        <v>4.0649220569112696</v>
      </c>
      <c r="G265" s="1">
        <v>3.97580589866189</v>
      </c>
      <c r="H265" s="1">
        <v>5.0665440662817103</v>
      </c>
      <c r="J265" s="1">
        <f>AVERAGE(B265:B267)*'[1]Проверка стенда по стёклам'!$D$8/100</f>
        <v>2.3345958345230677</v>
      </c>
      <c r="K265" s="1">
        <f>AVERAGE(C265:C267)*'[1]Проверка стенда по стёклам'!$D$8/100</f>
        <v>2.4048091987350873</v>
      </c>
      <c r="L265" s="1">
        <f>AVERAGE(D265:D267)*'[1]Проверка стенда по стёклам'!$D$8/100</f>
        <v>2.3563715967541428</v>
      </c>
      <c r="M265" s="1">
        <f>AVERAGE(E265:E267)*'[1]Проверка стенда по стёклам'!$D$8/100</f>
        <v>2.2870386099971531</v>
      </c>
      <c r="N265" s="1">
        <f>AVERAGE(F265:F267)*'[1]Проверка стенда по стёклам'!$D$8/100</f>
        <v>1.6725592748329978</v>
      </c>
      <c r="O265" s="1">
        <f>AVERAGE(G265:G267)*'[1]Проверка стенда по стёклам'!$D$8/100</f>
        <v>1.3959830330432967</v>
      </c>
      <c r="P265" s="1">
        <f>AVERAGE(H265:H267)*'[1]Проверка стенда по стёклам'!$D$8/100</f>
        <v>1.9148422138094698</v>
      </c>
    </row>
    <row r="266" spans="1:16" x14ac:dyDescent="0.3">
      <c r="A266" s="1">
        <v>5.7778941810777003</v>
      </c>
      <c r="B266" s="1">
        <v>6.7433627882707796</v>
      </c>
      <c r="C266" s="1">
        <v>6.9452534909060599</v>
      </c>
      <c r="D266" s="1">
        <v>6.7377148976664696</v>
      </c>
      <c r="E266" s="1">
        <v>6.6448295017463304</v>
      </c>
      <c r="F266" s="1">
        <v>4.8162068282525903</v>
      </c>
      <c r="G266" s="1">
        <v>3.97735632766901</v>
      </c>
      <c r="H266" s="1">
        <v>5.7213131754173503</v>
      </c>
      <c r="J266" s="1">
        <f>AVERAGE(B266:B268)*'[1]Проверка стенда по стёклам'!$D$8/100</f>
        <v>2.3349241413852808</v>
      </c>
      <c r="K266" s="1">
        <f>AVERAGE(C266:C268)*'[1]Проверка стенда по стёклам'!$D$8/100</f>
        <v>2.4166704878634029</v>
      </c>
      <c r="L266" s="1">
        <f>AVERAGE(D266:D268)*'[1]Проверка стенда по стёклам'!$D$8/100</f>
        <v>2.3693576153312317</v>
      </c>
      <c r="M266" s="1">
        <f>AVERAGE(E266:E268)*'[1]Проверка стенда по стёклам'!$D$8/100</f>
        <v>2.2341884533909289</v>
      </c>
      <c r="N266" s="1">
        <f>AVERAGE(F266:F268)*'[1]Проверка стенда по стёклам'!$D$8/100</f>
        <v>1.870628243862021</v>
      </c>
      <c r="O266" s="1">
        <f>AVERAGE(G266:G268)*'[1]Проверка стенда по стёклам'!$D$8/100</f>
        <v>1.4195044283323679</v>
      </c>
      <c r="P266" s="1">
        <f>AVERAGE(H266:H268)*'[1]Проверка стенда по стёклам'!$D$8/100</f>
        <v>1.9766084286957439</v>
      </c>
    </row>
    <row r="267" spans="1:16" x14ac:dyDescent="0.3">
      <c r="A267" s="1">
        <v>5.79986336047343</v>
      </c>
      <c r="B267" s="1">
        <v>6.7433870278634203</v>
      </c>
      <c r="C267" s="1">
        <v>6.9452537330733204</v>
      </c>
      <c r="D267" s="1">
        <v>6.8403499117380999</v>
      </c>
      <c r="E267" s="1">
        <v>6.5478414707372004</v>
      </c>
      <c r="F267" s="1">
        <v>5.5391430555735601</v>
      </c>
      <c r="G267" s="1">
        <v>4.0825576815030198</v>
      </c>
      <c r="H267" s="1">
        <v>5.7213008265513396</v>
      </c>
      <c r="J267" s="1">
        <f>AVERAGE(B267:B269)*'[1]Проверка стенда по стёклам'!$D$8/100</f>
        <v>2.2543801101182055</v>
      </c>
      <c r="K267" s="1">
        <f>AVERAGE(C267:C269)*'[1]Проверка стенда по стёклам'!$D$8/100</f>
        <v>2.4166705688084176</v>
      </c>
      <c r="L267" s="1">
        <f>AVERAGE(D267:D269)*'[1]Проверка стенда по стёклам'!$D$8/100</f>
        <v>2.382360738436375</v>
      </c>
      <c r="M267" s="1">
        <f>AVERAGE(E267:E269)*'[1]Проверка стенда по стёклам'!$D$8/100</f>
        <v>2.156304264246184</v>
      </c>
      <c r="N267" s="1">
        <f>AVERAGE(F267:F269)*'[1]Проверка стенда по стёклам'!$D$8/100</f>
        <v>1.9927195571839718</v>
      </c>
      <c r="O267" s="1">
        <f>AVERAGE(G267:G269)*'[1]Проверка стенда по стёклам'!$D$8/100</f>
        <v>1.5929695365240935</v>
      </c>
      <c r="P267" s="1">
        <f>AVERAGE(H267:H269)*'[1]Проверка стенда по стёклам'!$D$8/100</f>
        <v>1.9123142471096619</v>
      </c>
    </row>
    <row r="268" spans="1:16" x14ac:dyDescent="0.3">
      <c r="A268" s="1">
        <v>5.8218325398691597</v>
      </c>
      <c r="B268" s="1">
        <v>6.6442204797499302</v>
      </c>
      <c r="C268" s="1">
        <v>6.9452539657844099</v>
      </c>
      <c r="D268" s="1">
        <v>6.8497799026131796</v>
      </c>
      <c r="E268" s="1">
        <v>6.0697883911582302</v>
      </c>
      <c r="F268" s="1">
        <v>5.7726094551382801</v>
      </c>
      <c r="G268" s="1">
        <v>4.1785998573560299</v>
      </c>
      <c r="H268" s="1">
        <v>5.5990726461725702</v>
      </c>
      <c r="J268" s="1">
        <f>AVERAGE(B268:B270)*'[1]Проверка стенда по стёклам'!$D$8/100</f>
        <v>2.1738159252066582</v>
      </c>
      <c r="K268" s="1">
        <f>AVERAGE(C268:C270)*'[1]Проверка стенда по стёклам'!$D$8/100</f>
        <v>2.4166706463768799</v>
      </c>
      <c r="L268" s="1">
        <f>AVERAGE(D268:D270)*'[1]Проверка стенда по стёклам'!$D$8/100</f>
        <v>2.3834645798591607</v>
      </c>
      <c r="M268" s="1">
        <f>AVERAGE(E268:E270)*'[1]Проверка стенда по стёклам'!$D$8/100</f>
        <v>2.0897165757667864</v>
      </c>
      <c r="N268" s="1">
        <f>AVERAGE(F268:F270)*'[1]Проверка стенда по стёклам'!$D$8/100</f>
        <v>2.0310225845827272</v>
      </c>
      <c r="O268" s="1">
        <f>AVERAGE(G268:G270)*'[1]Проверка стенда по стёклам'!$D$8/100</f>
        <v>1.7773650237917347</v>
      </c>
      <c r="P268" s="1">
        <f>AVERAGE(H268:H270)*'[1]Проверка стенда по стёклам'!$D$8/100</f>
        <v>1.8340190334317419</v>
      </c>
    </row>
    <row r="269" spans="1:16" x14ac:dyDescent="0.3">
      <c r="A269" s="1">
        <v>5.8438017192648903</v>
      </c>
      <c r="B269" s="1">
        <v>6.0489378721849496</v>
      </c>
      <c r="C269" s="1">
        <v>6.9452541887881303</v>
      </c>
      <c r="D269" s="1">
        <v>6.8498236725699897</v>
      </c>
      <c r="E269" s="1">
        <v>5.97333689502649</v>
      </c>
      <c r="F269" s="1">
        <v>5.86883914221354</v>
      </c>
      <c r="G269" s="1">
        <v>5.4729170949272499</v>
      </c>
      <c r="H269" s="1">
        <v>5.1669892739394596</v>
      </c>
      <c r="J269" s="1">
        <f>AVERAGE(B269:B271)*'[1]Проверка стенда по стёклам'!$D$8/100</f>
        <v>2.093222654099276</v>
      </c>
      <c r="K269" s="1">
        <f>AVERAGE(C269:C271)*'[1]Проверка стенда по стёклам'!$D$8/100</f>
        <v>2.4166707204850839</v>
      </c>
      <c r="L269" s="1">
        <f>AVERAGE(D269:D271)*'[1]Проверка стенда по стёклам'!$D$8/100</f>
        <v>2.3834796143145418</v>
      </c>
      <c r="M269" s="1">
        <f>AVERAGE(E269:E271)*'[1]Проверка стенда по стёклам'!$D$8/100</f>
        <v>2.090948692969067</v>
      </c>
      <c r="N269" s="1">
        <f>AVERAGE(F269:F271)*'[1]Проверка стенда по стёклам'!$D$8/100</f>
        <v>2.0423082879898153</v>
      </c>
      <c r="O269" s="1">
        <f>AVERAGE(G269:G271)*'[1]Проверка стенда по стёклам'!$D$8/100</f>
        <v>1.9507710036280221</v>
      </c>
      <c r="P269" s="1">
        <f>AVERAGE(H269:H271)*'[1]Проверка стенда по стёклам'!$D$8/100</f>
        <v>1.8413561583218021</v>
      </c>
    </row>
    <row r="270" spans="1:16" x14ac:dyDescent="0.3">
      <c r="A270" s="1">
        <v>5.8657708986606298</v>
      </c>
      <c r="B270" s="1">
        <v>6.0487883534909601</v>
      </c>
      <c r="C270" s="1">
        <v>6.9452544018438296</v>
      </c>
      <c r="D270" s="1">
        <v>6.8498668799768598</v>
      </c>
      <c r="E270" s="1">
        <v>5.9737436852498096</v>
      </c>
      <c r="F270" s="1">
        <v>5.86937952584677</v>
      </c>
      <c r="G270" s="1">
        <v>5.6723566865694703</v>
      </c>
      <c r="H270" s="1">
        <v>5.0462644975659403</v>
      </c>
      <c r="J270" s="1">
        <f>AVERAGE(B270:B272)*'[1]Проверка стенда по стёклам'!$D$8/100</f>
        <v>2.0816527594975844</v>
      </c>
      <c r="K270" s="1">
        <f>AVERAGE(C270:C272)*'[1]Проверка стенда по стёклам'!$D$8/100</f>
        <v>2.4166707910530838</v>
      </c>
      <c r="L270" s="1">
        <f>AVERAGE(D270:D272)*'[1]Проверка стенда по стёклам'!$D$8/100</f>
        <v>2.383494453030893</v>
      </c>
      <c r="M270" s="1">
        <f>AVERAGE(E270:E272)*'[1]Проверка стенда по стёклам'!$D$8/100</f>
        <v>2.1034153298708613</v>
      </c>
      <c r="N270" s="1">
        <f>AVERAGE(F270:F272)*'[1]Проверка стенда по стёклам'!$D$8/100</f>
        <v>2.0424932814301124</v>
      </c>
      <c r="O270" s="1">
        <f>AVERAGE(G270:G272)*'[1]Проверка стенда по стёклам'!$D$8/100</f>
        <v>1.9742038163613651</v>
      </c>
      <c r="P270" s="1">
        <f>AVERAGE(H270:H272)*'[1]Проверка стенда по стёклам'!$D$8/100</f>
        <v>1.9108534655618827</v>
      </c>
    </row>
    <row r="271" spans="1:16" x14ac:dyDescent="0.3">
      <c r="A271" s="1">
        <v>5.8877400780563596</v>
      </c>
      <c r="B271" s="1">
        <v>5.9493710334855701</v>
      </c>
      <c r="C271" s="1">
        <v>6.9452546047216801</v>
      </c>
      <c r="D271" s="1">
        <v>6.84990952488626</v>
      </c>
      <c r="E271" s="1">
        <v>6.0804113122033003</v>
      </c>
      <c r="F271" s="1">
        <v>5.8699111858580899</v>
      </c>
      <c r="G271" s="1">
        <v>5.6736508388161502</v>
      </c>
      <c r="H271" s="1">
        <v>5.6623309938854698</v>
      </c>
      <c r="J271" s="1">
        <f>AVERAGE(B271:B273)*'[1]Проверка стенда по стёклам'!$D$8/100</f>
        <v>2.0700780895072453</v>
      </c>
      <c r="K271" s="1">
        <f>AVERAGE(C271:C273)*'[1]Проверка стенда по стёклам'!$D$8/100</f>
        <v>2.4166708580047787</v>
      </c>
      <c r="L271" s="1">
        <f>AVERAGE(D271:D273)*'[1]Проверка стенда по стёклам'!$D$8/100</f>
        <v>2.3721604056045038</v>
      </c>
      <c r="M271" s="1">
        <f>AVERAGE(E271:E273)*'[1]Проверка стенда по стёклам'!$D$8/100</f>
        <v>2.1046735387947972</v>
      </c>
      <c r="N271" s="1">
        <f>AVERAGE(F271:F273)*'[1]Проверка стенда по стёклам'!$D$8/100</f>
        <v>2.1340234874759587</v>
      </c>
      <c r="O271" s="1">
        <f>AVERAGE(G271:G273)*'[1]Проверка стенда по стёклам'!$D$8/100</f>
        <v>1.985588704037186</v>
      </c>
      <c r="P271" s="1">
        <f>AVERAGE(H271:H273)*'[1]Проверка стенда по стёклам'!$D$8/100</f>
        <v>1.9945142342275188</v>
      </c>
    </row>
    <row r="272" spans="1:16" x14ac:dyDescent="0.3">
      <c r="A272" s="1">
        <v>5.9097092574520902</v>
      </c>
      <c r="B272" s="1">
        <v>5.9491859357408901</v>
      </c>
      <c r="C272" s="1">
        <v>6.9452547972028897</v>
      </c>
      <c r="D272" s="1">
        <v>6.8499516072436704</v>
      </c>
      <c r="E272" s="1">
        <v>6.0808202572100196</v>
      </c>
      <c r="F272" s="1">
        <v>5.8704340965786699</v>
      </c>
      <c r="G272" s="1">
        <v>5.6749473231144796</v>
      </c>
      <c r="H272" s="1">
        <v>5.7661728632032903</v>
      </c>
      <c r="J272" s="1">
        <f>AVERAGE(B272:B274)*'[1]Проверка стенда по стёклам'!$D$8/100</f>
        <v>2.0700117385396295</v>
      </c>
      <c r="K272" s="1">
        <f>AVERAGE(C272:C274)*'[1]Проверка стенда по стёклам'!$D$8/100</f>
        <v>2.4051836882316895</v>
      </c>
      <c r="L272" s="1">
        <f>AVERAGE(D272:D274)*'[1]Проверка стенда по стёклам'!$D$8/100</f>
        <v>2.2814258616401517</v>
      </c>
      <c r="M272" s="1">
        <f>AVERAGE(E272:E274)*'[1]Проверка стенда по стёклам'!$D$8/100</f>
        <v>2.1048133098131361</v>
      </c>
      <c r="N272" s="1">
        <f>AVERAGE(F272:F274)*'[1]Проверка стенда по стёклам'!$D$8/100</f>
        <v>2.2487447873902608</v>
      </c>
      <c r="O272" s="1">
        <f>AVERAGE(G272:G274)*'[1]Проверка стенда по стёклам'!$D$8/100</f>
        <v>2.0109236863221893</v>
      </c>
      <c r="P272" s="1">
        <f>AVERAGE(H272:H274)*'[1]Проверка стенда по стёклам'!$D$8/100</f>
        <v>2.0068810004879167</v>
      </c>
    </row>
    <row r="273" spans="1:16" x14ac:dyDescent="0.3">
      <c r="A273" s="1">
        <v>5.9316784368478199</v>
      </c>
      <c r="B273" s="1">
        <v>5.9489952451709902</v>
      </c>
      <c r="C273" s="1">
        <v>6.9452549790799596</v>
      </c>
      <c r="D273" s="1">
        <v>6.7521483425611599</v>
      </c>
      <c r="E273" s="1">
        <v>5.9845915607866802</v>
      </c>
      <c r="F273" s="1">
        <v>6.6585237324726396</v>
      </c>
      <c r="G273" s="1">
        <v>5.7705135523800903</v>
      </c>
      <c r="H273" s="1">
        <v>5.7675609281812603</v>
      </c>
      <c r="J273" s="1">
        <f>AVERAGE(B273:B275)*'[1]Проверка стенда по стёклам'!$D$8/100</f>
        <v>2.0699434467366582</v>
      </c>
      <c r="K273" s="1">
        <f>AVERAGE(C273:C275)*'[1]Проверка стенда по стёклам'!$D$8/100</f>
        <v>2.3937013896267936</v>
      </c>
      <c r="L273" s="1">
        <f>AVERAGE(D273:D275)*'[1]Проверка стенда по стёклам'!$D$8/100</f>
        <v>2.1907309688208429</v>
      </c>
      <c r="M273" s="1">
        <f>AVERAGE(E273:E275)*'[1]Проверка стенда по стёклам'!$D$8/100</f>
        <v>2.1049505507729749</v>
      </c>
      <c r="N273" s="1">
        <f>AVERAGE(F273:F275)*'[1]Проверка стенда по стёклам'!$D$8/100</f>
        <v>2.3634090390400191</v>
      </c>
      <c r="O273" s="1">
        <f>AVERAGE(G273:G275)*'[1]Проверка стенда по стёклам'!$D$8/100</f>
        <v>2.1198654948254494</v>
      </c>
      <c r="P273" s="1">
        <f>AVERAGE(H273:H275)*'[1]Проверка стенда по стёклам'!$D$8/100</f>
        <v>2.0073654709339346</v>
      </c>
    </row>
    <row r="274" spans="1:16" x14ac:dyDescent="0.3">
      <c r="A274" s="1">
        <v>5.9536476162435603</v>
      </c>
      <c r="B274" s="1">
        <v>5.9487989766317702</v>
      </c>
      <c r="C274" s="1">
        <v>6.8462158953319001</v>
      </c>
      <c r="D274" s="1">
        <v>6.0676252626346896</v>
      </c>
      <c r="E274" s="1">
        <v>6.0816163732879502</v>
      </c>
      <c r="F274" s="1">
        <v>6.8590015978103498</v>
      </c>
      <c r="G274" s="1">
        <v>5.8920809654255599</v>
      </c>
      <c r="H274" s="1">
        <v>5.76895330329228</v>
      </c>
      <c r="J274" s="1">
        <f>AVERAGE(B274:B276)*'[1]Проверка стенда по стёклам'!$D$8/100</f>
        <v>2.0698732194924272</v>
      </c>
      <c r="K274" s="1">
        <f>AVERAGE(C274:C276)*'[1]Проверка стенда по стёклам'!$D$8/100</f>
        <v>2.370839460546847</v>
      </c>
      <c r="L274" s="1">
        <f>AVERAGE(D274:D276)*'[1]Проверка стенда по стёклам'!$D$8/100</f>
        <v>2.1114237294039064</v>
      </c>
      <c r="M274" s="1">
        <f>AVERAGE(E274:E276)*'[1]Проверка стенда по стёклам'!$D$8/100</f>
        <v>2.1162930916767646</v>
      </c>
      <c r="N274" s="1">
        <f>AVERAGE(F274:F276)*'[1]Проверка стенда по стёклам'!$D$8/100</f>
        <v>2.3866689981298279</v>
      </c>
      <c r="O274" s="1">
        <f>AVERAGE(G274:G276)*'[1]Проверка стенда по стёклам'!$D$8/100</f>
        <v>2.2437106062368026</v>
      </c>
      <c r="P274" s="1">
        <f>AVERAGE(H274:H276)*'[1]Проверка стенда по стёклам'!$D$8/100</f>
        <v>2.0078513797785131</v>
      </c>
    </row>
    <row r="275" spans="1:16" x14ac:dyDescent="0.3">
      <c r="A275" s="1">
        <v>5.97561679563929</v>
      </c>
      <c r="B275" s="1">
        <v>5.9485971456244604</v>
      </c>
      <c r="C275" s="1">
        <v>6.84625808546968</v>
      </c>
      <c r="D275" s="1">
        <v>6.0680092045021903</v>
      </c>
      <c r="E275" s="1">
        <v>6.0820035049382604</v>
      </c>
      <c r="F275" s="1">
        <v>6.8590326566122197</v>
      </c>
      <c r="G275" s="1">
        <v>6.6142088057842701</v>
      </c>
      <c r="H275" s="1">
        <v>5.7703498126746497</v>
      </c>
      <c r="J275" s="1">
        <f>AVERAGE(B275:B277)*'[1]Проверка стенда по стёклам'!$D$8/100</f>
        <v>2.0582692091022641</v>
      </c>
      <c r="K275" s="1">
        <f>AVERAGE(C275:C277)*'[1]Проверка стенда по стёклам'!$D$8/100</f>
        <v>2.359466493582389</v>
      </c>
      <c r="L275" s="1">
        <f>AVERAGE(D275:D277)*'[1]Проверка стенда по стёклам'!$D$8/100</f>
        <v>2.1115550625413504</v>
      </c>
      <c r="M275" s="1">
        <f>AVERAGE(E275:E277)*'[1]Проверка стенда по стёклам'!$D$8/100</f>
        <v>2.1164252520481126</v>
      </c>
      <c r="N275" s="1">
        <f>AVERAGE(F275:F277)*'[1]Проверка стенда по стёклам'!$D$8/100</f>
        <v>2.3866797914459323</v>
      </c>
      <c r="O275" s="1">
        <f>AVERAGE(G275:G277)*'[1]Проверка стенда по стёклам'!$D$8/100</f>
        <v>2.3534700483217224</v>
      </c>
      <c r="P275" s="1">
        <f>AVERAGE(H275:H277)*'[1]Проверка стенда по стёклам'!$D$8/100</f>
        <v>2.0202319914815035</v>
      </c>
    </row>
    <row r="276" spans="1:16" x14ac:dyDescent="0.3">
      <c r="A276" s="1">
        <v>5.9975859750350198</v>
      </c>
      <c r="B276" s="1">
        <v>5.9483897682980897</v>
      </c>
      <c r="C276" s="1">
        <v>6.7481467274423004</v>
      </c>
      <c r="D276" s="1">
        <v>6.06838665084139</v>
      </c>
      <c r="E276" s="1">
        <v>6.0823833262521596</v>
      </c>
      <c r="F276" s="1">
        <v>6.8590636717456199</v>
      </c>
      <c r="G276" s="1">
        <v>6.8382665533976201</v>
      </c>
      <c r="H276" s="1">
        <v>5.7717502790656603</v>
      </c>
      <c r="J276" s="1">
        <f>AVERAGE(B276:B278)*'[1]Проверка стенда по стёклам'!$D$8/100</f>
        <v>2.0698099637971468</v>
      </c>
      <c r="K276" s="1">
        <f>AVERAGE(C276:C278)*'[1]Проверка стенда по стёклам'!$D$8/100</f>
        <v>2.3480902305667666</v>
      </c>
      <c r="L276" s="1">
        <f>AVERAGE(D276:D278)*'[1]Проверка стенда по стёклам'!$D$8/100</f>
        <v>2.1116841262705521</v>
      </c>
      <c r="M276" s="1">
        <f>AVERAGE(E276:E278)*'[1]Проверка стенда по стёклам'!$D$8/100</f>
        <v>2.1277378063324952</v>
      </c>
      <c r="N276" s="1">
        <f>AVERAGE(F276:F278)*'[1]Проверка стенда по стёклам'!$D$8/100</f>
        <v>2.3977348472847986</v>
      </c>
      <c r="O276" s="1">
        <f>AVERAGE(G276:G278)*'[1]Проверка стенда по стёклам'!$D$8/100</f>
        <v>2.3794870324937474</v>
      </c>
      <c r="P276" s="1">
        <f>AVERAGE(H276:H278)*'[1]Проверка стенда по стёклам'!$D$8/100</f>
        <v>2.0326160640734026</v>
      </c>
    </row>
    <row r="277" spans="1:16" x14ac:dyDescent="0.3">
      <c r="A277" s="1">
        <v>6.0195551544307504</v>
      </c>
      <c r="B277" s="1">
        <v>5.8487529047542903</v>
      </c>
      <c r="C277" s="1">
        <v>6.7481618060878104</v>
      </c>
      <c r="D277" s="1">
        <v>6.0687575750048799</v>
      </c>
      <c r="E277" s="1">
        <v>6.0827558178046903</v>
      </c>
      <c r="F277" s="1">
        <v>6.8590946543349904</v>
      </c>
      <c r="G277" s="1">
        <v>6.8383918237275498</v>
      </c>
      <c r="H277" s="1">
        <v>5.8756949836836201</v>
      </c>
      <c r="J277" s="1">
        <f>AVERAGE(B277:B279)*'[1]Проверка стенда по стёклам'!$D$8/100</f>
        <v>2.0813442607081423</v>
      </c>
      <c r="K277" s="1">
        <f>AVERAGE(C277:C279)*'[1]Проверка стенда по стёклам'!$D$8/100</f>
        <v>2.3480950227298947</v>
      </c>
      <c r="L277" s="1">
        <f>AVERAGE(D277:D279)*'[1]Проверка стенда по стёклам'!$D$8/100</f>
        <v>2.1004913282729962</v>
      </c>
      <c r="M277" s="1">
        <f>AVERAGE(E277:E279)*'[1]Проверка стенда по стёклам'!$D$8/100</f>
        <v>2.2172910112471325</v>
      </c>
      <c r="N277" s="1">
        <f>AVERAGE(F277:F279)*'[1]Проверка стенда по стёклам'!$D$8/100</f>
        <v>2.4087851833393414</v>
      </c>
      <c r="O277" s="1">
        <f>AVERAGE(G277:G279)*'[1]Проверка стенда по стёклам'!$D$8/100</f>
        <v>2.3795312619554996</v>
      </c>
      <c r="P277" s="1">
        <f>AVERAGE(H277:H279)*'[1]Проверка стенда по стёклам'!$D$8/100</f>
        <v>2.0450036940780314</v>
      </c>
    </row>
    <row r="278" spans="1:16" x14ac:dyDescent="0.3">
      <c r="A278" s="1">
        <v>6.0415243338264801</v>
      </c>
      <c r="B278" s="1">
        <v>6.0480978470977496</v>
      </c>
      <c r="C278" s="1">
        <v>6.7481755787250304</v>
      </c>
      <c r="D278" s="1">
        <v>6.06912195075925</v>
      </c>
      <c r="E278" s="1">
        <v>6.1795367353473498</v>
      </c>
      <c r="F278" s="1">
        <v>6.9543458176554402</v>
      </c>
      <c r="G278" s="1">
        <v>6.8385189348682802</v>
      </c>
      <c r="H278" s="1">
        <v>5.8771213317449398</v>
      </c>
      <c r="J278" s="1">
        <f>AVERAGE(B278:B280)*'[1]Проверка стенда по стёклам'!$D$8/100</f>
        <v>2.1044040158299833</v>
      </c>
      <c r="K278" s="1">
        <f>AVERAGE(C278:C280)*'[1]Проверка стенда по стёклам'!$D$8/100</f>
        <v>2.3366403075012694</v>
      </c>
      <c r="L278" s="1">
        <f>AVERAGE(D278:D280)*'[1]Проверка стенда по стёклам'!$D$8/100</f>
        <v>2.1006158259413588</v>
      </c>
      <c r="M278" s="1">
        <f>AVERAGE(E278:E280)*'[1]Проверка стенда по стёклам'!$D$8/100</f>
        <v>2.3068050640163369</v>
      </c>
      <c r="N278" s="1">
        <f>AVERAGE(F278:F280)*'[1]Проверка стенда по стёклам'!$D$8/100</f>
        <v>2.4198309182123907</v>
      </c>
      <c r="O278" s="1">
        <f>AVERAGE(G278:G280)*'[1]Проверка стенда по стёклам'!$D$8/100</f>
        <v>2.3795761313598036</v>
      </c>
      <c r="P278" s="1">
        <f>AVERAGE(H278:H280)*'[1]Проверка стенда по стёклам'!$D$8/100</f>
        <v>2.0455016512950226</v>
      </c>
    </row>
    <row r="279" spans="1:16" x14ac:dyDescent="0.3">
      <c r="A279" s="1">
        <v>6.0634935132222196</v>
      </c>
      <c r="B279" s="1">
        <v>6.0478347928209901</v>
      </c>
      <c r="C279" s="1">
        <v>6.74818804394243</v>
      </c>
      <c r="D279" s="1">
        <v>5.9718859208934996</v>
      </c>
      <c r="E279" s="1">
        <v>6.8544824604742303</v>
      </c>
      <c r="F279" s="1">
        <v>6.9543361403156503</v>
      </c>
      <c r="G279" s="1">
        <v>6.8386478856922999</v>
      </c>
      <c r="H279" s="1">
        <v>5.8785524690124502</v>
      </c>
      <c r="J279" s="1">
        <f>AVERAGE(B279:B281)*'[1]Проверка стенда по стёклам'!$D$8/100</f>
        <v>2.1043107500941605</v>
      </c>
      <c r="K279" s="1">
        <f>AVERAGE(C279:C281)*'[1]Проверка стенда по стёклам'!$D$8/100</f>
        <v>2.2450073260189924</v>
      </c>
      <c r="L279" s="1">
        <f>AVERAGE(D279:D281)*'[1]Проверка стенда по стёклам'!$D$8/100</f>
        <v>2.1007380272395038</v>
      </c>
      <c r="M279" s="1">
        <f>AVERAGE(E279:E281)*'[1]Проверка стенда по стёклам'!$D$8/100</f>
        <v>2.3850978305650203</v>
      </c>
      <c r="N279" s="1">
        <f>AVERAGE(F279:F281)*'[1]Проверка стенда по стёклам'!$D$8/100</f>
        <v>2.4198278964727149</v>
      </c>
      <c r="O279" s="1">
        <f>AVERAGE(G279:G281)*'[1]Проверка стенда по стёклам'!$D$8/100</f>
        <v>2.379621639731516</v>
      </c>
      <c r="P279" s="1">
        <f>AVERAGE(H279:H281)*'[1]Проверка стенда по стёклам'!$D$8/100</f>
        <v>2.0460012108756187</v>
      </c>
    </row>
    <row r="280" spans="1:16" x14ac:dyDescent="0.3">
      <c r="A280" s="1">
        <v>6.0854626926179503</v>
      </c>
      <c r="B280" s="1">
        <v>6.0475667493499996</v>
      </c>
      <c r="C280" s="1">
        <v>6.64940290941614</v>
      </c>
      <c r="D280" s="1">
        <v>6.0698309541435398</v>
      </c>
      <c r="E280" s="1">
        <v>6.8545173947319604</v>
      </c>
      <c r="F280" s="1">
        <v>6.9543274529875596</v>
      </c>
      <c r="G280" s="1">
        <v>6.8387786734025502</v>
      </c>
      <c r="H280" s="1">
        <v>5.8799882117873503</v>
      </c>
      <c r="J280" s="1">
        <f>AVERAGE(B280:B282)*'[1]Проверка стенда по стёклам'!$D$8/100</f>
        <v>2.1042157563995434</v>
      </c>
      <c r="K280" s="1">
        <f>AVERAGE(C280:C282)*'[1]Проверка стенда по стёклам'!$D$8/100</f>
        <v>2.0735836217125718</v>
      </c>
      <c r="L280" s="1">
        <f>AVERAGE(D280:D282)*'[1]Проверка стенда по стёклам'!$D$8/100</f>
        <v>2.1121775066491399</v>
      </c>
      <c r="M280" s="1">
        <f>AVERAGE(E280:E282)*'[1]Проверка стенда по стёклам'!$D$8/100</f>
        <v>2.3851098601751706</v>
      </c>
      <c r="N280" s="1">
        <f>AVERAGE(F280:F282)*'[1]Проверка стенда по стёклам'!$D$8/100</f>
        <v>2.4198252223996359</v>
      </c>
      <c r="O280" s="1">
        <f>AVERAGE(G280:G282)*'[1]Проверка стенда по стёклам'!$D$8/100</f>
        <v>2.3934880922424324</v>
      </c>
      <c r="P280" s="1">
        <f>AVERAGE(H280:H282)*'[1]Проверка стенда по стёклам'!$D$8/100</f>
        <v>2.0465023083944547</v>
      </c>
    </row>
    <row r="281" spans="1:16" x14ac:dyDescent="0.3">
      <c r="A281" s="1">
        <v>6.10743187201368</v>
      </c>
      <c r="B281" s="1">
        <v>6.0472937397076203</v>
      </c>
      <c r="C281" s="1">
        <v>5.9581452751072801</v>
      </c>
      <c r="D281" s="1">
        <v>6.0701755313272301</v>
      </c>
      <c r="E281" s="1">
        <v>6.8545519659659604</v>
      </c>
      <c r="F281" s="1">
        <v>6.9543197651809399</v>
      </c>
      <c r="G281" s="1">
        <v>6.8389112935162197</v>
      </c>
      <c r="H281" s="1">
        <v>5.8814283749159602</v>
      </c>
      <c r="J281" s="1">
        <f>AVERAGE(B281:B283)*'[1]Проверка стенда по стёклам'!$D$8/100</f>
        <v>2.092526338790083</v>
      </c>
      <c r="K281" s="1">
        <f>AVERAGE(C281:C283)*'[1]Проверка стенда по стёклам'!$D$8/100</f>
        <v>1.9022215492174974</v>
      </c>
      <c r="L281" s="1">
        <f>AVERAGE(D281:D283)*'[1]Проверка стенда по стёклам'!$D$8/100</f>
        <v>2.1122950892196739</v>
      </c>
      <c r="M281" s="1">
        <f>AVERAGE(E281:E283)*'[1]Проверка стенда по стёклам'!$D$8/100</f>
        <v>2.3851217640199081</v>
      </c>
      <c r="N281" s="1">
        <f>AVERAGE(F281:F283)*'[1]Проверка стенда по стёклам'!$D$8/100</f>
        <v>2.4198228989204109</v>
      </c>
      <c r="O281" s="1">
        <f>AVERAGE(G281:G283)*'[1]Проверка стенда по стёклам'!$D$8/100</f>
        <v>2.4073382842635289</v>
      </c>
      <c r="P281" s="1">
        <f>AVERAGE(H281:H283)*'[1]Проверка стенда по стёклам'!$D$8/100</f>
        <v>2.0470048789222886</v>
      </c>
    </row>
    <row r="282" spans="1:16" x14ac:dyDescent="0.3">
      <c r="A282" s="1">
        <v>6.1294010514094097</v>
      </c>
      <c r="B282" s="1">
        <v>6.0470157875219597</v>
      </c>
      <c r="C282" s="1">
        <v>5.2702276090669802</v>
      </c>
      <c r="D282" s="1">
        <v>6.0705134591993604</v>
      </c>
      <c r="E282" s="1">
        <v>6.8545861759313196</v>
      </c>
      <c r="F282" s="1">
        <v>6.9543130853115196</v>
      </c>
      <c r="G282" s="1">
        <v>6.9582000110306996</v>
      </c>
      <c r="H282" s="1">
        <v>5.8828727717958396</v>
      </c>
      <c r="J282" s="1">
        <f>AVERAGE(B282:B284)*'[1]Проверка стенда по стёклам'!$D$8/100</f>
        <v>2.080839463794713</v>
      </c>
      <c r="K282" s="1">
        <f>AVERAGE(C282:C284)*'[1]Проверка стенда по стёклам'!$D$8/100</f>
        <v>1.8110422655914409</v>
      </c>
      <c r="L282" s="1">
        <f>AVERAGE(D282:D284)*'[1]Проверка стенда по стёклам'!$D$8/100</f>
        <v>2.1124103497047444</v>
      </c>
      <c r="M282" s="1">
        <f>AVERAGE(E282:E284)*'[1]Проверка стенда по стёклам'!$D$8/100</f>
        <v>2.39628996808114</v>
      </c>
      <c r="N282" s="1">
        <f>AVERAGE(F282:F284)*'[1]Проверка стенда по стёклам'!$D$8/100</f>
        <v>2.4198209285785355</v>
      </c>
      <c r="O282" s="1">
        <f>AVERAGE(G282:G284)*'[1]Проверка стенда по стёклам'!$D$8/100</f>
        <v>2.4211721999661999</v>
      </c>
      <c r="P282" s="1">
        <f>AVERAGE(H282:H284)*'[1]Проверка стенда по стёклам'!$D$8/100</f>
        <v>2.061384551483485</v>
      </c>
    </row>
    <row r="283" spans="1:16" x14ac:dyDescent="0.3">
      <c r="A283" s="1">
        <v>6.1513702308051501</v>
      </c>
      <c r="B283" s="1">
        <v>5.9467843237022802</v>
      </c>
      <c r="C283" s="1">
        <v>5.17197384433618</v>
      </c>
      <c r="D283" s="1">
        <v>6.0708447135170402</v>
      </c>
      <c r="E283" s="1">
        <v>6.8546200258798304</v>
      </c>
      <c r="F283" s="1">
        <v>6.9543074206916797</v>
      </c>
      <c r="G283" s="1">
        <v>6.9581906059904597</v>
      </c>
      <c r="H283" s="1">
        <v>5.8843212143839203</v>
      </c>
      <c r="J283" s="1">
        <f>AVERAGE(B283:B285)*'[1]Проверка стенда по стёклам'!$D$8/100</f>
        <v>2.069155081663673</v>
      </c>
      <c r="K283" s="1">
        <f>AVERAGE(C283:C285)*'[1]Проверка стенда по стёклам'!$D$8/100</f>
        <v>1.7996570196341426</v>
      </c>
      <c r="L283" s="1">
        <f>AVERAGE(D283:D285)*'[1]Проверка стенда по стёклам'!$D$8/100</f>
        <v>2.1125232798019375</v>
      </c>
      <c r="M283" s="1">
        <f>AVERAGE(E283:E285)*'[1]Проверка стенда по стёклам'!$D$8/100</f>
        <v>2.407453987082953</v>
      </c>
      <c r="N283" s="1">
        <f>AVERAGE(F283:F285)*'[1]Проверка стенда по стёклам'!$D$8/100</f>
        <v>2.419819313530938</v>
      </c>
      <c r="O283" s="1">
        <f>AVERAGE(G283:G285)*'[1]Проверка стенда по стёклам'!$D$8/100</f>
        <v>2.421169518484048</v>
      </c>
      <c r="P283" s="1">
        <f>AVERAGE(H283:H285)*'[1]Проверка стенда по стёклам'!$D$8/100</f>
        <v>2.1590009974746764</v>
      </c>
    </row>
    <row r="284" spans="1:16" x14ac:dyDescent="0.3">
      <c r="A284" s="1">
        <v>6.1733394102008798</v>
      </c>
      <c r="B284" s="1">
        <v>5.9465332356666103</v>
      </c>
      <c r="C284" s="1">
        <v>5.1720266095187899</v>
      </c>
      <c r="D284" s="1">
        <v>6.07116927042141</v>
      </c>
      <c r="E284" s="1">
        <v>6.9508406548488697</v>
      </c>
      <c r="F284" s="1">
        <v>6.9543027775225097</v>
      </c>
      <c r="G284" s="1">
        <v>6.9581828968844599</v>
      </c>
      <c r="H284" s="1">
        <v>6.0054053196325601</v>
      </c>
      <c r="J284" s="1">
        <f>AVERAGE(B284:B286)*'[1]Проверка стенда по стёклам'!$D$8/100</f>
        <v>2.1500150108614142</v>
      </c>
      <c r="K284" s="1">
        <f>AVERAGE(C284:C286)*'[1]Проверка стенда по стёклам'!$D$8/100</f>
        <v>1.7996713011159371</v>
      </c>
      <c r="L284" s="1">
        <f>AVERAGE(D284:D286)*'[1]Проверка стенда по стёклам'!$D$8/100</f>
        <v>2.1916762908384642</v>
      </c>
      <c r="M284" s="1">
        <f>AVERAGE(E284:E286)*'[1]Проверка стенда по стёклам'!$D$8/100</f>
        <v>2.4186139246579841</v>
      </c>
      <c r="N284" s="1">
        <f>AVERAGE(F284:F286)*'[1]Проверка стенда по стёклам'!$D$8/100</f>
        <v>2.4198180555456235</v>
      </c>
      <c r="O284" s="1">
        <f>AVERAGE(G284:G286)*'[1]Проверка стенда по стёклам'!$D$8/100</f>
        <v>2.4211674298379835</v>
      </c>
      <c r="P284" s="1">
        <f>AVERAGE(H284:H286)*'[1]Проверка стенда по стёклам'!$D$8/100</f>
        <v>2.2564486687224066</v>
      </c>
    </row>
    <row r="285" spans="1:16" x14ac:dyDescent="0.3">
      <c r="A285" s="1">
        <v>6.1953085895966096</v>
      </c>
      <c r="B285" s="1">
        <v>5.9462767761611097</v>
      </c>
      <c r="C285" s="1">
        <v>5.1720676542678801</v>
      </c>
      <c r="D285" s="1">
        <v>6.0714871064334703</v>
      </c>
      <c r="E285" s="1">
        <v>6.9508387825684004</v>
      </c>
      <c r="F285" s="1">
        <v>6.9542991608869</v>
      </c>
      <c r="G285" s="1">
        <v>6.9581768921479101</v>
      </c>
      <c r="H285" s="1">
        <v>6.7244905956077003</v>
      </c>
      <c r="J285" s="1">
        <f>AVERAGE(B285:B287)*'[1]Проверка стенда по стёклам'!$D$8/100</f>
        <v>2.2424684284392971</v>
      </c>
      <c r="K285" s="1">
        <f>AVERAGE(C285:C287)*'[1]Проверка стенда по стёклам'!$D$8/100</f>
        <v>1.7882520152557964</v>
      </c>
      <c r="L285" s="1">
        <f>AVERAGE(D285:D287)*'[1]Проверка стенда по стёклам'!$D$8/100</f>
        <v>2.2707918945043781</v>
      </c>
      <c r="M285" s="1">
        <f>AVERAGE(E285:E287)*'[1]Проверка стенда по стёклам'!$D$8/100</f>
        <v>2.4186134589757939</v>
      </c>
      <c r="N285" s="1">
        <f>AVERAGE(F285:F287)*'[1]Проверка стенда по стёклам'!$D$8/100</f>
        <v>2.4198171559997208</v>
      </c>
      <c r="O285" s="1">
        <f>AVERAGE(G285:G287)*'[1]Проверка стенда по стёклам'!$D$8/100</f>
        <v>2.4211659363133804</v>
      </c>
      <c r="P285" s="1">
        <f>AVERAGE(H285:H287)*'[1]Проверка стенда по стёклам'!$D$8/100</f>
        <v>2.3398517330946014</v>
      </c>
    </row>
    <row r="286" spans="1:16" x14ac:dyDescent="0.3">
      <c r="A286" s="1">
        <v>6.2172777689923402</v>
      </c>
      <c r="B286" s="1">
        <v>6.6439328108652402</v>
      </c>
      <c r="C286" s="1">
        <v>5.1720969747114696</v>
      </c>
      <c r="D286" s="1">
        <v>6.7532766973932903</v>
      </c>
      <c r="E286" s="1">
        <v>6.9508374437585898</v>
      </c>
      <c r="F286" s="1">
        <v>6.9542965747440304</v>
      </c>
      <c r="G286" s="1">
        <v>6.9581725983510996</v>
      </c>
      <c r="H286" s="1">
        <v>6.7244839162553696</v>
      </c>
      <c r="J286" s="1">
        <f>AVERAGE(B286:B288)*'[1]Проверка стенда по стёклам'!$D$8/100</f>
        <v>2.3349516583048859</v>
      </c>
      <c r="K286" s="1">
        <f>AVERAGE(C286:C288)*'[1]Проверка стенда по стёклам'!$D$8/100</f>
        <v>1.7882581368531953</v>
      </c>
      <c r="L286" s="1">
        <f>AVERAGE(D286:D288)*'[1]Проверка стенда по стёклам'!$D$8/100</f>
        <v>2.3498707123966711</v>
      </c>
      <c r="M286" s="1">
        <f>AVERAGE(E286:E288)*'[1]Проверка стенда по стёклам'!$D$8/100</f>
        <v>2.4186131793623127</v>
      </c>
      <c r="N286" s="1">
        <f>AVERAGE(F286:F288)*'[1]Проверка стенда по стёклам'!$D$8/100</f>
        <v>2.4198166158779766</v>
      </c>
      <c r="O286" s="1">
        <f>AVERAGE(G286:G288)*'[1]Проверка стенда по стёклам'!$D$8/100</f>
        <v>2.4211650395444355</v>
      </c>
      <c r="P286" s="1">
        <f>AVERAGE(H286:H288)*'[1]Проверка стенда по стёклам'!$D$8/100</f>
        <v>2.3398503381682088</v>
      </c>
    </row>
    <row r="287" spans="1:16" x14ac:dyDescent="0.3">
      <c r="A287" s="1">
        <v>6.2392469483880797</v>
      </c>
      <c r="B287" s="1">
        <v>6.7436370772968202</v>
      </c>
      <c r="C287" s="1">
        <v>5.0735731735479197</v>
      </c>
      <c r="D287" s="1">
        <v>6.7532787398941698</v>
      </c>
      <c r="E287" s="1">
        <v>6.9508366398857397</v>
      </c>
      <c r="F287" s="1">
        <v>6.9542950219249997</v>
      </c>
      <c r="G287" s="1">
        <v>6.9581700201922798</v>
      </c>
      <c r="H287" s="1">
        <v>6.7244799061269402</v>
      </c>
      <c r="J287" s="1">
        <f>AVERAGE(B287:B289)*'[1]Проверка стенда по стёклам'!$D$8/100</f>
        <v>2.3465160238207301</v>
      </c>
      <c r="K287" s="1">
        <f>AVERAGE(C287:C289)*'[1]Проверка стенда по стёклам'!$D$8/100</f>
        <v>1.7768306895689054</v>
      </c>
      <c r="L287" s="1">
        <f>AVERAGE(D287:D289)*'[1]Проверка стенда по стёклам'!$D$8/100</f>
        <v>2.34987094929954</v>
      </c>
      <c r="M287" s="1">
        <f>AVERAGE(E287:E289)*'[1]Проверка стенда по стёклам'!$D$8/100</f>
        <v>2.4186130861237807</v>
      </c>
      <c r="N287" s="1">
        <f>AVERAGE(F287:F289)*'[1]Проверка стенда по стёклам'!$D$8/100</f>
        <v>2.4198164357716734</v>
      </c>
      <c r="O287" s="1">
        <f>AVERAGE(G287:G289)*'[1]Проверка стенда по стёклам'!$D$8/100</f>
        <v>2.4211647405123879</v>
      </c>
      <c r="P287" s="1">
        <f>AVERAGE(H287:H289)*'[1]Проверка стенда по стёклам'!$D$8/100</f>
        <v>2.3398498730467794</v>
      </c>
    </row>
    <row r="288" spans="1:16" x14ac:dyDescent="0.3">
      <c r="A288" s="1">
        <v>6.2612161277838103</v>
      </c>
      <c r="B288" s="1">
        <v>6.7436376498154598</v>
      </c>
      <c r="C288" s="1">
        <v>5.1721204327257402</v>
      </c>
      <c r="D288" s="1">
        <v>6.7532794207134996</v>
      </c>
      <c r="E288" s="1">
        <v>6.9508363718302597</v>
      </c>
      <c r="F288" s="1">
        <v>6.9542945041297104</v>
      </c>
      <c r="G288" s="1">
        <v>6.9581691604924503</v>
      </c>
      <c r="H288" s="1">
        <v>6.7244785689978102</v>
      </c>
      <c r="J288" s="1">
        <f>AVERAGE(B288:B289,B3)*'[1]Проверка стенда по стёклам'!$D$8/100</f>
        <v>2.3466475581565045</v>
      </c>
      <c r="K288" s="1">
        <f>AVERAGE(C288:C289,C3)*'[1]Проверка стенда по стёклам'!$D$8/100</f>
        <v>1.788359931547987</v>
      </c>
      <c r="L288" s="1">
        <f>AVERAGE(D288:D289,D3)*'[1]Проверка стенда по стёклам'!$D$8/100</f>
        <v>2.1682576919824053</v>
      </c>
      <c r="M288" s="1">
        <f>AVERAGE(E288:E289,E3)*'[1]Проверка стенда по стёклам'!$D$8/100</f>
        <v>2.4187267257556178</v>
      </c>
      <c r="N288" s="1">
        <f>AVERAGE(F288:F289,F3)*'[1]Проверка стенда по стёклам'!$D$8/100</f>
        <v>2.4200359843195289</v>
      </c>
      <c r="O288" s="1">
        <f>AVERAGE(G288:G289,G3)*'[1]Проверка стенда по стёклам'!$D$8/100</f>
        <v>2.4215293174085444</v>
      </c>
      <c r="P288" s="1">
        <f>AVERAGE(H288:H289,H3)*'[1]Проверка стенда по стёклам'!$D$8/100</f>
        <v>2.3680043047208899</v>
      </c>
    </row>
    <row r="289" spans="1:16" x14ac:dyDescent="0.3">
      <c r="A289" s="1">
        <v>6.28318530717954</v>
      </c>
      <c r="B289" s="1">
        <v>6.7436370772968202</v>
      </c>
      <c r="C289" s="1">
        <v>5.0735731735479197</v>
      </c>
      <c r="D289" s="1">
        <v>6.7532787398941698</v>
      </c>
      <c r="E289" s="1">
        <v>6.9508366398857397</v>
      </c>
      <c r="F289" s="1">
        <v>6.9542950219249997</v>
      </c>
      <c r="G289" s="1">
        <v>6.9581700201922798</v>
      </c>
      <c r="H289" s="1">
        <v>6.7244799061269402</v>
      </c>
      <c r="J289" s="1">
        <f>AVERAGE(B289,B3:B4)*'[1]Проверка стенда по стёклам'!$D$8/100</f>
        <v>2.3467789657836224</v>
      </c>
      <c r="K289" s="1">
        <f>AVERAGE(C289,C3:C4)*'[1]Проверка стенда по стёклам'!$D$8/100</f>
        <v>1.7884583224453825</v>
      </c>
      <c r="L289" s="1">
        <f>AVERAGE(D289,D3:D4)*'[1]Проверка стенда по стёклам'!$D$8/100</f>
        <v>2.0774481065639057</v>
      </c>
      <c r="M289" s="1">
        <f>AVERAGE(E289,E3:E4)*'[1]Проверка стенда по стёклам'!$D$8/100</f>
        <v>2.4075755438322179</v>
      </c>
      <c r="N289" s="1">
        <f>AVERAGE(F289,F3:F4)*'[1]Проверка стенда по стёклам'!$D$8/100</f>
        <v>2.420255532912718</v>
      </c>
      <c r="O289" s="1">
        <f>AVERAGE(G289,G3:G4)*'[1]Проверка стенда по стёклам'!$D$8/100</f>
        <v>2.4218938943479471</v>
      </c>
      <c r="P289" s="1">
        <f>AVERAGE(H289,H3:H4)*'[1]Проверка стенда по стёклам'!$D$8/100</f>
        <v>2.3831968203127905</v>
      </c>
    </row>
    <row r="290" spans="1:16" x14ac:dyDescent="0.3">
      <c r="B290" s="1">
        <v>6.6439328108652402</v>
      </c>
      <c r="C290" s="1">
        <v>5.1720969747114696</v>
      </c>
      <c r="D290" s="1">
        <v>6.7532766973932903</v>
      </c>
      <c r="E290" s="1">
        <v>6.9508374437585898</v>
      </c>
      <c r="F290" s="1">
        <v>6.9542965747440304</v>
      </c>
      <c r="G290" s="1">
        <v>6.9581725983510996</v>
      </c>
      <c r="H290" s="1">
        <v>6.7244839162553696</v>
      </c>
    </row>
    <row r="291" spans="1:16" x14ac:dyDescent="0.3">
      <c r="B291" s="1">
        <v>5.9462767761611097</v>
      </c>
      <c r="C291" s="1">
        <v>5.1720676542678703</v>
      </c>
      <c r="D291" s="1">
        <v>6.0714871064334597</v>
      </c>
      <c r="E291" s="1">
        <v>6.9508387825684004</v>
      </c>
      <c r="F291" s="1">
        <v>6.9542991608869</v>
      </c>
      <c r="G291" s="1">
        <v>6.9581768921479004</v>
      </c>
      <c r="H291" s="1">
        <v>6.7244905956076897</v>
      </c>
    </row>
    <row r="292" spans="1:16" x14ac:dyDescent="0.3">
      <c r="B292" s="1">
        <v>5.9465332356666103</v>
      </c>
      <c r="C292" s="1">
        <v>5.1720266095187899</v>
      </c>
      <c r="D292" s="1">
        <v>6.07116927042141</v>
      </c>
      <c r="E292" s="1">
        <v>6.9508406548488697</v>
      </c>
      <c r="F292" s="1">
        <v>6.9543027775224999</v>
      </c>
      <c r="G292" s="1">
        <v>6.9581828968844599</v>
      </c>
      <c r="H292" s="1">
        <v>6.0054053196325503</v>
      </c>
    </row>
    <row r="293" spans="1:16" x14ac:dyDescent="0.3">
      <c r="B293" s="1">
        <v>5.9467843237022802</v>
      </c>
      <c r="C293" s="1">
        <v>5.17197384433618</v>
      </c>
      <c r="D293" s="1">
        <v>6.0708447135170402</v>
      </c>
      <c r="E293" s="1">
        <v>6.8546200258798304</v>
      </c>
      <c r="F293" s="1">
        <v>6.9543074206916797</v>
      </c>
      <c r="G293" s="1">
        <v>6.9581906059904597</v>
      </c>
      <c r="H293" s="1">
        <v>5.8843212143839203</v>
      </c>
    </row>
    <row r="294" spans="1:16" x14ac:dyDescent="0.3">
      <c r="B294" s="1">
        <v>6.0470157875219597</v>
      </c>
      <c r="C294" s="1">
        <v>5.2702276090669802</v>
      </c>
      <c r="D294" s="1">
        <v>6.0705134591993604</v>
      </c>
      <c r="E294" s="1">
        <v>6.8545861759313196</v>
      </c>
      <c r="F294" s="1">
        <v>6.9543130853115098</v>
      </c>
      <c r="G294" s="1">
        <v>6.9582000110306996</v>
      </c>
      <c r="H294" s="1">
        <v>5.8828727717958396</v>
      </c>
    </row>
    <row r="295" spans="1:16" x14ac:dyDescent="0.3">
      <c r="B295" s="1">
        <v>6.0472937397076203</v>
      </c>
      <c r="C295" s="1">
        <v>5.9581452751072801</v>
      </c>
      <c r="D295" s="1">
        <v>6.0701755313272301</v>
      </c>
      <c r="E295" s="1">
        <v>6.8545519659659604</v>
      </c>
      <c r="F295" s="1">
        <v>6.9543197651809399</v>
      </c>
      <c r="G295" s="1">
        <v>6.8389112935162197</v>
      </c>
      <c r="H295" s="1">
        <v>5.8814283749159504</v>
      </c>
    </row>
    <row r="296" spans="1:16" x14ac:dyDescent="0.3">
      <c r="B296" s="1">
        <v>6.0475667493500103</v>
      </c>
      <c r="C296" s="1">
        <v>6.64940290941614</v>
      </c>
      <c r="D296" s="1">
        <v>6.0698309541435398</v>
      </c>
      <c r="E296" s="1">
        <v>6.8545173947319604</v>
      </c>
      <c r="F296" s="1">
        <v>6.9543274529875596</v>
      </c>
      <c r="G296" s="1">
        <v>6.8387786734025502</v>
      </c>
      <c r="H296" s="1">
        <v>5.8799882117873503</v>
      </c>
    </row>
    <row r="297" spans="1:16" x14ac:dyDescent="0.3">
      <c r="B297" s="1">
        <v>6.0478347928209901</v>
      </c>
      <c r="C297" s="1">
        <v>6.74818804394243</v>
      </c>
      <c r="D297" s="1">
        <v>5.9718859208934996</v>
      </c>
      <c r="E297" s="1">
        <v>6.8544824604742303</v>
      </c>
      <c r="F297" s="1">
        <v>6.9543361403156503</v>
      </c>
      <c r="G297" s="1">
        <v>6.8386478856922999</v>
      </c>
      <c r="H297" s="1">
        <v>5.8785524690124502</v>
      </c>
    </row>
    <row r="298" spans="1:16" x14ac:dyDescent="0.3">
      <c r="B298" s="1">
        <v>6.0480978470977496</v>
      </c>
      <c r="C298" s="1">
        <v>6.7481755787250304</v>
      </c>
      <c r="D298" s="1">
        <v>6.0691219507592402</v>
      </c>
      <c r="E298" s="1">
        <v>6.1795367353473498</v>
      </c>
      <c r="F298" s="1">
        <v>6.9543458176554402</v>
      </c>
      <c r="G298" s="1">
        <v>6.8385189348682696</v>
      </c>
      <c r="H298" s="1">
        <v>5.87712133174493</v>
      </c>
    </row>
    <row r="299" spans="1:16" x14ac:dyDescent="0.3">
      <c r="B299" s="1">
        <v>5.8487529047543001</v>
      </c>
      <c r="C299" s="1">
        <v>6.7481618060878104</v>
      </c>
      <c r="D299" s="1">
        <v>6.0687575750048799</v>
      </c>
      <c r="E299" s="1">
        <v>6.0827558178046903</v>
      </c>
      <c r="F299" s="1">
        <v>6.8590946543349904</v>
      </c>
      <c r="G299" s="1">
        <v>6.8383918237275498</v>
      </c>
      <c r="H299" s="1">
        <v>5.8756949836836201</v>
      </c>
    </row>
    <row r="300" spans="1:16" x14ac:dyDescent="0.3">
      <c r="B300" s="1">
        <v>5.9483897682980897</v>
      </c>
      <c r="C300" s="1">
        <v>6.7481467274423004</v>
      </c>
      <c r="D300" s="1">
        <v>6.06838665084139</v>
      </c>
      <c r="E300" s="1">
        <v>6.0823833262521498</v>
      </c>
      <c r="F300" s="1">
        <v>6.8590636717456102</v>
      </c>
      <c r="G300" s="1">
        <v>6.8382665533976104</v>
      </c>
      <c r="H300" s="1">
        <v>5.7717502790656603</v>
      </c>
    </row>
    <row r="301" spans="1:16" x14ac:dyDescent="0.3">
      <c r="B301" s="1">
        <v>5.9485971456244604</v>
      </c>
      <c r="C301" s="1">
        <v>6.84625808546968</v>
      </c>
      <c r="D301" s="1">
        <v>6.0680092045021903</v>
      </c>
      <c r="E301" s="1">
        <v>6.0820035049382604</v>
      </c>
      <c r="F301" s="1">
        <v>6.8590326566122197</v>
      </c>
      <c r="G301" s="1">
        <v>6.6142088057842603</v>
      </c>
      <c r="H301" s="1">
        <v>5.7703498126746497</v>
      </c>
    </row>
    <row r="302" spans="1:16" x14ac:dyDescent="0.3">
      <c r="B302" s="1">
        <v>5.9487989766317702</v>
      </c>
      <c r="C302" s="1">
        <v>6.8462158953319001</v>
      </c>
      <c r="D302" s="1">
        <v>6.0676252626346896</v>
      </c>
      <c r="E302" s="1">
        <v>6.0816163732879502</v>
      </c>
      <c r="F302" s="1">
        <v>6.8590015978103498</v>
      </c>
      <c r="G302" s="1">
        <v>5.8920809654255599</v>
      </c>
      <c r="H302" s="1">
        <v>5.76895330329228</v>
      </c>
    </row>
    <row r="303" spans="1:16" x14ac:dyDescent="0.3">
      <c r="B303" s="1">
        <v>5.9489952451709902</v>
      </c>
      <c r="C303" s="1">
        <v>6.9452549790799596</v>
      </c>
      <c r="D303" s="1">
        <v>6.7521483425611599</v>
      </c>
      <c r="E303" s="1">
        <v>5.9845915607866802</v>
      </c>
      <c r="F303" s="1">
        <v>6.6585237324726396</v>
      </c>
      <c r="G303" s="1">
        <v>5.7705135523800797</v>
      </c>
      <c r="H303" s="1">
        <v>5.7675609281812603</v>
      </c>
    </row>
    <row r="304" spans="1:16" x14ac:dyDescent="0.3">
      <c r="B304" s="1">
        <v>5.9491859357408901</v>
      </c>
      <c r="C304" s="1">
        <v>6.9452547972029004</v>
      </c>
      <c r="D304" s="1">
        <v>6.8499516072436704</v>
      </c>
      <c r="E304" s="1">
        <v>6.0808202572100196</v>
      </c>
      <c r="F304" s="1">
        <v>5.8704340965786699</v>
      </c>
      <c r="G304" s="1">
        <v>5.6749473231144698</v>
      </c>
      <c r="H304" s="1">
        <v>5.7661728632032796</v>
      </c>
    </row>
    <row r="305" spans="2:8" x14ac:dyDescent="0.3">
      <c r="B305" s="1">
        <v>5.9493710334855701</v>
      </c>
      <c r="C305" s="1">
        <v>6.9452546047216801</v>
      </c>
      <c r="D305" s="1">
        <v>6.84990952488626</v>
      </c>
      <c r="E305" s="1">
        <v>6.0804113122033003</v>
      </c>
      <c r="F305" s="1">
        <v>5.8699111858580899</v>
      </c>
      <c r="G305" s="1">
        <v>5.6736508388161502</v>
      </c>
      <c r="H305" s="1">
        <v>5.6623309938854698</v>
      </c>
    </row>
    <row r="306" spans="2:8" x14ac:dyDescent="0.3">
      <c r="B306" s="1">
        <v>6.0487883534909699</v>
      </c>
      <c r="C306" s="1">
        <v>6.9452544018438296</v>
      </c>
      <c r="D306" s="1">
        <v>6.8498668799768598</v>
      </c>
      <c r="E306" s="1">
        <v>5.9737436852498096</v>
      </c>
      <c r="F306" s="1">
        <v>5.86937952584677</v>
      </c>
      <c r="G306" s="1">
        <v>5.6723566865694703</v>
      </c>
      <c r="H306" s="1">
        <v>5.0462644975659403</v>
      </c>
    </row>
    <row r="307" spans="2:8" x14ac:dyDescent="0.3">
      <c r="B307" s="1">
        <v>6.0489378721849496</v>
      </c>
      <c r="C307" s="1">
        <v>6.9452541887881303</v>
      </c>
      <c r="D307" s="1">
        <v>6.8498236725699897</v>
      </c>
      <c r="E307" s="1">
        <v>5.97333689502649</v>
      </c>
      <c r="F307" s="1">
        <v>5.86883914221354</v>
      </c>
      <c r="G307" s="1">
        <v>5.4729170949272401</v>
      </c>
      <c r="H307" s="1">
        <v>5.1669892739394596</v>
      </c>
    </row>
    <row r="308" spans="2:8" x14ac:dyDescent="0.3">
      <c r="B308" s="1">
        <v>6.6442204797499302</v>
      </c>
      <c r="C308" s="1">
        <v>6.9452539657844099</v>
      </c>
      <c r="D308" s="1">
        <v>6.8497799026131796</v>
      </c>
      <c r="E308" s="1">
        <v>6.0697883911582302</v>
      </c>
      <c r="F308" s="1">
        <v>5.7726094551382801</v>
      </c>
      <c r="G308" s="1">
        <v>4.1785998573560299</v>
      </c>
      <c r="H308" s="1">
        <v>5.5990726461725702</v>
      </c>
    </row>
    <row r="309" spans="2:8" x14ac:dyDescent="0.3">
      <c r="B309" s="1">
        <v>6.7433870278634203</v>
      </c>
      <c r="C309" s="1">
        <v>6.9452537330733204</v>
      </c>
      <c r="D309" s="1">
        <v>6.8403499117380999</v>
      </c>
      <c r="E309" s="1">
        <v>6.5478414707372004</v>
      </c>
      <c r="F309" s="1">
        <v>5.5391430555735504</v>
      </c>
      <c r="G309" s="1">
        <v>4.08255768150301</v>
      </c>
      <c r="H309" s="1">
        <v>5.7213008265513396</v>
      </c>
    </row>
    <row r="310" spans="2:8" x14ac:dyDescent="0.3">
      <c r="B310" s="1">
        <v>6.7433627882707796</v>
      </c>
      <c r="C310" s="1">
        <v>6.9452534909060599</v>
      </c>
      <c r="D310" s="1">
        <v>6.7377148976664696</v>
      </c>
      <c r="E310" s="1">
        <v>6.6448295017463304</v>
      </c>
      <c r="F310" s="1">
        <v>4.8162068282525903</v>
      </c>
      <c r="G310" s="1">
        <v>3.97735632766901</v>
      </c>
      <c r="H310" s="1">
        <v>5.7213131754173503</v>
      </c>
    </row>
    <row r="311" spans="2:8" x14ac:dyDescent="0.3">
      <c r="B311" s="1">
        <v>6.6413899228277602</v>
      </c>
      <c r="C311" s="1">
        <v>6.8429897187877797</v>
      </c>
      <c r="D311" s="1">
        <v>6.7378185974882596</v>
      </c>
      <c r="E311" s="1">
        <v>6.5254455638754196</v>
      </c>
      <c r="F311" s="1">
        <v>4.0649220569112696</v>
      </c>
      <c r="G311" s="1">
        <v>3.9758058986618798</v>
      </c>
      <c r="H311" s="1">
        <v>5.0665440662817103</v>
      </c>
    </row>
    <row r="312" spans="2:8" x14ac:dyDescent="0.3">
      <c r="B312" s="1">
        <v>6.64141791486401</v>
      </c>
      <c r="C312" s="1">
        <v>6.8430581337562701</v>
      </c>
      <c r="D312" s="1">
        <v>6.73792123327787</v>
      </c>
      <c r="E312" s="1">
        <v>6.4192363969563999</v>
      </c>
      <c r="F312" s="1">
        <v>4.1593977468380201</v>
      </c>
      <c r="G312" s="1">
        <v>3.9742396997512102</v>
      </c>
      <c r="H312" s="1">
        <v>4.8701066862808702</v>
      </c>
    </row>
    <row r="313" spans="2:8" x14ac:dyDescent="0.3">
      <c r="B313" s="1">
        <v>6.6414445185056401</v>
      </c>
      <c r="C313" s="1">
        <v>6.8431262369435597</v>
      </c>
      <c r="D313" s="1">
        <v>6.7380227904480599</v>
      </c>
      <c r="E313" s="1">
        <v>6.5163272095755396</v>
      </c>
      <c r="F313" s="1">
        <v>4.6288143118865204</v>
      </c>
      <c r="G313" s="1">
        <v>3.9726578978034199</v>
      </c>
      <c r="H313" s="1">
        <v>4.97203702187843</v>
      </c>
    </row>
    <row r="314" spans="2:8" x14ac:dyDescent="0.3">
      <c r="B314" s="1">
        <v>6.6414697334324702</v>
      </c>
      <c r="C314" s="1">
        <v>6.7344573248217197</v>
      </c>
      <c r="D314" s="1">
        <v>6.7381232544068297</v>
      </c>
      <c r="E314" s="1">
        <v>6.5163457137457099</v>
      </c>
      <c r="F314" s="1">
        <v>4.7237727304167603</v>
      </c>
      <c r="G314" s="1">
        <v>4.0930731765113597</v>
      </c>
      <c r="H314" s="1">
        <v>4.9715213145656598</v>
      </c>
    </row>
    <row r="315" spans="2:8" x14ac:dyDescent="0.3">
      <c r="B315" s="1">
        <v>6.63965736741992</v>
      </c>
      <c r="C315" s="1">
        <v>6.6349025783244002</v>
      </c>
      <c r="D315" s="1">
        <v>6.73822261056283</v>
      </c>
      <c r="E315" s="1">
        <v>5.8795269278082296</v>
      </c>
      <c r="F315" s="1">
        <v>4.7227770487427199</v>
      </c>
      <c r="G315" s="1">
        <v>4.1865080565772503</v>
      </c>
      <c r="H315" s="1">
        <v>4.9911087086499002</v>
      </c>
    </row>
    <row r="316" spans="2:8" x14ac:dyDescent="0.3">
      <c r="B316" s="1">
        <v>6.63961340904841</v>
      </c>
      <c r="C316" s="1">
        <v>6.6349359658020504</v>
      </c>
      <c r="D316" s="1">
        <v>6.6309143697026398</v>
      </c>
      <c r="E316" s="1">
        <v>5.7595850683708898</v>
      </c>
      <c r="F316" s="1">
        <v>4.4980236277051899</v>
      </c>
      <c r="G316" s="1">
        <v>5.3858031756149796</v>
      </c>
      <c r="H316" s="1">
        <v>4.9908449397096604</v>
      </c>
    </row>
    <row r="317" spans="2:8" x14ac:dyDescent="0.3">
      <c r="B317" s="1">
        <v>6.6395682383817896</v>
      </c>
      <c r="C317" s="1">
        <v>6.6349676814760299</v>
      </c>
      <c r="D317" s="1">
        <v>6.6310223006926297</v>
      </c>
      <c r="E317" s="1">
        <v>4.8304546484012603</v>
      </c>
      <c r="F317" s="1">
        <v>4.7144420775034197</v>
      </c>
      <c r="G317" s="1">
        <v>5.4807083052850203</v>
      </c>
      <c r="H317" s="1">
        <v>5.0930015859331803</v>
      </c>
    </row>
    <row r="318" spans="2:8" x14ac:dyDescent="0.3">
      <c r="B318" s="1">
        <v>6.6395218623649797</v>
      </c>
      <c r="C318" s="1">
        <v>6.5332083102757501</v>
      </c>
      <c r="D318" s="1">
        <v>6.4100694812324903</v>
      </c>
      <c r="E318" s="1">
        <v>4.8298433648818504</v>
      </c>
      <c r="F318" s="1">
        <v>4.7135964794825798</v>
      </c>
      <c r="G318" s="1">
        <v>5.6031962331775196</v>
      </c>
      <c r="H318" s="1">
        <v>5.8013711658476099</v>
      </c>
    </row>
    <row r="319" spans="2:8" x14ac:dyDescent="0.3">
      <c r="B319" s="1">
        <v>6.5379530640027799</v>
      </c>
      <c r="C319" s="1">
        <v>6.5333030756381003</v>
      </c>
      <c r="D319" s="1">
        <v>5.7658998879145003</v>
      </c>
      <c r="E319" s="1">
        <v>4.7089013684703103</v>
      </c>
      <c r="F319" s="1">
        <v>4.7127449825691903</v>
      </c>
      <c r="G319" s="1">
        <v>5.80206076628075</v>
      </c>
      <c r="H319" s="1">
        <v>5.7497053013725203</v>
      </c>
    </row>
    <row r="320" spans="2:8" x14ac:dyDescent="0.3">
      <c r="B320" s="1">
        <v>5.9312631551614299</v>
      </c>
      <c r="C320" s="1">
        <v>6.5333958072135303</v>
      </c>
      <c r="D320" s="1">
        <v>5.7660369768268103</v>
      </c>
      <c r="E320" s="1">
        <v>4.7081701972178198</v>
      </c>
      <c r="F320" s="1">
        <v>4.7118877036121196</v>
      </c>
      <c r="G320" s="1">
        <v>5.1882107280289498</v>
      </c>
      <c r="H320" s="1">
        <v>5.8427416793218798</v>
      </c>
    </row>
    <row r="321" spans="2:8" x14ac:dyDescent="0.3">
      <c r="B321" s="1">
        <v>5.8210440200846696</v>
      </c>
      <c r="C321" s="1">
        <v>6.4248537477479601</v>
      </c>
      <c r="D321" s="1">
        <v>5.6468247894238903</v>
      </c>
      <c r="E321" s="1">
        <v>4.0959520142353796</v>
      </c>
      <c r="F321" s="1">
        <v>4.22039764354966</v>
      </c>
      <c r="G321" s="1">
        <v>5.0831766744046298</v>
      </c>
      <c r="H321" s="1">
        <v>5.73912687994211</v>
      </c>
    </row>
    <row r="322" spans="2:8" x14ac:dyDescent="0.3">
      <c r="B322" s="1">
        <v>5.8207638857605302</v>
      </c>
      <c r="C322" s="1">
        <v>5.8157984322563196</v>
      </c>
      <c r="D322" s="1">
        <v>4.9379827407122701</v>
      </c>
      <c r="E322" s="1">
        <v>4.0957735786971901</v>
      </c>
      <c r="F322" s="1">
        <v>4.1130931257418002</v>
      </c>
      <c r="G322" s="1">
        <v>5.8291150227168798</v>
      </c>
      <c r="H322" s="1">
        <v>5.2060367520245396</v>
      </c>
    </row>
    <row r="323" spans="2:8" x14ac:dyDescent="0.3">
      <c r="B323" s="1">
        <v>5.2125819869310899</v>
      </c>
      <c r="C323" s="1">
        <v>5.5979113389648996</v>
      </c>
      <c r="D323" s="1">
        <v>4.1139102413569804</v>
      </c>
      <c r="E323" s="1">
        <v>4.0955869987318501</v>
      </c>
      <c r="F323" s="1">
        <v>4.9497221293989799</v>
      </c>
      <c r="G323" s="1">
        <v>5.7240241550908504</v>
      </c>
      <c r="H323" s="1">
        <v>5.10177331749028</v>
      </c>
    </row>
    <row r="324" spans="2:8" x14ac:dyDescent="0.3">
      <c r="B324" s="1">
        <v>5.2125950428761296</v>
      </c>
      <c r="C324" s="1">
        <v>5.5982593117548998</v>
      </c>
      <c r="D324" s="1">
        <v>4.1137908635747102</v>
      </c>
      <c r="E324" s="1">
        <v>3.9867684688622398</v>
      </c>
      <c r="F324" s="1">
        <v>4.8429008941808096</v>
      </c>
      <c r="G324" s="1">
        <v>5.1919751701577201</v>
      </c>
      <c r="H324" s="1">
        <v>5.2047295098683701</v>
      </c>
    </row>
    <row r="325" spans="2:8" x14ac:dyDescent="0.3">
      <c r="B325" s="1">
        <v>5.2126014702886598</v>
      </c>
      <c r="C325" s="1">
        <v>5.59860183996045</v>
      </c>
      <c r="D325" s="1">
        <v>3.9939514894879902</v>
      </c>
      <c r="E325" s="1">
        <v>3.9864960463212502</v>
      </c>
      <c r="F325" s="1">
        <v>4.3210171069755097</v>
      </c>
      <c r="G325" s="1">
        <v>5.0861863328380599</v>
      </c>
      <c r="H325" s="1">
        <v>5.1033736527548603</v>
      </c>
    </row>
    <row r="326" spans="2:8" x14ac:dyDescent="0.3">
      <c r="B326" s="1">
        <v>5.1137407750986501</v>
      </c>
      <c r="C326" s="1">
        <v>4.8288892763141202</v>
      </c>
      <c r="D326" s="1">
        <v>3.9827177439566701</v>
      </c>
      <c r="E326" s="1">
        <v>3.9985140156569701</v>
      </c>
      <c r="F326" s="1">
        <v>4.7415667759779296</v>
      </c>
      <c r="G326" s="1">
        <v>4.8786335860090304</v>
      </c>
      <c r="H326" s="1">
        <v>5.1039259205147598</v>
      </c>
    </row>
    <row r="327" spans="2:8" x14ac:dyDescent="0.3">
      <c r="B327" s="1">
        <v>5.1137466474195898</v>
      </c>
      <c r="C327" s="1">
        <v>4.2275293092097401</v>
      </c>
      <c r="D327" s="1">
        <v>3.7820844072067801</v>
      </c>
      <c r="E327" s="1">
        <v>3.3500075024050102</v>
      </c>
      <c r="F327" s="1">
        <v>4.7417349336718804</v>
      </c>
      <c r="G327" s="1">
        <v>4.9852908399713103</v>
      </c>
      <c r="H327" s="1">
        <v>5.2095783043681099</v>
      </c>
    </row>
    <row r="328" spans="2:8" x14ac:dyDescent="0.3">
      <c r="B328" s="1">
        <v>4.8947650110437504</v>
      </c>
      <c r="C328" s="1">
        <v>3.4029044294031801</v>
      </c>
      <c r="D328" s="1">
        <v>3.7708297375208999</v>
      </c>
      <c r="E328" s="1">
        <v>3.96811403912925</v>
      </c>
      <c r="F328" s="1">
        <v>4.86446085519243</v>
      </c>
      <c r="G328" s="1">
        <v>5.1958514392733601</v>
      </c>
      <c r="H328" s="1">
        <v>5.8413883476839601</v>
      </c>
    </row>
    <row r="329" spans="2:8" x14ac:dyDescent="0.3">
      <c r="B329" s="1">
        <v>4.1896917938174196</v>
      </c>
      <c r="C329" s="1">
        <v>3.4024284468514199</v>
      </c>
      <c r="D329" s="1">
        <v>3.0124599872580902</v>
      </c>
      <c r="E329" s="1">
        <v>3.8725172155560101</v>
      </c>
      <c r="F329" s="1">
        <v>4.8727026362384702</v>
      </c>
      <c r="G329" s="1">
        <v>5.8353119352086296</v>
      </c>
      <c r="H329" s="1">
        <v>5.9477818738946304</v>
      </c>
    </row>
    <row r="330" spans="2:8" x14ac:dyDescent="0.3">
      <c r="B330" s="1">
        <v>4.06078536119617</v>
      </c>
      <c r="C330" s="1">
        <v>3.2719095632552899</v>
      </c>
      <c r="D330" s="1">
        <v>2.9014614742196199</v>
      </c>
      <c r="E330" s="1">
        <v>3.77426415843005</v>
      </c>
      <c r="F330" s="1">
        <v>4.8862294667246999</v>
      </c>
      <c r="G330" s="1">
        <v>5.9428473081601902</v>
      </c>
      <c r="H330" s="1">
        <v>5.9532252459217601</v>
      </c>
    </row>
    <row r="331" spans="2:8" x14ac:dyDescent="0.3">
      <c r="B331" s="1">
        <v>4.0606810922129304</v>
      </c>
      <c r="C331" s="1">
        <v>3.2043229221025298</v>
      </c>
      <c r="D331" s="1">
        <v>3.0209529497351402</v>
      </c>
      <c r="E331" s="1">
        <v>4.4369997394676703</v>
      </c>
      <c r="F331" s="1">
        <v>5.43279114987351</v>
      </c>
      <c r="G331" s="1">
        <v>5.7544452565212003</v>
      </c>
      <c r="H331" s="1">
        <v>6.0556106065777504</v>
      </c>
    </row>
    <row r="332" spans="2:8" x14ac:dyDescent="0.3">
      <c r="B332" s="1">
        <v>3.2441038868570198</v>
      </c>
      <c r="C332" s="1">
        <v>3.09514204614036</v>
      </c>
      <c r="D332" s="1">
        <v>2.8199469881366999</v>
      </c>
      <c r="E332" s="1">
        <v>3.7737081518919302</v>
      </c>
      <c r="F332" s="1">
        <v>5.5557853176402601</v>
      </c>
      <c r="G332" s="1">
        <v>5.7686723822308901</v>
      </c>
      <c r="H332" s="1">
        <v>5.8694444674478596</v>
      </c>
    </row>
    <row r="333" spans="2:8" x14ac:dyDescent="0.3">
      <c r="B333" s="1">
        <v>3.1757272932850502</v>
      </c>
      <c r="C333" s="1">
        <v>2.8818643540430902</v>
      </c>
      <c r="D333" s="1">
        <v>3.6533967434308501</v>
      </c>
      <c r="E333" s="1">
        <v>4.0618290401013004</v>
      </c>
      <c r="F333" s="1">
        <v>4.9894618836403204</v>
      </c>
      <c r="G333" s="1">
        <v>5.6735046378845801</v>
      </c>
      <c r="H333" s="1">
        <v>5.77813709278385</v>
      </c>
    </row>
    <row r="334" spans="2:8" x14ac:dyDescent="0.3">
      <c r="B334" s="1">
        <v>3.0573001367239701</v>
      </c>
      <c r="C334" s="1">
        <v>2.8701096039290701</v>
      </c>
      <c r="D334" s="1">
        <v>3.6642011193232999</v>
      </c>
      <c r="E334" s="1">
        <v>4.1711847342730897</v>
      </c>
      <c r="F334" s="1">
        <v>4.5142722635521997</v>
      </c>
      <c r="G334" s="1">
        <v>5.11343753751237</v>
      </c>
      <c r="H334" s="1">
        <v>5.78468171940575</v>
      </c>
    </row>
    <row r="335" spans="2:8" x14ac:dyDescent="0.3">
      <c r="B335" s="1">
        <v>2.9465670071036598</v>
      </c>
      <c r="C335" s="1">
        <v>2.9997600027592899</v>
      </c>
      <c r="D335" s="1">
        <v>3.8509441700054099</v>
      </c>
      <c r="E335" s="1">
        <v>4.1818569978058404</v>
      </c>
      <c r="F335" s="1">
        <v>4.4199464849924697</v>
      </c>
      <c r="G335" s="1">
        <v>4.6368467380582903</v>
      </c>
      <c r="H335" s="1">
        <v>5.2305041184992396</v>
      </c>
    </row>
    <row r="336" spans="2:8" x14ac:dyDescent="0.3">
      <c r="B336" s="1">
        <v>2.7620822707021802</v>
      </c>
      <c r="C336" s="1">
        <v>2.9125448924336101</v>
      </c>
      <c r="D336" s="1">
        <v>3.85078832638394</v>
      </c>
      <c r="E336" s="1">
        <v>4.2933929130421102</v>
      </c>
      <c r="F336" s="1">
        <v>4.5206059168912196</v>
      </c>
      <c r="G336" s="1">
        <v>4.5434437505756602</v>
      </c>
      <c r="H336" s="1">
        <v>4.5666813502332104</v>
      </c>
    </row>
    <row r="337" spans="2:8" x14ac:dyDescent="0.3">
      <c r="B337" s="1">
        <v>2.7774131475497299</v>
      </c>
      <c r="C337" s="1">
        <v>3.8265320727990901</v>
      </c>
      <c r="D337" s="1">
        <v>4.0588635431240103</v>
      </c>
      <c r="E337" s="1">
        <v>4.3889237522067504</v>
      </c>
      <c r="F337" s="1">
        <v>4.4231093504044496</v>
      </c>
      <c r="G337" s="1">
        <v>4.4499691046379599</v>
      </c>
      <c r="H337" s="1">
        <v>4.4742512100080001</v>
      </c>
    </row>
    <row r="338" spans="2:8" x14ac:dyDescent="0.3">
      <c r="B338" s="1">
        <v>3.0067505214440402</v>
      </c>
      <c r="C338" s="1">
        <v>3.89345830163965</v>
      </c>
      <c r="D338" s="1">
        <v>4.4514430764064601</v>
      </c>
      <c r="E338" s="1">
        <v>4.4950857711394097</v>
      </c>
      <c r="F338" s="1">
        <v>4.4230615761166199</v>
      </c>
      <c r="G338" s="1">
        <v>4.4470446994771002</v>
      </c>
      <c r="H338" s="1">
        <v>4.2374834343255703</v>
      </c>
    </row>
    <row r="339" spans="2:8" x14ac:dyDescent="0.3">
      <c r="B339" s="1">
        <v>3.10815039487247</v>
      </c>
      <c r="C339" s="1">
        <v>4.0053338435833803</v>
      </c>
      <c r="D339" s="1">
        <v>4.4513485969009601</v>
      </c>
      <c r="E339" s="1">
        <v>4.3962294594130098</v>
      </c>
      <c r="F339" s="1">
        <v>4.4199038758659501</v>
      </c>
      <c r="G339" s="1">
        <v>4.4439828624071103</v>
      </c>
      <c r="H339" s="1">
        <v>4.2271091840519199</v>
      </c>
    </row>
    <row r="340" spans="2:8" x14ac:dyDescent="0.3">
      <c r="B340" s="1">
        <v>3.1755947899682901</v>
      </c>
      <c r="C340" s="1">
        <v>4.2444630221177997</v>
      </c>
      <c r="D340" s="1">
        <v>4.4512381119527502</v>
      </c>
      <c r="E340" s="1">
        <v>5.0687669113505498</v>
      </c>
      <c r="F340" s="1">
        <v>5.0853618714178701</v>
      </c>
      <c r="G340" s="1">
        <v>4.9984158358344803</v>
      </c>
      <c r="H340" s="1">
        <v>4.7641728086172304</v>
      </c>
    </row>
    <row r="341" spans="2:8" x14ac:dyDescent="0.3">
      <c r="B341" s="1">
        <v>3.88484708468398</v>
      </c>
      <c r="C341" s="1">
        <v>4.3639628241023196</v>
      </c>
      <c r="D341" s="1">
        <v>5.0311292361215001</v>
      </c>
      <c r="E341" s="1">
        <v>5.06875592664833</v>
      </c>
      <c r="F341" s="1">
        <v>5.6853480787717201</v>
      </c>
      <c r="G341" s="1">
        <v>5.4935101490011498</v>
      </c>
      <c r="H341" s="1">
        <v>4.7529604227343398</v>
      </c>
    </row>
    <row r="342" spans="2:8" x14ac:dyDescent="0.3">
      <c r="B342" s="1">
        <v>3.8959451691468399</v>
      </c>
      <c r="C342" s="1">
        <v>4.3638174859544598</v>
      </c>
      <c r="D342" s="1">
        <v>5.1311327610305204</v>
      </c>
      <c r="E342" s="1">
        <v>5.7679648970478299</v>
      </c>
      <c r="F342" s="1">
        <v>5.7722203598464201</v>
      </c>
      <c r="G342" s="1">
        <v>5.0587714729532198</v>
      </c>
      <c r="H342" s="1">
        <v>4.8093998511846996</v>
      </c>
    </row>
    <row r="343" spans="2:8" x14ac:dyDescent="0.3">
      <c r="B343" s="1">
        <v>4.0254868954407597</v>
      </c>
      <c r="C343" s="1">
        <v>5.0663927944892704</v>
      </c>
      <c r="D343" s="1">
        <v>5.8391871193511902</v>
      </c>
      <c r="E343" s="1">
        <v>5.8631982217717802</v>
      </c>
      <c r="F343" s="1">
        <v>5.76121428200784</v>
      </c>
      <c r="G343" s="1">
        <v>5.0476164765578604</v>
      </c>
      <c r="H343" s="1">
        <v>4.9116187942151504</v>
      </c>
    </row>
    <row r="344" spans="2:8" x14ac:dyDescent="0.3">
      <c r="B344" s="1">
        <v>4.8482324979014599</v>
      </c>
      <c r="C344" s="1">
        <v>5.0659489154736903</v>
      </c>
      <c r="D344" s="1">
        <v>5.8387559438315</v>
      </c>
      <c r="E344" s="1">
        <v>5.8521130303495497</v>
      </c>
      <c r="F344" s="1">
        <v>5.1291441493824097</v>
      </c>
      <c r="G344" s="1">
        <v>5.5250998856179896</v>
      </c>
      <c r="H344" s="1">
        <v>6.10586711265631</v>
      </c>
    </row>
    <row r="345" spans="2:8" x14ac:dyDescent="0.3">
      <c r="B345" s="1">
        <v>4.8369076575255496</v>
      </c>
      <c r="C345" s="1">
        <v>5.0654945124495896</v>
      </c>
      <c r="D345" s="1">
        <v>5.9457829096208101</v>
      </c>
      <c r="E345" s="1">
        <v>6.3406868734525998</v>
      </c>
      <c r="F345" s="1">
        <v>5.7176035858452501</v>
      </c>
      <c r="G345" s="1">
        <v>5.7332675168484002</v>
      </c>
      <c r="H345" s="1">
        <v>6.105842355959</v>
      </c>
    </row>
    <row r="346" spans="2:8" x14ac:dyDescent="0.3">
      <c r="B346" s="1">
        <v>4.8365425876321897</v>
      </c>
      <c r="C346" s="1">
        <v>5.7164998837096297</v>
      </c>
      <c r="D346" s="1">
        <v>6.5475305927982603</v>
      </c>
      <c r="E346" s="1">
        <v>5.7022893543059601</v>
      </c>
      <c r="F346" s="1">
        <v>5.5067551085102604</v>
      </c>
      <c r="G346" s="1">
        <v>5.7330422415351299</v>
      </c>
      <c r="H346" s="1">
        <v>6.4084985579314502</v>
      </c>
    </row>
    <row r="347" spans="2:8" x14ac:dyDescent="0.3">
      <c r="B347" s="1">
        <v>4.9348885471186401</v>
      </c>
      <c r="C347" s="1">
        <v>5.7160735368019999</v>
      </c>
      <c r="D347" s="1">
        <v>6.3325341979212597</v>
      </c>
      <c r="E347" s="1">
        <v>5.7021114194797002</v>
      </c>
      <c r="F347" s="1">
        <v>5.71719078838324</v>
      </c>
      <c r="G347" s="1">
        <v>6.4559821020112702</v>
      </c>
      <c r="H347" s="1">
        <v>6.6039649640752396</v>
      </c>
    </row>
    <row r="348" spans="2:8" x14ac:dyDescent="0.3">
      <c r="B348" s="1">
        <v>4.9345044535867899</v>
      </c>
      <c r="C348" s="1">
        <v>5.7156415626937704</v>
      </c>
      <c r="D348" s="1">
        <v>6.3324941377600199</v>
      </c>
      <c r="E348" s="1">
        <v>5.5954765549600003</v>
      </c>
      <c r="F348" s="1">
        <v>5.91473225112078</v>
      </c>
      <c r="G348" s="1">
        <v>6.7315373882865801</v>
      </c>
      <c r="H348" s="1">
        <v>6.7029521288678904</v>
      </c>
    </row>
    <row r="349" spans="2:8" x14ac:dyDescent="0.3">
      <c r="B349" s="1">
        <v>4.9341115211184903</v>
      </c>
      <c r="C349" s="1">
        <v>6.3249382519288799</v>
      </c>
      <c r="D349" s="1">
        <v>5.6872531578668903</v>
      </c>
      <c r="E349" s="1">
        <v>5.7942662818486497</v>
      </c>
      <c r="F349" s="1">
        <v>6.6455720525545603</v>
      </c>
      <c r="G349" s="1">
        <v>6.8306564419317803</v>
      </c>
      <c r="H349" s="1">
        <v>6.7029761773475203</v>
      </c>
    </row>
    <row r="350" spans="2:8" x14ac:dyDescent="0.3">
      <c r="B350" s="1">
        <v>5.0434013801635498</v>
      </c>
      <c r="C350" s="1">
        <v>6.2075295557215497</v>
      </c>
      <c r="D350" s="1">
        <v>5.7867216536895398</v>
      </c>
      <c r="E350" s="1">
        <v>6.0995473355481904</v>
      </c>
      <c r="F350" s="1">
        <v>6.8502169511578499</v>
      </c>
      <c r="G350" s="1">
        <v>6.7009122148553804</v>
      </c>
      <c r="H350" s="1">
        <v>5.9142208492352699</v>
      </c>
    </row>
    <row r="351" spans="2:8" x14ac:dyDescent="0.3">
      <c r="B351" s="1">
        <v>5.14305582036536</v>
      </c>
      <c r="C351" s="1">
        <v>6.30722224835886</v>
      </c>
      <c r="D351" s="1">
        <v>5.7716317395968799</v>
      </c>
      <c r="E351" s="1">
        <v>6.73850783707642</v>
      </c>
      <c r="F351" s="1">
        <v>6.95570562034347</v>
      </c>
      <c r="G351" s="1">
        <v>6.7009348255339498</v>
      </c>
      <c r="H351" s="1">
        <v>5.9141352096697402</v>
      </c>
    </row>
    <row r="352" spans="2:8" x14ac:dyDescent="0.3">
      <c r="B352" s="1">
        <v>5.2426258789626399</v>
      </c>
      <c r="C352" s="1">
        <v>5.6552050215083502</v>
      </c>
      <c r="D352" s="1">
        <v>5.9865381488802996</v>
      </c>
      <c r="E352" s="1">
        <v>6.7384621363579598</v>
      </c>
      <c r="F352" s="1">
        <v>6.9557326396899102</v>
      </c>
      <c r="G352" s="1">
        <v>6.7009605639968797</v>
      </c>
      <c r="H352" s="1">
        <v>5.9140663428609797</v>
      </c>
    </row>
    <row r="353" spans="2:8" x14ac:dyDescent="0.3">
      <c r="B353" s="1">
        <v>5.6401983210549798</v>
      </c>
      <c r="C353" s="1">
        <v>5.6549418300010696</v>
      </c>
      <c r="D353" s="1">
        <v>6.0871675408054404</v>
      </c>
      <c r="E353" s="1">
        <v>6.9515944931836797</v>
      </c>
      <c r="F353" s="1">
        <v>6.9557591216184704</v>
      </c>
      <c r="G353" s="1">
        <v>6.7009893852769302</v>
      </c>
      <c r="H353" s="1">
        <v>5.9140142050179403</v>
      </c>
    </row>
    <row r="354" spans="2:8" x14ac:dyDescent="0.3">
      <c r="B354" s="1">
        <v>5.64003700299219</v>
      </c>
      <c r="C354" s="1">
        <v>5.76333591373022</v>
      </c>
      <c r="D354" s="1">
        <v>6.73282028052685</v>
      </c>
      <c r="E354" s="1">
        <v>6.9516079060711702</v>
      </c>
      <c r="F354" s="1">
        <v>6.8276579913622903</v>
      </c>
      <c r="G354" s="1">
        <v>6.7010212445358697</v>
      </c>
      <c r="H354" s="1">
        <v>5.9139787497840697</v>
      </c>
    </row>
    <row r="355" spans="2:8" x14ac:dyDescent="0.3">
      <c r="B355" s="1">
        <v>5.6398686166482799</v>
      </c>
      <c r="C355" s="1">
        <v>5.8717504415828499</v>
      </c>
      <c r="D355" s="1">
        <v>6.7327773512714097</v>
      </c>
      <c r="E355" s="1">
        <v>6.95162101112144</v>
      </c>
      <c r="F355" s="1">
        <v>6.6995618711921301</v>
      </c>
      <c r="G355" s="1">
        <v>6.7010560971156297</v>
      </c>
      <c r="H355" s="1">
        <v>5.9139599283048003</v>
      </c>
    </row>
    <row r="356" spans="2:8" x14ac:dyDescent="0.3">
      <c r="B356" s="1">
        <v>5.63969318234256</v>
      </c>
      <c r="C356" s="1">
        <v>5.9735828848294501</v>
      </c>
      <c r="D356" s="1">
        <v>6.94810687166206</v>
      </c>
      <c r="E356" s="1">
        <v>6.9516337940177504</v>
      </c>
      <c r="F356" s="1">
        <v>6.69959562467624</v>
      </c>
      <c r="G356" s="1">
        <v>6.7010938985886304</v>
      </c>
      <c r="H356" s="1">
        <v>5.9139576892953203</v>
      </c>
    </row>
    <row r="357" spans="2:8" x14ac:dyDescent="0.3">
      <c r="B357" s="1">
        <v>5.7492307650980701</v>
      </c>
      <c r="C357" s="1">
        <v>6.7278145075039504</v>
      </c>
      <c r="D357" s="1">
        <v>6.9481114047638304</v>
      </c>
      <c r="E357" s="1">
        <v>6.9516462407959398</v>
      </c>
      <c r="F357" s="1">
        <v>6.6996321771674303</v>
      </c>
      <c r="G357" s="1">
        <v>5.92223673872292</v>
      </c>
      <c r="H357" s="1">
        <v>5.9139719791083198</v>
      </c>
    </row>
    <row r="358" spans="2:8" x14ac:dyDescent="0.3">
      <c r="B358" s="1">
        <v>5.85877487048442</v>
      </c>
      <c r="C358" s="1">
        <v>6.7277805640704198</v>
      </c>
      <c r="D358" s="1">
        <v>6.9481158104675202</v>
      </c>
      <c r="E358" s="1">
        <v>6.6987995104742701</v>
      </c>
      <c r="F358" s="1">
        <v>6.6996714998584803</v>
      </c>
      <c r="G358" s="1">
        <v>5.9222945540328604</v>
      </c>
      <c r="H358" s="1">
        <v>5.7270269669270597</v>
      </c>
    </row>
    <row r="359" spans="2:8" x14ac:dyDescent="0.3">
      <c r="B359" s="1">
        <v>5.6590504762525198</v>
      </c>
      <c r="C359" s="1">
        <v>6.9452371752334603</v>
      </c>
      <c r="D359" s="1">
        <v>6.94812008396352</v>
      </c>
      <c r="E359" s="1">
        <v>6.6988407369757601</v>
      </c>
      <c r="F359" s="1">
        <v>6.6997135639850898</v>
      </c>
      <c r="G359" s="1">
        <v>5.9223671321708</v>
      </c>
      <c r="H359" s="1">
        <v>5.7269604615374003</v>
      </c>
    </row>
    <row r="360" spans="2:8" x14ac:dyDescent="0.3">
      <c r="B360" s="1">
        <v>6.3173857004566099</v>
      </c>
      <c r="C360" s="1">
        <v>6.9452369129127396</v>
      </c>
      <c r="D360" s="1">
        <v>6.9481242205867897</v>
      </c>
      <c r="E360" s="1">
        <v>6.6988845096371099</v>
      </c>
      <c r="F360" s="1">
        <v>6.6997583408549604</v>
      </c>
      <c r="G360" s="1">
        <v>5.73356558272366</v>
      </c>
      <c r="H360" s="1">
        <v>5.1652914522476898</v>
      </c>
    </row>
    <row r="361" spans="2:8" x14ac:dyDescent="0.3">
      <c r="B361" s="1">
        <v>6.3173128499495901</v>
      </c>
      <c r="C361" s="1">
        <v>6.9452366595218198</v>
      </c>
      <c r="D361" s="1">
        <v>6.6986828231075801</v>
      </c>
      <c r="E361" s="1">
        <v>6.69893080986468</v>
      </c>
      <c r="F361" s="1">
        <v>5.9313783225586603</v>
      </c>
      <c r="G361" s="1">
        <v>5.73356469190903</v>
      </c>
      <c r="H361" s="1">
        <v>5.1648976934386699</v>
      </c>
    </row>
    <row r="362" spans="2:8" x14ac:dyDescent="0.3">
      <c r="B362" s="1">
        <v>6.3172374088722298</v>
      </c>
      <c r="C362" s="1">
        <v>6.9452364153411201</v>
      </c>
      <c r="D362" s="1">
        <v>6.6987329954891202</v>
      </c>
      <c r="E362" s="1">
        <v>6.6989796189370896</v>
      </c>
      <c r="F362" s="1">
        <v>5.7407545885506304</v>
      </c>
      <c r="G362" s="1">
        <v>5.1662861655416501</v>
      </c>
      <c r="H362" s="1">
        <v>5.1645107706638402</v>
      </c>
    </row>
    <row r="363" spans="2:8" x14ac:dyDescent="0.3">
      <c r="B363" s="1">
        <v>6.3171593891614197</v>
      </c>
      <c r="C363" s="1">
        <v>6.6991537411665298</v>
      </c>
      <c r="D363" s="1">
        <v>6.6987854228345904</v>
      </c>
      <c r="E363" s="1">
        <v>5.9409842846182501</v>
      </c>
      <c r="F363" s="1">
        <v>5.7408160429806303</v>
      </c>
      <c r="G363" s="1">
        <v>5.0362164185013603</v>
      </c>
      <c r="H363" s="1">
        <v>5.16413064114119</v>
      </c>
    </row>
    <row r="364" spans="2:8" x14ac:dyDescent="0.3">
      <c r="B364" s="1">
        <v>5.7194432873492298</v>
      </c>
      <c r="C364" s="1">
        <v>6.69921133685801</v>
      </c>
      <c r="D364" s="1">
        <v>6.6988400923595703</v>
      </c>
      <c r="E364" s="1">
        <v>5.9411701583069796</v>
      </c>
      <c r="F364" s="1">
        <v>5.7408883846629601</v>
      </c>
      <c r="G364" s="1">
        <v>5.0359390988945396</v>
      </c>
      <c r="H364" s="1">
        <v>5.1637572608197599</v>
      </c>
    </row>
    <row r="365" spans="2:8" x14ac:dyDescent="0.3">
      <c r="B365" s="1">
        <v>5.5804322104051103</v>
      </c>
      <c r="C365" s="1">
        <v>6.69927085473378</v>
      </c>
      <c r="D365" s="1">
        <v>5.9511598698562302</v>
      </c>
      <c r="E365" s="1">
        <v>5.7486980182946104</v>
      </c>
      <c r="F365" s="1">
        <v>5.1678494164930502</v>
      </c>
      <c r="G365" s="1">
        <v>4.9759866608607402</v>
      </c>
      <c r="H365" s="1">
        <v>5.1633905844539001</v>
      </c>
    </row>
    <row r="366" spans="2:8" x14ac:dyDescent="0.3">
      <c r="B366" s="1">
        <v>5.5806602377020997</v>
      </c>
      <c r="C366" s="1">
        <v>6.6993322849738703</v>
      </c>
      <c r="D366" s="1">
        <v>5.9513866495549603</v>
      </c>
      <c r="E366" s="1">
        <v>5.7488272664789104</v>
      </c>
      <c r="F366" s="1">
        <v>5.0396739601941798</v>
      </c>
      <c r="G366" s="1">
        <v>5.1651313692583498</v>
      </c>
      <c r="H366" s="1">
        <v>5.7268834790848198</v>
      </c>
    </row>
    <row r="367" spans="2:8" x14ac:dyDescent="0.3">
      <c r="B367" s="1">
        <v>5.6625218461987998</v>
      </c>
      <c r="C367" s="1">
        <v>5.9618764447164203</v>
      </c>
      <c r="D367" s="1">
        <v>5.9516227338338297</v>
      </c>
      <c r="E367" s="1">
        <v>5.7489657740156801</v>
      </c>
      <c r="F367" s="1">
        <v>5.0395067265780797</v>
      </c>
      <c r="G367" s="1">
        <v>5.1648572577189498</v>
      </c>
      <c r="H367" s="1">
        <v>5.72692724390122</v>
      </c>
    </row>
    <row r="368" spans="2:8" x14ac:dyDescent="0.3">
      <c r="B368" s="1">
        <v>5.0450153095139401</v>
      </c>
      <c r="C368" s="1">
        <v>5.9621378925212198</v>
      </c>
      <c r="D368" s="1">
        <v>5.9518680777047104</v>
      </c>
      <c r="E368" s="1">
        <v>5.6228968593303499</v>
      </c>
      <c r="F368" s="1">
        <v>4.9759415422028201</v>
      </c>
      <c r="G368" s="1">
        <v>5.7339042101452904</v>
      </c>
      <c r="H368" s="1">
        <v>5.9152025641592703</v>
      </c>
    </row>
    <row r="369" spans="2:8" x14ac:dyDescent="0.3">
      <c r="B369" s="1">
        <v>4.8797702144633099</v>
      </c>
      <c r="C369" s="1">
        <v>5.9624068317259198</v>
      </c>
      <c r="D369" s="1">
        <v>5.73033814306355</v>
      </c>
      <c r="E369" s="1">
        <v>5.0440984730126699</v>
      </c>
      <c r="F369" s="1">
        <v>5.1670967330381101</v>
      </c>
      <c r="G369" s="1">
        <v>5.7340014572874303</v>
      </c>
      <c r="H369" s="1">
        <v>5.9154102473897696</v>
      </c>
    </row>
    <row r="370" spans="2:8" x14ac:dyDescent="0.3">
      <c r="B370" s="1">
        <v>4.7809050205111898</v>
      </c>
      <c r="C370" s="1">
        <v>5.7409278905429604</v>
      </c>
      <c r="D370" s="1">
        <v>5.50881595804033</v>
      </c>
      <c r="E370" s="1">
        <v>5.1701945860535599</v>
      </c>
      <c r="F370" s="1">
        <v>5.1669207065249498</v>
      </c>
      <c r="G370" s="1">
        <v>5.7341107162878702</v>
      </c>
      <c r="H370" s="1">
        <v>6.7041591262328701</v>
      </c>
    </row>
    <row r="371" spans="2:8" x14ac:dyDescent="0.3">
      <c r="B371" s="1">
        <v>4.7591624901744298</v>
      </c>
      <c r="C371" s="1">
        <v>5.7302992546453799</v>
      </c>
      <c r="D371" s="1">
        <v>5.6335256937013201</v>
      </c>
      <c r="E371" s="1">
        <v>5.07352305821769</v>
      </c>
      <c r="F371" s="1">
        <v>5.1667494712155797</v>
      </c>
      <c r="G371" s="1">
        <v>5.9243698904769797</v>
      </c>
      <c r="H371" s="1">
        <v>6.70424265802062</v>
      </c>
    </row>
    <row r="372" spans="2:8" x14ac:dyDescent="0.3">
      <c r="B372" s="1">
        <v>4.7380509223411904</v>
      </c>
      <c r="C372" s="1">
        <v>5.6208311723450004</v>
      </c>
      <c r="D372" s="1">
        <v>5.7581753322579301</v>
      </c>
      <c r="E372" s="1">
        <v>4.97676612953535</v>
      </c>
      <c r="F372" s="1">
        <v>5.7418533993240803</v>
      </c>
      <c r="G372" s="1">
        <v>5.9246292528537898</v>
      </c>
      <c r="H372" s="1">
        <v>6.7043282537835003</v>
      </c>
    </row>
    <row r="373" spans="2:8" x14ac:dyDescent="0.3">
      <c r="B373" s="1">
        <v>4.9701711469262797</v>
      </c>
      <c r="C373" s="1">
        <v>5.0851860082595399</v>
      </c>
      <c r="D373" s="1">
        <v>5.1738835691761302</v>
      </c>
      <c r="E373" s="1">
        <v>5.0732695266819903</v>
      </c>
      <c r="F373" s="1">
        <v>5.7420215392249201</v>
      </c>
      <c r="G373" s="1">
        <v>6.7021467252324598</v>
      </c>
      <c r="H373" s="1">
        <v>6.7044158688552002</v>
      </c>
    </row>
    <row r="374" spans="2:8" x14ac:dyDescent="0.3">
      <c r="B374" s="1">
        <v>5.1580152790799101</v>
      </c>
      <c r="C374" s="1">
        <v>5.0858352589984399</v>
      </c>
      <c r="D374" s="1">
        <v>5.1738919277979196</v>
      </c>
      <c r="E374" s="1">
        <v>5.1698676708586904</v>
      </c>
      <c r="F374" s="1">
        <v>6.5086757597930998</v>
      </c>
      <c r="G374" s="1">
        <v>6.7022305483528699</v>
      </c>
      <c r="H374" s="1">
        <v>6.7045054602551701</v>
      </c>
    </row>
    <row r="375" spans="2:8" x14ac:dyDescent="0.3">
      <c r="B375" s="1">
        <v>5.1585469690413097</v>
      </c>
      <c r="C375" s="1">
        <v>4.8785554318891204</v>
      </c>
      <c r="D375" s="1">
        <v>5.0648042368498096</v>
      </c>
      <c r="E375" s="1">
        <v>5.9256921376214198</v>
      </c>
      <c r="F375" s="1">
        <v>6.60469035507922</v>
      </c>
      <c r="G375" s="1">
        <v>6.7023165796736599</v>
      </c>
      <c r="H375" s="1">
        <v>6.7045969867270401</v>
      </c>
    </row>
    <row r="376" spans="2:8" x14ac:dyDescent="0.3">
      <c r="B376" s="1">
        <v>5.1701087911893397</v>
      </c>
      <c r="C376" s="1">
        <v>4.68227204287136</v>
      </c>
      <c r="D376" s="1">
        <v>5.6038057800988996</v>
      </c>
      <c r="E376" s="1">
        <v>5.9253897041693602</v>
      </c>
      <c r="F376" s="1">
        <v>6.7008209875442599</v>
      </c>
      <c r="G376" s="1">
        <v>6.7024047883262003</v>
      </c>
      <c r="H376" s="1">
        <v>6.7046904087744297</v>
      </c>
    </row>
    <row r="377" spans="2:8" x14ac:dyDescent="0.3">
      <c r="B377" s="1">
        <v>6.3858659332576799</v>
      </c>
      <c r="C377" s="1">
        <v>5.4292185945973204</v>
      </c>
      <c r="D377" s="1">
        <v>4.9497028276026702</v>
      </c>
      <c r="E377" s="1">
        <v>6.5062705784400903</v>
      </c>
      <c r="F377" s="1">
        <v>6.7009076889516903</v>
      </c>
      <c r="G377" s="1">
        <v>6.7024951444665701</v>
      </c>
      <c r="H377" s="1">
        <v>6.7047856886942503</v>
      </c>
    </row>
    <row r="378" spans="2:8" x14ac:dyDescent="0.3">
      <c r="B378" s="1">
        <v>6.3860658384912599</v>
      </c>
      <c r="C378" s="1">
        <v>5.4296375370172703</v>
      </c>
      <c r="D378" s="1">
        <v>4.9498550487196296</v>
      </c>
      <c r="E378" s="1">
        <v>6.5062574615854096</v>
      </c>
      <c r="F378" s="1">
        <v>6.7009966281984301</v>
      </c>
      <c r="G378" s="1">
        <v>6.70258761929749</v>
      </c>
      <c r="H378" s="1">
        <v>6.8360343114537399</v>
      </c>
    </row>
    <row r="379" spans="2:8" x14ac:dyDescent="0.3">
      <c r="B379" s="1">
        <v>6.2696207612908301</v>
      </c>
      <c r="C379" s="1">
        <v>5.4957794445447901</v>
      </c>
      <c r="D379" s="1">
        <v>4.8411103481481801</v>
      </c>
      <c r="E379" s="1">
        <v>6.5238419989736602</v>
      </c>
      <c r="F379" s="1">
        <v>6.82863370739818</v>
      </c>
      <c r="G379" s="1">
        <v>6.831990870197</v>
      </c>
      <c r="H379" s="1">
        <v>6.8360896145165899</v>
      </c>
    </row>
    <row r="380" spans="2:8" x14ac:dyDescent="0.3">
      <c r="B380" s="1">
        <v>6.3906873697660904</v>
      </c>
      <c r="C380" s="1">
        <v>5.0393517648014399</v>
      </c>
      <c r="D380" s="1">
        <v>4.9651121006526999</v>
      </c>
      <c r="E380" s="1">
        <v>6.5127073312110202</v>
      </c>
      <c r="F380" s="1">
        <v>6.8286821880118698</v>
      </c>
      <c r="G380" s="1">
        <v>6.8320421863245802</v>
      </c>
      <c r="H380" s="1">
        <v>6.8361445003387802</v>
      </c>
    </row>
    <row r="381" spans="2:8" x14ac:dyDescent="0.3">
      <c r="B381" s="1">
        <v>5.6918611872780103</v>
      </c>
      <c r="C381" s="1">
        <v>5.0394944792481597</v>
      </c>
      <c r="D381" s="1">
        <v>4.9762017723697802</v>
      </c>
      <c r="E381" s="1">
        <v>5.9613236315985301</v>
      </c>
      <c r="F381" s="1">
        <v>6.8287312393777801</v>
      </c>
      <c r="G381" s="1">
        <v>6.8320936667337104</v>
      </c>
      <c r="H381" s="1">
        <v>6.83619894880648</v>
      </c>
    </row>
    <row r="382" spans="2:8" x14ac:dyDescent="0.3">
      <c r="B382" s="1">
        <v>5.8132489782572199</v>
      </c>
      <c r="C382" s="1">
        <v>5.2713953416699502</v>
      </c>
      <c r="D382" s="1">
        <v>5.1003858190134199</v>
      </c>
      <c r="E382" s="1">
        <v>6.08754663375014</v>
      </c>
      <c r="F382" s="1">
        <v>6.9561873819879896</v>
      </c>
      <c r="G382" s="1">
        <v>6.9613124264374102</v>
      </c>
      <c r="H382" s="1">
        <v>6.8362529421876204</v>
      </c>
    </row>
    <row r="383" spans="2:8" x14ac:dyDescent="0.3">
      <c r="B383" s="1">
        <v>5.6974252568934203</v>
      </c>
      <c r="C383" s="1">
        <v>5.0573994482676001</v>
      </c>
      <c r="D383" s="1">
        <v>6.3395342146506701</v>
      </c>
      <c r="E383" s="1">
        <v>5.9800604451669601</v>
      </c>
      <c r="F383" s="1">
        <v>6.8489270613124997</v>
      </c>
      <c r="G383" s="1">
        <v>6.9613132857643798</v>
      </c>
      <c r="H383" s="1">
        <v>6.9672184249863802</v>
      </c>
    </row>
    <row r="384" spans="2:8" x14ac:dyDescent="0.3">
      <c r="B384" s="1">
        <v>5.58173757329922</v>
      </c>
      <c r="C384" s="1">
        <v>5.0404087002592499</v>
      </c>
      <c r="D384" s="1">
        <v>5.8616234611948403</v>
      </c>
      <c r="E384" s="1">
        <v>5.9805991932601801</v>
      </c>
      <c r="F384" s="1">
        <v>6.7418085834119799</v>
      </c>
      <c r="G384" s="1">
        <v>6.9613124264374102</v>
      </c>
      <c r="H384" s="1">
        <v>6.9672171184238696</v>
      </c>
    </row>
    <row r="385" spans="2:8" x14ac:dyDescent="0.3">
      <c r="B385" s="1">
        <v>5.6985706368261901</v>
      </c>
      <c r="C385" s="1">
        <v>4.9419976576597699</v>
      </c>
      <c r="D385" s="1">
        <v>5.8619207843630603</v>
      </c>
      <c r="E385" s="1">
        <v>5.9919145534032001</v>
      </c>
      <c r="F385" s="1">
        <v>6.0992340306104804</v>
      </c>
      <c r="G385" s="1">
        <v>6.9613098493955299</v>
      </c>
      <c r="H385" s="1">
        <v>6.9672132001649496</v>
      </c>
    </row>
    <row r="386" spans="2:8" x14ac:dyDescent="0.3">
      <c r="B386" s="1">
        <v>5.6991418510592897</v>
      </c>
      <c r="C386" s="1">
        <v>4.3486458218349302</v>
      </c>
      <c r="D386" s="1">
        <v>5.9710151355548504</v>
      </c>
      <c r="E386" s="1">
        <v>5.9924298789162602</v>
      </c>
      <c r="F386" s="1">
        <v>5.9927371175476596</v>
      </c>
      <c r="G386" s="1">
        <v>6.8550006189344304</v>
      </c>
      <c r="H386" s="1">
        <v>6.9672066744939301</v>
      </c>
    </row>
    <row r="387" spans="2:8" x14ac:dyDescent="0.3">
      <c r="B387" s="1">
        <v>5.8158098747656002</v>
      </c>
      <c r="C387" s="1">
        <v>4.34922606390366</v>
      </c>
      <c r="D387" s="1">
        <v>5.85693550358127</v>
      </c>
      <c r="E387" s="1">
        <v>6.6393694846420601</v>
      </c>
      <c r="F387" s="1">
        <v>5.8863677466543596</v>
      </c>
      <c r="G387" s="1">
        <v>6.7488482924106599</v>
      </c>
      <c r="H387" s="1">
        <v>6.9671975485461104</v>
      </c>
    </row>
    <row r="388" spans="2:8" x14ac:dyDescent="0.3">
      <c r="B388" s="1">
        <v>5.8163104017851497</v>
      </c>
      <c r="C388" s="1">
        <v>4.8244526069972302</v>
      </c>
      <c r="D388" s="1">
        <v>5.9553877111132598</v>
      </c>
      <c r="E388" s="1">
        <v>6.6502983183803197</v>
      </c>
      <c r="F388" s="1">
        <v>5.99395047170335</v>
      </c>
      <c r="G388" s="1">
        <v>6.1121122231803504</v>
      </c>
      <c r="H388" s="1">
        <v>6.9671858323000198</v>
      </c>
    </row>
    <row r="389" spans="2:8" x14ac:dyDescent="0.3">
      <c r="B389" s="1">
        <v>5.9171439304131601</v>
      </c>
      <c r="C389" s="1">
        <v>4.9235817571901803</v>
      </c>
      <c r="D389" s="1">
        <v>5.8416210586871902</v>
      </c>
      <c r="E389" s="1">
        <v>6.7580775074914401</v>
      </c>
      <c r="F389" s="1">
        <v>6.1013892076091398</v>
      </c>
      <c r="G389" s="1">
        <v>6.0066487692241104</v>
      </c>
      <c r="H389" s="1">
        <v>6.8618753518187896</v>
      </c>
    </row>
    <row r="390" spans="2:8" x14ac:dyDescent="0.3">
      <c r="B390" s="1">
        <v>6.0329745878418599</v>
      </c>
      <c r="C390" s="1">
        <v>4.9240732238000096</v>
      </c>
      <c r="D390" s="1">
        <v>5.84215468999182</v>
      </c>
      <c r="E390" s="1">
        <v>6.1772773316976899</v>
      </c>
      <c r="F390" s="1">
        <v>6.6464941824414003</v>
      </c>
      <c r="G390" s="1">
        <v>6.0073208386541204</v>
      </c>
      <c r="H390" s="1">
        <v>6.8619446971695801</v>
      </c>
    </row>
    <row r="391" spans="2:8" x14ac:dyDescent="0.3">
      <c r="B391" s="1">
        <v>6.0328398160843797</v>
      </c>
      <c r="C391" s="1">
        <v>5.0227762645017302</v>
      </c>
      <c r="D391" s="1">
        <v>5.1585105885144404</v>
      </c>
      <c r="E391" s="1">
        <v>6.1776577198998002</v>
      </c>
      <c r="F391" s="1">
        <v>6.64667280046248</v>
      </c>
      <c r="G391" s="1">
        <v>6.0079809492821097</v>
      </c>
      <c r="H391" s="1">
        <v>6.7568852232057202</v>
      </c>
    </row>
    <row r="392" spans="2:8" x14ac:dyDescent="0.3">
      <c r="B392" s="1">
        <v>5.9333855062109304</v>
      </c>
      <c r="C392" s="1">
        <v>5.7307366450982098</v>
      </c>
      <c r="D392" s="1">
        <v>5.1431033498856902</v>
      </c>
      <c r="E392" s="1">
        <v>5.9682776509952102</v>
      </c>
      <c r="F392" s="1">
        <v>6.7535021827072903</v>
      </c>
      <c r="G392" s="1">
        <v>6.0086290749178604</v>
      </c>
      <c r="H392" s="1">
        <v>6.1267827622153002</v>
      </c>
    </row>
    <row r="393" spans="2:8" x14ac:dyDescent="0.3">
      <c r="B393" s="1">
        <v>5.8348754831334197</v>
      </c>
      <c r="C393" s="1">
        <v>5.7313291901938301</v>
      </c>
      <c r="D393" s="1">
        <v>5.1442229552621201</v>
      </c>
      <c r="E393" s="1">
        <v>5.9687933014235597</v>
      </c>
      <c r="F393" s="1">
        <v>6.7642698548426301</v>
      </c>
      <c r="G393" s="1">
        <v>6.1150388512786602</v>
      </c>
      <c r="H393" s="1">
        <v>6.0224590738707899</v>
      </c>
    </row>
    <row r="394" spans="2:8" x14ac:dyDescent="0.3">
      <c r="B394" s="1">
        <v>5.8347102730366096</v>
      </c>
      <c r="C394" s="1">
        <v>6.5181567261208802</v>
      </c>
      <c r="D394" s="1">
        <v>5.0315814265433199</v>
      </c>
      <c r="E394" s="1">
        <v>5.7598456277976799</v>
      </c>
      <c r="F394" s="1">
        <v>6.1890987646878797</v>
      </c>
      <c r="G394" s="1">
        <v>6.6546736207928197</v>
      </c>
      <c r="H394" s="1">
        <v>5.9182852251203997</v>
      </c>
    </row>
    <row r="395" spans="2:8" x14ac:dyDescent="0.3">
      <c r="B395" s="1">
        <v>5.8345394711680703</v>
      </c>
      <c r="C395" s="1">
        <v>6.7317358953702202</v>
      </c>
      <c r="D395" s="1">
        <v>5.7305217043778898</v>
      </c>
      <c r="E395" s="1">
        <v>5.1807351967034299</v>
      </c>
      <c r="F395" s="1">
        <v>6.1895193986016501</v>
      </c>
      <c r="G395" s="1">
        <v>6.7604899604440796</v>
      </c>
      <c r="H395" s="1">
        <v>6.0238529297222296</v>
      </c>
    </row>
    <row r="396" spans="2:8" x14ac:dyDescent="0.3">
      <c r="B396" s="1">
        <v>5.7349381971393996</v>
      </c>
      <c r="C396" s="1">
        <v>6.7317753321848501</v>
      </c>
      <c r="D396" s="1">
        <v>5.7314079694554403</v>
      </c>
      <c r="E396" s="1">
        <v>5.1819393659047899</v>
      </c>
      <c r="F396" s="1">
        <v>5.9824804479867302</v>
      </c>
      <c r="G396" s="1">
        <v>6.7606001519101104</v>
      </c>
      <c r="H396" s="1">
        <v>6.12924822736408</v>
      </c>
    </row>
    <row r="397" spans="2:8" x14ac:dyDescent="0.3">
      <c r="B397" s="1">
        <v>5.8341811407185196</v>
      </c>
      <c r="C397" s="1">
        <v>6.73181393489428</v>
      </c>
      <c r="D397" s="1">
        <v>5.9430479223269099</v>
      </c>
      <c r="E397" s="1">
        <v>5.0706115032765</v>
      </c>
      <c r="F397" s="1">
        <v>5.9830480018339403</v>
      </c>
      <c r="G397" s="1">
        <v>6.7712561017413897</v>
      </c>
      <c r="H397" s="1">
        <v>6.6635059145134798</v>
      </c>
    </row>
    <row r="398" spans="2:8" x14ac:dyDescent="0.3">
      <c r="B398" s="1">
        <v>5.8339936376014503</v>
      </c>
      <c r="C398" s="1">
        <v>6.8462159107537</v>
      </c>
      <c r="D398" s="1">
        <v>5.9438009621334</v>
      </c>
      <c r="E398" s="1">
        <v>5.1683472166684101</v>
      </c>
      <c r="F398" s="1">
        <v>5.7764809421000498</v>
      </c>
      <c r="G398" s="1">
        <v>6.2020367792338202</v>
      </c>
      <c r="H398" s="1">
        <v>6.7682557779631702</v>
      </c>
    </row>
    <row r="399" spans="2:8" x14ac:dyDescent="0.3">
      <c r="B399" s="1">
        <v>5.8338005936466004</v>
      </c>
      <c r="C399" s="1">
        <v>6.9452353416811397</v>
      </c>
      <c r="D399" s="1">
        <v>6.6243371269680704</v>
      </c>
      <c r="E399" s="1">
        <v>5.7480586700831502</v>
      </c>
      <c r="F399" s="1">
        <v>5.2047325995821998</v>
      </c>
      <c r="G399" s="1">
        <v>6.10765569358463</v>
      </c>
      <c r="H399" s="1">
        <v>6.7683592077112298</v>
      </c>
    </row>
    <row r="400" spans="2:8" x14ac:dyDescent="0.3">
      <c r="B400" s="1">
        <v>5.8336020227624097</v>
      </c>
      <c r="C400" s="1">
        <v>6.9452355359686999</v>
      </c>
      <c r="D400" s="1">
        <v>6.8349376612220398</v>
      </c>
      <c r="E400" s="1">
        <v>5.7490306878241499</v>
      </c>
      <c r="F400" s="1">
        <v>5.0948034782955602</v>
      </c>
      <c r="G400" s="1">
        <v>5.9978881944488496</v>
      </c>
      <c r="H400" s="1">
        <v>6.7788996638652401</v>
      </c>
    </row>
    <row r="401" spans="2:8" x14ac:dyDescent="0.3">
      <c r="B401" s="1">
        <v>5.7236049751192599</v>
      </c>
      <c r="C401" s="1">
        <v>6.9452357407110199</v>
      </c>
      <c r="D401" s="1">
        <v>6.83502363004831</v>
      </c>
      <c r="E401" s="1">
        <v>5.8463300690995297</v>
      </c>
      <c r="F401" s="1">
        <v>5.0962041394811699</v>
      </c>
      <c r="G401" s="1">
        <v>5.90377735804935</v>
      </c>
      <c r="H401" s="1">
        <v>6.2155238263111201</v>
      </c>
    </row>
    <row r="402" spans="2:8" x14ac:dyDescent="0.3">
      <c r="B402" s="1">
        <v>5.8230127737920201</v>
      </c>
      <c r="C402" s="1">
        <v>6.94523595568117</v>
      </c>
      <c r="D402" s="1">
        <v>6.9481393103928601</v>
      </c>
      <c r="E402" s="1">
        <v>5.9592688398217701</v>
      </c>
      <c r="F402" s="1">
        <v>5.1930618933852397</v>
      </c>
      <c r="G402" s="1">
        <v>5.8890546524975003</v>
      </c>
      <c r="H402" s="1">
        <v>6.1221428723760196</v>
      </c>
    </row>
    <row r="403" spans="2:8" x14ac:dyDescent="0.3">
      <c r="B403" s="1">
        <v>5.8228405494429598</v>
      </c>
      <c r="C403" s="1">
        <v>6.9452361806409302</v>
      </c>
      <c r="D403" s="1">
        <v>6.9481357648445599</v>
      </c>
      <c r="E403" s="1">
        <v>6.6316118133613697</v>
      </c>
      <c r="F403" s="1">
        <v>5.7669448854637704</v>
      </c>
      <c r="G403" s="1">
        <v>5.2303040468195601</v>
      </c>
      <c r="H403" s="1">
        <v>6.1226597691487497</v>
      </c>
    </row>
    <row r="404" spans="2:8" x14ac:dyDescent="0.3">
      <c r="B404" s="1">
        <v>5.8226627176678596</v>
      </c>
      <c r="C404" s="1">
        <v>6.9452364153411201</v>
      </c>
      <c r="D404" s="1">
        <v>6.9481320653084202</v>
      </c>
      <c r="E404" s="1">
        <v>6.8398792286941603</v>
      </c>
      <c r="F404" s="1">
        <v>5.8633615335150298</v>
      </c>
      <c r="G404" s="1">
        <v>5.1218917062538702</v>
      </c>
      <c r="H404" s="1">
        <v>5.9206524670609699</v>
      </c>
    </row>
    <row r="405" spans="2:8" x14ac:dyDescent="0.3">
      <c r="B405" s="1">
        <v>5.6588060310160904</v>
      </c>
      <c r="C405" s="1">
        <v>6.8428019648939902</v>
      </c>
      <c r="D405" s="1">
        <v>6.9481282158220097</v>
      </c>
      <c r="E405" s="1">
        <v>6.83996577816652</v>
      </c>
      <c r="F405" s="1">
        <v>5.8643429990349096</v>
      </c>
      <c r="G405" s="1">
        <v>5.2178638546541896</v>
      </c>
      <c r="H405" s="1">
        <v>6.0149904059995203</v>
      </c>
    </row>
    <row r="406" spans="2:8" x14ac:dyDescent="0.3">
      <c r="B406" s="1">
        <v>5.6589315701090701</v>
      </c>
      <c r="C406" s="1">
        <v>6.8428716119638704</v>
      </c>
      <c r="D406" s="1">
        <v>6.9481242205867897</v>
      </c>
      <c r="E406" s="1">
        <v>6.8400513264546401</v>
      </c>
      <c r="F406" s="1">
        <v>5.9759068152371997</v>
      </c>
      <c r="G406" s="1">
        <v>5.7859362758365904</v>
      </c>
      <c r="H406" s="1">
        <v>5.9070498364096</v>
      </c>
    </row>
    <row r="407" spans="2:8" x14ac:dyDescent="0.3">
      <c r="B407" s="1">
        <v>5.7588218853526403</v>
      </c>
      <c r="C407" s="1">
        <v>6.73419492832166</v>
      </c>
      <c r="D407" s="1">
        <v>6.94812008396352</v>
      </c>
      <c r="E407" s="1">
        <v>6.9516700719946396</v>
      </c>
      <c r="F407" s="1">
        <v>6.7349333177913202</v>
      </c>
      <c r="G407" s="1">
        <v>5.8814162389235296</v>
      </c>
      <c r="H407" s="1">
        <v>5.2423588537392103</v>
      </c>
    </row>
    <row r="408" spans="2:8" x14ac:dyDescent="0.3">
      <c r="B408" s="1">
        <v>5.75896880215143</v>
      </c>
      <c r="C408" s="1">
        <v>6.7342816294120196</v>
      </c>
      <c r="D408" s="1">
        <v>6.94811581046753</v>
      </c>
      <c r="E408" s="1">
        <v>6.9516583378595298</v>
      </c>
      <c r="F408" s="1">
        <v>6.8455006953978899</v>
      </c>
      <c r="G408" s="1">
        <v>5.8824413477151296</v>
      </c>
      <c r="H408" s="1">
        <v>5.8047702995602801</v>
      </c>
    </row>
    <row r="409" spans="2:8" x14ac:dyDescent="0.3">
      <c r="B409" s="1">
        <v>5.6493895243643202</v>
      </c>
      <c r="C409" s="1">
        <v>6.7343672575585201</v>
      </c>
      <c r="D409" s="1">
        <v>6.9481114047638304</v>
      </c>
      <c r="E409" s="1">
        <v>6.9516462407959398</v>
      </c>
      <c r="F409" s="1">
        <v>6.8455806829792101</v>
      </c>
      <c r="G409" s="1">
        <v>5.9777526417207998</v>
      </c>
      <c r="H409" s="1">
        <v>5.8993319926753403</v>
      </c>
    </row>
    <row r="410" spans="2:8" x14ac:dyDescent="0.3">
      <c r="B410" s="1">
        <v>4.9311176095717899</v>
      </c>
      <c r="C410" s="1">
        <v>6.6348853312366396</v>
      </c>
      <c r="D410" s="1">
        <v>6.8470042309898398</v>
      </c>
      <c r="E410" s="1">
        <v>6.9516337940177602</v>
      </c>
      <c r="F410" s="1">
        <v>6.9558350566257099</v>
      </c>
      <c r="G410" s="1">
        <v>6.74250115428553</v>
      </c>
      <c r="H410" s="1">
        <v>5.9003933588178903</v>
      </c>
    </row>
    <row r="411" spans="2:8" x14ac:dyDescent="0.3">
      <c r="B411" s="1">
        <v>4.9315710328151097</v>
      </c>
      <c r="C411" s="1">
        <v>6.63491944495666</v>
      </c>
      <c r="D411" s="1">
        <v>6.74776367711251</v>
      </c>
      <c r="E411" s="1">
        <v>6.95162101112144</v>
      </c>
      <c r="F411" s="1">
        <v>6.95581035808131</v>
      </c>
      <c r="G411" s="1">
        <v>6.8516830486057003</v>
      </c>
      <c r="H411" s="1">
        <v>5.9947667427193299</v>
      </c>
    </row>
    <row r="412" spans="2:8" x14ac:dyDescent="0.3">
      <c r="B412" s="1">
        <v>4.9320159691069696</v>
      </c>
      <c r="C412" s="1">
        <v>6.6349519037219702</v>
      </c>
      <c r="D412" s="1">
        <v>6.747771649923</v>
      </c>
      <c r="E412" s="1">
        <v>6.8525301760737802</v>
      </c>
      <c r="F412" s="1">
        <v>6.8570109346581702</v>
      </c>
      <c r="G412" s="1">
        <v>6.8517499040882797</v>
      </c>
      <c r="H412" s="1">
        <v>5.9957511050495498</v>
      </c>
    </row>
    <row r="413" spans="2:8" x14ac:dyDescent="0.3">
      <c r="B413" s="1">
        <v>4.9295274136570804</v>
      </c>
      <c r="C413" s="1">
        <v>6.6349827034442503</v>
      </c>
      <c r="D413" s="1">
        <v>6.7477784385864004</v>
      </c>
      <c r="E413" s="1">
        <v>6.8524402796190502</v>
      </c>
      <c r="F413" s="1">
        <v>6.8568957657235101</v>
      </c>
      <c r="G413" s="1">
        <v>6.7532487442736002</v>
      </c>
      <c r="H413" s="1">
        <v>6.0061740744707803</v>
      </c>
    </row>
    <row r="414" spans="2:8" x14ac:dyDescent="0.3">
      <c r="B414" s="1">
        <v>4.9300516304521498</v>
      </c>
      <c r="C414" s="1">
        <v>6.5331908171634803</v>
      </c>
      <c r="D414" s="1">
        <v>6.7477840466882197</v>
      </c>
      <c r="E414" s="1">
        <v>6.7525568366010704</v>
      </c>
      <c r="F414" s="1">
        <v>6.8567792957534497</v>
      </c>
      <c r="G414" s="1">
        <v>6.8618884580554598</v>
      </c>
      <c r="H414" s="1">
        <v>6.7600931092808896</v>
      </c>
    </row>
    <row r="415" spans="2:8" x14ac:dyDescent="0.3">
      <c r="B415" s="1">
        <v>4.9305674925710097</v>
      </c>
      <c r="C415" s="1">
        <v>6.5332848551726004</v>
      </c>
      <c r="D415" s="1">
        <v>6.7477884780918798</v>
      </c>
      <c r="E415" s="1">
        <v>6.7525466883126501</v>
      </c>
      <c r="F415" s="1">
        <v>6.8566615610785204</v>
      </c>
      <c r="G415" s="1">
        <v>6.8617401237613196</v>
      </c>
      <c r="H415" s="1">
        <v>6.76002204179398</v>
      </c>
    </row>
    <row r="416" spans="2:8" x14ac:dyDescent="0.3">
      <c r="B416" s="1">
        <v>4.9310749396527802</v>
      </c>
      <c r="C416" s="1">
        <v>5.92324745394661</v>
      </c>
      <c r="D416" s="1">
        <v>6.7477917369330802</v>
      </c>
      <c r="E416" s="1">
        <v>6.7525350067590901</v>
      </c>
      <c r="F416" s="1">
        <v>6.7579230967562003</v>
      </c>
      <c r="G416" s="1">
        <v>6.8615901532691197</v>
      </c>
      <c r="H416" s="1">
        <v>6.7599477123995397</v>
      </c>
    </row>
    <row r="417" spans="2:8" x14ac:dyDescent="0.3">
      <c r="B417" s="1">
        <v>4.9315739122660203</v>
      </c>
      <c r="C417" s="1">
        <v>5.8151273811146202</v>
      </c>
      <c r="D417" s="1">
        <v>6.7477938276138403</v>
      </c>
      <c r="E417" s="1">
        <v>6.7525218071218402</v>
      </c>
      <c r="F417" s="1">
        <v>6.7578901385149903</v>
      </c>
      <c r="G417" s="1">
        <v>6.76391087100831</v>
      </c>
      <c r="H417" s="1">
        <v>6.8671320344031601</v>
      </c>
    </row>
    <row r="418" spans="2:8" x14ac:dyDescent="0.3">
      <c r="B418" s="1">
        <v>4.9320643519162202</v>
      </c>
      <c r="C418" s="1">
        <v>5.0624882570478702</v>
      </c>
      <c r="D418" s="1">
        <v>6.53977369635742</v>
      </c>
      <c r="E418" s="1">
        <v>6.7525071050444598</v>
      </c>
      <c r="F418" s="1">
        <v>6.7578552671958096</v>
      </c>
      <c r="G418" s="1">
        <v>6.7638505983089896</v>
      </c>
      <c r="H418" s="1">
        <v>6.7705047785030601</v>
      </c>
    </row>
    <row r="419" spans="2:8" x14ac:dyDescent="0.3">
      <c r="B419" s="1">
        <v>4.7336051783301301</v>
      </c>
      <c r="C419" s="1">
        <v>5.0630927406640298</v>
      </c>
      <c r="D419" s="1">
        <v>5.9372568804279897</v>
      </c>
      <c r="E419" s="1">
        <v>6.7524909166154004</v>
      </c>
      <c r="F419" s="1">
        <v>6.7578185148602001</v>
      </c>
      <c r="G419" s="1">
        <v>6.7637879729725796</v>
      </c>
      <c r="H419" s="1">
        <v>6.7704102634351004</v>
      </c>
    </row>
    <row r="420" spans="2:8" x14ac:dyDescent="0.3">
      <c r="B420" s="1">
        <v>4.7340371889464201</v>
      </c>
      <c r="C420" s="1">
        <v>4.8550242640333803</v>
      </c>
      <c r="D420" s="1">
        <v>5.8374119487085299</v>
      </c>
      <c r="E420" s="1">
        <v>6.6531611328350397</v>
      </c>
      <c r="F420" s="1">
        <v>6.7577799142456998</v>
      </c>
      <c r="G420" s="1">
        <v>6.7637230496016301</v>
      </c>
      <c r="H420" s="1">
        <v>6.77031291997843</v>
      </c>
    </row>
    <row r="421" spans="2:8" x14ac:dyDescent="0.3">
      <c r="B421" s="1">
        <v>4.1326467558713604</v>
      </c>
      <c r="C421" s="1">
        <v>4.8555608835501296</v>
      </c>
      <c r="D421" s="1">
        <v>5.7380270768089101</v>
      </c>
      <c r="E421" s="1">
        <v>5.8587903209352197</v>
      </c>
      <c r="F421" s="1">
        <v>6.0704010002560702</v>
      </c>
      <c r="G421" s="1">
        <v>6.7636558837461003</v>
      </c>
      <c r="H421" s="1">
        <v>6.7702128323626098</v>
      </c>
    </row>
    <row r="422" spans="2:8" x14ac:dyDescent="0.3">
      <c r="B422" s="1">
        <v>4.0324663259464204</v>
      </c>
      <c r="C422" s="1">
        <v>4.2549204712347199</v>
      </c>
      <c r="D422" s="1">
        <v>5.1383139291800504</v>
      </c>
      <c r="E422" s="1">
        <v>5.7635908153476496</v>
      </c>
      <c r="F422" s="1">
        <v>5.7783992083208897</v>
      </c>
      <c r="G422" s="1">
        <v>5.8874861813636699</v>
      </c>
      <c r="H422" s="1">
        <v>6.0977491814019897</v>
      </c>
    </row>
    <row r="423" spans="2:8" x14ac:dyDescent="0.3">
      <c r="B423" s="1">
        <v>4.0325748819368199</v>
      </c>
      <c r="C423" s="1">
        <v>4.1548495912076904</v>
      </c>
      <c r="D423" s="1">
        <v>5.1383994121902301</v>
      </c>
      <c r="E423" s="1">
        <v>5.1643902630028702</v>
      </c>
      <c r="F423" s="1">
        <v>5.1801752134560797</v>
      </c>
      <c r="G423" s="1">
        <v>5.7942732723532897</v>
      </c>
      <c r="H423" s="1">
        <v>5.8101108234689596</v>
      </c>
    </row>
    <row r="424" spans="2:8" x14ac:dyDescent="0.3">
      <c r="B424" s="1">
        <v>4.0326702929994998</v>
      </c>
      <c r="C424" s="1">
        <v>4.1549576910828101</v>
      </c>
      <c r="D424" s="1">
        <v>5.0382986671846002</v>
      </c>
      <c r="E424" s="1">
        <v>5.0643701858336403</v>
      </c>
      <c r="F424" s="1">
        <v>5.1801302042292203</v>
      </c>
      <c r="G424" s="1">
        <v>5.1963915164740797</v>
      </c>
      <c r="H424" s="1">
        <v>5.81065847675786</v>
      </c>
    </row>
    <row r="425" spans="2:8" x14ac:dyDescent="0.3">
      <c r="B425" s="1">
        <v>4.0327525400132096</v>
      </c>
      <c r="C425" s="1">
        <v>4.1550505292760898</v>
      </c>
      <c r="D425" s="1">
        <v>4.3616062234820401</v>
      </c>
      <c r="E425" s="1">
        <v>5.0642922262778898</v>
      </c>
      <c r="F425" s="1">
        <v>5.0800819990716297</v>
      </c>
      <c r="G425" s="1">
        <v>5.09641157260877</v>
      </c>
      <c r="H425" s="1">
        <v>5.2129895559645698</v>
      </c>
    </row>
    <row r="426" spans="2:8" x14ac:dyDescent="0.3">
      <c r="B426" s="1">
        <v>4.0328216053449397</v>
      </c>
      <c r="C426" s="1">
        <v>4.15512809433665</v>
      </c>
      <c r="D426" s="1">
        <v>4.2650011199531104</v>
      </c>
      <c r="E426" s="1">
        <v>4.2884425844131604</v>
      </c>
      <c r="F426" s="1">
        <v>4.3228131067149498</v>
      </c>
      <c r="G426" s="1">
        <v>4.3469808046876697</v>
      </c>
      <c r="H426" s="1">
        <v>4.2758984251936898</v>
      </c>
    </row>
    <row r="427" spans="2:8" x14ac:dyDescent="0.3">
      <c r="B427" s="1">
        <v>4.0328774728569003</v>
      </c>
      <c r="C427" s="1">
        <v>4.1551903765712401</v>
      </c>
      <c r="D427" s="1">
        <v>4.26504835941852</v>
      </c>
      <c r="E427" s="1">
        <v>4.18968687004058</v>
      </c>
      <c r="F427" s="1">
        <v>4.2251022034211898</v>
      </c>
      <c r="G427" s="1">
        <v>4.25029136028345</v>
      </c>
      <c r="H427" s="1">
        <v>4.2530079859371197</v>
      </c>
    </row>
    <row r="428" spans="2:8" x14ac:dyDescent="0.3">
      <c r="B428" s="1">
        <v>3.9308646845483102</v>
      </c>
      <c r="C428" s="1">
        <v>4.0543140823028603</v>
      </c>
      <c r="D428" s="1">
        <v>4.1791744201653902</v>
      </c>
      <c r="E428" s="1">
        <v>4.2884740011398996</v>
      </c>
      <c r="F428" s="1">
        <v>4.3227756017909797</v>
      </c>
      <c r="G428" s="1">
        <v>4.3468584966285997</v>
      </c>
      <c r="H428" s="1">
        <v>4.2527173593441798</v>
      </c>
    </row>
    <row r="429" spans="2:8" x14ac:dyDescent="0.3">
      <c r="B429" s="1">
        <v>4.03294955738781</v>
      </c>
      <c r="C429" s="1">
        <v>4.1552690625856199</v>
      </c>
      <c r="D429" s="1">
        <v>4.1791938982669103</v>
      </c>
      <c r="E429" s="1">
        <v>4.2884599312263898</v>
      </c>
      <c r="F429" s="1">
        <v>4.3227233180172897</v>
      </c>
      <c r="G429" s="1">
        <v>4.2531945219887204</v>
      </c>
      <c r="H429" s="1">
        <v>4.1598282320165803</v>
      </c>
    </row>
    <row r="430" spans="2:8" x14ac:dyDescent="0.3">
      <c r="B430" s="1">
        <v>4.0329657496687696</v>
      </c>
      <c r="C430" s="1">
        <v>4.0575990301313798</v>
      </c>
      <c r="D430" s="1">
        <v>4.0825678309080997</v>
      </c>
      <c r="E430" s="1">
        <v>4.1928422459939396</v>
      </c>
      <c r="F430" s="1">
        <v>4.2280938856103498</v>
      </c>
      <c r="G430" s="1">
        <v>4.3466364024627602</v>
      </c>
      <c r="H430" s="1">
        <v>4.2520534904222202</v>
      </c>
    </row>
    <row r="431" spans="2:8" x14ac:dyDescent="0.3">
      <c r="B431" s="1">
        <v>4.0329686946671996</v>
      </c>
      <c r="C431" s="1">
        <v>4.1552865449724798</v>
      </c>
      <c r="D431" s="1">
        <v>4.0825573116929901</v>
      </c>
      <c r="E431" s="1">
        <v>4.1928006930950001</v>
      </c>
      <c r="F431" s="1">
        <v>4.3225519594286004</v>
      </c>
      <c r="G431" s="1">
        <v>4.3464881551634003</v>
      </c>
      <c r="H431" s="1">
        <v>4.9072418601885603</v>
      </c>
    </row>
    <row r="432" spans="2:8" x14ac:dyDescent="0.3">
      <c r="B432" s="1">
        <v>4.1317341379175101</v>
      </c>
      <c r="C432" s="1">
        <v>4.1552723292801304</v>
      </c>
      <c r="D432" s="1">
        <v>4.0825280201215799</v>
      </c>
      <c r="E432" s="1">
        <v>4.1927384584607497</v>
      </c>
      <c r="F432" s="1">
        <v>4.3224330008975604</v>
      </c>
      <c r="G432" s="1">
        <v>5.0199432451984096</v>
      </c>
      <c r="H432" s="1">
        <v>5.0014008794421301</v>
      </c>
    </row>
    <row r="433" spans="2:8" x14ac:dyDescent="0.3">
      <c r="B433" s="1">
        <v>4.2085512394745601</v>
      </c>
      <c r="C433" s="1">
        <v>4.05440941488179</v>
      </c>
      <c r="D433" s="1">
        <v>4.0824799706180199</v>
      </c>
      <c r="E433" s="1">
        <v>4.1926555766141096</v>
      </c>
      <c r="F433" s="1">
        <v>4.3145328211432297</v>
      </c>
      <c r="G433" s="1">
        <v>5.2088212734910098</v>
      </c>
      <c r="H433" s="1">
        <v>5.7399511530455198</v>
      </c>
    </row>
    <row r="434" spans="2:8" x14ac:dyDescent="0.3">
      <c r="B434" s="1">
        <v>4.21950759547705</v>
      </c>
      <c r="C434" s="1">
        <v>4.1551979885001602</v>
      </c>
      <c r="D434" s="1">
        <v>3.9815101022789099</v>
      </c>
      <c r="E434" s="1">
        <v>4.0916487031235196</v>
      </c>
      <c r="F434" s="1">
        <v>5.7504270076660102</v>
      </c>
      <c r="G434" s="1">
        <v>5.86212495635443</v>
      </c>
      <c r="H434" s="1">
        <v>5.7386242058001002</v>
      </c>
    </row>
    <row r="435" spans="2:8" x14ac:dyDescent="0.3">
      <c r="B435" s="1">
        <v>4.2194757903290503</v>
      </c>
      <c r="C435" s="1">
        <v>4.1551378704548796</v>
      </c>
      <c r="D435" s="1">
        <v>4.0823276659062104</v>
      </c>
      <c r="E435" s="1">
        <v>4.9011742663067199</v>
      </c>
      <c r="F435" s="1">
        <v>5.6485673190416703</v>
      </c>
      <c r="G435" s="1">
        <v>5.8611111550275403</v>
      </c>
      <c r="H435" s="1">
        <v>4.7790730058417497</v>
      </c>
    </row>
    <row r="436" spans="2:8" x14ac:dyDescent="0.3">
      <c r="B436" s="1">
        <v>4.2194318469244596</v>
      </c>
      <c r="C436" s="1">
        <v>4.1550624616081899</v>
      </c>
      <c r="D436" s="1">
        <v>4.1815126015773103</v>
      </c>
      <c r="E436" s="1">
        <v>4.8925673298641899</v>
      </c>
      <c r="F436" s="1">
        <v>5.7486972399016896</v>
      </c>
      <c r="G436" s="1">
        <v>5.8600900855868003</v>
      </c>
      <c r="H436" s="1">
        <v>4.7726520176834004</v>
      </c>
    </row>
    <row r="437" spans="2:8" x14ac:dyDescent="0.3">
      <c r="B437" s="1">
        <v>4.2193757627825104</v>
      </c>
      <c r="C437" s="1">
        <v>4.1549717698923301</v>
      </c>
      <c r="D437" s="1">
        <v>4.7766899283032602</v>
      </c>
      <c r="E437" s="1">
        <v>4.8918756312837299</v>
      </c>
      <c r="F437" s="1">
        <v>5.74782075387047</v>
      </c>
      <c r="G437" s="1">
        <v>6.0483091516055199</v>
      </c>
      <c r="H437" s="1">
        <v>4.7696511748433803</v>
      </c>
    </row>
    <row r="438" spans="2:8" x14ac:dyDescent="0.3">
      <c r="B438" s="1">
        <v>4.3181432477610402</v>
      </c>
      <c r="C438" s="1">
        <v>4.1548658050039702</v>
      </c>
      <c r="D438" s="1">
        <v>4.9718868482655196</v>
      </c>
      <c r="E438" s="1">
        <v>4.8911686869653099</v>
      </c>
      <c r="F438" s="1">
        <v>5.8413762596861796</v>
      </c>
      <c r="G438" s="1">
        <v>5.8308121476216499</v>
      </c>
      <c r="H438" s="1">
        <v>4.7666455548540201</v>
      </c>
    </row>
    <row r="439" spans="2:8" x14ac:dyDescent="0.3">
      <c r="B439" s="1">
        <v>5.0100096101852998</v>
      </c>
      <c r="C439" s="1">
        <v>4.2550210944108704</v>
      </c>
      <c r="D439" s="1">
        <v>4.97124054531489</v>
      </c>
      <c r="E439" s="1">
        <v>4.9859548868695898</v>
      </c>
      <c r="F439" s="1">
        <v>5.9372929249273101</v>
      </c>
      <c r="G439" s="1">
        <v>5.7091972766086796</v>
      </c>
      <c r="H439" s="1">
        <v>4.7636355884647497</v>
      </c>
    </row>
    <row r="440" spans="2:8" x14ac:dyDescent="0.3">
      <c r="B440" s="1">
        <v>5.0100186397054802</v>
      </c>
      <c r="C440" s="1">
        <v>4.2548286833843703</v>
      </c>
      <c r="D440" s="1">
        <v>4.97058152552452</v>
      </c>
      <c r="E440" s="1">
        <v>4.9852139962942799</v>
      </c>
      <c r="F440" s="1">
        <v>5.8314048851440301</v>
      </c>
      <c r="G440" s="1">
        <v>5.7078009129777696</v>
      </c>
      <c r="H440" s="1">
        <v>4.7493269864254604</v>
      </c>
    </row>
    <row r="441" spans="2:8" x14ac:dyDescent="0.3">
      <c r="B441" s="1">
        <v>5.0100203071774896</v>
      </c>
      <c r="C441" s="1">
        <v>4.9642030893512796</v>
      </c>
      <c r="D441" s="1">
        <v>4.9699098606813799</v>
      </c>
      <c r="E441" s="1">
        <v>4.9844590646916096</v>
      </c>
      <c r="F441" s="1">
        <v>5.2010095106663998</v>
      </c>
      <c r="G441" s="1">
        <v>5.7063986566454599</v>
      </c>
      <c r="H441" s="1">
        <v>4.8593922291029701</v>
      </c>
    </row>
    <row r="442" spans="2:8" x14ac:dyDescent="0.3">
      <c r="B442" s="1">
        <v>5.0100146084207804</v>
      </c>
      <c r="C442" s="1">
        <v>5.71537127441026</v>
      </c>
      <c r="D442" s="1">
        <v>4.9692256239039096</v>
      </c>
      <c r="E442" s="1">
        <v>5.08145165563257</v>
      </c>
      <c r="F442" s="1">
        <v>5.0951785103552902</v>
      </c>
      <c r="G442" s="1">
        <v>5.6936756750682598</v>
      </c>
      <c r="H442" s="1">
        <v>4.7539826913473897</v>
      </c>
    </row>
    <row r="443" spans="2:8" x14ac:dyDescent="0.3">
      <c r="B443" s="1">
        <v>5.0100015403293003</v>
      </c>
      <c r="C443" s="1">
        <v>5.7148246408219103</v>
      </c>
      <c r="D443" s="1">
        <v>4.9685288896345998</v>
      </c>
      <c r="E443" s="1">
        <v>5.0806069648015004</v>
      </c>
      <c r="F443" s="1">
        <v>5.0942370591744401</v>
      </c>
      <c r="G443" s="1">
        <v>5.6129485368611496</v>
      </c>
      <c r="H443" s="1">
        <v>4.7511121322605403</v>
      </c>
    </row>
    <row r="444" spans="2:8" x14ac:dyDescent="0.3">
      <c r="B444" s="1">
        <v>5.2125623004242803</v>
      </c>
      <c r="C444" s="1">
        <v>5.9244194781171897</v>
      </c>
      <c r="D444" s="1">
        <v>4.9678197336324796</v>
      </c>
      <c r="E444" s="1">
        <v>5.0797492991486397</v>
      </c>
      <c r="F444" s="1">
        <v>5.09328146331619</v>
      </c>
      <c r="G444" s="1">
        <v>5.5077406489187704</v>
      </c>
      <c r="H444" s="1">
        <v>4.7482386000824901</v>
      </c>
    </row>
    <row r="445" spans="2:8" x14ac:dyDescent="0.3">
      <c r="B445" s="1">
        <v>5.8210440200846696</v>
      </c>
      <c r="C445" s="1">
        <v>6.5334864954718102</v>
      </c>
      <c r="D445" s="1">
        <v>5.0688547005166296</v>
      </c>
      <c r="E445" s="1">
        <v>5.1807922865646399</v>
      </c>
      <c r="F445" s="1">
        <v>4.9789092226314899</v>
      </c>
      <c r="G445" s="1">
        <v>4.88418676812974</v>
      </c>
      <c r="H445" s="1">
        <v>4.7421569204677603</v>
      </c>
    </row>
    <row r="446" spans="2:8" x14ac:dyDescent="0.3">
      <c r="B446" s="1">
        <v>5.8213196673328396</v>
      </c>
      <c r="C446" s="1">
        <v>6.5333958072135303</v>
      </c>
      <c r="D446" s="1">
        <v>5.8852853790011697</v>
      </c>
      <c r="E446" s="1">
        <v>5.1800034422365204</v>
      </c>
      <c r="F446" s="1">
        <v>5.0799759775375302</v>
      </c>
      <c r="G446" s="1">
        <v>4.6576692568222402</v>
      </c>
      <c r="H446" s="1">
        <v>4.7394699249138696</v>
      </c>
    </row>
    <row r="447" spans="2:8" x14ac:dyDescent="0.3">
      <c r="B447" s="1">
        <v>5.9231120210856796</v>
      </c>
      <c r="C447" s="1">
        <v>6.6350260842979401</v>
      </c>
      <c r="D447" s="1">
        <v>5.8850547418105901</v>
      </c>
      <c r="E447" s="1">
        <v>5.7918194428838996</v>
      </c>
      <c r="F447" s="1">
        <v>5.6926509102785703</v>
      </c>
      <c r="G447" s="1">
        <v>3.9342837433361999</v>
      </c>
      <c r="H447" s="1">
        <v>4.7369331680481102</v>
      </c>
    </row>
    <row r="448" spans="2:8" x14ac:dyDescent="0.3">
      <c r="B448" s="1">
        <v>6.6395218623649797</v>
      </c>
      <c r="C448" s="1">
        <v>6.6349977220172001</v>
      </c>
      <c r="D448" s="1">
        <v>6.6311281659664001</v>
      </c>
      <c r="E448" s="1">
        <v>5.8937757596914402</v>
      </c>
      <c r="F448" s="1">
        <v>5.6922866929525</v>
      </c>
      <c r="G448" s="1">
        <v>3.810331065358</v>
      </c>
      <c r="H448" s="1">
        <v>4.0784158236388004</v>
      </c>
    </row>
    <row r="449" spans="2:8" x14ac:dyDescent="0.3">
      <c r="B449" s="1">
        <v>6.6395682383817896</v>
      </c>
      <c r="C449" s="1">
        <v>6.6349676814760299</v>
      </c>
      <c r="D449" s="1">
        <v>6.6310223006926297</v>
      </c>
      <c r="E449" s="1">
        <v>5.89361979502885</v>
      </c>
      <c r="F449" s="1">
        <v>4.9971840239299503</v>
      </c>
      <c r="G449" s="1">
        <v>3.8078741310189002</v>
      </c>
      <c r="H449" s="1">
        <v>4.1167667383015702</v>
      </c>
    </row>
    <row r="450" spans="2:8" x14ac:dyDescent="0.3">
      <c r="B450" s="1">
        <v>6.63961340904841</v>
      </c>
      <c r="C450" s="1">
        <v>6.6349359658020601</v>
      </c>
      <c r="D450" s="1">
        <v>6.7383208443308398</v>
      </c>
      <c r="E450" s="1">
        <v>5.8934544286902799</v>
      </c>
      <c r="F450" s="1">
        <v>4.7859168371873499</v>
      </c>
      <c r="G450" s="1">
        <v>3.7104368338176501</v>
      </c>
      <c r="H450" s="1">
        <v>4.8495008938555797</v>
      </c>
    </row>
    <row r="451" spans="2:8" x14ac:dyDescent="0.3">
      <c r="B451" s="1">
        <v>6.5406181491779103</v>
      </c>
      <c r="C451" s="1">
        <v>6.6349025783244002</v>
      </c>
      <c r="D451" s="1">
        <v>6.73822261056283</v>
      </c>
      <c r="E451" s="1">
        <v>5.9994189523269803</v>
      </c>
      <c r="F451" s="1">
        <v>4.6629250983588602</v>
      </c>
      <c r="G451" s="1">
        <v>3.2529551889754602</v>
      </c>
      <c r="H451" s="1">
        <v>4.8495899920594097</v>
      </c>
    </row>
    <row r="452" spans="2:8" x14ac:dyDescent="0.3">
      <c r="B452" s="1">
        <v>6.6414697334324702</v>
      </c>
      <c r="C452" s="1">
        <v>6.7344573248217197</v>
      </c>
      <c r="D452" s="1">
        <v>6.7381232544068297</v>
      </c>
      <c r="E452" s="1">
        <v>5.8852623251897702</v>
      </c>
      <c r="F452" s="1">
        <v>4.6615757176947099</v>
      </c>
      <c r="G452" s="1">
        <v>3.8433521816979499</v>
      </c>
      <c r="H452" s="1">
        <v>4.9721606534483298</v>
      </c>
    </row>
    <row r="453" spans="2:8" x14ac:dyDescent="0.3">
      <c r="B453" s="1">
        <v>6.6414445185056401</v>
      </c>
      <c r="C453" s="1">
        <v>6.7343715565290099</v>
      </c>
      <c r="D453" s="1">
        <v>6.7380227904480599</v>
      </c>
      <c r="E453" s="1">
        <v>6.5219121707881298</v>
      </c>
      <c r="F453" s="1">
        <v>4.5642651697872898</v>
      </c>
      <c r="G453" s="1">
        <v>3.9569739418583798</v>
      </c>
      <c r="H453" s="1">
        <v>4.9723650704345399</v>
      </c>
    </row>
    <row r="454" spans="2:8" x14ac:dyDescent="0.3">
      <c r="B454" s="1">
        <v>6.64141791486401</v>
      </c>
      <c r="C454" s="1">
        <v>6.8430581337562701</v>
      </c>
      <c r="D454" s="1">
        <v>6.73792123327787</v>
      </c>
      <c r="E454" s="1">
        <v>6.4246034737103201</v>
      </c>
      <c r="F454" s="1">
        <v>4.1955472503374303</v>
      </c>
      <c r="G454" s="1">
        <v>3.9560508437347202</v>
      </c>
      <c r="H454" s="1">
        <v>4.8701233919345697</v>
      </c>
    </row>
    <row r="455" spans="2:8" x14ac:dyDescent="0.3">
      <c r="B455" s="1">
        <v>6.6413899228277602</v>
      </c>
      <c r="C455" s="1">
        <v>6.8429897187877797</v>
      </c>
      <c r="D455" s="1">
        <v>6.7378185974882596</v>
      </c>
      <c r="E455" s="1">
        <v>6.4162886767731004</v>
      </c>
      <c r="F455" s="1">
        <v>4.1946562945114696</v>
      </c>
      <c r="G455" s="1">
        <v>3.9551131559709298</v>
      </c>
      <c r="H455" s="1">
        <v>5.0662494263555704</v>
      </c>
    </row>
    <row r="456" spans="2:8" x14ac:dyDescent="0.3">
      <c r="B456" s="1">
        <v>6.7433627882707796</v>
      </c>
      <c r="C456" s="1">
        <v>6.8429209990801398</v>
      </c>
      <c r="D456" s="1">
        <v>6.7377148976664696</v>
      </c>
      <c r="E456" s="1">
        <v>5.7295152473041302</v>
      </c>
      <c r="F456" s="1">
        <v>4.60508117036255</v>
      </c>
      <c r="G456" s="1">
        <v>3.96567059343346</v>
      </c>
      <c r="H456" s="1">
        <v>5.6272253791583102</v>
      </c>
    </row>
    <row r="457" spans="2:8" x14ac:dyDescent="0.3">
      <c r="B457" s="1">
        <v>6.64422055207128</v>
      </c>
      <c r="C457" s="1">
        <v>6.9452537330733204</v>
      </c>
      <c r="D457" s="1">
        <v>6.8403499117380999</v>
      </c>
      <c r="E457" s="1">
        <v>5.5171301103800197</v>
      </c>
      <c r="F457" s="1">
        <v>4.7190328098289003</v>
      </c>
      <c r="G457" s="1">
        <v>4.0683854825862298</v>
      </c>
      <c r="H457" s="1">
        <v>5.84366283653981</v>
      </c>
    </row>
    <row r="458" spans="2:8" x14ac:dyDescent="0.3">
      <c r="B458" s="1">
        <v>6.6442204797499302</v>
      </c>
      <c r="C458" s="1">
        <v>6.9452539657844099</v>
      </c>
      <c r="D458" s="1">
        <v>6.7355313154704604</v>
      </c>
      <c r="E458" s="1">
        <v>5.6192904162889503</v>
      </c>
      <c r="F458" s="1">
        <v>4.6819232105128599</v>
      </c>
      <c r="G458" s="1">
        <v>4.7839917352927399</v>
      </c>
      <c r="H458" s="1">
        <v>5.8434815025025397</v>
      </c>
    </row>
    <row r="459" spans="2:8" x14ac:dyDescent="0.3">
      <c r="B459" s="1">
        <v>6.6442187395791601</v>
      </c>
      <c r="C459" s="1">
        <v>6.9452541887881303</v>
      </c>
      <c r="D459" s="1">
        <v>6.7354814915060501</v>
      </c>
      <c r="E459" s="1">
        <v>5.0374690546079899</v>
      </c>
      <c r="F459" s="1">
        <v>4.89199017374579</v>
      </c>
      <c r="G459" s="1">
        <v>5.5769339839424301</v>
      </c>
      <c r="H459" s="1">
        <v>6.1433600589546202</v>
      </c>
    </row>
    <row r="460" spans="2:8" x14ac:dyDescent="0.3">
      <c r="B460" s="1">
        <v>6.0487883534909601</v>
      </c>
      <c r="C460" s="1">
        <v>6.9452544018438296</v>
      </c>
      <c r="D460" s="1">
        <v>6.7354308159070904</v>
      </c>
      <c r="E460" s="1">
        <v>4.8252143024121299</v>
      </c>
      <c r="F460" s="1">
        <v>4.7685325995963499</v>
      </c>
      <c r="G460" s="1">
        <v>5.67033376812463</v>
      </c>
      <c r="H460" s="1">
        <v>6.1432546475794796</v>
      </c>
    </row>
    <row r="461" spans="2:8" x14ac:dyDescent="0.3">
      <c r="B461" s="1">
        <v>6.0486337782533504</v>
      </c>
      <c r="C461" s="1">
        <v>6.9452546047216801</v>
      </c>
      <c r="D461" s="1">
        <v>6.6208490733435497</v>
      </c>
      <c r="E461" s="1">
        <v>5.0457413361294101</v>
      </c>
      <c r="F461" s="1">
        <v>4.7677886901895103</v>
      </c>
      <c r="G461" s="1">
        <v>6.5135010066769503</v>
      </c>
      <c r="H461" s="1">
        <v>6.7578901182392999</v>
      </c>
    </row>
    <row r="462" spans="2:8" x14ac:dyDescent="0.3">
      <c r="B462" s="1">
        <v>5.9491859357408901</v>
      </c>
      <c r="C462" s="1">
        <v>6.9452547972029004</v>
      </c>
      <c r="D462" s="1">
        <v>5.8350651609065496</v>
      </c>
      <c r="E462" s="1">
        <v>4.9226000245526196</v>
      </c>
      <c r="F462" s="1">
        <v>4.9780439848660496</v>
      </c>
      <c r="G462" s="1">
        <v>6.6075617220679996</v>
      </c>
      <c r="H462" s="1">
        <v>6.7578285931915696</v>
      </c>
    </row>
    <row r="463" spans="2:8" x14ac:dyDescent="0.3">
      <c r="B463" s="1">
        <v>5.9489952451709804</v>
      </c>
      <c r="C463" s="1">
        <v>6.9452549790799596</v>
      </c>
      <c r="D463" s="1">
        <v>5.8343935963094298</v>
      </c>
      <c r="E463" s="1">
        <v>4.9404645235958098</v>
      </c>
      <c r="F463" s="1">
        <v>5.6550140005741696</v>
      </c>
      <c r="G463" s="1">
        <v>6.7309431267339699</v>
      </c>
      <c r="H463" s="1">
        <v>6.8602467499226796</v>
      </c>
    </row>
    <row r="464" spans="2:8" x14ac:dyDescent="0.3">
      <c r="B464" s="1">
        <v>5.9487989766317702</v>
      </c>
      <c r="C464" s="1">
        <v>6.8309284721804202</v>
      </c>
      <c r="D464" s="1">
        <v>5.1320978642431498</v>
      </c>
      <c r="E464" s="1">
        <v>5.0365074045149703</v>
      </c>
      <c r="F464" s="1">
        <v>5.6540903500275901</v>
      </c>
      <c r="G464" s="1">
        <v>6.7307737896828304</v>
      </c>
      <c r="H464" s="1">
        <v>6.8601972837461602</v>
      </c>
    </row>
    <row r="465" spans="2:8" x14ac:dyDescent="0.3">
      <c r="B465" s="1">
        <v>6.0488568535755203</v>
      </c>
      <c r="C465" s="1">
        <v>6.7318521924807504</v>
      </c>
      <c r="D465" s="1">
        <v>5.1315823244039498</v>
      </c>
      <c r="E465" s="1">
        <v>5.7283562231607501</v>
      </c>
      <c r="F465" s="1">
        <v>5.7485211708714203</v>
      </c>
      <c r="G465" s="1">
        <v>6.8343707747390301</v>
      </c>
      <c r="H465" s="1">
        <v>6.8601487805583803</v>
      </c>
    </row>
    <row r="466" spans="2:8" x14ac:dyDescent="0.3">
      <c r="B466" s="1">
        <v>6.0486088989929501</v>
      </c>
      <c r="C466" s="1">
        <v>6.6336613759366996</v>
      </c>
      <c r="D466" s="1">
        <v>4.9183381990126698</v>
      </c>
      <c r="E466" s="1">
        <v>5.8175163696100096</v>
      </c>
      <c r="F466" s="1">
        <v>5.74756700013518</v>
      </c>
      <c r="G466" s="1">
        <v>6.8342217090839901</v>
      </c>
      <c r="H466" s="1">
        <v>6.9626246062646597</v>
      </c>
    </row>
    <row r="467" spans="2:8" x14ac:dyDescent="0.3">
      <c r="B467" s="1">
        <v>5.9489319330632799</v>
      </c>
      <c r="C467" s="1">
        <v>6.5190317168124201</v>
      </c>
      <c r="D467" s="1">
        <v>5.0328534694670202</v>
      </c>
      <c r="E467" s="1">
        <v>5.8175545508630098</v>
      </c>
      <c r="F467" s="1">
        <v>5.8418824359969701</v>
      </c>
      <c r="G467" s="1">
        <v>6.8340751177020298</v>
      </c>
      <c r="H467" s="1">
        <v>6.9625952721051201</v>
      </c>
    </row>
    <row r="468" spans="2:8" x14ac:dyDescent="0.3">
      <c r="B468" s="1">
        <v>6.0480978470977496</v>
      </c>
      <c r="C468" s="1">
        <v>5.73214106388202</v>
      </c>
      <c r="D468" s="1">
        <v>5.0323555136902902</v>
      </c>
      <c r="E468" s="1">
        <v>5.7732068592596004</v>
      </c>
      <c r="F468" s="1">
        <v>5.8409023964610203</v>
      </c>
      <c r="G468" s="1">
        <v>6.95825435713434</v>
      </c>
      <c r="H468" s="1">
        <v>6.96256838015952</v>
      </c>
    </row>
    <row r="469" spans="2:8" x14ac:dyDescent="0.3">
      <c r="B469" s="1">
        <v>6.0478347928209901</v>
      </c>
      <c r="C469" s="1">
        <v>5.7315520155599904</v>
      </c>
      <c r="D469" s="1">
        <v>5.04954769709017</v>
      </c>
      <c r="E469" s="1">
        <v>5.7725744372710599</v>
      </c>
      <c r="F469" s="1">
        <v>5.9637542242416597</v>
      </c>
      <c r="G469" s="1">
        <v>6.9582382896402803</v>
      </c>
      <c r="H469" s="1">
        <v>6.9625439598351697</v>
      </c>
    </row>
    <row r="470" spans="2:8" x14ac:dyDescent="0.3">
      <c r="B470" s="1">
        <v>5.9333482817224796</v>
      </c>
      <c r="C470" s="1">
        <v>5.5178934838079696</v>
      </c>
      <c r="D470" s="1">
        <v>5.8390540209230899</v>
      </c>
      <c r="E470" s="1">
        <v>5.8682838738261802</v>
      </c>
      <c r="F470" s="1">
        <v>5.9628984948797603</v>
      </c>
      <c r="G470" s="1">
        <v>6.9582238659062998</v>
      </c>
      <c r="H470" s="1">
        <v>6.9625220378366199</v>
      </c>
    </row>
    <row r="471" spans="2:8" x14ac:dyDescent="0.3">
      <c r="B471" s="1">
        <v>5.9330102428364802</v>
      </c>
      <c r="C471" s="1">
        <v>4.9246403844454099</v>
      </c>
      <c r="D471" s="1">
        <v>5.83920588036578</v>
      </c>
      <c r="E471" s="1">
        <v>5.7442587542682899</v>
      </c>
      <c r="F471" s="1">
        <v>6.7062526485051102</v>
      </c>
      <c r="G471" s="1">
        <v>6.9582111017143697</v>
      </c>
      <c r="H471" s="1">
        <v>6.9625026381364101</v>
      </c>
    </row>
    <row r="472" spans="2:8" x14ac:dyDescent="0.3">
      <c r="B472" s="1">
        <v>5.91789166088458</v>
      </c>
      <c r="C472" s="1">
        <v>4.92415693827102</v>
      </c>
      <c r="D472" s="1">
        <v>5.9296484992676701</v>
      </c>
      <c r="E472" s="1">
        <v>5.8397804934221904</v>
      </c>
      <c r="F472" s="1">
        <v>6.7060380109079203</v>
      </c>
      <c r="G472" s="1">
        <v>6.9582000110306996</v>
      </c>
      <c r="H472" s="1">
        <v>6.9624857819488497</v>
      </c>
    </row>
    <row r="473" spans="2:8" x14ac:dyDescent="0.3">
      <c r="B473" s="1">
        <v>5.9175093376220298</v>
      </c>
      <c r="C473" s="1">
        <v>4.33357659465078</v>
      </c>
      <c r="D473" s="1">
        <v>5.9297790166317803</v>
      </c>
      <c r="E473" s="1">
        <v>5.8390136204062504</v>
      </c>
      <c r="F473" s="1">
        <v>6.7058263438683001</v>
      </c>
      <c r="G473" s="1">
        <v>6.9581906059904597</v>
      </c>
      <c r="H473" s="1">
        <v>6.9624714877068303</v>
      </c>
    </row>
    <row r="474" spans="2:8" x14ac:dyDescent="0.3">
      <c r="B474" s="1">
        <v>5.2302427319031501</v>
      </c>
      <c r="C474" s="1">
        <v>4.4480224783298699</v>
      </c>
      <c r="D474" s="1">
        <v>6.0456791553835298</v>
      </c>
      <c r="E474" s="1">
        <v>5.7146352064030399</v>
      </c>
      <c r="F474" s="1">
        <v>6.8299602334058598</v>
      </c>
      <c r="G474" s="1">
        <v>6.9581828968844599</v>
      </c>
      <c r="H474" s="1">
        <v>6.9624597710416802</v>
      </c>
    </row>
    <row r="475" spans="2:8" x14ac:dyDescent="0.3">
      <c r="B475" s="1">
        <v>5.7275965653973602</v>
      </c>
      <c r="C475" s="1">
        <v>4.34879800288578</v>
      </c>
      <c r="D475" s="1">
        <v>6.5071554244682197</v>
      </c>
      <c r="E475" s="1">
        <v>5.8375070172731398</v>
      </c>
      <c r="F475" s="1">
        <v>6.8298556243235096</v>
      </c>
      <c r="G475" s="1">
        <v>6.9581768921479101</v>
      </c>
      <c r="H475" s="1">
        <v>6.9624506447660099</v>
      </c>
    </row>
    <row r="476" spans="2:8" x14ac:dyDescent="0.3">
      <c r="B476" s="1">
        <v>5.6124257280848404</v>
      </c>
      <c r="C476" s="1">
        <v>4.9415142905047</v>
      </c>
      <c r="D476" s="1">
        <v>6.50709522373461</v>
      </c>
      <c r="E476" s="1">
        <v>5.83676754820541</v>
      </c>
      <c r="F476" s="1">
        <v>6.8297530766426098</v>
      </c>
      <c r="G476" s="1">
        <v>6.9581725983511102</v>
      </c>
      <c r="H476" s="1">
        <v>6.9624441188597803</v>
      </c>
    </row>
    <row r="477" spans="2:8" x14ac:dyDescent="0.3">
      <c r="B477" s="1">
        <v>5.4971191461520599</v>
      </c>
      <c r="C477" s="1">
        <v>4.84282741658361</v>
      </c>
      <c r="D477" s="1">
        <v>6.4097993064408101</v>
      </c>
      <c r="E477" s="1">
        <v>5.9599040463196804</v>
      </c>
      <c r="F477" s="1">
        <v>6.9542950219249997</v>
      </c>
      <c r="G477" s="1">
        <v>6.9581700201922896</v>
      </c>
      <c r="H477" s="1">
        <v>6.9624402004593202</v>
      </c>
    </row>
    <row r="478" spans="2:8" x14ac:dyDescent="0.3">
      <c r="B478" s="1">
        <v>5.5113953332178802</v>
      </c>
      <c r="C478" s="1">
        <v>5.0566658851840396</v>
      </c>
      <c r="D478" s="1">
        <v>5.7680667527249803</v>
      </c>
      <c r="E478" s="1">
        <v>5.9592635216938596</v>
      </c>
      <c r="F478" s="1">
        <v>6.9542945041297104</v>
      </c>
      <c r="G478" s="1">
        <v>6.95816916049246</v>
      </c>
      <c r="H478" s="1">
        <v>6.9624388938495496</v>
      </c>
    </row>
    <row r="479" spans="2:8" x14ac:dyDescent="0.3">
      <c r="B479" s="1">
        <v>5.7254107157356398</v>
      </c>
      <c r="C479" s="1">
        <v>5.0735731735479197</v>
      </c>
      <c r="D479" s="1">
        <v>5.6702708496098397</v>
      </c>
      <c r="E479" s="1">
        <v>5.9586316291369599</v>
      </c>
      <c r="F479" s="1">
        <v>6.9542950219249997</v>
      </c>
      <c r="G479" s="1">
        <v>6.9581700201922896</v>
      </c>
      <c r="H479" s="1">
        <v>6.9624402004593202</v>
      </c>
    </row>
    <row r="480" spans="2:8" x14ac:dyDescent="0.3">
      <c r="B480" s="1">
        <v>5.6139747554319799</v>
      </c>
      <c r="C480" s="1">
        <v>5.1610100270767703</v>
      </c>
      <c r="D480" s="1">
        <v>5.75613846976497</v>
      </c>
      <c r="E480" s="1">
        <v>6.5958323986695104</v>
      </c>
      <c r="F480" s="1">
        <v>6.8488263536613898</v>
      </c>
      <c r="G480" s="1">
        <v>6.8540055159084599</v>
      </c>
      <c r="H480" s="1">
        <v>6.8595563238255401</v>
      </c>
    </row>
    <row r="481" spans="2:8" x14ac:dyDescent="0.3">
      <c r="B481" s="1">
        <v>6.1921268485822001</v>
      </c>
      <c r="C481" s="1">
        <v>5.0274656513535003</v>
      </c>
      <c r="D481" s="1">
        <v>5.6214346167364102</v>
      </c>
      <c r="E481" s="1">
        <v>6.48880622107243</v>
      </c>
      <c r="F481" s="1">
        <v>6.7432840268291798</v>
      </c>
      <c r="G481" s="1">
        <v>6.7497691261389896</v>
      </c>
      <c r="H481" s="1">
        <v>6.7566025248878203</v>
      </c>
    </row>
    <row r="482" spans="2:8" x14ac:dyDescent="0.3">
      <c r="B482" s="1">
        <v>5.69403126384716</v>
      </c>
      <c r="C482" s="1">
        <v>5.0273074069737902</v>
      </c>
      <c r="D482" s="1">
        <v>5.0363945747120704</v>
      </c>
      <c r="E482" s="1">
        <v>6.4885785019006903</v>
      </c>
      <c r="F482" s="1">
        <v>6.1099345112675003</v>
      </c>
      <c r="G482" s="1">
        <v>6.1242474934782898</v>
      </c>
      <c r="H482" s="1">
        <v>6.1387663165505897</v>
      </c>
    </row>
    <row r="483" spans="2:8" x14ac:dyDescent="0.3">
      <c r="B483" s="1">
        <v>5.1428264388343496</v>
      </c>
      <c r="C483" s="1">
        <v>4.8387784210867899</v>
      </c>
      <c r="D483" s="1">
        <v>4.9706162317525404</v>
      </c>
      <c r="E483" s="1">
        <v>5.8468645827598102</v>
      </c>
      <c r="F483" s="1">
        <v>6.1096224800110202</v>
      </c>
      <c r="G483" s="1">
        <v>6.1239409438175203</v>
      </c>
      <c r="H483" s="1">
        <v>6.1384662155176501</v>
      </c>
    </row>
    <row r="484" spans="2:8" x14ac:dyDescent="0.3">
      <c r="B484" s="1">
        <v>5.2578267726507999</v>
      </c>
      <c r="C484" s="1">
        <v>5.4284425479971699</v>
      </c>
      <c r="D484" s="1">
        <v>4.8614676336112304</v>
      </c>
      <c r="E484" s="1">
        <v>5.8638427675775802</v>
      </c>
      <c r="F484" s="1">
        <v>6.0036762268364301</v>
      </c>
      <c r="G484" s="1">
        <v>6.0193044587029796</v>
      </c>
      <c r="H484" s="1">
        <v>5.9320758831227902</v>
      </c>
    </row>
    <row r="485" spans="2:8" x14ac:dyDescent="0.3">
      <c r="B485" s="1">
        <v>5.1466017351969198</v>
      </c>
      <c r="C485" s="1">
        <v>5.40606512986548</v>
      </c>
      <c r="D485" s="1">
        <v>4.8758010161658003</v>
      </c>
      <c r="E485" s="1">
        <v>5.7670993967844701</v>
      </c>
      <c r="F485" s="1">
        <v>6.00330658665386</v>
      </c>
      <c r="G485" s="1">
        <v>6.0189397444243902</v>
      </c>
      <c r="H485" s="1">
        <v>6.1378412571086498</v>
      </c>
    </row>
    <row r="486" spans="2:8" x14ac:dyDescent="0.3">
      <c r="B486" s="1">
        <v>5.1464626599845102</v>
      </c>
      <c r="C486" s="1">
        <v>4.7792542025407503</v>
      </c>
      <c r="D486" s="1">
        <v>4.8966149294484902</v>
      </c>
      <c r="E486" s="1">
        <v>5.9018610563123799</v>
      </c>
      <c r="F486" s="1">
        <v>6.1086390119989398</v>
      </c>
      <c r="G486" s="1">
        <v>6.1229720743571603</v>
      </c>
      <c r="H486" s="1">
        <v>6.1375163943627902</v>
      </c>
    </row>
    <row r="487" spans="2:8" x14ac:dyDescent="0.3">
      <c r="B487" s="1">
        <v>5.1580546758575201</v>
      </c>
      <c r="C487" s="1">
        <v>4.9866675214797702</v>
      </c>
      <c r="D487" s="1">
        <v>4.8957586259029204</v>
      </c>
      <c r="E487" s="1">
        <v>5.9014361879332196</v>
      </c>
      <c r="F487" s="1">
        <v>6.7428259651503204</v>
      </c>
      <c r="G487" s="1">
        <v>6.7493368992081599</v>
      </c>
      <c r="H487" s="1">
        <v>6.7562037870253704</v>
      </c>
    </row>
    <row r="488" spans="2:8" x14ac:dyDescent="0.3">
      <c r="B488" s="1">
        <v>5.1579698065664097</v>
      </c>
      <c r="C488" s="1">
        <v>5.6452131568147497</v>
      </c>
      <c r="D488" s="1">
        <v>5.05762545564001</v>
      </c>
      <c r="E488" s="1">
        <v>6.54377410788919</v>
      </c>
      <c r="F488" s="1">
        <v>6.7427453662656998</v>
      </c>
      <c r="G488" s="1">
        <v>6.8537582114682998</v>
      </c>
      <c r="H488" s="1">
        <v>6.8593525665827597</v>
      </c>
    </row>
    <row r="489" spans="2:8" x14ac:dyDescent="0.3">
      <c r="B489" s="1">
        <v>5.60448377736056</v>
      </c>
      <c r="C489" s="1">
        <v>5.7430412533205004</v>
      </c>
      <c r="D489" s="1">
        <v>5.8971729488687901</v>
      </c>
      <c r="E489" s="1">
        <v>6.0720383778661002</v>
      </c>
      <c r="F489" s="1">
        <v>6.9543564744135198</v>
      </c>
      <c r="G489" s="1">
        <v>6.9582720508081</v>
      </c>
      <c r="H489" s="1">
        <v>6.9625952721051299</v>
      </c>
    </row>
    <row r="490" spans="2:8" x14ac:dyDescent="0.3">
      <c r="B490" s="1">
        <v>5.5822039230181302</v>
      </c>
      <c r="C490" s="1">
        <v>5.7297854296721402</v>
      </c>
      <c r="D490" s="1">
        <v>5.9184473491523901</v>
      </c>
      <c r="E490" s="1">
        <v>6.1788823422921704</v>
      </c>
      <c r="F490" s="1">
        <v>6.95436809892451</v>
      </c>
      <c r="G490" s="1">
        <v>6.9582913513020097</v>
      </c>
      <c r="H490" s="1">
        <v>6.96262460626465</v>
      </c>
    </row>
    <row r="491" spans="2:8" x14ac:dyDescent="0.3">
      <c r="B491" s="1">
        <v>5.9044910494934602</v>
      </c>
      <c r="C491" s="1">
        <v>5.8394290192454896</v>
      </c>
      <c r="D491" s="1">
        <v>5.91801262485723</v>
      </c>
      <c r="E491" s="1">
        <v>6.1785454469208299</v>
      </c>
      <c r="F491" s="1">
        <v>6.8590326566122197</v>
      </c>
      <c r="G491" s="1">
        <v>6.9583122374985704</v>
      </c>
      <c r="H491" s="1">
        <v>6.9626563505601302</v>
      </c>
    </row>
    <row r="492" spans="2:8" x14ac:dyDescent="0.3">
      <c r="B492" s="1">
        <v>5.9046703763233497</v>
      </c>
      <c r="C492" s="1">
        <v>5.9620328770044999</v>
      </c>
      <c r="D492" s="1">
        <v>6.6283069287742196</v>
      </c>
      <c r="E492" s="1">
        <v>6.0816163732879502</v>
      </c>
      <c r="F492" s="1">
        <v>6.76360899635901</v>
      </c>
      <c r="G492" s="1">
        <v>6.95833468654547</v>
      </c>
      <c r="H492" s="1">
        <v>6.9626904702780301</v>
      </c>
    </row>
    <row r="493" spans="2:8" x14ac:dyDescent="0.3">
      <c r="B493" s="1">
        <v>5.1734317749201102</v>
      </c>
      <c r="C493" s="1">
        <v>5.9617746373748401</v>
      </c>
      <c r="D493" s="1">
        <v>6.7521483425611599</v>
      </c>
      <c r="E493" s="1">
        <v>5.9845915607866802</v>
      </c>
      <c r="F493" s="1">
        <v>6.7635323199948196</v>
      </c>
      <c r="G493" s="1">
        <v>6.9583586738806904</v>
      </c>
      <c r="H493" s="1">
        <v>6.8602467499226796</v>
      </c>
    </row>
    <row r="494" spans="2:8" x14ac:dyDescent="0.3">
      <c r="B494" s="1">
        <v>5.1735057201072996</v>
      </c>
      <c r="C494" s="1">
        <v>5.9615239317421498</v>
      </c>
      <c r="D494" s="1">
        <v>6.7520624064644599</v>
      </c>
      <c r="E494" s="1">
        <v>6.0808202572100196</v>
      </c>
      <c r="F494" s="1">
        <v>6.7634545954304901</v>
      </c>
      <c r="G494" s="1">
        <v>6.9583841732593399</v>
      </c>
      <c r="H494" s="1">
        <v>6.7578285931915802</v>
      </c>
    </row>
    <row r="495" spans="2:8" x14ac:dyDescent="0.3">
      <c r="B495" s="1">
        <v>5.1735815867905499</v>
      </c>
      <c r="C495" s="1">
        <v>5.9612808024045201</v>
      </c>
      <c r="D495" s="1">
        <v>6.7519751763594504</v>
      </c>
      <c r="E495" s="1">
        <v>6.1771335913747203</v>
      </c>
      <c r="F495" s="1">
        <v>6.1901824778378902</v>
      </c>
      <c r="G495" s="1">
        <v>6.75099935553897</v>
      </c>
      <c r="H495" s="1">
        <v>6.7578901182392999</v>
      </c>
    </row>
    <row r="496" spans="2:8" x14ac:dyDescent="0.3">
      <c r="B496" s="1">
        <v>5.7690863551484304</v>
      </c>
      <c r="C496" s="1">
        <v>6.6992021239952404</v>
      </c>
      <c r="D496" s="1">
        <v>6.94784710401695</v>
      </c>
      <c r="E496" s="1">
        <v>6.1767646419081697</v>
      </c>
      <c r="F496" s="1">
        <v>6.1898116742280003</v>
      </c>
      <c r="G496" s="1">
        <v>6.5622244565109398</v>
      </c>
      <c r="H496" s="1">
        <v>6.7579511011930897</v>
      </c>
    </row>
    <row r="497" spans="2:8" x14ac:dyDescent="0.3">
      <c r="B497" s="1">
        <v>5.6470560070112699</v>
      </c>
      <c r="C497" s="1">
        <v>6.69914500052659</v>
      </c>
      <c r="D497" s="1">
        <v>6.9478504962945804</v>
      </c>
      <c r="E497" s="1">
        <v>6.1763893316260097</v>
      </c>
      <c r="F497" s="1">
        <v>5.9888557989471103</v>
      </c>
      <c r="G497" s="1">
        <v>6.5621735908075003</v>
      </c>
      <c r="H497" s="1">
        <v>6.7580114940605096</v>
      </c>
    </row>
    <row r="498" spans="2:8" x14ac:dyDescent="0.3">
      <c r="B498" s="1">
        <v>5.7689589133102297</v>
      </c>
      <c r="C498" s="1">
        <v>6.6990897935665199</v>
      </c>
      <c r="D498" s="1">
        <v>6.9478540465290397</v>
      </c>
      <c r="E498" s="1">
        <v>6.7572067285900799</v>
      </c>
      <c r="F498" s="1">
        <v>5.8834973092762999</v>
      </c>
      <c r="G498" s="1">
        <v>6.5621194170871897</v>
      </c>
      <c r="H498" s="1">
        <v>6.1434565666524303</v>
      </c>
    </row>
    <row r="499" spans="2:8" x14ac:dyDescent="0.3">
      <c r="B499" s="1">
        <v>5.7689032032151504</v>
      </c>
      <c r="C499" s="1">
        <v>6.82214512285758</v>
      </c>
      <c r="D499" s="1">
        <v>6.9478577508305204</v>
      </c>
      <c r="E499" s="1">
        <v>6.7571173584369602</v>
      </c>
      <c r="F499" s="1">
        <v>5.9788086387800199</v>
      </c>
      <c r="G499" s="1">
        <v>5.9946488353107199</v>
      </c>
      <c r="H499" s="1">
        <v>6.1435441167275098</v>
      </c>
    </row>
    <row r="500" spans="2:8" x14ac:dyDescent="0.3">
      <c r="B500" s="1">
        <v>5.66820722959603</v>
      </c>
      <c r="C500" s="1">
        <v>6.9452534909060599</v>
      </c>
      <c r="D500" s="1">
        <v>6.9478616051406004</v>
      </c>
      <c r="E500" s="1">
        <v>6.6508354696228498</v>
      </c>
      <c r="F500" s="1">
        <v>5.9784301620615699</v>
      </c>
      <c r="G500" s="1">
        <v>5.3723023621844304</v>
      </c>
      <c r="H500" s="1">
        <v>5.9566589374812002</v>
      </c>
    </row>
    <row r="501" spans="2:8" x14ac:dyDescent="0.3">
      <c r="B501" s="1">
        <v>5.7656699261727704</v>
      </c>
      <c r="C501" s="1">
        <v>6.9452532395441402</v>
      </c>
      <c r="D501" s="1">
        <v>6.94786560523674</v>
      </c>
      <c r="E501" s="1">
        <v>6.73861390558345</v>
      </c>
      <c r="F501" s="1">
        <v>5.9780424874565501</v>
      </c>
      <c r="G501" s="1">
        <v>5.2772616971274902</v>
      </c>
      <c r="H501" s="1">
        <v>5.9566149740180796</v>
      </c>
    </row>
    <row r="502" spans="2:8" x14ac:dyDescent="0.3">
      <c r="B502" s="1">
        <v>6.4976303393405601</v>
      </c>
      <c r="C502" s="1">
        <v>6.9452529792590996</v>
      </c>
      <c r="D502" s="1">
        <v>6.9478697467369397</v>
      </c>
      <c r="E502" s="1">
        <v>6.7386481390893502</v>
      </c>
      <c r="F502" s="1">
        <v>5.92360821691853</v>
      </c>
      <c r="G502" s="1">
        <v>5.3715593797559702</v>
      </c>
      <c r="H502" s="1">
        <v>5.1901306117020596</v>
      </c>
    </row>
    <row r="503" spans="2:8" x14ac:dyDescent="0.3">
      <c r="B503" s="1">
        <v>6.4975175627789703</v>
      </c>
      <c r="C503" s="1">
        <v>6.9452527103322002</v>
      </c>
      <c r="D503" s="1">
        <v>6.7329851162900098</v>
      </c>
      <c r="E503" s="1">
        <v>6.1017389715581496</v>
      </c>
      <c r="F503" s="1">
        <v>5.9235724700821901</v>
      </c>
      <c r="G503" s="1">
        <v>5.0606618624041699</v>
      </c>
      <c r="H503" s="1">
        <v>5.2911052370895097</v>
      </c>
    </row>
    <row r="504" spans="2:8" x14ac:dyDescent="0.3">
      <c r="B504" s="1">
        <v>6.4974055287547703</v>
      </c>
      <c r="C504" s="1">
        <v>6.7277790399358697</v>
      </c>
      <c r="D504" s="1">
        <v>6.73301667071095</v>
      </c>
      <c r="E504" s="1">
        <v>5.99924319244455</v>
      </c>
      <c r="F504" s="1">
        <v>5.8029265458776198</v>
      </c>
      <c r="G504" s="1">
        <v>4.9572991841875798</v>
      </c>
      <c r="H504" s="1">
        <v>5.1874940575013699</v>
      </c>
    </row>
    <row r="505" spans="2:8" x14ac:dyDescent="0.3">
      <c r="B505" s="1">
        <v>6.2772071001840999</v>
      </c>
      <c r="C505" s="1">
        <v>6.7278131603953</v>
      </c>
      <c r="D505" s="1">
        <v>5.9862950548363001</v>
      </c>
      <c r="E505" s="1">
        <v>5.7871404250585403</v>
      </c>
      <c r="F505" s="1">
        <v>5.7003815043338202</v>
      </c>
      <c r="G505" s="1">
        <v>5.6302186870878996</v>
      </c>
      <c r="H505" s="1">
        <v>5.1873173858193997</v>
      </c>
    </row>
    <row r="506" spans="2:8" x14ac:dyDescent="0.3">
      <c r="B506" s="1">
        <v>6.4195688908827098</v>
      </c>
      <c r="C506" s="1">
        <v>5.9737040218381301</v>
      </c>
      <c r="D506" s="1">
        <v>5.7769087324330801</v>
      </c>
      <c r="E506" s="1">
        <v>5.68493272777605</v>
      </c>
      <c r="F506" s="1">
        <v>5.7006585441582898</v>
      </c>
      <c r="G506" s="1">
        <v>5.7340285971056097</v>
      </c>
      <c r="H506" s="1">
        <v>5.1871210985972001</v>
      </c>
    </row>
    <row r="507" spans="2:8" x14ac:dyDescent="0.3">
      <c r="B507" s="1">
        <v>5.6579296875921603</v>
      </c>
      <c r="C507" s="1">
        <v>5.8720397442555701</v>
      </c>
      <c r="D507" s="1">
        <v>5.6697783473294203</v>
      </c>
      <c r="E507" s="1">
        <v>5.6852003407308302</v>
      </c>
      <c r="F507" s="1">
        <v>5.7009238789727199</v>
      </c>
      <c r="G507" s="1">
        <v>5.73418008857624</v>
      </c>
      <c r="H507" s="1">
        <v>5.8015609944093001</v>
      </c>
    </row>
    <row r="508" spans="2:8" x14ac:dyDescent="0.3">
      <c r="B508" s="1">
        <v>5.6580959396206296</v>
      </c>
      <c r="C508" s="1">
        <v>5.7636191676051398</v>
      </c>
      <c r="D508" s="1">
        <v>5.6700447081825898</v>
      </c>
      <c r="E508" s="1">
        <v>5.68545714611394</v>
      </c>
      <c r="F508" s="1">
        <v>5.8060539567329199</v>
      </c>
      <c r="G508" s="1">
        <v>5.9245057749093597</v>
      </c>
      <c r="H508" s="1">
        <v>6.3651818710859303</v>
      </c>
    </row>
    <row r="509" spans="2:8" x14ac:dyDescent="0.3">
      <c r="B509" s="1">
        <v>5.4383310356714301</v>
      </c>
      <c r="C509" s="1">
        <v>5.7638782549468601</v>
      </c>
      <c r="D509" s="1">
        <v>6.3145616033068599</v>
      </c>
      <c r="E509" s="1">
        <v>5.7918194428838996</v>
      </c>
      <c r="F509" s="1">
        <v>5.8062961602102501</v>
      </c>
      <c r="G509" s="1">
        <v>5.9247600202829602</v>
      </c>
      <c r="H509" s="1">
        <v>6.3653769009581698</v>
      </c>
    </row>
    <row r="510" spans="2:8" x14ac:dyDescent="0.3">
      <c r="B510" s="1">
        <v>5.6584081814529297</v>
      </c>
      <c r="C510" s="1">
        <v>5.5555886590477401</v>
      </c>
      <c r="D510" s="1">
        <v>6.3147598822797297</v>
      </c>
      <c r="E510" s="1">
        <v>5.8981645843621804</v>
      </c>
      <c r="F510" s="1">
        <v>5.9114061853159603</v>
      </c>
      <c r="G510" s="1">
        <v>5.9250040952593999</v>
      </c>
      <c r="H510" s="1">
        <v>6.5537707168513597</v>
      </c>
    </row>
    <row r="511" spans="2:8" x14ac:dyDescent="0.3">
      <c r="B511" s="1">
        <v>5.6585541494219198</v>
      </c>
      <c r="C511" s="1">
        <v>6.1076397451623698</v>
      </c>
      <c r="D511" s="1">
        <v>5.8855080339069401</v>
      </c>
      <c r="E511" s="1">
        <v>5.89838454627803</v>
      </c>
      <c r="F511" s="1">
        <v>5.9116296756404303</v>
      </c>
      <c r="G511" s="1">
        <v>5.9340497389692199</v>
      </c>
      <c r="H511" s="1">
        <v>6.0425639587134201</v>
      </c>
    </row>
    <row r="512" spans="2:8" x14ac:dyDescent="0.3">
      <c r="B512" s="1">
        <v>6.3181414745345199</v>
      </c>
      <c r="C512" s="1">
        <v>6.2163311488342696</v>
      </c>
      <c r="D512" s="1">
        <v>5.8857226803362703</v>
      </c>
      <c r="E512" s="1">
        <v>5.7924855845728898</v>
      </c>
      <c r="F512" s="1">
        <v>5.3001204792082701</v>
      </c>
      <c r="G512" s="1">
        <v>5.9350634050970204</v>
      </c>
      <c r="H512" s="1">
        <v>6.1462172395937902</v>
      </c>
    </row>
    <row r="513" spans="2:8" x14ac:dyDescent="0.3">
      <c r="B513" s="1">
        <v>5.5904585306203298</v>
      </c>
      <c r="C513" s="1">
        <v>6.32499577662617</v>
      </c>
      <c r="D513" s="1">
        <v>5.2763439929593403</v>
      </c>
      <c r="E513" s="1">
        <v>5.1823327945576603</v>
      </c>
      <c r="F513" s="1">
        <v>5.3009730601040204</v>
      </c>
      <c r="G513" s="1">
        <v>5.93607132732234</v>
      </c>
      <c r="H513" s="1">
        <v>6.14738578494243</v>
      </c>
    </row>
    <row r="514" spans="2:8" x14ac:dyDescent="0.3">
      <c r="B514" s="1">
        <v>4.87355214781741</v>
      </c>
      <c r="C514" s="1">
        <v>5.7166574775476304</v>
      </c>
      <c r="D514" s="1">
        <v>5.2770157320401196</v>
      </c>
      <c r="E514" s="1">
        <v>5.1830842724256199</v>
      </c>
      <c r="F514" s="1">
        <v>5.3018131141277198</v>
      </c>
      <c r="G514" s="1">
        <v>5.93707335611687</v>
      </c>
      <c r="H514" s="1">
        <v>6.1485509148475401</v>
      </c>
    </row>
    <row r="515" spans="2:8" x14ac:dyDescent="0.3">
      <c r="B515" s="1">
        <v>4.87367726367434</v>
      </c>
      <c r="C515" s="1">
        <v>5.7170794220453498</v>
      </c>
      <c r="D515" s="1">
        <v>5.1786920177129199</v>
      </c>
      <c r="E515" s="1">
        <v>5.2899362136405204</v>
      </c>
      <c r="F515" s="1">
        <v>5.9320634444143101</v>
      </c>
      <c r="G515" s="1">
        <v>6.0417830446040197</v>
      </c>
      <c r="H515" s="1">
        <v>6.1497124414508999</v>
      </c>
    </row>
    <row r="516" spans="2:8" x14ac:dyDescent="0.3">
      <c r="B516" s="1">
        <v>4.86255549423828</v>
      </c>
      <c r="C516" s="1">
        <v>5.7174956270905204</v>
      </c>
      <c r="D516" s="1">
        <v>5.0802385448143799</v>
      </c>
      <c r="E516" s="1">
        <v>5.29066541965007</v>
      </c>
      <c r="F516" s="1">
        <v>5.9329292456256102</v>
      </c>
      <c r="G516" s="1">
        <v>6.1465139548546803</v>
      </c>
      <c r="H516" s="1">
        <v>6.0492176743416604</v>
      </c>
    </row>
    <row r="517" spans="2:8" x14ac:dyDescent="0.3">
      <c r="B517" s="1">
        <v>4.1319253076038196</v>
      </c>
      <c r="C517" s="1">
        <v>5.0664596341756596</v>
      </c>
      <c r="D517" s="1">
        <v>4.9734203849669099</v>
      </c>
      <c r="E517" s="1">
        <v>5.2913828460491699</v>
      </c>
      <c r="F517" s="1">
        <v>5.9337891024007803</v>
      </c>
      <c r="G517" s="1">
        <v>6.0460551143417396</v>
      </c>
      <c r="H517" s="1">
        <v>6.0505062082365697</v>
      </c>
    </row>
    <row r="518" spans="2:8" x14ac:dyDescent="0.3">
      <c r="B518" s="1">
        <v>4.1213845360181001</v>
      </c>
      <c r="C518" s="1">
        <v>5.06690593724145</v>
      </c>
      <c r="D518" s="1">
        <v>4.9739286487829801</v>
      </c>
      <c r="E518" s="1">
        <v>5.0928071532626698</v>
      </c>
      <c r="F518" s="1">
        <v>5.83333035445939</v>
      </c>
      <c r="G518" s="1">
        <v>6.0471844675447199</v>
      </c>
      <c r="H518" s="1">
        <v>6.0517899666487898</v>
      </c>
    </row>
    <row r="519" spans="2:8" x14ac:dyDescent="0.3">
      <c r="B519" s="1">
        <v>3.4615315932224302</v>
      </c>
      <c r="C519" s="1">
        <v>4.3639229340217103</v>
      </c>
      <c r="D519" s="1">
        <v>4.77668992830327</v>
      </c>
      <c r="E519" s="1">
        <v>4.8999245188396001</v>
      </c>
      <c r="F519" s="1">
        <v>5.9392279578682503</v>
      </c>
      <c r="G519" s="1">
        <v>6.0483091516055199</v>
      </c>
      <c r="H519" s="1">
        <v>6.0530687508874603</v>
      </c>
    </row>
    <row r="520" spans="2:8" x14ac:dyDescent="0.3">
      <c r="B520" s="1">
        <v>3.2413370421202501</v>
      </c>
      <c r="C520" s="1">
        <v>4.2442524753915096</v>
      </c>
      <c r="D520" s="1">
        <v>4.7772475115622299</v>
      </c>
      <c r="E520" s="1">
        <v>5.4418656577860398</v>
      </c>
      <c r="F520" s="1">
        <v>5.7486972399016896</v>
      </c>
      <c r="G520" s="1">
        <v>6.0494290080852302</v>
      </c>
      <c r="H520" s="1">
        <v>5.9532252459217601</v>
      </c>
    </row>
    <row r="521" spans="2:8" x14ac:dyDescent="0.3">
      <c r="B521" s="1">
        <v>3.1110515201952702</v>
      </c>
      <c r="C521" s="1">
        <v>4.2332371678229297</v>
      </c>
      <c r="D521" s="1">
        <v>4.1816795319405502</v>
      </c>
      <c r="E521" s="1">
        <v>5.4425252695004804</v>
      </c>
      <c r="F521" s="1">
        <v>5.4569930014923997</v>
      </c>
      <c r="G521" s="1">
        <v>5.9571104636832404</v>
      </c>
      <c r="H521" s="1">
        <v>6.0556106065777504</v>
      </c>
    </row>
    <row r="522" spans="2:8" x14ac:dyDescent="0.3">
      <c r="B522" s="1">
        <v>3.1305010710972199</v>
      </c>
      <c r="C522" s="1">
        <v>4.1137661297908696</v>
      </c>
      <c r="D522" s="1">
        <v>4.0916596038723601</v>
      </c>
      <c r="E522" s="1">
        <v>5.3422716622416804</v>
      </c>
      <c r="F522" s="1">
        <v>5.6637539812769102</v>
      </c>
      <c r="G522" s="1">
        <v>5.7686723822308901</v>
      </c>
      <c r="H522" s="1">
        <v>5.9644417247003698</v>
      </c>
    </row>
    <row r="523" spans="2:8" x14ac:dyDescent="0.3">
      <c r="B523" s="1">
        <v>3.0501869447313901</v>
      </c>
      <c r="C523" s="1">
        <v>3.8934400871160202</v>
      </c>
      <c r="D523" s="1">
        <v>4.1926937864707101</v>
      </c>
      <c r="E523" s="1">
        <v>4.2803923906475596</v>
      </c>
      <c r="F523" s="1">
        <v>5.0975120867000303</v>
      </c>
      <c r="G523" s="1">
        <v>5.6735046378845801</v>
      </c>
      <c r="H523" s="1">
        <v>5.77813709278385</v>
      </c>
    </row>
    <row r="524" spans="2:8" x14ac:dyDescent="0.3">
      <c r="B524" s="1">
        <v>3.1627243947394201</v>
      </c>
      <c r="C524" s="1">
        <v>3.8265698673521702</v>
      </c>
      <c r="D524" s="1">
        <v>4.1928068415433497</v>
      </c>
      <c r="E524" s="1">
        <v>4.2805436449011696</v>
      </c>
      <c r="F524" s="1">
        <v>4.5142722635521997</v>
      </c>
      <c r="G524" s="1">
        <v>5.11343753751237</v>
      </c>
      <c r="H524" s="1">
        <v>5.6840896065658102</v>
      </c>
    </row>
    <row r="525" spans="2:8" x14ac:dyDescent="0.3">
      <c r="B525" s="1">
        <v>3.1316100000268299</v>
      </c>
      <c r="C525" s="1">
        <v>3.0095099296673702</v>
      </c>
      <c r="D525" s="1">
        <v>4.1929018242785103</v>
      </c>
      <c r="E525" s="1">
        <v>4.2912939506974199</v>
      </c>
      <c r="F525" s="1">
        <v>4.4199464849924697</v>
      </c>
      <c r="G525" s="1">
        <v>4.5363172934290503</v>
      </c>
      <c r="H525" s="1">
        <v>5.1300415435157598</v>
      </c>
    </row>
    <row r="526" spans="2:8" x14ac:dyDescent="0.3">
      <c r="B526" s="1">
        <v>3.7827304309966401</v>
      </c>
      <c r="C526" s="1">
        <v>2.9013539733382498</v>
      </c>
      <c r="D526" s="1">
        <v>3.9815194908777798</v>
      </c>
      <c r="E526" s="1">
        <v>4.2914064621989096</v>
      </c>
      <c r="F526" s="1">
        <v>4.4201192236820104</v>
      </c>
      <c r="G526" s="1">
        <v>4.4430293764926896</v>
      </c>
      <c r="H526" s="1">
        <v>4.5666813502332104</v>
      </c>
    </row>
    <row r="527" spans="2:8" x14ac:dyDescent="0.3">
      <c r="B527" s="1">
        <v>3.79402271804911</v>
      </c>
      <c r="C527" s="1">
        <v>2.8692794016352301</v>
      </c>
      <c r="D527" s="1">
        <v>4.0782273978977104</v>
      </c>
      <c r="E527" s="1">
        <v>4.2884599312263898</v>
      </c>
      <c r="F527" s="1">
        <v>4.4231093504044496</v>
      </c>
      <c r="G527" s="1">
        <v>4.4499691046379599</v>
      </c>
      <c r="H527" s="1">
        <v>4.4742512100080001</v>
      </c>
    </row>
    <row r="528" spans="2:8" x14ac:dyDescent="0.3">
      <c r="B528" s="1">
        <v>3.8225369371588598</v>
      </c>
      <c r="C528" s="1">
        <v>2.88083963993091</v>
      </c>
      <c r="D528" s="1">
        <v>4.0124343943888503</v>
      </c>
      <c r="E528" s="1">
        <v>4.38885152542111</v>
      </c>
      <c r="F528" s="1">
        <v>4.4230615761166199</v>
      </c>
      <c r="G528" s="1">
        <v>4.4470446994771002</v>
      </c>
      <c r="H528" s="1">
        <v>4.4714321908762296</v>
      </c>
    </row>
    <row r="529" spans="2:8" x14ac:dyDescent="0.3">
      <c r="B529" s="1">
        <v>3.9246080432779502</v>
      </c>
      <c r="C529" s="1">
        <v>3.0941042706897499</v>
      </c>
      <c r="D529" s="1">
        <v>4.0423098364083696</v>
      </c>
      <c r="E529" s="1">
        <v>4.3962294594130098</v>
      </c>
      <c r="F529" s="1">
        <v>4.4199038758659501</v>
      </c>
      <c r="G529" s="1">
        <v>4.4439828624071103</v>
      </c>
      <c r="H529" s="1">
        <v>4.5640683758539202</v>
      </c>
    </row>
    <row r="530" spans="2:8" x14ac:dyDescent="0.3">
      <c r="B530" s="1">
        <v>4.0251253196490202</v>
      </c>
      <c r="C530" s="1">
        <v>3.09472715368114</v>
      </c>
      <c r="D530" s="1">
        <v>3.9235677512825302</v>
      </c>
      <c r="E530" s="1">
        <v>4.4949175884842703</v>
      </c>
      <c r="F530" s="1">
        <v>4.5175381041131804</v>
      </c>
      <c r="G530" s="1">
        <v>5.10246759152517</v>
      </c>
      <c r="H530" s="1">
        <v>5.1200916962262903</v>
      </c>
    </row>
    <row r="531" spans="2:8" x14ac:dyDescent="0.3">
      <c r="B531" s="1">
        <v>4.1441939010042903</v>
      </c>
      <c r="C531" s="1">
        <v>3.1622464513447901</v>
      </c>
      <c r="D531" s="1">
        <v>4.4927143873078297</v>
      </c>
      <c r="E531" s="1">
        <v>4.9575092488206902</v>
      </c>
      <c r="F531" s="1">
        <v>5.0854110348851096</v>
      </c>
      <c r="G531" s="1">
        <v>5.1025846901896399</v>
      </c>
      <c r="H531" s="1">
        <v>5.7184888786735097</v>
      </c>
    </row>
    <row r="532" spans="2:8" x14ac:dyDescent="0.3">
      <c r="B532" s="1">
        <v>4.13309838077355</v>
      </c>
      <c r="C532" s="1">
        <v>3.4014133675457701</v>
      </c>
      <c r="D532" s="1">
        <v>3.78019218424935</v>
      </c>
      <c r="E532" s="1">
        <v>5.0565836350086704</v>
      </c>
      <c r="F532" s="1">
        <v>5.2780738511324996</v>
      </c>
      <c r="G532" s="1">
        <v>5.8917168379904501</v>
      </c>
      <c r="H532" s="1">
        <v>5.9065236451473497</v>
      </c>
    </row>
    <row r="533" spans="2:8" x14ac:dyDescent="0.3">
      <c r="B533" s="1">
        <v>4.1329605167486401</v>
      </c>
      <c r="C533" s="1">
        <v>3.4018830388063601</v>
      </c>
      <c r="D533" s="1">
        <v>4.0891549030155101</v>
      </c>
      <c r="E533" s="1">
        <v>5.64107698098287</v>
      </c>
      <c r="F533" s="1">
        <v>5.8769708266586296</v>
      </c>
      <c r="G533" s="1">
        <v>5.8912577872895904</v>
      </c>
      <c r="H533" s="1">
        <v>5.9988471661798402</v>
      </c>
    </row>
    <row r="534" spans="2:8" x14ac:dyDescent="0.3">
      <c r="B534" s="1">
        <v>4.1328099669174501</v>
      </c>
      <c r="C534" s="1">
        <v>4.8284461606607696</v>
      </c>
      <c r="D534" s="1">
        <v>3.9714883896242399</v>
      </c>
      <c r="E534" s="1">
        <v>4.9749992865443602</v>
      </c>
      <c r="F534" s="1">
        <v>5.9712432522084899</v>
      </c>
      <c r="G534" s="1">
        <v>6.56699558832916</v>
      </c>
      <c r="H534" s="1">
        <v>6.57472856469606</v>
      </c>
    </row>
    <row r="535" spans="2:8" x14ac:dyDescent="0.3">
      <c r="B535" s="1">
        <v>4.73445941731514</v>
      </c>
      <c r="C535" s="1">
        <v>4.8281486683213997</v>
      </c>
      <c r="D535" s="1">
        <v>4.0835367515294703</v>
      </c>
      <c r="E535" s="1">
        <v>4.9527757168725604</v>
      </c>
      <c r="F535" s="1">
        <v>6.5599450883161898</v>
      </c>
      <c r="G535" s="1">
        <v>6.5670845959634399</v>
      </c>
      <c r="H535" s="1">
        <v>6.57485850742321</v>
      </c>
    </row>
    <row r="536" spans="2:8" x14ac:dyDescent="0.3">
      <c r="B536" s="1">
        <v>4.7340371889464201</v>
      </c>
      <c r="C536" s="1">
        <v>4.9464354545047202</v>
      </c>
      <c r="D536" s="1">
        <v>4.63206317350165</v>
      </c>
      <c r="E536" s="1">
        <v>5.53796390102596</v>
      </c>
      <c r="F536" s="1">
        <v>6.4494315597203196</v>
      </c>
      <c r="G536" s="1">
        <v>6.6664710083507597</v>
      </c>
      <c r="H536" s="1">
        <v>6.77031291997843</v>
      </c>
    </row>
    <row r="537" spans="2:8" x14ac:dyDescent="0.3">
      <c r="B537" s="1">
        <v>4.7336051783301301</v>
      </c>
      <c r="C537" s="1">
        <v>4.9460391663913299</v>
      </c>
      <c r="D537" s="1">
        <v>5.3645520452336104</v>
      </c>
      <c r="E537" s="1">
        <v>5.53882589139352</v>
      </c>
      <c r="F537" s="1">
        <v>6.6473584684749403</v>
      </c>
      <c r="G537" s="1">
        <v>6.7637879729725796</v>
      </c>
      <c r="H537" s="1">
        <v>6.7704102634351004</v>
      </c>
    </row>
    <row r="538" spans="2:8" x14ac:dyDescent="0.3">
      <c r="B538" s="1">
        <v>4.9345044535867899</v>
      </c>
      <c r="C538" s="1">
        <v>5.5972057035551197</v>
      </c>
      <c r="D538" s="1">
        <v>5.5726821102270296</v>
      </c>
      <c r="E538" s="1">
        <v>5.5213332377789603</v>
      </c>
      <c r="F538" s="1">
        <v>6.53714305963687</v>
      </c>
      <c r="G538" s="1">
        <v>6.7638505983089896</v>
      </c>
      <c r="H538" s="1">
        <v>6.8669415650931098</v>
      </c>
    </row>
    <row r="539" spans="2:8" x14ac:dyDescent="0.3">
      <c r="B539" s="1">
        <v>5.0342522173875297</v>
      </c>
      <c r="C539" s="1">
        <v>5.8151273811146202</v>
      </c>
      <c r="D539" s="1">
        <v>5.5845605928766302</v>
      </c>
      <c r="E539" s="1">
        <v>4.9150820194109501</v>
      </c>
      <c r="F539" s="1">
        <v>5.8758666570361902</v>
      </c>
      <c r="G539" s="1">
        <v>6.8614386049224203</v>
      </c>
      <c r="H539" s="1">
        <v>6.8671320344031601</v>
      </c>
    </row>
    <row r="540" spans="2:8" x14ac:dyDescent="0.3">
      <c r="B540" s="1">
        <v>5.0338113361690802</v>
      </c>
      <c r="C540" s="1">
        <v>6.4247611009993602</v>
      </c>
      <c r="D540" s="1">
        <v>5.7033300053906899</v>
      </c>
      <c r="E540" s="1">
        <v>5.0271423509787496</v>
      </c>
      <c r="F540" s="1">
        <v>5.8651876549365696</v>
      </c>
      <c r="G540" s="1">
        <v>6.8615901532691197</v>
      </c>
      <c r="H540" s="1">
        <v>6.8673205216740598</v>
      </c>
    </row>
    <row r="541" spans="2:8" x14ac:dyDescent="0.3">
      <c r="B541" s="1">
        <v>5.03336219777706</v>
      </c>
      <c r="C541" s="1">
        <v>6.4246577552039996</v>
      </c>
      <c r="D541" s="1">
        <v>6.5120295880466799</v>
      </c>
      <c r="E541" s="1">
        <v>5.5731853987711899</v>
      </c>
      <c r="F541" s="1">
        <v>5.8662209684289897</v>
      </c>
      <c r="G541" s="1">
        <v>6.7519932288093898</v>
      </c>
      <c r="H541" s="1">
        <v>6.8675069404226399</v>
      </c>
    </row>
    <row r="542" spans="2:8" x14ac:dyDescent="0.3">
      <c r="B542" s="1">
        <v>5.03290485517413</v>
      </c>
      <c r="C542" s="1">
        <v>6.5331908171634803</v>
      </c>
      <c r="D542" s="1">
        <v>6.5122187840741699</v>
      </c>
      <c r="E542" s="1">
        <v>5.7843588124416598</v>
      </c>
      <c r="F542" s="1">
        <v>5.75015572836688</v>
      </c>
      <c r="G542" s="1">
        <v>6.7522565219881701</v>
      </c>
      <c r="H542" s="1">
        <v>6.8676912056355501</v>
      </c>
    </row>
    <row r="543" spans="2:8" x14ac:dyDescent="0.3">
      <c r="B543" s="1">
        <v>5.0324393622057197</v>
      </c>
      <c r="C543" s="1">
        <v>6.5330947700431699</v>
      </c>
      <c r="D543" s="1">
        <v>6.6300927485900898</v>
      </c>
      <c r="E543" s="1">
        <v>5.78547704471291</v>
      </c>
      <c r="F543" s="1">
        <v>5.8501646772602101</v>
      </c>
      <c r="G543" s="1">
        <v>6.6429993640663501</v>
      </c>
      <c r="H543" s="1">
        <v>6.86787323385101</v>
      </c>
    </row>
    <row r="544" spans="2:8" x14ac:dyDescent="0.3">
      <c r="B544" s="1">
        <v>4.9320159691069696</v>
      </c>
      <c r="C544" s="1">
        <v>6.6349519037219702</v>
      </c>
      <c r="D544" s="1">
        <v>6.6301830160601298</v>
      </c>
      <c r="E544" s="1">
        <v>5.7976030461087404</v>
      </c>
      <c r="F544" s="1">
        <v>5.8512122830699198</v>
      </c>
      <c r="G544" s="1">
        <v>6.0854066345142899</v>
      </c>
      <c r="H544" s="1">
        <v>6.96620118498923</v>
      </c>
    </row>
    <row r="545" spans="2:8" x14ac:dyDescent="0.3">
      <c r="B545" s="1">
        <v>4.9315710328151097</v>
      </c>
      <c r="C545" s="1">
        <v>6.63491944495666</v>
      </c>
      <c r="D545" s="1">
        <v>6.6302722014792801</v>
      </c>
      <c r="E545" s="1">
        <v>5.8977128866643396</v>
      </c>
      <c r="F545" s="1">
        <v>5.8451997551541197</v>
      </c>
      <c r="G545" s="1">
        <v>5.9770543398798104</v>
      </c>
      <c r="H545" s="1">
        <v>6.9662651164757001</v>
      </c>
    </row>
    <row r="546" spans="2:8" x14ac:dyDescent="0.3">
      <c r="B546" s="1">
        <v>5.5496532898603599</v>
      </c>
      <c r="C546" s="1">
        <v>6.7344518038417203</v>
      </c>
      <c r="D546" s="1">
        <v>6.9481068716620698</v>
      </c>
      <c r="E546" s="1">
        <v>5.8987445811176897</v>
      </c>
      <c r="F546" s="1">
        <v>5.8041388694541798</v>
      </c>
      <c r="G546" s="1">
        <v>5.9780974583745197</v>
      </c>
      <c r="H546" s="1">
        <v>6.7641470669378503</v>
      </c>
    </row>
    <row r="547" spans="2:8" x14ac:dyDescent="0.3">
      <c r="B547" s="1">
        <v>5.7591095684798903</v>
      </c>
      <c r="C547" s="1">
        <v>6.7343672575585201</v>
      </c>
      <c r="D547" s="1">
        <v>6.9481114047638304</v>
      </c>
      <c r="E547" s="1">
        <v>5.89977571689447</v>
      </c>
      <c r="F547" s="1">
        <v>5.7983982240303096</v>
      </c>
      <c r="G547" s="1">
        <v>5.8700604969127097</v>
      </c>
      <c r="H547" s="1">
        <v>6.7642772675635898</v>
      </c>
    </row>
    <row r="548" spans="2:8" x14ac:dyDescent="0.3">
      <c r="B548" s="1">
        <v>5.75896880215143</v>
      </c>
      <c r="C548" s="1">
        <v>6.7342816294120196</v>
      </c>
      <c r="D548" s="1">
        <v>6.9481158104675202</v>
      </c>
      <c r="E548" s="1">
        <v>6.0175675064785903</v>
      </c>
      <c r="F548" s="1">
        <v>5.7996753052287504</v>
      </c>
      <c r="G548" s="1">
        <v>5.8858105290975899</v>
      </c>
      <c r="H548" s="1">
        <v>6.5623598892162303</v>
      </c>
    </row>
    <row r="549" spans="2:8" x14ac:dyDescent="0.3">
      <c r="B549" s="1">
        <v>5.7588218853526403</v>
      </c>
      <c r="C549" s="1">
        <v>6.73419492832166</v>
      </c>
      <c r="D549" s="1">
        <v>6.94812008396352</v>
      </c>
      <c r="E549" s="1">
        <v>6.7183735555125503</v>
      </c>
      <c r="F549" s="1">
        <v>5.80094934565816</v>
      </c>
      <c r="G549" s="1">
        <v>5.7710549393956398</v>
      </c>
      <c r="H549" s="1">
        <v>5.3506755696347303</v>
      </c>
    </row>
    <row r="550" spans="2:8" x14ac:dyDescent="0.3">
      <c r="B550" s="1">
        <v>5.6589315701090701</v>
      </c>
      <c r="C550" s="1">
        <v>6.8428716119638802</v>
      </c>
      <c r="D550" s="1">
        <v>6.9481242205867897</v>
      </c>
      <c r="E550" s="1">
        <v>6.83514620074327</v>
      </c>
      <c r="F550" s="1">
        <v>5.8160979627295504</v>
      </c>
      <c r="G550" s="1">
        <v>5.6777082759497004</v>
      </c>
      <c r="H550" s="1">
        <v>5.1493178318566102</v>
      </c>
    </row>
    <row r="551" spans="2:8" x14ac:dyDescent="0.3">
      <c r="B551" s="1">
        <v>5.6588060310160904</v>
      </c>
      <c r="C551" s="1">
        <v>6.8428019648939902</v>
      </c>
      <c r="D551" s="1">
        <v>6.9481282158220203</v>
      </c>
      <c r="E551" s="1">
        <v>6.8352701185593601</v>
      </c>
      <c r="F551" s="1">
        <v>5.8172288240775103</v>
      </c>
      <c r="G551" s="1">
        <v>5.8722371982324999</v>
      </c>
      <c r="H551" s="1">
        <v>5.1499167559518897</v>
      </c>
    </row>
    <row r="552" spans="2:8" x14ac:dyDescent="0.3">
      <c r="B552" s="1">
        <v>5.8226627176678596</v>
      </c>
      <c r="C552" s="1">
        <v>6.9452364153411201</v>
      </c>
      <c r="D552" s="1">
        <v>6.9481320653084202</v>
      </c>
      <c r="E552" s="1">
        <v>6.8353935413706299</v>
      </c>
      <c r="F552" s="1">
        <v>5.81835603003986</v>
      </c>
      <c r="G552" s="1">
        <v>5.7708975989536802</v>
      </c>
      <c r="H552" s="1">
        <v>4.9486968057759597</v>
      </c>
    </row>
    <row r="553" spans="2:8" x14ac:dyDescent="0.3">
      <c r="B553" s="1">
        <v>5.8228405494429598</v>
      </c>
      <c r="C553" s="1">
        <v>6.9452361806409302</v>
      </c>
      <c r="D553" s="1">
        <v>6.9481357648445599</v>
      </c>
      <c r="E553" s="1">
        <v>6.7392580351437203</v>
      </c>
      <c r="F553" s="1">
        <v>5.7240526418930502</v>
      </c>
      <c r="G553" s="1">
        <v>5.0799398338546</v>
      </c>
      <c r="H553" s="1">
        <v>5.1510483254063502</v>
      </c>
    </row>
    <row r="554" spans="2:8" x14ac:dyDescent="0.3">
      <c r="B554" s="1">
        <v>5.7234068545226497</v>
      </c>
      <c r="C554" s="1">
        <v>6.94523595568117</v>
      </c>
      <c r="D554" s="1">
        <v>6.9481393103928601</v>
      </c>
      <c r="E554" s="1">
        <v>6.85542682147614</v>
      </c>
      <c r="F554" s="1">
        <v>5.1522872796119499</v>
      </c>
      <c r="G554" s="1">
        <v>4.9657108873264102</v>
      </c>
      <c r="H554" s="1">
        <v>5.1515807664414996</v>
      </c>
    </row>
    <row r="555" spans="2:8" x14ac:dyDescent="0.3">
      <c r="B555" s="1">
        <v>5.8333979393337296</v>
      </c>
      <c r="C555" s="1">
        <v>6.9452357407110199</v>
      </c>
      <c r="D555" s="1">
        <v>6.94814269808401</v>
      </c>
      <c r="E555" s="1">
        <v>6.8553976059710502</v>
      </c>
      <c r="F555" s="1">
        <v>5.1729724841941396</v>
      </c>
      <c r="G555" s="1">
        <v>4.9801253826202796</v>
      </c>
      <c r="H555" s="1">
        <v>5.0377844321324501</v>
      </c>
    </row>
    <row r="556" spans="2:8" x14ac:dyDescent="0.3">
      <c r="B556" s="1">
        <v>5.8336020227624097</v>
      </c>
      <c r="C556" s="1">
        <v>6.9452355359686999</v>
      </c>
      <c r="D556" s="1">
        <v>6.9481459242211301</v>
      </c>
      <c r="E556" s="1">
        <v>6.7589931069485401</v>
      </c>
      <c r="F556" s="1">
        <v>5.8653362308236501</v>
      </c>
      <c r="G556" s="1">
        <v>5.0756255501712397</v>
      </c>
      <c r="H556" s="1">
        <v>5.9932851562166602</v>
      </c>
    </row>
    <row r="557" spans="2:8" x14ac:dyDescent="0.3">
      <c r="B557" s="1">
        <v>5.8338005936466004</v>
      </c>
      <c r="C557" s="1">
        <v>6.9452353416811397</v>
      </c>
      <c r="D557" s="1">
        <v>6.8509328635472997</v>
      </c>
      <c r="E557" s="1">
        <v>6.1804355464387202</v>
      </c>
      <c r="F557" s="1">
        <v>5.9803303680858102</v>
      </c>
      <c r="G557" s="1">
        <v>5.0763986638111298</v>
      </c>
      <c r="H557" s="1">
        <v>6.6513562747710697</v>
      </c>
    </row>
    <row r="558" spans="2:8" x14ac:dyDescent="0.3">
      <c r="B558" s="1">
        <v>5.8339936376014503</v>
      </c>
      <c r="C558" s="1">
        <v>6.8462159107537</v>
      </c>
      <c r="D558" s="1">
        <v>6.8509039590053602</v>
      </c>
      <c r="E558" s="1">
        <v>6.0836588918240002</v>
      </c>
      <c r="F558" s="1">
        <v>5.8843523094953696</v>
      </c>
      <c r="G558" s="1">
        <v>5.0771568953040402</v>
      </c>
      <c r="H558" s="1">
        <v>6.6515939161546296</v>
      </c>
    </row>
    <row r="559" spans="2:8" x14ac:dyDescent="0.3">
      <c r="B559" s="1">
        <v>5.8341811407185196</v>
      </c>
      <c r="C559" s="1">
        <v>6.8462574793301103</v>
      </c>
      <c r="D559" s="1">
        <v>6.8508741028772597</v>
      </c>
      <c r="E559" s="1">
        <v>6.0832881506778502</v>
      </c>
      <c r="F559" s="1">
        <v>5.9797003834931202</v>
      </c>
      <c r="G559" s="1">
        <v>5.7425211518118902</v>
      </c>
      <c r="H559" s="1">
        <v>6.6454108923842004</v>
      </c>
    </row>
    <row r="560" spans="2:8" x14ac:dyDescent="0.3">
      <c r="B560" s="1">
        <v>5.7349381971393996</v>
      </c>
      <c r="C560" s="1">
        <v>6.8462984475101196</v>
      </c>
      <c r="D560" s="1">
        <v>6.85084329460914</v>
      </c>
      <c r="E560" s="1">
        <v>6.0829091051450304</v>
      </c>
      <c r="F560" s="1">
        <v>5.9793705251979503</v>
      </c>
      <c r="G560" s="1">
        <v>5.83868335714818</v>
      </c>
      <c r="H560" s="1">
        <v>5.9451737924338399</v>
      </c>
    </row>
    <row r="561" spans="2:8" x14ac:dyDescent="0.3">
      <c r="B561" s="1">
        <v>5.8345394711680703</v>
      </c>
      <c r="C561" s="1">
        <v>6.8463388119623101</v>
      </c>
      <c r="D561" s="1">
        <v>6.7534635530375002</v>
      </c>
      <c r="E561" s="1">
        <v>6.08252177412243</v>
      </c>
      <c r="F561" s="1">
        <v>6.0936950286759402</v>
      </c>
      <c r="G561" s="1">
        <v>5.8398928386166897</v>
      </c>
      <c r="H561" s="1">
        <v>5.9465758320280404</v>
      </c>
    </row>
    <row r="562" spans="2:8" x14ac:dyDescent="0.3">
      <c r="B562" s="1">
        <v>5.8347102730366096</v>
      </c>
      <c r="C562" s="1">
        <v>6.7482376709422001</v>
      </c>
      <c r="D562" s="1">
        <v>6.1690986371372301</v>
      </c>
      <c r="E562" s="1">
        <v>5.9854974911348302</v>
      </c>
      <c r="F562" s="1">
        <v>6.1890987646878797</v>
      </c>
      <c r="G562" s="1">
        <v>5.9549823100034001</v>
      </c>
      <c r="H562" s="1">
        <v>5.9479698655676403</v>
      </c>
    </row>
    <row r="563" spans="2:8" x14ac:dyDescent="0.3">
      <c r="B563" s="1">
        <v>5.8348754831334197</v>
      </c>
      <c r="C563" s="1">
        <v>6.7482512743553</v>
      </c>
      <c r="D563" s="1">
        <v>6.0713967085460698</v>
      </c>
      <c r="E563" s="1">
        <v>6.0817223370523203</v>
      </c>
      <c r="F563" s="1">
        <v>6.7642698548426301</v>
      </c>
      <c r="G563" s="1">
        <v>6.8474791014444003</v>
      </c>
      <c r="H563" s="1">
        <v>5.9493557259722198</v>
      </c>
    </row>
    <row r="564" spans="2:8" x14ac:dyDescent="0.3">
      <c r="B564" s="1">
        <v>5.8350350898847401</v>
      </c>
      <c r="C564" s="1">
        <v>6.0568173014591098</v>
      </c>
      <c r="D564" s="1">
        <v>6.07107057319371</v>
      </c>
      <c r="E564" s="1">
        <v>6.0813102746908703</v>
      </c>
      <c r="F564" s="1">
        <v>6.8601569780998899</v>
      </c>
      <c r="G564" s="1">
        <v>6.8476326250053496</v>
      </c>
      <c r="H564" s="1">
        <v>5.9507332506167403</v>
      </c>
    </row>
    <row r="565" spans="2:8" x14ac:dyDescent="0.3">
      <c r="B565" s="1">
        <v>5.8351890821749697</v>
      </c>
      <c r="C565" s="1">
        <v>5.9583544480620301</v>
      </c>
      <c r="D565" s="1">
        <v>6.0707373703788203</v>
      </c>
      <c r="E565" s="1">
        <v>6.0808900142341997</v>
      </c>
      <c r="F565" s="1">
        <v>6.8601087828884397</v>
      </c>
      <c r="G565" s="1">
        <v>6.8477839760448296</v>
      </c>
      <c r="H565" s="1">
        <v>5.9521022813578401</v>
      </c>
    </row>
    <row r="566" spans="2:8" x14ac:dyDescent="0.3">
      <c r="B566" s="1">
        <v>5.83533744934401</v>
      </c>
      <c r="C566" s="1">
        <v>5.9586632884610102</v>
      </c>
      <c r="D566" s="1">
        <v>6.0703971235638399</v>
      </c>
      <c r="E566" s="1">
        <v>6.0804615805387199</v>
      </c>
      <c r="F566" s="1">
        <v>6.86005864776482</v>
      </c>
      <c r="G566" s="1">
        <v>6.8479331248551798</v>
      </c>
      <c r="H566" s="1">
        <v>5.9534626645567101</v>
      </c>
    </row>
    <row r="567" spans="2:8" x14ac:dyDescent="0.3">
      <c r="B567" s="1">
        <v>6.0498273023803</v>
      </c>
      <c r="C567" s="1">
        <v>5.9589657561682099</v>
      </c>
      <c r="D567" s="1">
        <v>5.9719582109826703</v>
      </c>
      <c r="E567" s="1">
        <v>6.1768896436569101</v>
      </c>
      <c r="F567" s="1">
        <v>6.9561693321028297</v>
      </c>
      <c r="G567" s="1">
        <v>6.9612824484786104</v>
      </c>
      <c r="H567" s="1">
        <v>5.9548142510985</v>
      </c>
    </row>
    <row r="568" spans="2:8" x14ac:dyDescent="0.3">
      <c r="B568" s="1">
        <v>6.1492602854923897</v>
      </c>
      <c r="C568" s="1">
        <v>5.8609575266443104</v>
      </c>
      <c r="D568" s="1">
        <v>5.9716515327806103</v>
      </c>
      <c r="E568" s="1">
        <v>6.8548953442015002</v>
      </c>
      <c r="F568" s="1">
        <v>6.9561749925166696</v>
      </c>
      <c r="G568" s="1">
        <v>6.9612918495065497</v>
      </c>
      <c r="H568" s="1">
        <v>5.9561568964082801</v>
      </c>
    </row>
    <row r="569" spans="2:8" x14ac:dyDescent="0.3">
      <c r="B569" s="1">
        <v>6.8437834584515098</v>
      </c>
      <c r="C569" s="1">
        <v>5.1728804117687499</v>
      </c>
      <c r="D569" s="1">
        <v>5.9713371666379604</v>
      </c>
      <c r="E569" s="1">
        <v>6.85484716835321</v>
      </c>
      <c r="F569" s="1">
        <v>6.95617963221921</v>
      </c>
      <c r="G569" s="1">
        <v>6.9612995553055503</v>
      </c>
      <c r="H569" s="1">
        <v>6.8550078720924796</v>
      </c>
    </row>
    <row r="570" spans="2:8" x14ac:dyDescent="0.3">
      <c r="B570" s="1">
        <v>6.7447664449775999</v>
      </c>
      <c r="C570" s="1">
        <v>5.1729216233265696</v>
      </c>
      <c r="D570" s="1">
        <v>5.9710151355548504</v>
      </c>
      <c r="E570" s="1">
        <v>6.8547976249003799</v>
      </c>
      <c r="F570" s="1">
        <v>6.9561832461427002</v>
      </c>
      <c r="G570" s="1">
        <v>6.9613055574548701</v>
      </c>
      <c r="H570" s="1">
        <v>6.8551631337504597</v>
      </c>
    </row>
    <row r="571" spans="2:8" x14ac:dyDescent="0.3">
      <c r="B571" s="1">
        <v>6.7447690446345501</v>
      </c>
      <c r="C571" s="1">
        <v>5.0744257992890898</v>
      </c>
      <c r="D571" s="1">
        <v>5.9706854634188797</v>
      </c>
      <c r="E571" s="1">
        <v>6.8547467154792701</v>
      </c>
      <c r="F571" s="1">
        <v>6.9561858303398196</v>
      </c>
      <c r="G571" s="1">
        <v>6.9613098493955299</v>
      </c>
      <c r="H571" s="1">
        <v>6.8553150454278997</v>
      </c>
    </row>
    <row r="572" spans="2:8" x14ac:dyDescent="0.3">
      <c r="B572" s="1">
        <v>6.7447706044118299</v>
      </c>
      <c r="C572" s="1">
        <v>5.1729687276222398</v>
      </c>
      <c r="D572" s="1">
        <v>5.9703481750085503</v>
      </c>
      <c r="E572" s="1">
        <v>6.8546944423837797</v>
      </c>
      <c r="F572" s="1">
        <v>6.9561873819879896</v>
      </c>
      <c r="G572" s="1">
        <v>6.9613124264374102</v>
      </c>
      <c r="H572" s="1">
        <v>6.8554635867461204</v>
      </c>
    </row>
    <row r="573" spans="2:8" x14ac:dyDescent="0.3">
      <c r="B573" s="1">
        <v>6.7447711243347701</v>
      </c>
      <c r="C573" s="1">
        <v>5.1729746160621302</v>
      </c>
      <c r="D573" s="1">
        <v>5.1874672329640497</v>
      </c>
      <c r="E573" s="1">
        <v>6.9518164045009598</v>
      </c>
      <c r="F573" s="1">
        <v>6.95618789939242</v>
      </c>
      <c r="G573" s="1">
        <v>6.9613132857643798</v>
      </c>
      <c r="H573" s="1">
        <v>6.9672184249863802</v>
      </c>
    </row>
  </sheetData>
  <mergeCells count="2">
    <mergeCell ref="B1:F1"/>
    <mergeCell ref="J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4480-0525-44DC-80B8-DA391EDC7BEF}">
  <dimension ref="A1:Y573"/>
  <sheetViews>
    <sheetView workbookViewId="0">
      <selection activeCell="I3" sqref="I3"/>
    </sheetView>
  </sheetViews>
  <sheetFormatPr defaultRowHeight="14.4" x14ac:dyDescent="0.3"/>
  <sheetData>
    <row r="1" spans="1:25" x14ac:dyDescent="0.3">
      <c r="B1" s="4" t="s">
        <v>0</v>
      </c>
      <c r="C1" s="4"/>
      <c r="D1" s="4"/>
      <c r="E1" s="4"/>
      <c r="F1" s="4"/>
      <c r="G1" s="2"/>
      <c r="H1" s="2"/>
      <c r="J1" s="4" t="s">
        <v>1</v>
      </c>
      <c r="K1" s="4"/>
      <c r="L1" s="4"/>
      <c r="M1" s="4"/>
      <c r="N1" s="4"/>
      <c r="O1" s="2"/>
      <c r="P1" s="2"/>
    </row>
    <row r="2" spans="1:25" x14ac:dyDescent="0.3">
      <c r="B2">
        <v>-4</v>
      </c>
      <c r="C2">
        <v>-2</v>
      </c>
      <c r="D2">
        <v>0</v>
      </c>
      <c r="E2">
        <v>2</v>
      </c>
      <c r="F2">
        <v>4</v>
      </c>
      <c r="G2">
        <v>6</v>
      </c>
      <c r="H2">
        <v>8</v>
      </c>
      <c r="J2">
        <v>-4</v>
      </c>
      <c r="K2">
        <v>-2</v>
      </c>
      <c r="L2">
        <v>0</v>
      </c>
      <c r="M2">
        <v>2</v>
      </c>
      <c r="N2">
        <v>4</v>
      </c>
      <c r="O2">
        <v>6</v>
      </c>
      <c r="P2">
        <v>8</v>
      </c>
      <c r="Q2" t="s">
        <v>2</v>
      </c>
      <c r="S2">
        <v>-4</v>
      </c>
      <c r="T2">
        <v>-2</v>
      </c>
      <c r="U2">
        <v>0</v>
      </c>
      <c r="V2">
        <v>2</v>
      </c>
      <c r="W2">
        <v>4</v>
      </c>
      <c r="X2">
        <v>6</v>
      </c>
      <c r="Y2">
        <v>8</v>
      </c>
    </row>
    <row r="3" spans="1:25" x14ac:dyDescent="0.3">
      <c r="A3" s="1">
        <v>0</v>
      </c>
      <c r="B3" s="1">
        <v>5.03104074432731</v>
      </c>
      <c r="C3" s="1">
        <v>5.6748834877452499</v>
      </c>
      <c r="D3" s="1">
        <v>5.7015797726077801</v>
      </c>
      <c r="E3" s="1">
        <v>5.7287965573582902</v>
      </c>
      <c r="F3" s="1">
        <v>5.7565503686032402</v>
      </c>
      <c r="G3" s="1">
        <v>5.7848585478943697</v>
      </c>
      <c r="H3" s="1">
        <v>5.5756509118750204</v>
      </c>
      <c r="J3" s="1">
        <f>AVERAGE(B3:B5)*'[1]Проверка стенда по стёклам'!$D$8/100</f>
        <v>1.7584979521926607</v>
      </c>
      <c r="K3" s="1">
        <f>AVERAGE(C3:C5)*'[1]Проверка стенда по стёклам'!$D$8/100</f>
        <v>1.9746266847804075</v>
      </c>
      <c r="L3" s="1">
        <f>AVERAGE(D3:D5)*'[1]Проверка стенда по стёклам'!$D$8/100</f>
        <v>1.9839150659295259</v>
      </c>
      <c r="M3" s="1">
        <f>AVERAGE(E3:E5)*'[1]Проверка стенда по стёклам'!$D$8/100</f>
        <v>1.993384550403172</v>
      </c>
      <c r="N3" s="1">
        <f>AVERAGE(F3:F5)*'[1]Проверка стенда по стёклам'!$D$8/100</f>
        <v>2.0030408849063024</v>
      </c>
      <c r="O3" s="1">
        <f>AVERAGE(G3:G5)*'[1]Проверка стенда по стёклам'!$D$8/100</f>
        <v>2.0128900993871413</v>
      </c>
      <c r="P3" s="1">
        <f>AVERAGE(H3:H5)*'[1]Проверка стенда по стёклам'!$D$8/100</f>
        <v>2.0233127923739267</v>
      </c>
      <c r="Q3">
        <v>3.2743036000000001</v>
      </c>
      <c r="S3" s="1">
        <f t="shared" ref="S3:Y3" si="0">MIN(J3:J87)/MAX(J3:J86)</f>
        <v>0.60563053979518278</v>
      </c>
      <c r="T3" s="1">
        <f t="shared" si="0"/>
        <v>0.65854804195353034</v>
      </c>
      <c r="U3" s="1">
        <f t="shared" si="0"/>
        <v>0.63131315687990075</v>
      </c>
      <c r="V3" s="1">
        <f>MIN(M3:M87)/MAX(M3:M86)</f>
        <v>0.63696443156318105</v>
      </c>
      <c r="W3" s="1">
        <f t="shared" si="0"/>
        <v>0.6318337341142799</v>
      </c>
      <c r="X3" s="1">
        <f t="shared" si="0"/>
        <v>0.64200267101958652</v>
      </c>
      <c r="Y3" s="1">
        <f t="shared" si="0"/>
        <v>0.63979405068770256</v>
      </c>
    </row>
    <row r="4" spans="1:25" x14ac:dyDescent="0.3">
      <c r="A4" s="1">
        <v>2.1969179395732799E-2</v>
      </c>
      <c r="B4" s="1">
        <v>5.1205968512178401</v>
      </c>
      <c r="C4" s="1">
        <v>5.67487353186546</v>
      </c>
      <c r="D4" s="1">
        <v>5.7015683369864298</v>
      </c>
      <c r="E4" s="1">
        <v>5.7287836250642004</v>
      </c>
      <c r="F4" s="1">
        <v>5.7565359159904004</v>
      </c>
      <c r="G4" s="1">
        <v>5.7848425440411404</v>
      </c>
      <c r="H4" s="1">
        <v>5.5644636620236501</v>
      </c>
      <c r="J4" s="1">
        <f>AVERAGE(B4:B6)*'[1]Проверка стенда по стёклам'!$D$8/100</f>
        <v>1.7664130448233488</v>
      </c>
      <c r="K4" s="1">
        <f>AVERAGE(C4:C6)*'[1]Проверка стенда по стёклам'!$D$8/100</f>
        <v>1.9746162928233486</v>
      </c>
      <c r="L4" s="1">
        <f>AVERAGE(D4:D6)*'[1]Проверка стенда по стёклам'!$D$8/100</f>
        <v>1.972204069711851</v>
      </c>
      <c r="M4" s="1">
        <f>AVERAGE(E4:E6)*'[1]Проверка стенда по стёклам'!$D$8/100</f>
        <v>1.9933710516792089</v>
      </c>
      <c r="N4" s="1">
        <f>AVERAGE(F4:F6)*'[1]Проверка стенда по стёклам'!$D$8/100</f>
        <v>2.0909625593747831</v>
      </c>
      <c r="O4" s="1">
        <f>AVERAGE(G4:G6)*'[1]Проверка стенда по стёклам'!$D$8/100</f>
        <v>2.0997256891164922</v>
      </c>
      <c r="P4" s="1">
        <f>AVERAGE(H4:H6)*'[1]Проверка стенда по стёклам'!$D$8/100</f>
        <v>2.1077832028777692</v>
      </c>
      <c r="Q4">
        <v>3.2743036000000001</v>
      </c>
      <c r="S4" s="1">
        <f>MIN(J3:J87)/$Q3</f>
        <v>0.46944644305479488</v>
      </c>
      <c r="T4" s="1">
        <f t="shared" ref="T4:Y4" si="1">MIN(K3:K87)/$Q3</f>
        <v>0.58691656125285585</v>
      </c>
      <c r="U4" s="1">
        <f t="shared" si="1"/>
        <v>0.60133320239967192</v>
      </c>
      <c r="V4" s="1">
        <f t="shared" si="1"/>
        <v>0.60879237089658056</v>
      </c>
      <c r="W4" s="1">
        <f t="shared" si="1"/>
        <v>0.61174561971171593</v>
      </c>
      <c r="X4" s="1">
        <f t="shared" si="1"/>
        <v>0.61475365307821217</v>
      </c>
      <c r="Y4" s="1">
        <f t="shared" si="1"/>
        <v>0.61793683162854129</v>
      </c>
    </row>
    <row r="5" spans="1:25" x14ac:dyDescent="0.3">
      <c r="A5" s="1">
        <v>4.3938358791465598E-2</v>
      </c>
      <c r="B5" s="1">
        <v>5.0095701771240702</v>
      </c>
      <c r="C5" s="1">
        <v>5.6748436653565903</v>
      </c>
      <c r="D5" s="1">
        <v>5.7015340314236598</v>
      </c>
      <c r="E5" s="1">
        <v>5.7287448296752101</v>
      </c>
      <c r="F5" s="1">
        <v>5.7564925598681</v>
      </c>
      <c r="G5" s="1">
        <v>5.7847945344624199</v>
      </c>
      <c r="H5" s="1">
        <v>6.3042421829750497</v>
      </c>
      <c r="J5" s="1">
        <f>AVERAGE(B5:B7)*'[1]Проверка стенда по стёклам'!$D$8/100</f>
        <v>1.7549253431999201</v>
      </c>
      <c r="K5" s="1">
        <f>AVERAGE(C5:C7)*'[1]Проверка стенда по стёклам'!$D$8/100</f>
        <v>1.9629482574966701</v>
      </c>
      <c r="L5" s="1">
        <f>AVERAGE(D5:D7)*'[1]Проверка стенда по стёклам'!$D$8/100</f>
        <v>1.9834515865835545</v>
      </c>
      <c r="M5" s="1">
        <f>AVERAGE(E5:E7)*'[1]Проверка стенда по стёклам'!$D$8/100</f>
        <v>2.0706548018041007</v>
      </c>
      <c r="N5" s="1">
        <f>AVERAGE(F5:F7)*'[1]Проверка стенда по стёклам'!$D$8/100</f>
        <v>2.1671401490486644</v>
      </c>
      <c r="O5" s="1">
        <f>AVERAGE(G5:G7)*'[1]Проверка стенда по стёклам'!$D$8/100</f>
        <v>2.1865256655490142</v>
      </c>
      <c r="P5" s="1">
        <f>AVERAGE(H5:H7)*'[1]Проверка стенда по стёклам'!$D$8/100</f>
        <v>2.193360576422128</v>
      </c>
      <c r="Q5">
        <v>3.2743036000000001</v>
      </c>
    </row>
    <row r="6" spans="1:25" x14ac:dyDescent="0.3">
      <c r="A6" s="1">
        <v>6.5907538187198397E-2</v>
      </c>
      <c r="B6" s="1">
        <v>5.09928214532761</v>
      </c>
      <c r="C6" s="1">
        <v>5.6747938916101299</v>
      </c>
      <c r="D6" s="1">
        <v>5.6006113030910996</v>
      </c>
      <c r="E6" s="1">
        <v>5.7286801756710597</v>
      </c>
      <c r="F6" s="1">
        <v>6.5145829683429897</v>
      </c>
      <c r="G6" s="1">
        <v>6.5335272718513</v>
      </c>
      <c r="H6" s="1">
        <v>6.3039278158626297</v>
      </c>
      <c r="J6" s="1">
        <f>AVERAGE(B6:B8)*'[1]Проверка стенда по стёклам'!$D$8/100</f>
        <v>1.743869644564825</v>
      </c>
      <c r="K6" s="1">
        <f>AVERAGE(C6:C8)*'[1]Проверка стенда по стёклам'!$D$8/100</f>
        <v>1.9512799571478292</v>
      </c>
      <c r="L6" s="1">
        <f>AVERAGE(D6:D8)*'[1]Проверка стенда по стёклам'!$D$8/100</f>
        <v>2.0735359639389568</v>
      </c>
      <c r="M6" s="1">
        <f>AVERAGE(E6:E8)*'[1]Проверка стенда по стёклам'!$D$8/100</f>
        <v>2.1596123882130027</v>
      </c>
      <c r="N6" s="1">
        <f>AVERAGE(F6:F8)*'[1]Проверка стенда по стёклам'!$D$8/100</f>
        <v>2.2549915871896808</v>
      </c>
      <c r="O6" s="1">
        <f>AVERAGE(G6:G8)*'[1]Проверка стенда по стёклам'!$D$8/100</f>
        <v>2.2615700391054863</v>
      </c>
      <c r="P6" s="1">
        <f>AVERAGE(H6:H8)*'[1]Проверка стенда по стёклам'!$D$8/100</f>
        <v>2.1713033271655697</v>
      </c>
      <c r="Q6">
        <v>3.2743036000000001</v>
      </c>
      <c r="S6" s="1">
        <f>MIN(J3:J289)</f>
        <v>1.53711017850151</v>
      </c>
      <c r="T6" s="1">
        <f t="shared" ref="T6:Y6" si="2">MIN(K3:K289)</f>
        <v>1.9217430094098464</v>
      </c>
      <c r="U6" s="1">
        <f t="shared" si="2"/>
        <v>1.9609031317312806</v>
      </c>
      <c r="V6" s="1">
        <f t="shared" si="2"/>
        <v>1.9494101021578698</v>
      </c>
      <c r="W6" s="1">
        <f t="shared" si="2"/>
        <v>1.9920266790005718</v>
      </c>
      <c r="X6" s="1">
        <f t="shared" si="2"/>
        <v>2.0020223544217934</v>
      </c>
      <c r="Y6" s="1">
        <f t="shared" si="2"/>
        <v>1.9254737047229753</v>
      </c>
    </row>
    <row r="7" spans="1:25" x14ac:dyDescent="0.3">
      <c r="A7" s="1">
        <v>8.7876717582931196E-2</v>
      </c>
      <c r="B7" s="1">
        <v>5.0215535563842799</v>
      </c>
      <c r="C7" s="1">
        <v>5.5742754574315203</v>
      </c>
      <c r="D7" s="1">
        <v>5.7985408355929096</v>
      </c>
      <c r="E7" s="1">
        <v>6.3950994383032898</v>
      </c>
      <c r="F7" s="1">
        <v>6.4133147670699602</v>
      </c>
      <c r="G7" s="1">
        <v>6.5332042215258097</v>
      </c>
      <c r="H7" s="1">
        <v>6.3022844478411999</v>
      </c>
      <c r="J7" s="1">
        <f>AVERAGE(B7:B9)*'[1]Проверка стенда по стёклам'!$D$8/100</f>
        <v>1.7224050996588083</v>
      </c>
      <c r="K7" s="1">
        <f>AVERAGE(C7:C9)*'[1]Проверка стенда по стёклам'!$D$8/100</f>
        <v>2.0194365772334399</v>
      </c>
      <c r="L7" s="1">
        <f>AVERAGE(D7:D9)*'[1]Проверка стенда по стёклам'!$D$8/100</f>
        <v>2.1752851306867327</v>
      </c>
      <c r="M7" s="1">
        <f>AVERAGE(E7:E9)*'[1]Проверка стенда по стёклам'!$D$8/100</f>
        <v>2.2485360299328114</v>
      </c>
      <c r="N7" s="1">
        <f>AVERAGE(F7:F9)*'[1]Проверка стенда по стёклам'!$D$8/100</f>
        <v>2.3430815351415357</v>
      </c>
      <c r="O7" s="1">
        <f>AVERAGE(G7:G9)*'[1]Проверка стенда по стёклам'!$D$8/100</f>
        <v>2.3709915977274072</v>
      </c>
      <c r="P7" s="1">
        <f>AVERAGE(H7:H9)*'[1]Проверка стенда по стёклам'!$D$8/100</f>
        <v>2.1596578115033269</v>
      </c>
      <c r="Q7">
        <v>3.2743036000000001</v>
      </c>
      <c r="S7" s="1">
        <f>MAX(J3:J289)</f>
        <v>2.5380328063068665</v>
      </c>
      <c r="T7" s="1">
        <f t="shared" ref="T7:Y7" si="3">MAX(K3:K289)</f>
        <v>2.9314531896743778</v>
      </c>
      <c r="U7" s="1">
        <f t="shared" si="3"/>
        <v>3.1188126652512351</v>
      </c>
      <c r="V7" s="1">
        <f t="shared" si="3"/>
        <v>3.1409633879012575</v>
      </c>
      <c r="W7" s="1">
        <f t="shared" si="3"/>
        <v>3.1702025022678071</v>
      </c>
      <c r="X7" s="1">
        <f t="shared" si="3"/>
        <v>3.1353297895013448</v>
      </c>
      <c r="Y7" s="1">
        <f t="shared" si="3"/>
        <v>3.1624438992502446</v>
      </c>
    </row>
    <row r="8" spans="1:25" x14ac:dyDescent="0.3">
      <c r="A8" s="1">
        <v>0.109845896978664</v>
      </c>
      <c r="B8" s="1">
        <v>4.91425147409704</v>
      </c>
      <c r="C8" s="1">
        <v>5.5742433059861902</v>
      </c>
      <c r="D8" s="1">
        <v>6.4782127648016496</v>
      </c>
      <c r="E8" s="1">
        <v>6.4957087313498496</v>
      </c>
      <c r="F8" s="1">
        <v>6.5139196044222096</v>
      </c>
      <c r="G8" s="1">
        <v>6.4318031580669004</v>
      </c>
      <c r="H8" s="1">
        <v>6.1140716238025199</v>
      </c>
      <c r="J8" s="1">
        <f>AVERAGE(B8:B10)*'[1]Проверка стенда по стёклам'!$D$8/100</f>
        <v>1.7214961125566477</v>
      </c>
      <c r="K8" s="1">
        <f>AVERAGE(C8:C10)*'[1]Проверка стенда по стёклам'!$D$8/100</f>
        <v>2.1106200230770207</v>
      </c>
      <c r="L8" s="1">
        <f>AVERAGE(D8:D10)*'[1]Проверка стенда по стёклам'!$D$8/100</f>
        <v>2.2653448733231949</v>
      </c>
      <c r="M8" s="1">
        <f>AVERAGE(E8:E10)*'[1]Проверка стенда по стёклам'!$D$8/100</f>
        <v>2.361072349097959</v>
      </c>
      <c r="N8" s="1">
        <f>AVERAGE(F8:F10)*'[1]Проверка стенда по стёклам'!$D$8/100</f>
        <v>2.4654682377801622</v>
      </c>
      <c r="O8" s="1">
        <f>AVERAGE(G8:G10)*'[1]Проверка стенда по стёклам'!$D$8/100</f>
        <v>2.5497957979220853</v>
      </c>
      <c r="P8" s="1">
        <f>AVERAGE(H8:H10)*'[1]Проверка стенда по стёклам'!$D$8/100</f>
        <v>2.2172280439454086</v>
      </c>
      <c r="Q8">
        <v>3.2743036000000001</v>
      </c>
    </row>
    <row r="9" spans="1:25" x14ac:dyDescent="0.3">
      <c r="A9" s="1">
        <v>0.13181507637439599</v>
      </c>
      <c r="B9" s="1">
        <v>4.9142216937870602</v>
      </c>
      <c r="C9" s="1">
        <v>6.2624185043726097</v>
      </c>
      <c r="D9" s="1">
        <v>6.4778601254940398</v>
      </c>
      <c r="E9" s="1">
        <v>6.4953514170764697</v>
      </c>
      <c r="F9" s="1">
        <v>7.2740663683187501</v>
      </c>
      <c r="G9" s="1">
        <v>7.4769250068373996</v>
      </c>
      <c r="H9" s="1">
        <v>6.2035238987838603</v>
      </c>
      <c r="J9" s="1">
        <f>AVERAGE(B9:B11)*'[1]Проверка стенда по стёклам'!$D$8/100</f>
        <v>1.8022740145043878</v>
      </c>
      <c r="K9" s="1">
        <f>AVERAGE(C9:C11)*'[1]Проверка стенда по стёклам'!$D$8/100</f>
        <v>2.201769880277058</v>
      </c>
      <c r="L9" s="1">
        <f>AVERAGE(D9:D11)*'[1]Проверка стенда по стёклам'!$D$8/100</f>
        <v>2.367343681185043</v>
      </c>
      <c r="M9" s="1">
        <f>AVERAGE(E9:E11)*'[1]Проверка стенда по стёклам'!$D$8/100</f>
        <v>2.4730343178086307</v>
      </c>
      <c r="N9" s="1">
        <f>AVERAGE(F9:F11)*'[1]Проверка стенда по стёклам'!$D$8/100</f>
        <v>2.6455770029996457</v>
      </c>
      <c r="O9" s="1">
        <f>AVERAGE(G9:G11)*'[1]Проверка стенда по стёклам'!$D$8/100</f>
        <v>2.7271877820306347</v>
      </c>
      <c r="P9" s="1">
        <f>AVERAGE(H9:H11)*'[1]Проверка стенда по стёклам'!$D$8/100</f>
        <v>2.3070774018356439</v>
      </c>
      <c r="Q9">
        <v>3.2743036000000001</v>
      </c>
    </row>
    <row r="10" spans="1:25" x14ac:dyDescent="0.3">
      <c r="A10" s="1">
        <v>0.153784255770129</v>
      </c>
      <c r="B10" s="1">
        <v>5.0137165598718001</v>
      </c>
      <c r="C10" s="1">
        <v>6.3604300083303098</v>
      </c>
      <c r="D10" s="1">
        <v>6.5750071762912299</v>
      </c>
      <c r="E10" s="1">
        <v>7.3653516440034901</v>
      </c>
      <c r="F10" s="1">
        <v>7.4684938333875799</v>
      </c>
      <c r="G10" s="1">
        <v>8.0747969350102196</v>
      </c>
      <c r="H10" s="1">
        <v>6.7986366070728499</v>
      </c>
      <c r="J10" s="1">
        <f>AVERAGE(B10:B12)*'[1]Проверка стенда по стёклам'!$D$8/100</f>
        <v>1.8958529679819527</v>
      </c>
      <c r="K10" s="1">
        <f>AVERAGE(C10:C12)*'[1]Проверка стенда по стёклам'!$D$8/100</f>
        <v>2.2934609406377162</v>
      </c>
      <c r="L10" s="1">
        <f>AVERAGE(D10:D12)*'[1]Проверка стенда по стёклам'!$D$8/100</f>
        <v>2.5389588342374498</v>
      </c>
      <c r="M10" s="1">
        <f>AVERAGE(E10:E12)*'[1]Проверка стенда по стёклам'!$D$8/100</f>
        <v>2.6544881292064524</v>
      </c>
      <c r="N10" s="1">
        <f>AVERAGE(F10:F12)*'[1]Проверка стенда по стёклам'!$D$8/100</f>
        <v>2.7374259254238154</v>
      </c>
      <c r="O10" s="1">
        <f>AVERAGE(G10:G12)*'[1]Проверка стенда по стёклам'!$D$8/100</f>
        <v>2.7917095793715698</v>
      </c>
      <c r="P10" s="1">
        <f>AVERAGE(H10:H12)*'[1]Проверка стенда по стёклам'!$D$8/100</f>
        <v>2.3977529352888003</v>
      </c>
      <c r="Q10">
        <v>3.2743036000000001</v>
      </c>
    </row>
    <row r="11" spans="1:25" x14ac:dyDescent="0.3">
      <c r="A11" s="1">
        <v>0.175753435165862</v>
      </c>
      <c r="B11" s="1">
        <v>5.6106927485056497</v>
      </c>
      <c r="C11" s="1">
        <v>6.3601082663267796</v>
      </c>
      <c r="D11" s="1">
        <v>7.3576139131679703</v>
      </c>
      <c r="E11" s="1">
        <v>7.4610090708486902</v>
      </c>
      <c r="F11" s="1">
        <v>8.0667598609414899</v>
      </c>
      <c r="G11" s="1">
        <v>7.96122019544375</v>
      </c>
      <c r="H11" s="1">
        <v>6.88872409440462</v>
      </c>
      <c r="J11" s="1">
        <f>AVERAGE(B11:B13)*'[1]Проверка стенда по стёклам'!$D$8/100</f>
        <v>1.9098761932379011</v>
      </c>
      <c r="K11" s="1">
        <f>AVERAGE(C11:C13)*'[1]Проверка стенда по стёклам'!$D$8/100</f>
        <v>2.4549021918654867</v>
      </c>
      <c r="L11" s="1">
        <f>AVERAGE(D11:D13)*'[1]Проверка стенда по стёклам'!$D$8/100</f>
        <v>2.710487666937615</v>
      </c>
      <c r="M11" s="1">
        <f>AVERAGE(E11:E13)*'[1]Проверка стенда по стёклам'!$D$8/100</f>
        <v>2.7465211979949773</v>
      </c>
      <c r="N11" s="1">
        <f>AVERAGE(F11:F13)*'[1]Проверка стенда по стёклам'!$D$8/100</f>
        <v>2.8292215052381362</v>
      </c>
      <c r="O11" s="1">
        <f>AVERAGE(G11:G13)*'[1]Проверка стенда по стёклам'!$D$8/100</f>
        <v>2.7867404044246999</v>
      </c>
      <c r="P11" s="1">
        <f>AVERAGE(H11:H13)*'[1]Проверка стенда по стёклам'!$D$8/100</f>
        <v>2.4308742536610657</v>
      </c>
      <c r="Q11">
        <v>3.2743036000000001</v>
      </c>
    </row>
    <row r="12" spans="1:25" x14ac:dyDescent="0.3">
      <c r="A12" s="1">
        <v>0.19772261456159501</v>
      </c>
      <c r="B12" s="1">
        <v>5.7210295465077596</v>
      </c>
      <c r="C12" s="1">
        <v>7.0529495455324396</v>
      </c>
      <c r="D12" s="1">
        <v>7.9574711703187901</v>
      </c>
      <c r="E12" s="1">
        <v>8.0597882322088594</v>
      </c>
      <c r="F12" s="1">
        <v>8.0659584457773992</v>
      </c>
      <c r="G12" s="1">
        <v>8.0332113386652093</v>
      </c>
      <c r="H12" s="1">
        <v>6.9852993912527301</v>
      </c>
      <c r="J12" s="1">
        <f>AVERAGE(B12:B14)*'[1]Проверка стенда по стёклам'!$D$8/100</f>
        <v>1.8753307842836884</v>
      </c>
      <c r="K12" s="1">
        <f>AVERAGE(C12:C14)*'[1]Проверка стенда по стёклам'!$D$8/100</f>
        <v>2.6163266816678741</v>
      </c>
      <c r="L12" s="1">
        <f>AVERAGE(D12:D14)*'[1]Проверка стенда по стёклам'!$D$8/100</f>
        <v>2.8027570500847934</v>
      </c>
      <c r="M12" s="1">
        <f>AVERAGE(E12:E14)*'[1]Проверка стенда по стёклам'!$D$8/100</f>
        <v>2.8385550319526986</v>
      </c>
      <c r="N12" s="1">
        <f>AVERAGE(F12:F14)*'[1]Проверка стенда по стёклам'!$D$8/100</f>
        <v>2.8515255202148921</v>
      </c>
      <c r="O12" s="1">
        <f>AVERAGE(G12:G14)*'[1]Проверка стенда по стёклам'!$D$8/100</f>
        <v>2.7947981255969476</v>
      </c>
      <c r="P12" s="1">
        <f>AVERAGE(H12:H14)*'[1]Проверка стенда по стёклам'!$D$8/100</f>
        <v>2.4532345074242743</v>
      </c>
      <c r="Q12">
        <v>3.2743036000000001</v>
      </c>
    </row>
    <row r="13" spans="1:25" x14ac:dyDescent="0.3">
      <c r="A13" s="1">
        <v>0.21969179395732799</v>
      </c>
      <c r="B13" s="1">
        <v>5.1346203297529502</v>
      </c>
      <c r="C13" s="1">
        <v>7.7523249206285998</v>
      </c>
      <c r="D13" s="1">
        <v>8.0538739946050999</v>
      </c>
      <c r="E13" s="1">
        <v>8.1588313726090007</v>
      </c>
      <c r="F13" s="1">
        <v>8.2599260078989101</v>
      </c>
      <c r="G13" s="1">
        <v>8.0319542955096797</v>
      </c>
      <c r="H13" s="1">
        <v>7.0841980368831603</v>
      </c>
      <c r="J13" s="1">
        <f>AVERAGE(B13:B15)*'[1]Проверка стенда по стёклам'!$D$8/100</f>
        <v>1.8305634735517862</v>
      </c>
      <c r="K13" s="1">
        <f>AVERAGE(C13:C15)*'[1]Проверка стенда по стёклам'!$D$8/100</f>
        <v>2.6973359365030047</v>
      </c>
      <c r="L13" s="1">
        <f>AVERAGE(D13:D15)*'[1]Проверка стенда по стёклам'!$D$8/100</f>
        <v>2.8253719004918336</v>
      </c>
      <c r="M13" s="1">
        <f>AVERAGE(E13:E15)*'[1]Проверка стенда по стёклам'!$D$8/100</f>
        <v>2.8610507409769155</v>
      </c>
      <c r="N13" s="1">
        <f>AVERAGE(F13:F15)*'[1]Проверка стенда по стёклам'!$D$8/100</f>
        <v>2.8738212216538637</v>
      </c>
      <c r="O13" s="1">
        <f>AVERAGE(G13:G15)*'[1]Проверка стенда по стёклам'!$D$8/100</f>
        <v>2.7838532440888653</v>
      </c>
      <c r="P13" s="1">
        <f>AVERAGE(H13:H15)*'[1]Проверка стенда по стёклам'!$D$8/100</f>
        <v>2.4521893661872545</v>
      </c>
      <c r="Q13">
        <v>3.2743036000000001</v>
      </c>
    </row>
    <row r="14" spans="1:25" x14ac:dyDescent="0.3">
      <c r="A14" s="1">
        <v>0.24166097335306</v>
      </c>
      <c r="B14" s="1">
        <v>5.31285326447692</v>
      </c>
      <c r="C14" s="1">
        <v>7.7518586669681202</v>
      </c>
      <c r="D14" s="1">
        <v>8.1531310687075091</v>
      </c>
      <c r="E14" s="1">
        <v>8.25449539649866</v>
      </c>
      <c r="F14" s="1">
        <v>8.2590579553496593</v>
      </c>
      <c r="G14" s="1">
        <v>8.03069129418137</v>
      </c>
      <c r="H14" s="1">
        <v>7.0815070616698996</v>
      </c>
      <c r="J14" s="1">
        <f>AVERAGE(B14:B16)*'[1]Проверка стенда по стёклам'!$D$8/100</f>
        <v>1.8655576932755131</v>
      </c>
      <c r="K14" s="1">
        <f>AVERAGE(C14:C16)*'[1]Проверка стенда по стёклам'!$D$8/100</f>
        <v>2.6389956802481653</v>
      </c>
      <c r="L14" s="1">
        <f>AVERAGE(D14:D16)*'[1]Проверка стенда по стёклам'!$D$8/100</f>
        <v>2.8480642908554836</v>
      </c>
      <c r="M14" s="1">
        <f>AVERAGE(E14:E16)*'[1]Проверка стенда по стёклам'!$D$8/100</f>
        <v>2.8719705165080103</v>
      </c>
      <c r="N14" s="1">
        <f>AVERAGE(F14:F16)*'[1]Проверка стенда по стёклам'!$D$8/100</f>
        <v>2.8735174310666682</v>
      </c>
      <c r="O14" s="1">
        <f>AVERAGE(G14:G16)*'[1]Проверка стенда по стёклам'!$D$8/100</f>
        <v>2.7608583469766499</v>
      </c>
      <c r="P14" s="1">
        <f>AVERAGE(H14:H16)*'[1]Проверка стенда по стёклам'!$D$8/100</f>
        <v>2.4393620672228078</v>
      </c>
      <c r="Q14">
        <v>3.2743036000000001</v>
      </c>
    </row>
    <row r="15" spans="1:25" x14ac:dyDescent="0.3">
      <c r="A15" s="1">
        <v>0.26363015274879298</v>
      </c>
      <c r="B15" s="1">
        <v>5.3350600896859799</v>
      </c>
      <c r="C15" s="1">
        <v>7.7513854706542702</v>
      </c>
      <c r="D15" s="1">
        <v>8.1524491885424997</v>
      </c>
      <c r="E15" s="1">
        <v>8.2537390514773108</v>
      </c>
      <c r="F15" s="1">
        <v>8.2581848635177</v>
      </c>
      <c r="G15" s="1">
        <v>7.9388480655181599</v>
      </c>
      <c r="H15" s="1">
        <v>6.9762885172699196</v>
      </c>
      <c r="J15" s="1">
        <f>AVERAGE(B15:B17)*'[1]Проверка стенда по стёклам'!$D$8/100</f>
        <v>1.9426809092653763</v>
      </c>
      <c r="K15" s="1">
        <f>AVERAGE(C15:C17)*'[1]Проверка стенда по стёклам'!$D$8/100</f>
        <v>2.580879695364966</v>
      </c>
      <c r="L15" s="1">
        <f>AVERAGE(D15:D17)*'[1]Проверка стенда по стёклам'!$D$8/100</f>
        <v>2.8709667088168147</v>
      </c>
      <c r="M15" s="1">
        <f>AVERAGE(E15:E17)*'[1]Проверка стенда по стёклам'!$D$8/100</f>
        <v>2.8717057762588034</v>
      </c>
      <c r="N15" s="1">
        <f>AVERAGE(F15:F17)*'[1]Проверка стенда по стёклам'!$D$8/100</f>
        <v>2.8600657259995756</v>
      </c>
      <c r="O15" s="1">
        <f>AVERAGE(G15:G17)*'[1]Проверка стенда по стёклам'!$D$8/100</f>
        <v>2.7378507504074316</v>
      </c>
      <c r="P15" s="1">
        <f>AVERAGE(H15:H17)*'[1]Проверка стенда по стёклам'!$D$8/100</f>
        <v>2.4278530271066159</v>
      </c>
      <c r="Q15">
        <v>3.2743036000000001</v>
      </c>
    </row>
    <row r="16" spans="1:25" x14ac:dyDescent="0.3">
      <c r="A16" s="1">
        <v>0.28559933214452599</v>
      </c>
      <c r="B16" s="1">
        <v>5.4363293169100402</v>
      </c>
      <c r="C16" s="1">
        <v>7.2493338619881804</v>
      </c>
      <c r="D16" s="1">
        <v>8.2495205375725291</v>
      </c>
      <c r="E16" s="1">
        <v>8.2529781900399808</v>
      </c>
      <c r="F16" s="1">
        <v>8.2573068224707402</v>
      </c>
      <c r="G16" s="1">
        <v>7.83369963596075</v>
      </c>
      <c r="H16" s="1">
        <v>6.9736051615718004</v>
      </c>
      <c r="J16" s="1">
        <f>AVERAGE(B16:B18)*'[1]Проверка стенда по стёклам'!$D$8/100</f>
        <v>2.0172560627767884</v>
      </c>
      <c r="K16" s="1">
        <f>AVERAGE(C16:C18)*'[1]Проверка стенда по стёклам'!$D$8/100</f>
        <v>2.5935308811797797</v>
      </c>
      <c r="L16" s="1">
        <f>AVERAGE(D16:D18)*'[1]Проверка стенда по стёклам'!$D$8/100</f>
        <v>2.8823294890507229</v>
      </c>
      <c r="M16" s="1">
        <f>AVERAGE(E16:E18)*'[1]Проверка стенда по стёклам'!$D$8/100</f>
        <v>2.8832655745129845</v>
      </c>
      <c r="N16" s="1">
        <f>AVERAGE(F16:F18)*'[1]Проверка стенда по стёклам'!$D$8/100</f>
        <v>2.8462629065049394</v>
      </c>
      <c r="O16" s="1">
        <f>AVERAGE(G16:G18)*'[1]Проверка стенда по стёклам'!$D$8/100</f>
        <v>2.7112670441085891</v>
      </c>
      <c r="P16" s="1">
        <f>AVERAGE(H16:H18)*'[1]Проверка стенда по стёклам'!$D$8/100</f>
        <v>2.4374754412258004</v>
      </c>
      <c r="Q16">
        <v>3.2743036000000001</v>
      </c>
    </row>
    <row r="17" spans="1:25" x14ac:dyDescent="0.3">
      <c r="A17" s="1">
        <v>0.30756851154025899</v>
      </c>
      <c r="B17" s="1">
        <v>5.9777850036698998</v>
      </c>
      <c r="C17" s="1">
        <v>7.2508012044735901</v>
      </c>
      <c r="D17" s="1">
        <v>8.3505884025504606</v>
      </c>
      <c r="E17" s="1">
        <v>8.25221289061402</v>
      </c>
      <c r="F17" s="1">
        <v>8.1430816500235395</v>
      </c>
      <c r="G17" s="1">
        <v>7.8323271439696898</v>
      </c>
      <c r="H17" s="1">
        <v>6.9822797931661196</v>
      </c>
      <c r="J17" s="1">
        <f>AVERAGE(B17:B19)*'[1]Проверка стенда по стёклам'!$D$8/100</f>
        <v>2.091884128384232</v>
      </c>
      <c r="K17" s="1">
        <f>AVERAGE(C17:C19)*'[1]Проверка стенда по стёклам'!$D$8/100</f>
        <v>2.6644481712855463</v>
      </c>
      <c r="L17" s="1">
        <f>AVERAGE(D17:D19)*'[1]Проверка стенда по стёклам'!$D$8/100</f>
        <v>2.9532719686121167</v>
      </c>
      <c r="M17" s="1">
        <f>AVERAGE(E17:E19)*'[1]Проверка стенда по стёклам'!$D$8/100</f>
        <v>2.9658572106037542</v>
      </c>
      <c r="N17" s="1">
        <f>AVERAGE(F17:F19)*'[1]Проверка стенда по стёклам'!$D$8/100</f>
        <v>2.8324589793473827</v>
      </c>
      <c r="O17" s="1">
        <f>AVERAGE(G17:G19)*'[1]Проверка стенда по стёклам'!$D$8/100</f>
        <v>2.6108721126184364</v>
      </c>
      <c r="P17" s="1">
        <f>AVERAGE(H17:H19)*'[1]Проверка стенда по стёклам'!$D$8/100</f>
        <v>2.4471105355748941</v>
      </c>
      <c r="Q17">
        <v>3.2743036000000001</v>
      </c>
    </row>
    <row r="18" spans="1:25" x14ac:dyDescent="0.3">
      <c r="A18" s="1">
        <v>0.329537690935992</v>
      </c>
      <c r="B18" s="1">
        <v>5.9780232479059903</v>
      </c>
      <c r="C18" s="1">
        <v>7.8604599546307101</v>
      </c>
      <c r="D18" s="1">
        <v>8.2504154510488998</v>
      </c>
      <c r="E18" s="1">
        <v>8.3534039404373708</v>
      </c>
      <c r="F18" s="1">
        <v>8.1391813617246491</v>
      </c>
      <c r="G18" s="1">
        <v>7.7096518392377602</v>
      </c>
      <c r="H18" s="1">
        <v>7.05924989891595</v>
      </c>
      <c r="J18" s="1">
        <f>AVERAGE(B18:B20)*'[1]Проверка стенда по стёклам'!$D$8/100</f>
        <v>2.1050215663045191</v>
      </c>
      <c r="K18" s="1">
        <f>AVERAGE(C18:C20)*'[1]Проверка стенда по стёклам'!$D$8/100</f>
        <v>2.6780179261964205</v>
      </c>
      <c r="L18" s="1">
        <f>AVERAGE(D18:D20)*'[1]Проверка стенда по стёклам'!$D$8/100</f>
        <v>3.0243138874943081</v>
      </c>
      <c r="M18" s="1">
        <f>AVERAGE(E18:E20)*'[1]Проверка стенда по стёклам'!$D$8/100</f>
        <v>3.0485245357155355</v>
      </c>
      <c r="N18" s="1">
        <f>AVERAGE(F18:F20)*'[1]Проверка стенда по стёклам'!$D$8/100</f>
        <v>2.9030174075194952</v>
      </c>
      <c r="O18" s="1">
        <f>AVERAGE(G18:G20)*'[1]Проверка стенда по стёклам'!$D$8/100</f>
        <v>2.5094687989972506</v>
      </c>
      <c r="P18" s="1">
        <f>AVERAGE(H18:H20)*'[1]Проверка стенда по стёклам'!$D$8/100</f>
        <v>2.4554664247349578</v>
      </c>
      <c r="Q18">
        <v>3.2743036000000001</v>
      </c>
    </row>
    <row r="19" spans="1:25" x14ac:dyDescent="0.3">
      <c r="A19" s="1">
        <v>0.35150687033172501</v>
      </c>
      <c r="B19" s="1">
        <v>6.0797486663247202</v>
      </c>
      <c r="C19" s="1">
        <v>7.8607600900526098</v>
      </c>
      <c r="D19" s="1">
        <v>8.8611639410791998</v>
      </c>
      <c r="E19" s="1">
        <v>8.9650569010191408</v>
      </c>
      <c r="F19" s="1">
        <v>8.1382937707617202</v>
      </c>
      <c r="G19" s="1">
        <v>6.9681265974780002</v>
      </c>
      <c r="H19" s="1">
        <v>7.0566758681107196</v>
      </c>
      <c r="J19" s="1">
        <f>AVERAGE(B19:B21)*'[1]Проверка стенда по стёклам'!$D$8/100</f>
        <v>2.1181619132577261</v>
      </c>
      <c r="K19" s="1">
        <f>AVERAGE(C19:C21)*'[1]Проверка стенда по стёклам'!$D$8/100</f>
        <v>2.6208853129369127</v>
      </c>
      <c r="L19" s="1">
        <f>AVERAGE(D19:D21)*'[1]Проверка стенда по стёклам'!$D$8/100</f>
        <v>3.1069799825688507</v>
      </c>
      <c r="M19" s="1">
        <f>AVERAGE(E19:E21)*'[1]Проверка стенда по стёклам'!$D$8/100</f>
        <v>3.1189772124933284</v>
      </c>
      <c r="N19" s="1">
        <f>AVERAGE(F19:F21)*'[1]Проверка стенда по стёклам'!$D$8/100</f>
        <v>2.9726802454863321</v>
      </c>
      <c r="O19" s="1">
        <f>AVERAGE(G19:G21)*'[1]Проверка стенда по стёклам'!$D$8/100</f>
        <v>2.422016191208701</v>
      </c>
      <c r="P19" s="1">
        <f>AVERAGE(H19:H21)*'[1]Проверка стенда по стёклам'!$D$8/100</f>
        <v>2.4662617293813378</v>
      </c>
      <c r="Q19">
        <v>3.2743036000000001</v>
      </c>
    </row>
    <row r="20" spans="1:25" x14ac:dyDescent="0.3">
      <c r="A20" s="1">
        <v>0.37347604972745801</v>
      </c>
      <c r="B20" s="1">
        <v>6.0910517980165499</v>
      </c>
      <c r="C20" s="1">
        <v>7.3677952978539301</v>
      </c>
      <c r="D20" s="1">
        <v>8.9630891401253905</v>
      </c>
      <c r="E20" s="1">
        <v>8.9649441681612796</v>
      </c>
      <c r="F20" s="1">
        <v>8.7514138850975094</v>
      </c>
      <c r="G20" s="1">
        <v>6.9580601567770302</v>
      </c>
      <c r="H20" s="1">
        <v>7.0543216010756202</v>
      </c>
      <c r="J20" s="1">
        <f>AVERAGE(B20:B22)*'[1]Проверка стенда по стёклам'!$D$8/100</f>
        <v>2.1311238123102627</v>
      </c>
      <c r="K20" s="1">
        <f>AVERAGE(C20:C22)*'[1]Проверка стенда по стёклам'!$D$8/100</f>
        <v>2.5522139292193806</v>
      </c>
      <c r="L20" s="1">
        <f>AVERAGE(D20:D22)*'[1]Проверка стенда по стёклам'!$D$8/100</f>
        <v>3.1188126652512351</v>
      </c>
      <c r="M20" s="1">
        <f>AVERAGE(E20:E22)*'[1]Проверка стенда по стёклам'!$D$8/100</f>
        <v>3.118485932940573</v>
      </c>
      <c r="N20" s="1">
        <f>AVERAGE(F20:F22)*'[1]Проверка стенда по стёклам'!$D$8/100</f>
        <v>2.9745669942340447</v>
      </c>
      <c r="O20" s="1">
        <f>AVERAGE(G20:G22)*'[1]Проверка стенда по стёклам'!$D$8/100</f>
        <v>2.4196811230414528</v>
      </c>
      <c r="P20" s="1">
        <f>AVERAGE(H20:H22)*'[1]Проверка стенда по стёклам'!$D$8/100</f>
        <v>2.4926523047364317</v>
      </c>
      <c r="Q20">
        <v>3.2743036000000001</v>
      </c>
      <c r="S20" s="1">
        <f>MIN(B3:B573)/$Q3*0.34</f>
        <v>0.44438898631296858</v>
      </c>
      <c r="T20" s="1">
        <f t="shared" ref="T20:Y20" si="4">MIN(C3:C573)/$Q3*0.34</f>
        <v>0.55624225428710439</v>
      </c>
      <c r="U20" s="1">
        <f t="shared" si="4"/>
        <v>0.58005177718489842</v>
      </c>
      <c r="V20" s="1">
        <f t="shared" si="4"/>
        <v>0.57920742108747891</v>
      </c>
      <c r="W20" s="1">
        <f t="shared" si="4"/>
        <v>0.58011537828485815</v>
      </c>
      <c r="X20" s="1">
        <f t="shared" si="4"/>
        <v>0.5909562033496798</v>
      </c>
      <c r="Y20" s="1">
        <f t="shared" si="4"/>
        <v>0.5673240129626127</v>
      </c>
    </row>
    <row r="21" spans="1:25" x14ac:dyDescent="0.3">
      <c r="A21" s="1">
        <v>0.39544522912319002</v>
      </c>
      <c r="B21" s="1">
        <v>6.0913151230054901</v>
      </c>
      <c r="C21" s="1">
        <v>7.3678808082388203</v>
      </c>
      <c r="D21" s="1">
        <v>8.9631361236078995</v>
      </c>
      <c r="E21" s="1">
        <v>8.9608244207609093</v>
      </c>
      <c r="F21" s="1">
        <v>8.7397921040528193</v>
      </c>
      <c r="G21" s="1">
        <v>6.9556633826173204</v>
      </c>
      <c r="H21" s="1">
        <v>7.1523235681283301</v>
      </c>
      <c r="J21" s="1">
        <f>AVERAGE(B21:B23)*'[1]Проверка стенда по стёклам'!$D$8/100</f>
        <v>2.144095110330265</v>
      </c>
      <c r="K21" s="1">
        <f>AVERAGE(C21:C23)*'[1]Проверка стенда по стёклам'!$D$8/100</f>
        <v>2.5407220691853887</v>
      </c>
      <c r="L21" s="1">
        <f>AVERAGE(D21:D23)*'[1]Проверка стенда по стёклам'!$D$8/100</f>
        <v>3.0959379303106664</v>
      </c>
      <c r="M21" s="1">
        <f>AVERAGE(E21:E23)*'[1]Проверка стенда по стёклам'!$D$8/100</f>
        <v>3.1294856555604782</v>
      </c>
      <c r="N21" s="1">
        <f>AVERAGE(F21:F23)*'[1]Проверка стенда по стёклам'!$D$8/100</f>
        <v>2.8778655951142356</v>
      </c>
      <c r="O21" s="1">
        <f>AVERAGE(G21:G23)*'[1]Проверка стенда по стёклам'!$D$8/100</f>
        <v>2.3460752876684174</v>
      </c>
      <c r="P21" s="1">
        <f>AVERAGE(H21:H23)*'[1]Проверка стенда по стёклам'!$D$8/100</f>
        <v>2.6043068097714523</v>
      </c>
      <c r="Q21">
        <v>3.2743036000000001</v>
      </c>
      <c r="T21">
        <v>-2</v>
      </c>
      <c r="U21">
        <v>0</v>
      </c>
      <c r="V21">
        <v>2</v>
      </c>
      <c r="W21">
        <v>4</v>
      </c>
      <c r="X21">
        <v>6</v>
      </c>
    </row>
    <row r="22" spans="1:25" x14ac:dyDescent="0.3">
      <c r="A22" s="1">
        <v>0.41741440851892297</v>
      </c>
      <c r="B22" s="1">
        <v>6.1915020206114502</v>
      </c>
      <c r="C22" s="1">
        <v>7.2686973496439498</v>
      </c>
      <c r="D22" s="1">
        <v>8.9631815524343903</v>
      </c>
      <c r="E22" s="1">
        <v>8.9608212456039595</v>
      </c>
      <c r="F22" s="1">
        <v>8.1545607159368494</v>
      </c>
      <c r="G22" s="1">
        <v>6.94799438543712</v>
      </c>
      <c r="H22" s="1">
        <v>7.2842069810699197</v>
      </c>
      <c r="J22" s="1">
        <f>AVERAGE(B22:B24)*'[1]Проверка стенда по стёклам'!$D$8/100</f>
        <v>2.2265539625205939</v>
      </c>
      <c r="K22" s="1">
        <f>AVERAGE(C22:C24)*'[1]Проверка стенда по стёклам'!$D$8/100</f>
        <v>2.5169292233889728</v>
      </c>
      <c r="L22" s="1">
        <f>AVERAGE(D22:D24)*'[1]Проверка стенда по стёклам'!$D$8/100</f>
        <v>3.0721028548171847</v>
      </c>
      <c r="M22" s="1">
        <f>AVERAGE(E22:E24)*'[1]Проверка стенда по стёклам'!$D$8/100</f>
        <v>3.1277396660165802</v>
      </c>
      <c r="N22" s="1">
        <f>AVERAGE(F22:F24)*'[1]Проверка стенда по стёклам'!$D$8/100</f>
        <v>2.7701877210686319</v>
      </c>
      <c r="O22" s="1">
        <f>AVERAGE(G22:G24)*'[1]Проверка стенда по стёклам'!$D$8/100</f>
        <v>2.365394438628003</v>
      </c>
      <c r="P22" s="1">
        <f>AVERAGE(H22:H24)*'[1]Проверка стенда по стёклам'!$D$8/100</f>
        <v>2.7187454697025419</v>
      </c>
      <c r="Q22">
        <v>3.2743036000000001</v>
      </c>
      <c r="T22">
        <v>0.58167330677290841</v>
      </c>
      <c r="U22">
        <v>0.62977099236641221</v>
      </c>
      <c r="V22">
        <v>0.640625</v>
      </c>
      <c r="W22">
        <v>0.65020576131687247</v>
      </c>
      <c r="X22">
        <v>0.65573770491803285</v>
      </c>
    </row>
    <row r="23" spans="1:25" x14ac:dyDescent="0.3">
      <c r="A23" s="1">
        <v>0.43938358791465598</v>
      </c>
      <c r="B23" s="1">
        <v>6.2028861871992298</v>
      </c>
      <c r="C23" s="1">
        <v>7.2687161505324704</v>
      </c>
      <c r="D23" s="1">
        <v>8.76587048044696</v>
      </c>
      <c r="E23" s="1">
        <v>9.0597802638611196</v>
      </c>
      <c r="F23" s="1">
        <v>7.9176853031931902</v>
      </c>
      <c r="G23" s="1">
        <v>6.3234541499972101</v>
      </c>
      <c r="H23" s="1">
        <v>8.0169710869506101</v>
      </c>
      <c r="J23" s="1">
        <f>AVERAGE(B23:B25)*'[1]Проверка стенда по стёклам'!$D$8/100</f>
        <v>2.2999746959738703</v>
      </c>
      <c r="K23" s="1">
        <f>AVERAGE(C23:C25)*'[1]Проверка стенда по стёклам'!$D$8/100</f>
        <v>2.5161883394953035</v>
      </c>
      <c r="L23" s="1">
        <f>AVERAGE(D23:D25)*'[1]Проверка стенда по стёклам'!$D$8/100</f>
        <v>2.9792579665959313</v>
      </c>
      <c r="M23" s="1">
        <f>AVERAGE(E23:E25)*'[1]Проверка стенда по стёклам'!$D$8/100</f>
        <v>3.1145106110189777</v>
      </c>
      <c r="N23" s="1">
        <f>AVERAGE(F23:F25)*'[1]Проверка стенда по стёклам'!$D$8/100</f>
        <v>2.7302349144379439</v>
      </c>
      <c r="O23" s="1">
        <f>AVERAGE(G23:G25)*'[1]Проверка стенда по стёклам'!$D$8/100</f>
        <v>2.3867011513665655</v>
      </c>
      <c r="P23" s="1">
        <f>AVERAGE(H23:H25)*'[1]Проверка стенда по стёклам'!$D$8/100</f>
        <v>2.8178557740503116</v>
      </c>
      <c r="Q23">
        <v>3.2743036000000001</v>
      </c>
      <c r="T23">
        <v>0.44589634266046679</v>
      </c>
      <c r="U23">
        <v>0.50392394889710279</v>
      </c>
      <c r="V23">
        <v>0.50086986435833247</v>
      </c>
      <c r="W23">
        <v>0.48254535712571067</v>
      </c>
      <c r="X23">
        <v>0.48865352620325131</v>
      </c>
    </row>
    <row r="24" spans="1:25" x14ac:dyDescent="0.3">
      <c r="A24" s="1">
        <v>0.46135276731038899</v>
      </c>
      <c r="B24" s="1">
        <v>6.8022490135991998</v>
      </c>
      <c r="C24" s="1">
        <v>7.1627464899572697</v>
      </c>
      <c r="D24" s="1">
        <v>8.7576377143641793</v>
      </c>
      <c r="E24" s="1">
        <v>8.9457710564900292</v>
      </c>
      <c r="F24" s="1">
        <v>7.8114278606432004</v>
      </c>
      <c r="G24" s="1">
        <v>7.1222269326769698</v>
      </c>
      <c r="H24" s="1">
        <v>8.1389771484055693</v>
      </c>
      <c r="J24" s="1">
        <f>AVERAGE(B24:B26)*'[1]Проверка стенда по стёклам'!$D$8/100</f>
        <v>2.3836474978551765</v>
      </c>
      <c r="K24" s="1">
        <f>AVERAGE(C24:C26)*'[1]Проверка стенда по стёклам'!$D$8/100</f>
        <v>2.5154465213870232</v>
      </c>
      <c r="L24" s="1">
        <f>AVERAGE(D24:D26)*'[1]Проверка стенда по стёклам'!$D$8/100</f>
        <v>2.9093415186864418</v>
      </c>
      <c r="M24" s="1">
        <f>AVERAGE(E24:E26)*'[1]Проверка стенда по стёклам'!$D$8/100</f>
        <v>3.0897897742016172</v>
      </c>
      <c r="N24" s="1">
        <f>AVERAGE(F24:F26)*'[1]Проверка стенда по стёклам'!$D$8/100</f>
        <v>2.6432683935731078</v>
      </c>
      <c r="O24" s="1">
        <f>AVERAGE(G24:G26)*'[1]Проверка стенда по стёклам'!$D$8/100</f>
        <v>2.4660936527528121</v>
      </c>
      <c r="P24" s="1">
        <f>AVERAGE(H24:H26)*'[1]Проверка стенда по стёклам'!$D$8/100</f>
        <v>2.8319421339620345</v>
      </c>
      <c r="Q24">
        <v>3.2743036000000001</v>
      </c>
    </row>
    <row r="25" spans="1:25" x14ac:dyDescent="0.3">
      <c r="A25" s="1">
        <v>0.483321946706122</v>
      </c>
      <c r="B25" s="1">
        <v>6.82451213775086</v>
      </c>
      <c r="C25" s="1">
        <v>7.2623096853118199</v>
      </c>
      <c r="D25" s="1">
        <v>8.1627025759320304</v>
      </c>
      <c r="E25" s="1">
        <v>8.8467645580743408</v>
      </c>
      <c r="F25" s="1">
        <v>7.8101003759780498</v>
      </c>
      <c r="G25" s="1">
        <v>7.1316940584331201</v>
      </c>
      <c r="H25" s="1">
        <v>8.1387043745729404</v>
      </c>
      <c r="J25" s="1">
        <f>AVERAGE(B25:B27)*'[1]Проверка стенда по стёклам'!$D$8/100</f>
        <v>2.4055854197575011</v>
      </c>
      <c r="K25" s="1">
        <f>AVERAGE(C25:C27)*'[1]Проверка стенда по стёклам'!$D$8/100</f>
        <v>2.5269958063541211</v>
      </c>
      <c r="L25" s="1">
        <f>AVERAGE(D25:D27)*'[1]Проверка стенда по стёклам'!$D$8/100</f>
        <v>2.8289352267575651</v>
      </c>
      <c r="M25" s="1">
        <f>AVERAGE(E25:E27)*'[1]Проверка стенда по стёклам'!$D$8/100</f>
        <v>3.0527127490781356</v>
      </c>
      <c r="N25" s="1">
        <f>AVERAGE(F25:F27)*'[1]Проверка стенда по стёклам'!$D$8/100</f>
        <v>2.5817636294501387</v>
      </c>
      <c r="O25" s="1">
        <f>AVERAGE(G25:G27)*'[1]Проверка стенда по стёклам'!$D$8/100</f>
        <v>2.4668818692575267</v>
      </c>
      <c r="P25" s="1">
        <f>AVERAGE(H25:H27)*'[1]Проверка стенда по стёклам'!$D$8/100</f>
        <v>2.8199629642110464</v>
      </c>
      <c r="Q25">
        <v>3.2743036000000001</v>
      </c>
    </row>
    <row r="26" spans="1:25" x14ac:dyDescent="0.3">
      <c r="A26" s="1">
        <v>0.505291126101855</v>
      </c>
      <c r="B26" s="1">
        <v>6.9242863643572896</v>
      </c>
      <c r="C26" s="1">
        <v>7.2623204317003003</v>
      </c>
      <c r="D26" s="1">
        <v>8.1630731941828305</v>
      </c>
      <c r="E26" s="1">
        <v>8.8466451033481803</v>
      </c>
      <c r="F26" s="1">
        <v>7.1678877327985804</v>
      </c>
      <c r="G26" s="1">
        <v>7.0079509431882103</v>
      </c>
      <c r="H26" s="1">
        <v>8.1384191836719797</v>
      </c>
      <c r="J26" s="1">
        <f>AVERAGE(B26:B28)*'[1]Проверка стенда по стёклам'!$D$8/100</f>
        <v>2.4367657987777354</v>
      </c>
      <c r="K26" s="1">
        <f>AVERAGE(C26:C28)*'[1]Проверка стенда по стёклам'!$D$8/100</f>
        <v>2.5154505119064097</v>
      </c>
      <c r="L26" s="1">
        <f>AVERAGE(D26:D28)*'[1]Проверка стенда по стёклам'!$D$8/100</f>
        <v>2.8061777701399673</v>
      </c>
      <c r="M26" s="1">
        <f>AVERAGE(E26:E28)*'[1]Проверка стенда по стёклам'!$D$8/100</f>
        <v>2.9475080672902356</v>
      </c>
      <c r="N26" s="1">
        <f>AVERAGE(F26:F28)*'[1]Проверка стенда по стёклам'!$D$8/100</f>
        <v>2.5081085135387102</v>
      </c>
      <c r="O26" s="1">
        <f>AVERAGE(G26:G28)*'[1]Проверка стенда по стёклам'!$D$8/100</f>
        <v>2.4664160201622454</v>
      </c>
      <c r="P26" s="1">
        <f>AVERAGE(H26:H28)*'[1]Проверка стенда по стёклам'!$D$8/100</f>
        <v>2.8198594316625627</v>
      </c>
      <c r="Q26">
        <v>3.2743036000000001</v>
      </c>
    </row>
    <row r="27" spans="1:25" x14ac:dyDescent="0.3">
      <c r="A27" s="1">
        <v>0.52726030549758696</v>
      </c>
      <c r="B27" s="1">
        <v>6.9913907704303702</v>
      </c>
      <c r="C27" s="1">
        <v>7.2623207367134901</v>
      </c>
      <c r="D27" s="1">
        <v>8.0644003428656408</v>
      </c>
      <c r="E27" s="1">
        <v>8.6261047863140199</v>
      </c>
      <c r="F27" s="1">
        <v>7.2811534257400297</v>
      </c>
      <c r="G27" s="1">
        <v>7.1290226836660002</v>
      </c>
      <c r="H27" s="1">
        <v>8.0356965723250902</v>
      </c>
      <c r="J27" s="1">
        <f>AVERAGE(B27:B29)*'[1]Проверка стенда по стёклам'!$D$8/100</f>
        <v>2.4563766164746808</v>
      </c>
      <c r="K27" s="1">
        <f>AVERAGE(C27:C29)*'[1]Проверка стенда по стёклам'!$D$8/100</f>
        <v>2.5031571047157861</v>
      </c>
      <c r="L27" s="1">
        <f>AVERAGE(D27:D29)*'[1]Проверка стенда по стёклам'!$D$8/100</f>
        <v>2.7834187209619574</v>
      </c>
      <c r="M27" s="1">
        <f>AVERAGE(E27:E29)*'[1]Проверка стенда по стёклам'!$D$8/100</f>
        <v>2.8175105474061812</v>
      </c>
      <c r="N27" s="1">
        <f>AVERAGE(F27:F29)*'[1]Проверка стенда по стёклам'!$D$8/100</f>
        <v>2.4946025417312239</v>
      </c>
      <c r="O27" s="1">
        <f>AVERAGE(G27:G29)*'[1]Проверка стенда по стёклам'!$D$8/100</f>
        <v>2.4814817998452083</v>
      </c>
      <c r="P27" s="1">
        <f>AVERAGE(H27:H29)*'[1]Проверка стенда по стёклам'!$D$8/100</f>
        <v>2.8197516134509413</v>
      </c>
      <c r="Q27">
        <v>3.2743036000000001</v>
      </c>
    </row>
    <row r="28" spans="1:25" x14ac:dyDescent="0.3">
      <c r="A28" s="1">
        <v>0.54922948489332002</v>
      </c>
      <c r="B28" s="1">
        <v>7.0933394083012198</v>
      </c>
      <c r="C28" s="1">
        <v>7.1627698435393903</v>
      </c>
      <c r="D28" s="1">
        <v>7.9664950525017701</v>
      </c>
      <c r="E28" s="1">
        <v>7.9397233885039897</v>
      </c>
      <c r="F28" s="1">
        <v>7.1750694881337997</v>
      </c>
      <c r="G28" s="1">
        <v>7.1276776563011399</v>
      </c>
      <c r="H28" s="1">
        <v>8.1378117500027205</v>
      </c>
      <c r="J28" s="1">
        <f>AVERAGE(B28:B30)*'[1]Проверка стенда по стёклам'!$D$8/100</f>
        <v>2.4799069680996997</v>
      </c>
      <c r="K28" s="1">
        <f>AVERAGE(C28:C30)*'[1]Проверка стенда по стёклам'!$D$8/100</f>
        <v>2.5023771435526054</v>
      </c>
      <c r="L28" s="1">
        <f>AVERAGE(D28:D30)*'[1]Проверка стенда по стёклам'!$D$8/100</f>
        <v>2.7155700436111734</v>
      </c>
      <c r="M28" s="1">
        <f>AVERAGE(E28:E30)*'[1]Проверка стенда по стёклам'!$D$8/100</f>
        <v>2.6510816263581503</v>
      </c>
      <c r="N28" s="1">
        <f>AVERAGE(F28:F30)*'[1]Проверка стенда по стёклам'!$D$8/100</f>
        <v>2.3958572392615101</v>
      </c>
      <c r="O28" s="1">
        <f>AVERAGE(G28:G30)*'[1]Проверка стенда по стёклам'!$D$8/100</f>
        <v>2.471529729725968</v>
      </c>
      <c r="P28" s="1">
        <f>AVERAGE(H28:H30)*'[1]Проверка стенда по стёклам'!$D$8/100</f>
        <v>2.8458271159094877</v>
      </c>
      <c r="Q28">
        <v>3.2743036000000001</v>
      </c>
    </row>
    <row r="29" spans="1:25" x14ac:dyDescent="0.3">
      <c r="A29" s="1">
        <v>0.57119866428905297</v>
      </c>
      <c r="B29" s="1">
        <v>7.0933645718835496</v>
      </c>
      <c r="C29" s="1">
        <v>7.1563306007660801</v>
      </c>
      <c r="D29" s="1">
        <v>7.96685194020528</v>
      </c>
      <c r="E29" s="1">
        <v>7.7258480012325297</v>
      </c>
      <c r="F29" s="1">
        <v>7.0514435569667002</v>
      </c>
      <c r="G29" s="1">
        <v>7.1378432844023996</v>
      </c>
      <c r="H29" s="1">
        <v>8.1374896094828095</v>
      </c>
      <c r="J29" s="1">
        <f>AVERAGE(B29:B31)*'[1]Проверка стенда по стёклам'!$D$8/100</f>
        <v>2.4916202876677378</v>
      </c>
      <c r="K29" s="1">
        <f>AVERAGE(C29:C31)*'[1]Проверка стенда по стёклам'!$D$8/100</f>
        <v>2.513137892830283</v>
      </c>
      <c r="L29" s="1">
        <f>AVERAGE(D29:D31)*'[1]Проверка стенда по стёклам'!$D$8/100</f>
        <v>2.6333749704200602</v>
      </c>
      <c r="M29" s="1">
        <f>AVERAGE(E29:E31)*'[1]Проверка стенда по стёклам'!$D$8/100</f>
        <v>2.4844196842811122</v>
      </c>
      <c r="N29" s="1">
        <f>AVERAGE(F29:F31)*'[1]Проверка стенда по стёклам'!$D$8/100</f>
        <v>2.3779143886753586</v>
      </c>
      <c r="O29" s="1">
        <f>AVERAGE(G29:G31)*'[1]Проверка стенда по стёклам'!$D$8/100</f>
        <v>2.4844484592626799</v>
      </c>
      <c r="P29" s="1">
        <f>AVERAGE(H29:H31)*'[1]Проверка стенда по стёклам'!$D$8/100</f>
        <v>2.8600361893162445</v>
      </c>
      <c r="Q29">
        <v>3.2743036000000001</v>
      </c>
    </row>
    <row r="30" spans="1:25" x14ac:dyDescent="0.3">
      <c r="A30" s="1">
        <v>0.59316784368478603</v>
      </c>
      <c r="B30" s="1">
        <v>7.19426194779287</v>
      </c>
      <c r="C30" s="1">
        <v>7.2555961606428498</v>
      </c>
      <c r="D30" s="1">
        <v>7.4794307140222296</v>
      </c>
      <c r="E30" s="1">
        <v>7.1912077776230898</v>
      </c>
      <c r="F30" s="1">
        <v>6.42980296186734</v>
      </c>
      <c r="G30" s="1">
        <v>7.0432191132621602</v>
      </c>
      <c r="H30" s="1">
        <v>8.26051122738785</v>
      </c>
      <c r="J30" s="1">
        <f>AVERAGE(B30:B32)*'[1]Проверка стенда по стёклам'!$D$8/100</f>
        <v>2.5033380116129873</v>
      </c>
      <c r="K30" s="1">
        <f>AVERAGE(C30:C32)*'[1]Проверка стенда по стёклам'!$D$8/100</f>
        <v>2.5246383767468998</v>
      </c>
      <c r="L30" s="1">
        <f>AVERAGE(D30:D32)*'[1]Проверка стенда по стёклам'!$D$8/100</f>
        <v>2.5397114354804384</v>
      </c>
      <c r="M30" s="1">
        <f>AVERAGE(E30:E32)*'[1]Проверка стенда по стёклам'!$D$8/100</f>
        <v>2.3302038505989753</v>
      </c>
      <c r="N30" s="1">
        <f>AVERAGE(F30:F32)*'[1]Проверка стенда по стёклам'!$D$8/100</f>
        <v>2.3733075496661558</v>
      </c>
      <c r="O30" s="1">
        <f>AVERAGE(G30:G32)*'[1]Проверка стенда по стёклам'!$D$8/100</f>
        <v>2.5103381526811543</v>
      </c>
      <c r="P30" s="1">
        <f>AVERAGE(H30:H32)*'[1]Проверка стенда по стёклам'!$D$8/100</f>
        <v>2.8982477277490735</v>
      </c>
      <c r="Q30">
        <v>3.2743036000000001</v>
      </c>
    </row>
    <row r="31" spans="1:25" x14ac:dyDescent="0.3">
      <c r="A31" s="1">
        <v>0.61513702308051899</v>
      </c>
      <c r="B31" s="1">
        <v>7.1943279090027801</v>
      </c>
      <c r="C31" s="1">
        <v>7.25554558739797</v>
      </c>
      <c r="D31" s="1">
        <v>7.2578353802022502</v>
      </c>
      <c r="E31" s="1">
        <v>6.5028173469155499</v>
      </c>
      <c r="F31" s="1">
        <v>7.0203719603764299</v>
      </c>
      <c r="G31" s="1">
        <v>7.2390588168084804</v>
      </c>
      <c r="H31" s="1">
        <v>8.2603178432900908</v>
      </c>
      <c r="J31" s="1">
        <f>AVERAGE(B31:B33)*'[1]Проверка стенда по стёклам'!$D$8/100</f>
        <v>2.514907476945059</v>
      </c>
      <c r="K31" s="1">
        <f>AVERAGE(C31:C33)*'[1]Проверка стенда по стёклам'!$D$8/100</f>
        <v>2.5936009235172861</v>
      </c>
      <c r="L31" s="1">
        <f>AVERAGE(D31:D33)*'[1]Проверка стенда по стёклам'!$D$8/100</f>
        <v>2.5025757065844521</v>
      </c>
      <c r="M31" s="1">
        <f>AVERAGE(E31:E33)*'[1]Проверка стенда по стёклам'!$D$8/100</f>
        <v>2.2379463064789649</v>
      </c>
      <c r="N31" s="1">
        <f>AVERAGE(F31:F33)*'[1]Проверка стенда по стёклам'!$D$8/100</f>
        <v>2.4297312060796927</v>
      </c>
      <c r="O31" s="1">
        <f>AVERAGE(G31:G33)*'[1]Проверка стенда по стёклам'!$D$8/100</f>
        <v>2.5470758083598923</v>
      </c>
      <c r="P31" s="1">
        <f>AVERAGE(H31:H33)*'[1]Проверка стенда по стёклам'!$D$8/100</f>
        <v>2.9934798211885307</v>
      </c>
      <c r="Q31">
        <v>3.2743036000000001</v>
      </c>
    </row>
    <row r="32" spans="1:25" x14ac:dyDescent="0.3">
      <c r="A32" s="1">
        <v>0.63710620247625205</v>
      </c>
      <c r="B32" s="1">
        <v>7.1943910457189002</v>
      </c>
      <c r="C32" s="1">
        <v>7.2554841004495199</v>
      </c>
      <c r="D32" s="1">
        <v>7.1593148531295698</v>
      </c>
      <c r="E32" s="1">
        <v>6.3962483315969099</v>
      </c>
      <c r="F32" s="1">
        <v>7.0117248622098103</v>
      </c>
      <c r="G32" s="1">
        <v>7.3610559532592301</v>
      </c>
      <c r="H32" s="1">
        <v>8.4669372911085308</v>
      </c>
      <c r="J32" s="1">
        <f>AVERAGE(B32:B34)*'[1]Проверка стенда по стёклам'!$D$8/100</f>
        <v>2.5264723900211132</v>
      </c>
      <c r="K32" s="1">
        <f>AVERAGE(C32:C34)*'[1]Проверка стенда по стёклам'!$D$8/100</f>
        <v>2.6741100666094688</v>
      </c>
      <c r="L32" s="1">
        <f>AVERAGE(D32:D34)*'[1]Проверка стенда по стёклам'!$D$8/100</f>
        <v>2.4031188243191619</v>
      </c>
      <c r="M32" s="1">
        <f>AVERAGE(E32:E34)*'[1]Проверка стенда по стёклам'!$D$8/100</f>
        <v>2.1998810478693485</v>
      </c>
      <c r="N32" s="1">
        <f>AVERAGE(F32:F34)*'[1]Проверка стенда по стёклам'!$D$8/100</f>
        <v>2.4171457727515686</v>
      </c>
      <c r="O32" s="1">
        <f>AVERAGE(G32:G34)*'[1]Проверка стенда по стёклам'!$D$8/100</f>
        <v>2.6589303114970035</v>
      </c>
      <c r="P32" s="1">
        <f>AVERAGE(H32:H34)*'[1]Проверка стенда по стёклам'!$D$8/100</f>
        <v>3.0887315543264537</v>
      </c>
      <c r="Q32">
        <v>3.2743036000000001</v>
      </c>
    </row>
    <row r="33" spans="1:17" x14ac:dyDescent="0.3">
      <c r="A33" s="1">
        <v>0.659075381871984</v>
      </c>
      <c r="B33" s="1">
        <v>7.2940101832113502</v>
      </c>
      <c r="C33" s="1">
        <v>7.8501692159111602</v>
      </c>
      <c r="D33" s="1">
        <v>7.1592583186665602</v>
      </c>
      <c r="E33" s="1">
        <v>6.3957926943950403</v>
      </c>
      <c r="F33" s="1">
        <v>6.9162697087365501</v>
      </c>
      <c r="G33" s="1">
        <v>7.3599594484622299</v>
      </c>
      <c r="H33" s="1">
        <v>9.0815719249346092</v>
      </c>
      <c r="J33" s="1">
        <f>AVERAGE(B33:B35)*'[1]Проверка стенда по стёклам'!$D$8/100</f>
        <v>2.5380328063068665</v>
      </c>
      <c r="K33" s="1">
        <f>AVERAGE(C33:C35)*'[1]Проверка стенда по стёклам'!$D$8/100</f>
        <v>2.7545918020805202</v>
      </c>
      <c r="L33" s="1">
        <f>AVERAGE(D33:D35)*'[1]Проверка стенда по стёклам'!$D$8/100</f>
        <v>2.2352713095802947</v>
      </c>
      <c r="M33" s="1">
        <f>AVERAGE(E33:E35)*'[1]Проверка стенда по стёклам'!$D$8/100</f>
        <v>2.1628052783902394</v>
      </c>
      <c r="N33" s="1">
        <f>AVERAGE(F33:F35)*'[1]Проверка стенда по стёклам'!$D$8/100</f>
        <v>2.4188534793338432</v>
      </c>
      <c r="O33" s="1">
        <f>AVERAGE(G33:G35)*'[1]Проверка стенда по стёклам'!$D$8/100</f>
        <v>2.7453276500342456</v>
      </c>
      <c r="P33" s="1">
        <f>AVERAGE(H33:H35)*'[1]Проверка стенда по стёклам'!$D$8/100</f>
        <v>3.1597729168589694</v>
      </c>
      <c r="Q33">
        <v>3.2743036000000001</v>
      </c>
    </row>
    <row r="34" spans="1:17" x14ac:dyDescent="0.3">
      <c r="A34" s="1">
        <v>0.68104456126771695</v>
      </c>
      <c r="B34" s="1">
        <v>7.2940368963236297</v>
      </c>
      <c r="C34" s="1">
        <v>7.9496697087813102</v>
      </c>
      <c r="D34" s="1">
        <v>6.4003499025730104</v>
      </c>
      <c r="E34" s="1">
        <v>6.1746308432115402</v>
      </c>
      <c r="F34" s="1">
        <v>6.9118643733423699</v>
      </c>
      <c r="G34" s="1">
        <v>8.2034326224508902</v>
      </c>
      <c r="H34" s="1">
        <v>9.0815478680451491</v>
      </c>
      <c r="J34" s="1">
        <f>AVERAGE(B34:B36)*'[1]Проверка стенда по стёклам'!$D$8/100</f>
        <v>2.5370251540136644</v>
      </c>
      <c r="K34" s="1">
        <f>AVERAGE(C34:C36)*'[1]Проверка стенда по стёклам'!$D$8/100</f>
        <v>2.7649452063981115</v>
      </c>
      <c r="L34" s="1">
        <f>AVERAGE(D34:D36)*'[1]Проверка стенда по стёклам'!$D$8/100</f>
        <v>2.0654629986393851</v>
      </c>
      <c r="M34" s="1">
        <f>AVERAGE(E34:E36)*'[1]Проверка стенда по стёклам'!$D$8/100</f>
        <v>2.1390794051750932</v>
      </c>
      <c r="N34" s="1">
        <f>AVERAGE(F34:F36)*'[1]Проверка стенда по стёклам'!$D$8/100</f>
        <v>2.3636326440625921</v>
      </c>
      <c r="O34" s="1">
        <f>AVERAGE(G34:G36)*'[1]Проверка стенда по стёклам'!$D$8/100</f>
        <v>2.8338981560233218</v>
      </c>
      <c r="P34" s="1">
        <f>AVERAGE(H34:H36)*'[1]Проверка стенда по стёклам'!$D$8/100</f>
        <v>3.1473778828671755</v>
      </c>
      <c r="Q34">
        <v>3.2743036000000001</v>
      </c>
    </row>
    <row r="35" spans="1:17" x14ac:dyDescent="0.3">
      <c r="A35" s="1">
        <v>0.70301374066345002</v>
      </c>
      <c r="B35" s="1">
        <v>7.2940612631498096</v>
      </c>
      <c r="C35" s="1">
        <v>7.9493719220760104</v>
      </c>
      <c r="D35" s="1">
        <v>5.7121871826599699</v>
      </c>
      <c r="E35" s="1">
        <v>6.07659288718569</v>
      </c>
      <c r="F35" s="1">
        <v>7.0264481630111204</v>
      </c>
      <c r="G35" s="1">
        <v>8.1059462153920201</v>
      </c>
      <c r="H35" s="1">
        <v>9.0794332320142299</v>
      </c>
      <c r="J35" s="1">
        <f>AVERAGE(B35:B37)*'[1]Проверка стенда по стёклам'!$D$8/100</f>
        <v>2.536024449207535</v>
      </c>
      <c r="K35" s="1">
        <f>AVERAGE(C35:C37)*'[1]Проверка стенда по стёклам'!$D$8/100</f>
        <v>2.8200466897678194</v>
      </c>
      <c r="L35" s="1">
        <f>AVERAGE(D35:D37)*'[1]Проверка стенда по стёклам'!$D$8/100</f>
        <v>1.9835747594147739</v>
      </c>
      <c r="M35" s="1">
        <f>AVERAGE(E35:E37)*'[1]Проверка стенда по стёклам'!$D$8/100</f>
        <v>2.1419092435427984</v>
      </c>
      <c r="N35" s="1">
        <f>AVERAGE(F35:F37)*'[1]Проверка стенда по стёклам'!$D$8/100</f>
        <v>2.2964398251242577</v>
      </c>
      <c r="O35" s="1">
        <f>AVERAGE(G35:G37)*'[1]Проверка стенда по стёклам'!$D$8/100</f>
        <v>2.896768396936388</v>
      </c>
      <c r="P35" s="1">
        <f>AVERAGE(H35:H37)*'[1]Проверка стенда по стёклам'!$D$8/100</f>
        <v>3.0620951918305535</v>
      </c>
      <c r="Q35">
        <v>3.2743036000000001</v>
      </c>
    </row>
    <row r="36" spans="1:17" x14ac:dyDescent="0.3">
      <c r="A36" s="1">
        <v>0.72498292005918297</v>
      </c>
      <c r="B36" s="1">
        <v>7.28532252693015</v>
      </c>
      <c r="C36" s="1">
        <v>7.9394329616082899</v>
      </c>
      <c r="D36" s="1">
        <v>5.69522528951744</v>
      </c>
      <c r="E36" s="1">
        <v>6.1912357923216996</v>
      </c>
      <c r="F36" s="1">
        <v>6.4401733016387404</v>
      </c>
      <c r="G36" s="1">
        <v>8.1235860663701196</v>
      </c>
      <c r="H36" s="1">
        <v>8.9747059001749196</v>
      </c>
      <c r="J36" s="1">
        <f>AVERAGE(B36:B38)*'[1]Проверка стенда по стёклам'!$D$8/100</f>
        <v>2.5350306539970533</v>
      </c>
      <c r="K36" s="1">
        <f>AVERAGE(C36:C38)*'[1]Проверка стенда по стёклам'!$D$8/100</f>
        <v>2.875170682883434</v>
      </c>
      <c r="L36" s="1">
        <f>AVERAGE(D36:D38)*'[1]Проверка стенда по стёклам'!$D$8/100</f>
        <v>1.9689474694167743</v>
      </c>
      <c r="M36" s="1">
        <f>AVERAGE(E36:E38)*'[1]Проверка стенда по стёклам'!$D$8/100</f>
        <v>2.1665889901568409</v>
      </c>
      <c r="N36" s="1">
        <f>AVERAGE(F36:F38)*'[1]Проверка стенда по стёклам'!$D$8/100</f>
        <v>2.216766218773639</v>
      </c>
      <c r="O36" s="1">
        <f>AVERAGE(G36:G38)*'[1]Проверка стенда по стёклам'!$D$8/100</f>
        <v>2.9473923369698953</v>
      </c>
      <c r="P36" s="1">
        <f>AVERAGE(H36:H38)*'[1]Проверка стенда по стёклам'!$D$8/100</f>
        <v>2.9648283530998252</v>
      </c>
      <c r="Q36">
        <v>3.2743036000000001</v>
      </c>
    </row>
    <row r="37" spans="1:17" x14ac:dyDescent="0.3">
      <c r="A37" s="1">
        <v>0.74695209945491603</v>
      </c>
      <c r="B37" s="1">
        <v>7.2854091390573101</v>
      </c>
      <c r="C37" s="1">
        <v>8.4247371018986907</v>
      </c>
      <c r="D37" s="1">
        <v>5.6943356547461503</v>
      </c>
      <c r="E37" s="1">
        <v>6.1990288059173597</v>
      </c>
      <c r="F37" s="1">
        <v>6.33254934628465</v>
      </c>
      <c r="G37" s="1">
        <v>8.7454797621772897</v>
      </c>
      <c r="H37" s="1">
        <v>8.3462677407033095</v>
      </c>
      <c r="J37" s="1">
        <f>AVERAGE(B37:B39)*'[1]Проверка стенда по стёклам'!$D$8/100</f>
        <v>2.5350598590167714</v>
      </c>
      <c r="K37" s="1">
        <f>AVERAGE(C37:C39)*'[1]Проверка стенда по стёклам'!$D$8/100</f>
        <v>2.9181515804209952</v>
      </c>
      <c r="L37" s="1">
        <f>AVERAGE(D37:D39)*'[1]Проверка стенда по стёклам'!$D$8/100</f>
        <v>2.0246349374505783</v>
      </c>
      <c r="M37" s="1">
        <f>AVERAGE(E37:E39)*'[1]Проверка стенда по стёклам'!$D$8/100</f>
        <v>2.1653468813130647</v>
      </c>
      <c r="N37" s="1">
        <f>AVERAGE(F37:F39)*'[1]Проверка стенда по стёклам'!$D$8/100</f>
        <v>2.1925918082864575</v>
      </c>
      <c r="O37" s="1">
        <f>AVERAGE(G37:G39)*'[1]Проверка стенда по стёклам'!$D$8/100</f>
        <v>2.9341457743227513</v>
      </c>
      <c r="P37" s="1">
        <f>AVERAGE(H37:H39)*'[1]Проверка стенда по стёклам'!$D$8/100</f>
        <v>2.8803445722415653</v>
      </c>
      <c r="Q37">
        <v>3.2743036000000001</v>
      </c>
    </row>
    <row r="38" spans="1:17" x14ac:dyDescent="0.3">
      <c r="A38" s="1">
        <v>0.76892127885064898</v>
      </c>
      <c r="B38" s="1">
        <v>7.2854930782106102</v>
      </c>
      <c r="C38" s="1">
        <v>8.4246333870341807</v>
      </c>
      <c r="D38" s="1">
        <v>5.5860753594791497</v>
      </c>
      <c r="E38" s="1">
        <v>6.28937378108765</v>
      </c>
      <c r="F38" s="1">
        <v>6.33952777258735</v>
      </c>
      <c r="G38" s="1">
        <v>8.5424096597549397</v>
      </c>
      <c r="H38" s="1">
        <v>8.2408296103560392</v>
      </c>
      <c r="J38" s="1">
        <f>AVERAGE(B38:B40)*'[1]Проверка стенда по стёклам'!$D$8/100</f>
        <v>2.5350881266677838</v>
      </c>
      <c r="K38" s="1">
        <f>AVERAGE(C38:C40)*'[1]Проверка стенда по стёклам'!$D$8/100</f>
        <v>2.9157481116292763</v>
      </c>
      <c r="L38" s="1">
        <f>AVERAGE(D38:D40)*'[1]Проверка стенда по стёклам'!$D$8/100</f>
        <v>2.080279790443218</v>
      </c>
      <c r="M38" s="1">
        <f>AVERAGE(E38:E40)*'[1]Проверка стенда по стёклам'!$D$8/100</f>
        <v>2.1631644762121223</v>
      </c>
      <c r="N38" s="1">
        <f>AVERAGE(F38:F40)*'[1]Проверка стенда по стёклам'!$D$8/100</f>
        <v>2.1060818204016507</v>
      </c>
      <c r="O38" s="1">
        <f>AVERAGE(G38:G40)*'[1]Проверка стенда по стёклам'!$D$8/100</f>
        <v>2.7834767409911523</v>
      </c>
      <c r="P38" s="1">
        <f>AVERAGE(H38:H40)*'[1]Проверка стенда по стёклам'!$D$8/100</f>
        <v>2.8686770955340499</v>
      </c>
      <c r="Q38">
        <v>3.2743036000000001</v>
      </c>
    </row>
    <row r="39" spans="1:17" x14ac:dyDescent="0.3">
      <c r="A39" s="1">
        <v>0.79089045824638105</v>
      </c>
      <c r="B39" s="1">
        <v>7.2855743232836199</v>
      </c>
      <c r="C39" s="1">
        <v>8.3100005343542502</v>
      </c>
      <c r="D39" s="1">
        <v>6.1753448552761796</v>
      </c>
      <c r="E39" s="1">
        <v>6.1805267265344597</v>
      </c>
      <c r="F39" s="1">
        <v>6.2317492544449697</v>
      </c>
      <c r="G39" s="1">
        <v>8.0093784334771705</v>
      </c>
      <c r="H39" s="1">
        <v>8.2463137212613091</v>
      </c>
      <c r="J39" s="1">
        <f>AVERAGE(B39:B41)*'[1]Проверка стенда по стёклам'!$D$8/100</f>
        <v>2.5351154497972574</v>
      </c>
      <c r="K39" s="1">
        <f>AVERAGE(C39:C41)*'[1]Проверка стенда по стёклам'!$D$8/100</f>
        <v>2.7579684290477271</v>
      </c>
      <c r="L39" s="1">
        <f>AVERAGE(D39:D41)*'[1]Проверка стенда по стёклам'!$D$8/100</f>
        <v>2.1604239656369333</v>
      </c>
      <c r="M39" s="1">
        <f>AVERAGE(E39:E41)*'[1]Проверка стенда по стёклам'!$D$8/100</f>
        <v>2.0882683176646397</v>
      </c>
      <c r="N39" s="1">
        <f>AVERAGE(F39:F41)*'[1]Проверка стенда по стёклам'!$D$8/100</f>
        <v>2.0822748213987041</v>
      </c>
      <c r="O39" s="1">
        <f>AVERAGE(G39:G41)*'[1]Проверка стенда по стёклам'!$D$8/100</f>
        <v>2.6440313580290731</v>
      </c>
      <c r="P39" s="1">
        <f>AVERAGE(H39:H41)*'[1]Проверка стенда по стёклам'!$D$8/100</f>
        <v>2.8580160998589208</v>
      </c>
      <c r="Q39">
        <v>3.2743036000000001</v>
      </c>
    </row>
    <row r="40" spans="1:17" x14ac:dyDescent="0.3">
      <c r="A40" s="1">
        <v>0.812859637642114</v>
      </c>
      <c r="B40" s="1">
        <v>7.2856528537171501</v>
      </c>
      <c r="C40" s="1">
        <v>8.4040151615171599</v>
      </c>
      <c r="D40" s="1">
        <v>6.1740878072289602</v>
      </c>
      <c r="E40" s="1">
        <v>6.1802128060816699</v>
      </c>
      <c r="F40" s="1">
        <v>5.5866878574513903</v>
      </c>
      <c r="G40" s="1">
        <v>7.4464594725037703</v>
      </c>
      <c r="H40" s="1">
        <v>8.2456744825054002</v>
      </c>
      <c r="J40" s="1">
        <f>AVERAGE(B40:B42)*'[1]Проверка стенда по стёклам'!$D$8/100</f>
        <v>2.5351418214455661</v>
      </c>
      <c r="K40" s="1">
        <f>AVERAGE(C40:C42)*'[1]Проверка стенда по стёклам'!$D$8/100</f>
        <v>2.6001104192631086</v>
      </c>
      <c r="L40" s="1">
        <f>AVERAGE(D40:D42)*'[1]Проверка стенда по стёклам'!$D$8/100</f>
        <v>2.1834728091288649</v>
      </c>
      <c r="M40" s="1">
        <f>AVERAGE(E40:E42)*'[1]Проверка стенда по стёклам'!$D$8/100</f>
        <v>2.0306337244797175</v>
      </c>
      <c r="N40" s="1">
        <f>AVERAGE(F40:F42)*'[1]Проверка стенда по стёклам'!$D$8/100</f>
        <v>2.0821373179685989</v>
      </c>
      <c r="O40" s="1">
        <f>AVERAGE(G40:G42)*'[1]Проверка стенда по стёклам'!$D$8/100</f>
        <v>2.5675266167360342</v>
      </c>
      <c r="P40" s="1">
        <f>AVERAGE(H40:H42)*'[1]Проверка стенда по стёклам'!$D$8/100</f>
        <v>2.858845014042743</v>
      </c>
      <c r="Q40">
        <v>3.2743036000000001</v>
      </c>
    </row>
    <row r="41" spans="1:17" x14ac:dyDescent="0.3">
      <c r="A41" s="1">
        <v>0.83482881703784695</v>
      </c>
      <c r="B41" s="1">
        <v>7.2857286495073703</v>
      </c>
      <c r="C41" s="1">
        <v>7.0643073502924603</v>
      </c>
      <c r="D41" s="1">
        <v>6.2770528441933298</v>
      </c>
      <c r="E41" s="1">
        <v>5.6436430199586498</v>
      </c>
      <c r="F41" s="1">
        <v>6.1342714298788801</v>
      </c>
      <c r="G41" s="1">
        <v>7.3401560993277704</v>
      </c>
      <c r="H41" s="1">
        <v>8.1489139102025998</v>
      </c>
      <c r="J41" s="1">
        <f>AVERAGE(B41:B43)*'[1]Проверка стенда по стёклам'!$D$8/100</f>
        <v>2.5219156475950211</v>
      </c>
      <c r="K41" s="1">
        <f>AVERAGE(C41:C43)*'[1]Проверка стенда по стёклам'!$D$8/100</f>
        <v>2.4299815878783009</v>
      </c>
      <c r="L41" s="1">
        <f>AVERAGE(D41:D43)*'[1]Проверка стенда по стёклам'!$D$8/100</f>
        <v>2.2628704623460205</v>
      </c>
      <c r="M41" s="1">
        <f>AVERAGE(E41:E43)*'[1]Проверка стенда по стёклам'!$D$8/100</f>
        <v>2.0139217714256978</v>
      </c>
      <c r="N41" s="1">
        <f>AVERAGE(F41:F43)*'[1]Проверка стенда по стёклам'!$D$8/100</f>
        <v>2.145475256375605</v>
      </c>
      <c r="O41" s="1">
        <f>AVERAGE(G41:G43)*'[1]Проверка стенда по стёклам'!$D$8/100</f>
        <v>2.5695815759559855</v>
      </c>
      <c r="P41" s="1">
        <f>AVERAGE(H41:H43)*'[1]Проверка стенда по стёклам'!$D$8/100</f>
        <v>2.8661480872041141</v>
      </c>
      <c r="Q41">
        <v>3.2743036000000001</v>
      </c>
    </row>
    <row r="42" spans="1:17" x14ac:dyDescent="0.3">
      <c r="A42" s="1">
        <v>0.85679799643358001</v>
      </c>
      <c r="B42" s="1">
        <v>7.2858016912136296</v>
      </c>
      <c r="C42" s="1">
        <v>6.9489991854812301</v>
      </c>
      <c r="D42" s="1">
        <v>6.3740646232834104</v>
      </c>
      <c r="E42" s="1">
        <v>5.68361966953145</v>
      </c>
      <c r="F42" s="1">
        <v>6.2305637437819197</v>
      </c>
      <c r="G42" s="1">
        <v>7.34977898561214</v>
      </c>
      <c r="H42" s="1">
        <v>8.2534603546429306</v>
      </c>
      <c r="J42" s="1">
        <f>AVERAGE(B42:B44)*'[1]Проверка стенда по стёклам'!$D$8/100</f>
        <v>2.4959450738793985</v>
      </c>
      <c r="K42" s="1">
        <f>AVERAGE(C42:C44)*'[1]Проверка стенда по стёклам'!$D$8/100</f>
        <v>2.4268097451264352</v>
      </c>
      <c r="L42" s="1">
        <f>AVERAGE(D42:D44)*'[1]Проверка стенда по стёклам'!$D$8/100</f>
        <v>2.3074864472460703</v>
      </c>
      <c r="M42" s="1">
        <f>AVERAGE(E42:E44)*'[1]Проверка стенда по стёклам'!$D$8/100</f>
        <v>2.0592788854836868</v>
      </c>
      <c r="N42" s="1">
        <f>AVERAGE(F42:F44)*'[1]Проверка стенда по стёклам'!$D$8/100</f>
        <v>2.2549595512805336</v>
      </c>
      <c r="O42" s="1">
        <f>AVERAGE(G42:G44)*'[1]Проверка стенда по стёклам'!$D$8/100</f>
        <v>2.6468998050587103</v>
      </c>
      <c r="P42" s="1">
        <f>AVERAGE(H42:H44)*'[1]Проверка стенда по стёклам'!$D$8/100</f>
        <v>2.8969509131110622</v>
      </c>
      <c r="Q42">
        <v>3.2743036000000001</v>
      </c>
    </row>
    <row r="43" spans="1:17" x14ac:dyDescent="0.3">
      <c r="A43" s="1">
        <v>0.87876717582931296</v>
      </c>
      <c r="B43" s="1">
        <v>7.1716210065173698</v>
      </c>
      <c r="C43" s="1">
        <v>6.9372187074580101</v>
      </c>
      <c r="D43" s="1">
        <v>6.8586290178608298</v>
      </c>
      <c r="E43" s="1">
        <v>6.0361276837628397</v>
      </c>
      <c r="F43" s="1">
        <v>6.1327673356127201</v>
      </c>
      <c r="G43" s="1">
        <v>7.4641766746530198</v>
      </c>
      <c r="H43" s="1">
        <v>8.3086392470878607</v>
      </c>
      <c r="J43" s="1">
        <f>AVERAGE(B43:B45)*'[1]Проверка стенда по стёклам'!$D$8/100</f>
        <v>2.4553909555536002</v>
      </c>
      <c r="K43" s="1">
        <f>AVERAGE(C43:C45)*'[1]Проверка стенда по стёклам'!$D$8/100</f>
        <v>2.4239975217074106</v>
      </c>
      <c r="L43" s="1">
        <f>AVERAGE(D43:D45)*'[1]Проверка стенда по стёклам'!$D$8/100</f>
        <v>2.3642626665017148</v>
      </c>
      <c r="M43" s="1">
        <f>AVERAGE(E43:E45)*'[1]Проверка стенда по стёклам'!$D$8/100</f>
        <v>2.111216240037133</v>
      </c>
      <c r="N43" s="1">
        <f>AVERAGE(F43:F45)*'[1]Проверка стенда по стёклам'!$D$8/100</f>
        <v>2.3544747494966116</v>
      </c>
      <c r="O43" s="1">
        <f>AVERAGE(G43:G45)*'[1]Проверка стенда по стёклам'!$D$8/100</f>
        <v>2.7355755387425602</v>
      </c>
      <c r="P43" s="1">
        <f>AVERAGE(H43:H45)*'[1]Проверка стенда по стёклам'!$D$8/100</f>
        <v>2.9168192400590542</v>
      </c>
      <c r="Q43">
        <v>3.2743036000000001</v>
      </c>
    </row>
    <row r="44" spans="1:17" x14ac:dyDescent="0.3">
      <c r="A44" s="1">
        <v>0.90073635522504603</v>
      </c>
      <c r="B44" s="1">
        <v>7.0618186565574099</v>
      </c>
      <c r="C44" s="1">
        <v>7.0369607350045102</v>
      </c>
      <c r="D44" s="1">
        <v>6.6617176180183399</v>
      </c>
      <c r="E44" s="1">
        <v>6.0346975727060004</v>
      </c>
      <c r="F44" s="1">
        <v>7.0782100570624298</v>
      </c>
      <c r="G44" s="1">
        <v>8.0067691793029798</v>
      </c>
      <c r="H44" s="1">
        <v>8.4144860383806801</v>
      </c>
      <c r="J44" s="1">
        <f>AVERAGE(B44:B46)*'[1]Проверка стенда по стёклам'!$D$8/100</f>
        <v>2.3484268916923483</v>
      </c>
      <c r="K44" s="1">
        <f>AVERAGE(C44:C46)*'[1]Проверка стенда по стёклам'!$D$8/100</f>
        <v>2.3447586271092424</v>
      </c>
      <c r="L44" s="1">
        <f>AVERAGE(D44:D46)*'[1]Проверка стенда по стёклам'!$D$8/100</f>
        <v>2.3647448757063403</v>
      </c>
      <c r="M44" s="1">
        <f>AVERAGE(E44:E46)*'[1]Проверка стенда по стёклам'!$D$8/100</f>
        <v>2.2072774010351726</v>
      </c>
      <c r="N44" s="1">
        <f>AVERAGE(F44:F46)*'[1]Проверка стенда по стёклам'!$D$8/100</f>
        <v>2.5401789482732648</v>
      </c>
      <c r="O44" s="1">
        <f>AVERAGE(G44:G46)*'[1]Проверка стенда по стёклам'!$D$8/100</f>
        <v>2.8222010565084155</v>
      </c>
      <c r="P44" s="1">
        <f>AVERAGE(H44:H46)*'[1]Проверка стенда по стёклам'!$D$8/100</f>
        <v>2.9192871070167259</v>
      </c>
      <c r="Q44">
        <v>3.2743036000000001</v>
      </c>
    </row>
    <row r="45" spans="1:17" x14ac:dyDescent="0.3">
      <c r="A45" s="1">
        <v>0.92270553462077798</v>
      </c>
      <c r="B45" s="1">
        <v>6.93615703384671</v>
      </c>
      <c r="C45" s="1">
        <v>6.9247530932376504</v>
      </c>
      <c r="D45" s="1">
        <v>6.8635710543873696</v>
      </c>
      <c r="E45" s="1">
        <v>6.1314069544502301</v>
      </c>
      <c r="F45" s="1">
        <v>7.0885520029158204</v>
      </c>
      <c r="G45" s="1">
        <v>8.1143128431002207</v>
      </c>
      <c r="H45" s="1">
        <v>8.4247587246968898</v>
      </c>
      <c r="J45" s="1">
        <f>AVERAGE(B45:B47)*'[1]Проверка стенда по стёклам'!$D$8/100</f>
        <v>2.2528337607556903</v>
      </c>
      <c r="K45" s="1">
        <f>AVERAGE(C45:C47)*'[1]Проверка стенда по стёклам'!$D$8/100</f>
        <v>2.2545948498258115</v>
      </c>
      <c r="L45" s="1">
        <f>AVERAGE(D45:D47)*'[1]Проверка стенда по стёклам'!$D$8/100</f>
        <v>2.3986802539251113</v>
      </c>
      <c r="M45" s="1">
        <f>AVERAGE(E45:E47)*'[1]Проверка стенда по стёклам'!$D$8/100</f>
        <v>2.3160092399210179</v>
      </c>
      <c r="N45" s="1">
        <f>AVERAGE(F45:F47)*'[1]Проверка стенда по стёклам'!$D$8/100</f>
        <v>2.6439862133377643</v>
      </c>
      <c r="O45" s="1">
        <f>AVERAGE(G45:G47)*'[1]Проверка стенда по стёклам'!$D$8/100</f>
        <v>2.7914586494362648</v>
      </c>
      <c r="P45" s="1">
        <f>AVERAGE(H45:H47)*'[1]Проверка стенда по стёклам'!$D$8/100</f>
        <v>2.9096459155698136</v>
      </c>
      <c r="Q45">
        <v>3.2743036000000001</v>
      </c>
    </row>
    <row r="46" spans="1:17" x14ac:dyDescent="0.3">
      <c r="A46" s="1">
        <v>0.94467471401651104</v>
      </c>
      <c r="B46" s="1">
        <v>6.24941100656405</v>
      </c>
      <c r="C46" s="1">
        <v>6.2540462629399496</v>
      </c>
      <c r="D46" s="1">
        <v>6.8627864716310203</v>
      </c>
      <c r="E46" s="1">
        <v>6.8643363370394201</v>
      </c>
      <c r="F46" s="1">
        <v>7.7338496333767202</v>
      </c>
      <c r="G46" s="1">
        <v>8.21103422522655</v>
      </c>
      <c r="H46" s="1">
        <v>8.3299164078908703</v>
      </c>
      <c r="J46" s="1">
        <f>AVERAGE(B46:B48)*'[1]Проверка стенда по стёклам'!$D$8/100</f>
        <v>2.150600806494873</v>
      </c>
      <c r="K46" s="1">
        <f>AVERAGE(C46:C48)*'[1]Проверка стенда по стёклам'!$D$8/100</f>
        <v>2.1643622611708948</v>
      </c>
      <c r="L46" s="1">
        <f>AVERAGE(D46:D48)*'[1]Проверка стенда по стёклам'!$D$8/100</f>
        <v>2.4215709388318789</v>
      </c>
      <c r="M46" s="1">
        <f>AVERAGE(E46:E48)*'[1]Проверка стенда по стёклам'!$D$8/100</f>
        <v>2.4322634606263303</v>
      </c>
      <c r="N46" s="1">
        <f>AVERAGE(F46:F48)*'[1]Проверка стенда по стёклам'!$D$8/100</f>
        <v>2.7577908937655349</v>
      </c>
      <c r="O46" s="1">
        <f>AVERAGE(G46:G48)*'[1]Проверка стенда по стёклам'!$D$8/100</f>
        <v>2.7482423794821758</v>
      </c>
      <c r="P46" s="1">
        <f>AVERAGE(H46:H48)*'[1]Проверка стенда по стёклам'!$D$8/100</f>
        <v>2.9099682569822134</v>
      </c>
      <c r="Q46">
        <v>3.2743036000000001</v>
      </c>
    </row>
    <row r="47" spans="1:17" x14ac:dyDescent="0.3">
      <c r="A47" s="1">
        <v>0.96664389341224399</v>
      </c>
      <c r="B47" s="1">
        <v>6.2376452090060397</v>
      </c>
      <c r="C47" s="1">
        <v>6.2595974408031898</v>
      </c>
      <c r="D47" s="1">
        <v>6.9542976118576103</v>
      </c>
      <c r="E47" s="1">
        <v>6.9721487643876197</v>
      </c>
      <c r="F47" s="1">
        <v>7.9732031459045301</v>
      </c>
      <c r="G47" s="1">
        <v>7.7417179630239401</v>
      </c>
      <c r="H47" s="1">
        <v>8.3313627646114607</v>
      </c>
      <c r="J47" s="1">
        <f>AVERAGE(B47:B49)*'[1]Проверка стенда по стёклам'!$D$8/100</f>
        <v>2.1279538730707919</v>
      </c>
      <c r="K47" s="1">
        <f>AVERAGE(C47:C49)*'[1]Проверка стенда по стёклам'!$D$8/100</f>
        <v>2.2190844869080082</v>
      </c>
      <c r="L47" s="1">
        <f>AVERAGE(D47:D49)*'[1]Проверка стенда по стёклам'!$D$8/100</f>
        <v>2.4572971061686872</v>
      </c>
      <c r="M47" s="1">
        <f>AVERAGE(E47:E49)*'[1]Проверка стенда по стёклам'!$D$8/100</f>
        <v>2.5331165593515932</v>
      </c>
      <c r="N47" s="1">
        <f>AVERAGE(F47:F49)*'[1]Проверка стенда по стёклам'!$D$8/100</f>
        <v>2.80913729341477</v>
      </c>
      <c r="O47" s="1">
        <f>AVERAGE(G47:G49)*'[1]Проверка стенда по стёклам'!$D$8/100</f>
        <v>2.7494579240010935</v>
      </c>
      <c r="P47" s="1">
        <f>AVERAGE(H47:H49)*'[1]Проверка стенда по стёклам'!$D$8/100</f>
        <v>2.9103238855736064</v>
      </c>
      <c r="Q47">
        <v>3.2743036000000001</v>
      </c>
    </row>
    <row r="48" spans="1:17" x14ac:dyDescent="0.3">
      <c r="A48" s="1">
        <v>0.98861307280797694</v>
      </c>
      <c r="B48" s="1">
        <v>6.0547371500024401</v>
      </c>
      <c r="C48" s="1">
        <v>6.14679652936608</v>
      </c>
      <c r="D48" s="1">
        <v>7.0609272295807903</v>
      </c>
      <c r="E48" s="1">
        <v>7.1337137199288403</v>
      </c>
      <c r="F48" s="1">
        <v>8.0697396143749298</v>
      </c>
      <c r="G48" s="1">
        <v>7.7417159645444498</v>
      </c>
      <c r="H48" s="1">
        <v>8.4275378494158204</v>
      </c>
      <c r="J48" s="1">
        <f>AVERAGE(B48:B50)*'[1]Проверка стенда по стёклам'!$D$8/100</f>
        <v>2.0934724607941999</v>
      </c>
      <c r="K48" s="1">
        <f>AVERAGE(C48:C50)*'[1]Проверка стенда по стёклам'!$D$8/100</f>
        <v>2.2877702827686184</v>
      </c>
      <c r="L48" s="1">
        <f>AVERAGE(D48:D50)*'[1]Проверка стенда по стёклам'!$D$8/100</f>
        <v>2.4616855640862036</v>
      </c>
      <c r="M48" s="1">
        <f>AVERAGE(E48:E50)*'[1]Проверка стенда по стёклам'!$D$8/100</f>
        <v>2.6480489296307699</v>
      </c>
      <c r="N48" s="1">
        <f>AVERAGE(F48:F50)*'[1]Проверка стенда по стёклам'!$D$8/100</f>
        <v>2.8583985752079339</v>
      </c>
      <c r="O48" s="1">
        <f>AVERAGE(G48:G50)*'[1]Проверка стенда по стёклам'!$D$8/100</f>
        <v>2.8050419667766202</v>
      </c>
      <c r="P48" s="1">
        <f>AVERAGE(H48:H50)*'[1]Проверка стенда по стёклам'!$D$8/100</f>
        <v>2.910571270169525</v>
      </c>
      <c r="Q48">
        <v>3.2743036000000001</v>
      </c>
    </row>
    <row r="49" spans="1:17" x14ac:dyDescent="0.3">
      <c r="A49" s="1">
        <v>1.01058225220371</v>
      </c>
      <c r="B49" s="1">
        <v>6.0541563788130404</v>
      </c>
      <c r="C49" s="1">
        <v>6.7258438178639102</v>
      </c>
      <c r="D49" s="1">
        <v>7.1708060773627897</v>
      </c>
      <c r="E49" s="1">
        <v>7.7338595471089304</v>
      </c>
      <c r="F49" s="1">
        <v>8.1765418938311001</v>
      </c>
      <c r="G49" s="1">
        <v>8.2215142618880996</v>
      </c>
      <c r="H49" s="1">
        <v>8.33298252403692</v>
      </c>
      <c r="J49" s="1">
        <f>AVERAGE(B49:B51)*'[1]Проверка стенда по стёклам'!$D$8/100</f>
        <v>2.0037642214436393</v>
      </c>
      <c r="K49" s="1">
        <f>AVERAGE(C49:C51)*'[1]Проверка стенда по стёклам'!$D$8/100</f>
        <v>2.2870773836857978</v>
      </c>
      <c r="L49" s="1">
        <f>AVERAGE(D49:D51)*'[1]Проверка стенда по стёклам'!$D$8/100</f>
        <v>2.4420846107590162</v>
      </c>
      <c r="M49" s="1">
        <f>AVERAGE(E49:E51)*'[1]Проверка стенда по стёклам'!$D$8/100</f>
        <v>2.7454194118222421</v>
      </c>
      <c r="N49" s="1">
        <f>AVERAGE(F49:F51)*'[1]Проверка стенда по стёклам'!$D$8/100</f>
        <v>2.9075928325050713</v>
      </c>
      <c r="O49" s="1">
        <f>AVERAGE(G49:G51)*'[1]Проверка стенда по стёклам'!$D$8/100</f>
        <v>2.860496942765248</v>
      </c>
      <c r="P49" s="1">
        <f>AVERAGE(H49:H51)*'[1]Проверка стенда по стёклам'!$D$8/100</f>
        <v>2.8996395394423065</v>
      </c>
      <c r="Q49">
        <v>3.2743036000000001</v>
      </c>
    </row>
    <row r="50" spans="1:17" x14ac:dyDescent="0.3">
      <c r="A50" s="1">
        <v>1.03255143159944</v>
      </c>
      <c r="B50" s="1">
        <v>5.9403574838945996</v>
      </c>
      <c r="C50" s="1">
        <v>6.8517844381069901</v>
      </c>
      <c r="D50" s="1">
        <v>6.9921334945813403</v>
      </c>
      <c r="E50" s="1">
        <v>7.9630589576211301</v>
      </c>
      <c r="F50" s="1">
        <v>8.3979181860800995</v>
      </c>
      <c r="G50" s="1">
        <v>8.2209458292343704</v>
      </c>
      <c r="H50" s="1">
        <v>8.3334956355959307</v>
      </c>
      <c r="J50" s="1">
        <f>AVERAGE(B50:B52)*'[1]Проверка стенда по стёклам'!$D$8/100</f>
        <v>1.9155419522892019</v>
      </c>
      <c r="K50" s="1">
        <f>AVERAGE(C50:C52)*'[1]Проверка стенда по стёклам'!$D$8/100</f>
        <v>2.243940515311976</v>
      </c>
      <c r="L50" s="1">
        <f>AVERAGE(D50:D52)*'[1]Проверка стенда по стёклам'!$D$8/100</f>
        <v>2.4225244197551068</v>
      </c>
      <c r="M50" s="1">
        <f>AVERAGE(E50:E52)*'[1]Проверка стенда по стёклам'!$D$8/100</f>
        <v>2.7726484098587769</v>
      </c>
      <c r="N50" s="1">
        <f>AVERAGE(F50:F52)*'[1]Проверка стенда по стёклам'!$D$8/100</f>
        <v>2.9443280768376421</v>
      </c>
      <c r="O50" s="1">
        <f>AVERAGE(G50:G52)*'[1]Проверка стенда по стёклам'!$D$8/100</f>
        <v>2.8825146402221811</v>
      </c>
      <c r="P50" s="1">
        <f>AVERAGE(H50:H52)*'[1]Проверка стенда по стёклам'!$D$8/100</f>
        <v>2.8996137213576234</v>
      </c>
      <c r="Q50">
        <v>3.2743036000000001</v>
      </c>
    </row>
    <row r="51" spans="1:17" x14ac:dyDescent="0.3">
      <c r="A51" s="1">
        <v>1.0545206109951699</v>
      </c>
      <c r="B51" s="1">
        <v>5.2813013583836304</v>
      </c>
      <c r="C51" s="1">
        <v>6.1408225747492802</v>
      </c>
      <c r="D51" s="1">
        <v>6.8919340695004303</v>
      </c>
      <c r="E51" s="1">
        <v>7.97321092240733</v>
      </c>
      <c r="F51" s="1">
        <v>8.4938767907498391</v>
      </c>
      <c r="G51" s="1">
        <v>8.2198310581353304</v>
      </c>
      <c r="H51" s="1">
        <v>8.3332879581017103</v>
      </c>
      <c r="J51" s="1">
        <f>AVERAGE(B51:B53)*'[1]Проверка стенда по стёклам'!$D$8/100</f>
        <v>1.8417631723313774</v>
      </c>
      <c r="K51" s="1">
        <f>AVERAGE(C51:C53)*'[1]Проверка стенда по стёклам'!$D$8/100</f>
        <v>2.2500202254862773</v>
      </c>
      <c r="L51" s="1">
        <f>AVERAGE(D51:D53)*'[1]Проверка стенда по стёклам'!$D$8/100</f>
        <v>2.4969163001880053</v>
      </c>
      <c r="M51" s="1">
        <f>AVERAGE(E51:E53)*'[1]Проверка стенда по стёклам'!$D$8/100</f>
        <v>2.8719372047070721</v>
      </c>
      <c r="N51" s="1">
        <f>AVERAGE(F51:F53)*'[1]Проверка стенда по стёклам'!$D$8/100</f>
        <v>3.0232535889410075</v>
      </c>
      <c r="O51" s="1">
        <f>AVERAGE(G51:G53)*'[1]Проверка стенда по стёклам'!$D$8/100</f>
        <v>2.9045117324348535</v>
      </c>
      <c r="P51" s="1">
        <f>AVERAGE(H51:H53)*'[1]Проверка стенда по стёклам'!$D$8/100</f>
        <v>2.8874787044011283</v>
      </c>
      <c r="Q51">
        <v>3.2743036000000001</v>
      </c>
    </row>
    <row r="52" spans="1:17" x14ac:dyDescent="0.3">
      <c r="A52" s="1">
        <v>1.0764897903909001</v>
      </c>
      <c r="B52" s="1">
        <v>5.2935321476850001</v>
      </c>
      <c r="C52" s="1">
        <v>6.3539315143765398</v>
      </c>
      <c r="D52" s="1">
        <v>7.0021643570164001</v>
      </c>
      <c r="E52" s="1">
        <v>7.9686192726796996</v>
      </c>
      <c r="F52" s="1">
        <v>8.4932614391745602</v>
      </c>
      <c r="G52" s="1">
        <v>8.4113438180750109</v>
      </c>
      <c r="H52" s="1">
        <v>8.3327599287557206</v>
      </c>
      <c r="J52" s="1">
        <f>AVERAGE(B52:B54)*'[1]Проверка стенда по стёклам'!$D$8/100</f>
        <v>1.9243706929986828</v>
      </c>
      <c r="K52" s="1">
        <f>AVERAGE(C52:C54)*'[1]Проверка стенда по стёклам'!$D$8/100</f>
        <v>2.3516075307520947</v>
      </c>
      <c r="L52" s="1">
        <f>AVERAGE(D52:D54)*'[1]Проверка стенда по стёклам'!$D$8/100</f>
        <v>2.5828777528757065</v>
      </c>
      <c r="M52" s="1">
        <f>AVERAGE(E52:E54)*'[1]Проверка стенда по стёклам'!$D$8/100</f>
        <v>2.9814907216383828</v>
      </c>
      <c r="N52" s="1">
        <f>AVERAGE(F52:F54)*'[1]Проверка стенда по стёклам'!$D$8/100</f>
        <v>3.0910308691378803</v>
      </c>
      <c r="O52" s="1">
        <f>AVERAGE(G52:G54)*'[1]Проверка стенда по стёклам'!$D$8/100</f>
        <v>2.9377596447992671</v>
      </c>
      <c r="P52" s="1">
        <f>AVERAGE(H52:H54)*'[1]Проверка стенда по стёклам'!$D$8/100</f>
        <v>2.8743565697731297</v>
      </c>
      <c r="Q52">
        <v>3.2743036000000001</v>
      </c>
    </row>
    <row r="53" spans="1:17" x14ac:dyDescent="0.3">
      <c r="A53" s="1">
        <v>1.09845896978664</v>
      </c>
      <c r="B53" s="1">
        <v>5.3042604041340704</v>
      </c>
      <c r="C53" s="1">
        <v>6.9042017576922996</v>
      </c>
      <c r="D53" s="1">
        <v>7.6335165308461299</v>
      </c>
      <c r="E53" s="1">
        <v>8.8190952392192603</v>
      </c>
      <c r="F53" s="1">
        <v>9.07838874680575</v>
      </c>
      <c r="G53" s="1">
        <v>8.4105977335854991</v>
      </c>
      <c r="H53" s="1">
        <v>8.2288713946789098</v>
      </c>
      <c r="J53" s="1">
        <f>AVERAGE(B53:B55)*'[1]Проверка стенда по стёклам'!$D$8/100</f>
        <v>2.0134338759576056</v>
      </c>
      <c r="K53" s="1">
        <f>AVERAGE(C53:C55)*'[1]Проверка стенда по стёклам'!$D$8/100</f>
        <v>2.4399131323033587</v>
      </c>
      <c r="L53" s="1">
        <f>AVERAGE(D53:D55)*'[1]Проверка стенда по стёклам'!$D$8/100</f>
        <v>2.6560024116995602</v>
      </c>
      <c r="M53" s="1">
        <f>AVERAGE(E53:E55)*'[1]Проверка стенда по стёклам'!$D$8/100</f>
        <v>3.0797218775177471</v>
      </c>
      <c r="N53" s="1">
        <f>AVERAGE(F53:F55)*'[1]Проверка стенда по стёклам'!$D$8/100</f>
        <v>3.1702025022678071</v>
      </c>
      <c r="O53" s="1">
        <f>AVERAGE(G53:G55)*'[1]Проверка стенда по стёклам'!$D$8/100</f>
        <v>2.9366473125334589</v>
      </c>
      <c r="P53" s="1">
        <f>AVERAGE(H53:H55)*'[1]Проверка стенда по стёклам'!$D$8/100</f>
        <v>2.7895369904458129</v>
      </c>
      <c r="Q53">
        <v>3.2743036000000001</v>
      </c>
    </row>
    <row r="54" spans="1:17" x14ac:dyDescent="0.3">
      <c r="A54" s="1">
        <v>1.12042814918237</v>
      </c>
      <c r="B54" s="1">
        <v>5.9935170211089899</v>
      </c>
      <c r="C54" s="1">
        <v>7.0166758791447599</v>
      </c>
      <c r="D54" s="1">
        <v>7.6330662630373398</v>
      </c>
      <c r="E54" s="1">
        <v>8.9177463597964906</v>
      </c>
      <c r="F54" s="1">
        <v>9.0782308561327003</v>
      </c>
      <c r="G54" s="1">
        <v>8.50648394091853</v>
      </c>
      <c r="H54" s="1">
        <v>8.2201531038541091</v>
      </c>
      <c r="J54" s="1">
        <f>AVERAGE(B54:B56)*'[1]Проверка стенда по стёклам'!$D$8/100</f>
        <v>2.1145819277520577</v>
      </c>
      <c r="K54" s="1">
        <f>AVERAGE(C54:C56)*'[1]Проверка стенда по стёклам'!$D$8/100</f>
        <v>2.4644354956064176</v>
      </c>
      <c r="L54" s="1">
        <f>AVERAGE(D54:D56)*'[1]Проверка стенда по стёклам'!$D$8/100</f>
        <v>2.6558477699728744</v>
      </c>
      <c r="M54" s="1">
        <f>AVERAGE(E54:E56)*'[1]Проверка стенда по стёклам'!$D$8/100</f>
        <v>3.0937390350798837</v>
      </c>
      <c r="N54" s="1">
        <f>AVERAGE(F54:F56)*'[1]Проверка стенда по стёклам'!$D$8/100</f>
        <v>3.1697499509659202</v>
      </c>
      <c r="O54" s="1">
        <f>AVERAGE(G54:G56)*'[1]Проверка стенда по стёклам'!$D$8/100</f>
        <v>2.9908383355417296</v>
      </c>
      <c r="P54" s="1">
        <f>AVERAGE(H54:H56)*'[1]Проверка стенда по стёклам'!$D$8/100</f>
        <v>2.704688538041998</v>
      </c>
      <c r="Q54">
        <v>3.2743036000000001</v>
      </c>
    </row>
    <row r="55" spans="1:17" x14ac:dyDescent="0.3">
      <c r="A55" s="1">
        <v>1.1423973285780999</v>
      </c>
      <c r="B55" s="1">
        <v>6.0614064690919696</v>
      </c>
      <c r="C55" s="1">
        <v>7.1152742108180602</v>
      </c>
      <c r="D55" s="1">
        <v>7.6326218132514896</v>
      </c>
      <c r="E55" s="1">
        <v>8.8155369288415901</v>
      </c>
      <c r="F55" s="1">
        <v>9.1758539767931904</v>
      </c>
      <c r="G55" s="1">
        <v>8.4017536444992391</v>
      </c>
      <c r="H55" s="1">
        <v>7.6014726026781503</v>
      </c>
      <c r="J55" s="1">
        <f>AVERAGE(B55:B57)*'[1]Проверка стенда по стёклам'!$D$8/100</f>
        <v>2.1623102793663689</v>
      </c>
      <c r="K55" s="1">
        <f>AVERAGE(C55:C57)*'[1]Проверка стенда по стёклам'!$D$8/100</f>
        <v>2.4055448393778915</v>
      </c>
      <c r="L55" s="1">
        <f>AVERAGE(D55:D57)*'[1]Проверка стенда по стёклам'!$D$8/100</f>
        <v>2.6440871442488771</v>
      </c>
      <c r="M55" s="1">
        <f>AVERAGE(E55:E57)*'[1]Проверка стенда по стёклам'!$D$8/100</f>
        <v>3.0963274372101197</v>
      </c>
      <c r="N55" s="1">
        <f>AVERAGE(F55:F57)*'[1]Проверка стенда по стёклам'!$D$8/100</f>
        <v>3.1684761640618277</v>
      </c>
      <c r="O55" s="1">
        <f>AVERAGE(G55:G57)*'[1]Проверка стенда по стёклам'!$D$8/100</f>
        <v>2.9614217724374097</v>
      </c>
      <c r="P55" s="1">
        <f>AVERAGE(H55:H57)*'[1]Проверка стенда по стёклам'!$D$8/100</f>
        <v>2.6318319784323334</v>
      </c>
      <c r="Q55">
        <v>3.2743036000000001</v>
      </c>
    </row>
    <row r="56" spans="1:17" x14ac:dyDescent="0.3">
      <c r="A56" s="1">
        <v>1.1643665079738399</v>
      </c>
      <c r="B56" s="1">
        <v>6.17632660537374</v>
      </c>
      <c r="C56" s="1">
        <v>7.1156257429468601</v>
      </c>
      <c r="D56" s="1">
        <v>7.6321832592630301</v>
      </c>
      <c r="E56" s="1">
        <v>8.9399466953820692</v>
      </c>
      <c r="F56" s="1">
        <v>9.0744869940018003</v>
      </c>
      <c r="G56" s="1">
        <v>8.8778154282193995</v>
      </c>
      <c r="H56" s="1">
        <v>7.4973351341563097</v>
      </c>
      <c r="J56" s="1">
        <f>AVERAGE(B56:B58)*'[1]Проверка стенда по стёклам'!$D$8/100</f>
        <v>2.2153512252814762</v>
      </c>
      <c r="K56" s="1">
        <f>AVERAGE(C56:C58)*'[1]Проверка стенда по стёклам'!$D$8/100</f>
        <v>2.2498445017804487</v>
      </c>
      <c r="L56" s="1">
        <f>AVERAGE(D56:D58)*'[1]Проверка стенда по стёклам'!$D$8/100</f>
        <v>2.6591165333637239</v>
      </c>
      <c r="M56" s="1">
        <f>AVERAGE(E56:E58)*'[1]Проверка стенда по стёклам'!$D$8/100</f>
        <v>3.1252261884213448</v>
      </c>
      <c r="N56" s="1">
        <f>AVERAGE(F56:F58)*'[1]Проверка стенда по стёклам'!$D$8/100</f>
        <v>3.1319589926817479</v>
      </c>
      <c r="O56" s="1">
        <f>AVERAGE(G56:G58)*'[1]Проверка стенда по стёклам'!$D$8/100</f>
        <v>2.9432679977005791</v>
      </c>
      <c r="P56" s="1">
        <f>AVERAGE(H56:H58)*'[1]Проверка стенда по стёклам'!$D$8/100</f>
        <v>2.6425607187589981</v>
      </c>
      <c r="Q56">
        <v>3.2743036000000001</v>
      </c>
    </row>
    <row r="57" spans="1:17" x14ac:dyDescent="0.3">
      <c r="A57" s="1">
        <v>1.1863356873695701</v>
      </c>
      <c r="B57" s="1">
        <v>6.40501562681923</v>
      </c>
      <c r="C57" s="1">
        <v>6.5089394476998299</v>
      </c>
      <c r="D57" s="1">
        <v>7.5316699037661801</v>
      </c>
      <c r="E57" s="1">
        <v>8.9400627363647995</v>
      </c>
      <c r="F57" s="1">
        <v>9.0672486722257108</v>
      </c>
      <c r="G57" s="1">
        <v>8.2528637279257708</v>
      </c>
      <c r="H57" s="1">
        <v>7.5920071134270701</v>
      </c>
      <c r="J57" s="1">
        <f>AVERAGE(B57:B59)*'[1]Проверка стенда по стёклам'!$D$8/100</f>
        <v>2.2550679181238915</v>
      </c>
      <c r="K57" s="1">
        <f>AVERAGE(C57:C59)*'[1]Проверка стенда по стёклам'!$D$8/100</f>
        <v>2.094070984813635</v>
      </c>
      <c r="L57" s="1">
        <f>AVERAGE(D57:D59)*'[1]Проверка стенда по стёклам'!$D$8/100</f>
        <v>2.6027576667119572</v>
      </c>
      <c r="M57" s="1">
        <f>AVERAGE(E57:E59)*'[1]Проверка стенда по стёклам'!$D$8/100</f>
        <v>3.1273817598039941</v>
      </c>
      <c r="N57" s="1">
        <f>AVERAGE(F57:F59)*'[1]Проверка стенда по стёклам'!$D$8/100</f>
        <v>3.0339620936940901</v>
      </c>
      <c r="O57" s="1">
        <f>AVERAGE(G57:G59)*'[1]Проверка стенда по стёклам'!$D$8/100</f>
        <v>2.8461456663803273</v>
      </c>
      <c r="P57" s="1">
        <f>AVERAGE(H57:H59)*'[1]Проверка стенда по стёклам'!$D$8/100</f>
        <v>2.8038552454469481</v>
      </c>
      <c r="Q57">
        <v>3.2743036000000001</v>
      </c>
    </row>
    <row r="58" spans="1:17" x14ac:dyDescent="0.3">
      <c r="A58" s="1">
        <v>1.2083048667653</v>
      </c>
      <c r="B58" s="1">
        <v>6.5187085663023403</v>
      </c>
      <c r="C58" s="1">
        <v>5.7728756224966196</v>
      </c>
      <c r="D58" s="1">
        <v>7.7622004066086001</v>
      </c>
      <c r="E58" s="1">
        <v>9.0646927330537803</v>
      </c>
      <c r="F58" s="1">
        <v>8.8610145868051493</v>
      </c>
      <c r="G58" s="1">
        <v>8.2452375960727196</v>
      </c>
      <c r="H58" s="1">
        <v>7.6939723755830602</v>
      </c>
      <c r="J58" s="1">
        <f>AVERAGE(B58:B60)*'[1]Проверка стенда по стёклам'!$D$8/100</f>
        <v>2.255541032770056</v>
      </c>
      <c r="K58" s="1">
        <f>AVERAGE(C58:C60)*'[1]Проверка стенда по стёклам'!$D$8/100</f>
        <v>2.0086321581533282</v>
      </c>
      <c r="L58" s="1">
        <f>AVERAGE(D58:D60)*'[1]Проверка стенда по стёклам'!$D$8/100</f>
        <v>2.5705309764418467</v>
      </c>
      <c r="M58" s="1">
        <f>AVERAGE(E58:E60)*'[1]Проверка стенда по стёклам'!$D$8/100</f>
        <v>3.1056953437337182</v>
      </c>
      <c r="N58" s="1">
        <f>AVERAGE(F58:F60)*'[1]Проверка стенда по стёклам'!$D$8/100</f>
        <v>2.9368005267057695</v>
      </c>
      <c r="O58" s="1">
        <f>AVERAGE(G58:G60)*'[1]Проверка стенда по стёклам'!$D$8/100</f>
        <v>2.8453101352271859</v>
      </c>
      <c r="P58" s="1">
        <f>AVERAGE(H58:H60)*'[1]Проверка стенда по стёклам'!$D$8/100</f>
        <v>2.9426239922776971</v>
      </c>
      <c r="Q58">
        <v>3.2743036000000001</v>
      </c>
    </row>
    <row r="59" spans="1:17" x14ac:dyDescent="0.3">
      <c r="A59" s="1">
        <v>1.23027404616103</v>
      </c>
      <c r="B59" s="1">
        <v>6.5187512476523004</v>
      </c>
      <c r="C59" s="1">
        <v>5.77259622547232</v>
      </c>
      <c r="D59" s="1">
        <v>7.1462751090293803</v>
      </c>
      <c r="E59" s="1">
        <v>8.9585313434679108</v>
      </c>
      <c r="F59" s="1">
        <v>8.2295890259509505</v>
      </c>
      <c r="G59" s="1">
        <v>8.0404577033063198</v>
      </c>
      <c r="H59" s="1">
        <v>8.8879650343283103</v>
      </c>
      <c r="J59" s="1">
        <f>AVERAGE(B59:B61)*'[1]Проверка стенда по стёклам'!$D$8/100</f>
        <v>2.2528680079851493</v>
      </c>
      <c r="K59" s="1">
        <f>AVERAGE(C59:C61)*'[1]Проверка стенда по стёклам'!$D$8/100</f>
        <v>2.0840955332731923</v>
      </c>
      <c r="L59" s="1">
        <f>AVERAGE(D59:D61)*'[1]Проверка стенда по стёклам'!$D$8/100</f>
        <v>2.597698443119965</v>
      </c>
      <c r="M59" s="1">
        <f>AVERAGE(E59:E61)*'[1]Проверка стенда по стёклам'!$D$8/100</f>
        <v>2.9955177925170995</v>
      </c>
      <c r="N59" s="1">
        <f>AVERAGE(F59:F61)*'[1]Проверка стенда по стёклам'!$D$8/100</f>
        <v>2.8391215843022981</v>
      </c>
      <c r="O59" s="1">
        <f>AVERAGE(G59:G61)*'[1]Проверка стенда по стёклам'!$D$8/100</f>
        <v>2.8453489734995845</v>
      </c>
      <c r="P59" s="1">
        <f>AVERAGE(H59:H61)*'[1]Проверка стенда по стёклам'!$D$8/100</f>
        <v>3.0931559597388865</v>
      </c>
      <c r="Q59">
        <v>3.2743036000000001</v>
      </c>
    </row>
    <row r="60" spans="1:17" x14ac:dyDescent="0.3">
      <c r="A60" s="1">
        <v>1.2522432255567699</v>
      </c>
      <c r="B60" s="1">
        <v>6.4090946702106901</v>
      </c>
      <c r="C60" s="1">
        <v>5.7723131688720297</v>
      </c>
      <c r="D60" s="1">
        <v>7.2538216717557997</v>
      </c>
      <c r="E60" s="1">
        <v>8.7530893824998994</v>
      </c>
      <c r="F60" s="1">
        <v>8.2295526699123407</v>
      </c>
      <c r="G60" s="1">
        <v>8.2456600451477993</v>
      </c>
      <c r="H60" s="1">
        <v>8.7884269332116691</v>
      </c>
      <c r="J60" s="1">
        <f>AVERAGE(B60:B62)*'[1]Проверка стенда по стёклам'!$D$8/100</f>
        <v>2.236060468944522</v>
      </c>
      <c r="K60" s="1">
        <f>AVERAGE(C60:C62)*'[1]Проверка стенда по стёклам'!$D$8/100</f>
        <v>2.1453180718876492</v>
      </c>
      <c r="L60" s="1">
        <f>AVERAGE(D60:D62)*'[1]Проверка стенда по стёклам'!$D$8/100</f>
        <v>2.6714166772453698</v>
      </c>
      <c r="M60" s="1">
        <f>AVERAGE(E60:E62)*'[1]Проверка стенда по стёклам'!$D$8/100</f>
        <v>2.827009063184363</v>
      </c>
      <c r="N60" s="1">
        <f>AVERAGE(F60:F62)*'[1]Проверка стенда по стёклам'!$D$8/100</f>
        <v>2.8391054072464863</v>
      </c>
      <c r="O60" s="1">
        <f>AVERAGE(G60:G62)*'[1]Проверка стенда по стёклам'!$D$8/100</f>
        <v>2.9417167121425307</v>
      </c>
      <c r="P60" s="1">
        <f>AVERAGE(H60:H62)*'[1]Проверка стенда по стёклам'!$D$8/100</f>
        <v>3.1163911052717617</v>
      </c>
      <c r="Q60">
        <v>3.2743036000000001</v>
      </c>
    </row>
    <row r="61" spans="1:17" x14ac:dyDescent="0.3">
      <c r="A61" s="1">
        <v>1.2742124049525001</v>
      </c>
      <c r="B61" s="1">
        <v>6.4956626002294602</v>
      </c>
      <c r="C61" s="1">
        <v>6.42349674377376</v>
      </c>
      <c r="D61" s="1">
        <v>7.9964296284569603</v>
      </c>
      <c r="E61" s="1">
        <v>8.1147770713402103</v>
      </c>
      <c r="F61" s="1">
        <v>8.0188579388846506</v>
      </c>
      <c r="G61" s="1">
        <v>8.2455724472544496</v>
      </c>
      <c r="H61" s="1">
        <v>8.9918109270934803</v>
      </c>
      <c r="J61" s="1">
        <f>AVERAGE(B61:B63)*'[1]Проверка стенда по стёклам'!$D$8/100</f>
        <v>2.2205016225637069</v>
      </c>
      <c r="K61" s="1">
        <f>AVERAGE(C61:C63)*'[1]Проверка стенда по стёклам'!$D$8/100</f>
        <v>2.1922923146846922</v>
      </c>
      <c r="L61" s="1">
        <f>AVERAGE(D61:D63)*'[1]Проверка стенда по стёклам'!$D$8/100</f>
        <v>2.7327047399452353</v>
      </c>
      <c r="M61" s="1">
        <f>AVERAGE(E61:E63)*'[1]Проверка стенда по стёклам'!$D$8/100</f>
        <v>2.6584977466036106</v>
      </c>
      <c r="N61" s="1">
        <f>AVERAGE(F61:F63)*'[1]Проверка стенда по стёклам'!$D$8/100</f>
        <v>2.8390857028412739</v>
      </c>
      <c r="O61" s="1">
        <f>AVERAGE(G61:G63)*'[1]Проверка стенда по стёклам'!$D$8/100</f>
        <v>3.0385054716447435</v>
      </c>
      <c r="P61" s="1">
        <f>AVERAGE(H61:H63)*'[1]Проверка стенда по стёклам'!$D$8/100</f>
        <v>3.1511987822388319</v>
      </c>
      <c r="Q61">
        <v>3.2743036000000001</v>
      </c>
    </row>
    <row r="62" spans="1:17" x14ac:dyDescent="0.3">
      <c r="A62" s="1">
        <v>1.2961815843482301</v>
      </c>
      <c r="B62" s="1">
        <v>6.3738420134820402</v>
      </c>
      <c r="C62" s="1">
        <v>6.3004374021689804</v>
      </c>
      <c r="D62" s="1">
        <v>7.7818501819579202</v>
      </c>
      <c r="E62" s="1">
        <v>7.5057028919268998</v>
      </c>
      <c r="F62" s="1">
        <v>8.2294495525418405</v>
      </c>
      <c r="G62" s="1">
        <v>8.8713095711326204</v>
      </c>
      <c r="H62" s="1">
        <v>9.08829103903755</v>
      </c>
      <c r="J62" s="1">
        <f>AVERAGE(B62:B64)*'[1]Проверка стенда по стёклам'!$D$8/100</f>
        <v>2.1707099046391138</v>
      </c>
      <c r="K62" s="1">
        <f>AVERAGE(C62:C64)*'[1]Проверка стенда по стёклам'!$D$8/100</f>
        <v>2.1665796328236224</v>
      </c>
      <c r="L62" s="1">
        <f>AVERAGE(D62:D64)*'[1]Проверка стенда по стёклам'!$D$8/100</f>
        <v>2.6330693508505267</v>
      </c>
      <c r="M62" s="1">
        <f>AVERAGE(E62:E64)*'[1]Проверка стенда по стёклам'!$D$8/100</f>
        <v>2.5640607124349635</v>
      </c>
      <c r="N62" s="1">
        <f>AVERAGE(F62:F64)*'[1]Проверка стенда по стёклам'!$D$8/100</f>
        <v>2.8669493705494618</v>
      </c>
      <c r="O62" s="1">
        <f>AVERAGE(G62:G64)*'[1]Проверка стенда по стёклам'!$D$8/100</f>
        <v>3.1353297895013448</v>
      </c>
      <c r="P62" s="1">
        <f>AVERAGE(H62:H64)*'[1]Проверка стенда по стёклам'!$D$8/100</f>
        <v>3.1624438992502446</v>
      </c>
      <c r="Q62">
        <v>3.2743036000000001</v>
      </c>
    </row>
    <row r="63" spans="1:17" x14ac:dyDescent="0.3">
      <c r="A63" s="1">
        <v>1.31815076374397</v>
      </c>
      <c r="B63" s="1">
        <v>6.2749512653870196</v>
      </c>
      <c r="C63" s="1">
        <v>6.1773100891822104</v>
      </c>
      <c r="D63" s="1">
        <v>7.7822277761919301</v>
      </c>
      <c r="E63" s="1">
        <v>7.3002386245327298</v>
      </c>
      <c r="F63" s="1">
        <v>8.2293827848231391</v>
      </c>
      <c r="G63" s="1">
        <v>9.0801418203709208</v>
      </c>
      <c r="H63" s="1">
        <v>9.0885276082927398</v>
      </c>
      <c r="J63" s="1">
        <f>AVERAGE(B63:B65)*'[1]Проверка стенда по стёклам'!$D$8/100</f>
        <v>2.136320340777103</v>
      </c>
      <c r="K63" s="1">
        <f>AVERAGE(C63:C65)*'[1]Проверка стенда по стёклам'!$D$8/100</f>
        <v>2.1327992471446997</v>
      </c>
      <c r="L63" s="1">
        <f>AVERAGE(D63:D65)*'[1]Проверка стенда по стёклам'!$D$8/100</f>
        <v>2.56144706459337</v>
      </c>
      <c r="M63" s="1">
        <f>AVERAGE(E63:E65)*'[1]Проверка стенда по стёклам'!$D$8/100</f>
        <v>2.552657742497269</v>
      </c>
      <c r="N63" s="1">
        <f>AVERAGE(F63:F65)*'[1]Проверка стенда по стёклам'!$D$8/100</f>
        <v>2.8712656224144086</v>
      </c>
      <c r="O63" s="1">
        <f>AVERAGE(G63:G65)*'[1]Проверка стенда по стёклам'!$D$8/100</f>
        <v>3.0903542447473735</v>
      </c>
      <c r="P63" s="1">
        <f>AVERAGE(H63:H65)*'[1]Проверка стенда по стёклам'!$D$8/100</f>
        <v>3.0938684709071032</v>
      </c>
      <c r="Q63">
        <v>3.2743036000000001</v>
      </c>
    </row>
    <row r="64" spans="1:17" x14ac:dyDescent="0.3">
      <c r="A64" s="1">
        <v>1.3401199431397</v>
      </c>
      <c r="B64" s="1">
        <v>6.0663743091219198</v>
      </c>
      <c r="C64" s="1">
        <v>6.20181021203675</v>
      </c>
      <c r="D64" s="1">
        <v>7.1374051219501</v>
      </c>
      <c r="E64" s="1">
        <v>7.3005711209265396</v>
      </c>
      <c r="F64" s="1">
        <v>8.2590895836845206</v>
      </c>
      <c r="G64" s="1">
        <v>9.0803607952536591</v>
      </c>
      <c r="H64" s="1">
        <v>9.0887627348709206</v>
      </c>
      <c r="J64" s="1">
        <f>AVERAGE(B64:B66)*'[1]Проверка стенда по стёклам'!$D$8/100</f>
        <v>2.0272860527044312</v>
      </c>
      <c r="K64" s="1">
        <f>AVERAGE(C64:C66)*'[1]Проверка стенда по стёклам'!$D$8/100</f>
        <v>2.1132751723081471</v>
      </c>
      <c r="L64" s="1">
        <f>AVERAGE(D64:D66)*'[1]Проверка стенда по стёклам'!$D$8/100</f>
        <v>2.3978715218559459</v>
      </c>
      <c r="M64" s="1">
        <f>AVERAGE(E64:E66)*'[1]Проверка стенда по стёклам'!$D$8/100</f>
        <v>2.6168902299382557</v>
      </c>
      <c r="N64" s="1">
        <f>AVERAGE(F64:F66)*'[1]Проверка стенда по стёклам'!$D$8/100</f>
        <v>2.8768108607786287</v>
      </c>
      <c r="O64" s="1">
        <f>AVERAGE(G64:G66)*'[1]Проверка стенда по стёклам'!$D$8/100</f>
        <v>3.0102556483838909</v>
      </c>
      <c r="P64" s="1">
        <f>AVERAGE(H64:H66)*'[1]Проверка стенда по стёклам'!$D$8/100</f>
        <v>3.025374139022281</v>
      </c>
      <c r="Q64">
        <v>3.2743036000000001</v>
      </c>
    </row>
    <row r="65" spans="1:17" x14ac:dyDescent="0.3">
      <c r="A65" s="1">
        <v>1.3620891225354299</v>
      </c>
      <c r="B65" s="1">
        <v>6.0773461760696001</v>
      </c>
      <c r="C65" s="1">
        <v>6.00919370451187</v>
      </c>
      <c r="D65" s="1">
        <v>7.1643457022146499</v>
      </c>
      <c r="E65" s="1">
        <v>7.4073901266289202</v>
      </c>
      <c r="F65" s="1">
        <v>8.2666628977391099</v>
      </c>
      <c r="G65" s="1">
        <v>8.4835447870714802</v>
      </c>
      <c r="H65" s="1">
        <v>8.49705559522382</v>
      </c>
      <c r="J65" s="1">
        <f>AVERAGE(B65:B67)*'[1]Проверка стенда по стёклам'!$D$8/100</f>
        <v>1.9424311031919139</v>
      </c>
      <c r="K65" s="1">
        <f>AVERAGE(C65:C67)*'[1]Проверка стенда по стёклам'!$D$8/100</f>
        <v>2.0152802044163867</v>
      </c>
      <c r="L65" s="1">
        <f>AVERAGE(D65:D67)*'[1]Проверка стенда по стёклам'!$D$8/100</f>
        <v>2.3340344914652587</v>
      </c>
      <c r="M65" s="1">
        <f>AVERAGE(E65:E67)*'[1]Проверка стенда по стёклам'!$D$8/100</f>
        <v>2.6811514558155216</v>
      </c>
      <c r="N65" s="1">
        <f>AVERAGE(F65:F67)*'[1]Проверка стенда по стёклам'!$D$8/100</f>
        <v>2.8564515067603828</v>
      </c>
      <c r="O65" s="1">
        <f>AVERAGE(G65:G67)*'[1]Проверка стенда по стёклам'!$D$8/100</f>
        <v>2.919243230469776</v>
      </c>
      <c r="P65" s="1">
        <f>AVERAGE(H65:H67)*'[1]Проверка стенда по стёклам'!$D$8/100</f>
        <v>2.9351528436523262</v>
      </c>
      <c r="Q65">
        <v>3.2743036000000001</v>
      </c>
    </row>
    <row r="66" spans="1:17" x14ac:dyDescent="0.3">
      <c r="A66" s="1">
        <v>1.3840583019311601</v>
      </c>
      <c r="B66" s="1">
        <v>5.3348924534028397</v>
      </c>
      <c r="C66" s="1">
        <v>6.0089797508971801</v>
      </c>
      <c r="D66" s="1">
        <v>6.3719316840771096</v>
      </c>
      <c r="E66" s="1">
        <v>7.8540306187934501</v>
      </c>
      <c r="F66" s="1">
        <v>8.2771920591439194</v>
      </c>
      <c r="G66" s="1">
        <v>8.3895573017755396</v>
      </c>
      <c r="H66" s="1">
        <v>8.4979913522447301</v>
      </c>
      <c r="J66" s="1">
        <f>AVERAGE(B66:B68)*'[1]Проверка стенда по стёклам'!$D$8/100</f>
        <v>1.8537455582916607</v>
      </c>
      <c r="K66" s="1">
        <f>AVERAGE(C66:C68)*'[1]Проверка стенда по стёклам'!$D$8/100</f>
        <v>2.025198217292445</v>
      </c>
      <c r="L66" s="1">
        <f>AVERAGE(D66:D68)*'[1]Проверка стенда по стёклам'!$D$8/100</f>
        <v>2.2445971020798305</v>
      </c>
      <c r="M66" s="1">
        <f>AVERAGE(E66:E68)*'[1]Проверка стенда по стёклам'!$D$8/100</f>
        <v>2.7578154463705817</v>
      </c>
      <c r="N66" s="1">
        <f>AVERAGE(F66:F68)*'[1]Проверка стенда по стёклам'!$D$8/100</f>
        <v>2.8352958189254283</v>
      </c>
      <c r="O66" s="1">
        <f>AVERAGE(G66:G68)*'[1]Проверка стенда по стёклам'!$D$8/100</f>
        <v>2.8862102355034231</v>
      </c>
      <c r="P66" s="1">
        <f>AVERAGE(H66:H68)*'[1]Проверка стенда по стёклам'!$D$8/100</f>
        <v>2.9136838831711107</v>
      </c>
      <c r="Q66">
        <v>3.2743036000000001</v>
      </c>
    </row>
    <row r="67" spans="1:17" x14ac:dyDescent="0.3">
      <c r="A67" s="1">
        <v>1.4060274813269</v>
      </c>
      <c r="B67" s="1">
        <v>5.3347820326029201</v>
      </c>
      <c r="C67" s="1">
        <v>5.3569288932780399</v>
      </c>
      <c r="D67" s="1">
        <v>6.5870226320890204</v>
      </c>
      <c r="E67" s="1">
        <v>7.8546108888073203</v>
      </c>
      <c r="F67" s="1">
        <v>8.0835577350388803</v>
      </c>
      <c r="G67" s="1">
        <v>8.2956807925454594</v>
      </c>
      <c r="H67" s="1">
        <v>8.3109035380958201</v>
      </c>
      <c r="J67" s="1">
        <f>AVERAGE(B67:B69)*'[1]Проверка стенда по стёклам'!$D$8/100</f>
        <v>1.782398166446769</v>
      </c>
      <c r="K67" s="1">
        <f>AVERAGE(C67:C69)*'[1]Проверка стенда по стёклам'!$D$8/100</f>
        <v>1.9682065854024098</v>
      </c>
      <c r="L67" s="1">
        <f>AVERAGE(D67:D69)*'[1]Проверка стенда по стёклам'!$D$8/100</f>
        <v>2.254360662638744</v>
      </c>
      <c r="M67" s="1">
        <f>AVERAGE(E67:E69)*'[1]Проверка стенда по стёклам'!$D$8/100</f>
        <v>2.7716176467914893</v>
      </c>
      <c r="N67" s="1">
        <f>AVERAGE(F67:F69)*'[1]Проверка стенда по стёклам'!$D$8/100</f>
        <v>2.7465419893412735</v>
      </c>
      <c r="O67" s="1">
        <f>AVERAGE(G67:G69)*'[1]Проверка стенда по стёклам'!$D$8/100</f>
        <v>2.7869190761402591</v>
      </c>
      <c r="P67" s="1">
        <f>AVERAGE(H67:H69)*'[1]Проверка стенда по стёклам'!$D$8/100</f>
        <v>2.8041175305590142</v>
      </c>
      <c r="Q67">
        <v>3.2743036000000001</v>
      </c>
    </row>
    <row r="68" spans="1:17" x14ac:dyDescent="0.3">
      <c r="A68" s="1">
        <v>1.42799666072263</v>
      </c>
      <c r="B68" s="1">
        <v>5.3127277294068804</v>
      </c>
      <c r="C68" s="1">
        <v>6.09470364424108</v>
      </c>
      <c r="D68" s="1">
        <v>6.3932450925000701</v>
      </c>
      <c r="E68" s="1">
        <v>8.0683625707753208</v>
      </c>
      <c r="F68" s="1">
        <v>8.0842653132326596</v>
      </c>
      <c r="G68" s="1">
        <v>8.1987448534611307</v>
      </c>
      <c r="H68" s="1">
        <v>8.3119570740040007</v>
      </c>
      <c r="J68" s="1">
        <f>AVERAGE(B68:B70)*'[1]Проверка стенда по стёклам'!$D$8/100</f>
        <v>1.6969092911851691</v>
      </c>
      <c r="K68" s="1">
        <f>AVERAGE(C68:C70)*'[1]Проверка стенда по стёклам'!$D$8/100</f>
        <v>1.9881024365526603</v>
      </c>
      <c r="L68" s="1">
        <f>AVERAGE(D68:D70)*'[1]Проверка стенда по стёклам'!$D$8/100</f>
        <v>2.2391967232824239</v>
      </c>
      <c r="M68" s="1">
        <f>AVERAGE(E68:E70)*'[1]Проверка стенда по стёклам'!$D$8/100</f>
        <v>2.6376656058902115</v>
      </c>
      <c r="N68" s="1">
        <f>AVERAGE(F68:F70)*'[1]Проверка стенда по стёклам'!$D$8/100</f>
        <v>2.6461638542609158</v>
      </c>
      <c r="O68" s="1">
        <f>AVERAGE(G68:G70)*'[1]Проверка стенда по стёклам'!$D$8/100</f>
        <v>2.698642842652319</v>
      </c>
      <c r="P68" s="1">
        <f>AVERAGE(H68:H70)*'[1]Проверка стенда по стёклам'!$D$8/100</f>
        <v>2.7279250569254532</v>
      </c>
      <c r="Q68">
        <v>3.2743036000000001</v>
      </c>
    </row>
    <row r="69" spans="1:17" x14ac:dyDescent="0.3">
      <c r="A69" s="1">
        <v>1.4499658401183599</v>
      </c>
      <c r="B69" s="1">
        <v>4.7197580254953904</v>
      </c>
      <c r="C69" s="1">
        <v>5.5176161008508897</v>
      </c>
      <c r="D69" s="1">
        <v>6.45610998525179</v>
      </c>
      <c r="E69" s="1">
        <v>7.97302878313051</v>
      </c>
      <c r="F69" s="1">
        <v>7.5119848837431196</v>
      </c>
      <c r="G69" s="1">
        <v>7.5335006340853097</v>
      </c>
      <c r="H69" s="1">
        <v>7.5533452497148801</v>
      </c>
      <c r="J69" s="1">
        <f>AVERAGE(B69:B71)*'[1]Проверка стенда по стёклам'!$D$8/100</f>
        <v>1.5998054474256755</v>
      </c>
      <c r="K69" s="1">
        <f>AVERAGE(C69:C71)*'[1]Проверка стенда по стёклам'!$D$8/100</f>
        <v>1.9224222978202545</v>
      </c>
      <c r="L69" s="1">
        <f>AVERAGE(D69:D71)*'[1]Проверка стенда по стёклам'!$D$8/100</f>
        <v>2.2479368370581194</v>
      </c>
      <c r="M69" s="1">
        <f>AVERAGE(E69:E71)*'[1]Проверка стенда по стёклам'!$D$8/100</f>
        <v>2.4789525172836995</v>
      </c>
      <c r="N69" s="1">
        <f>AVERAGE(F69:F71)*'[1]Проверка стенда по стёклам'!$D$8/100</f>
        <v>2.5579429367096251</v>
      </c>
      <c r="O69" s="1">
        <f>AVERAGE(G69:G71)*'[1]Проверка стенда по стёклам'!$D$8/100</f>
        <v>2.6108027963874059</v>
      </c>
      <c r="P69" s="1">
        <f>AVERAGE(H69:H71)*'[1]Проверка стенда по стёклам'!$D$8/100</f>
        <v>2.6404799822142682</v>
      </c>
      <c r="Q69">
        <v>3.2743036000000001</v>
      </c>
    </row>
    <row r="70" spans="1:17" x14ac:dyDescent="0.3">
      <c r="A70" s="1">
        <v>1.4719350195140899</v>
      </c>
      <c r="B70" s="1">
        <v>4.5977242507176497</v>
      </c>
      <c r="C70" s="1">
        <v>5.5284645682141003</v>
      </c>
      <c r="D70" s="1">
        <v>6.4562839895181501</v>
      </c>
      <c r="E70" s="1">
        <v>6.6997191693457898</v>
      </c>
      <c r="F70" s="1">
        <v>7.2181295098374996</v>
      </c>
      <c r="G70" s="1">
        <v>7.5345912981673102</v>
      </c>
      <c r="H70" s="1">
        <v>7.6539963622690497</v>
      </c>
      <c r="J70" s="1">
        <f>AVERAGE(B70:B72)*'[1]Проверка стенда по стёклам'!$D$8/100</f>
        <v>1.5487531413752551</v>
      </c>
      <c r="K70" s="1">
        <f>AVERAGE(C70:C72)*'[1]Проверка стенда по стёклам'!$D$8/100</f>
        <v>1.9597971745422902</v>
      </c>
      <c r="L70" s="1">
        <f>AVERAGE(D70:D72)*'[1]Проверка стенда по стёклам'!$D$8/100</f>
        <v>2.2055145865169639</v>
      </c>
      <c r="M70" s="1">
        <f>AVERAGE(E70:E72)*'[1]Проверка стенда по стёклам'!$D$8/100</f>
        <v>2.3313261137994634</v>
      </c>
      <c r="N70" s="1">
        <f>AVERAGE(F70:F72)*'[1]Проверка стенда по стёклам'!$D$8/100</f>
        <v>2.445007853866461</v>
      </c>
      <c r="O70" s="1">
        <f>AVERAGE(G70:G72)*'[1]Проверка стенда по стёклам'!$D$8/100</f>
        <v>2.5673757202517815</v>
      </c>
      <c r="P70" s="1">
        <f>AVERAGE(H70:H72)*'[1]Проверка стенда по стёклам'!$D$8/100</f>
        <v>2.6303224293394978</v>
      </c>
      <c r="Q70">
        <v>3.2743036000000001</v>
      </c>
    </row>
    <row r="71" spans="1:17" x14ac:dyDescent="0.3">
      <c r="A71" s="1">
        <v>1.4939041989098301</v>
      </c>
      <c r="B71" s="1">
        <v>4.4755293983387103</v>
      </c>
      <c r="C71" s="1">
        <v>5.5284304628489203</v>
      </c>
      <c r="D71" s="1">
        <v>6.4685995623445498</v>
      </c>
      <c r="E71" s="1">
        <v>6.6999890053668398</v>
      </c>
      <c r="F71" s="1">
        <v>7.3236527351953198</v>
      </c>
      <c r="G71" s="1">
        <v>7.4414160260248199</v>
      </c>
      <c r="H71" s="1">
        <v>7.5580335651709296</v>
      </c>
      <c r="J71" s="1">
        <f>AVERAGE(B71:B73)*'[1]Проверка стенда по стёклам'!$D$8/100</f>
        <v>1.53711017850151</v>
      </c>
      <c r="K71" s="1">
        <f>AVERAGE(C71:C73)*'[1]Проверка стенда по стёклам'!$D$8/100</f>
        <v>1.9959130958504872</v>
      </c>
      <c r="L71" s="1">
        <f>AVERAGE(D71:D73)*'[1]Проверка стенда по стёклам'!$D$8/100</f>
        <v>2.1405680756794663</v>
      </c>
      <c r="M71" s="1">
        <f>AVERAGE(E71:E73)*'[1]Проверка стенда по стёклам'!$D$8/100</f>
        <v>2.2645473445727258</v>
      </c>
      <c r="N71" s="1">
        <f>AVERAGE(F71:F73)*'[1]Проверка стенда по стёклам'!$D$8/100</f>
        <v>2.3883103895079323</v>
      </c>
      <c r="O71" s="1">
        <f>AVERAGE(G71:G73)*'[1]Проверка стенда по стёклам'!$D$8/100</f>
        <v>2.545858328917681</v>
      </c>
      <c r="P71" s="1">
        <f>AVERAGE(H71:H73)*'[1]Проверка стенда по стёклам'!$D$8/100</f>
        <v>2.5977743114872243</v>
      </c>
      <c r="Q71">
        <v>3.2743036000000001</v>
      </c>
    </row>
    <row r="72" spans="1:17" x14ac:dyDescent="0.3">
      <c r="A72" s="1">
        <v>1.51587337830556</v>
      </c>
      <c r="B72" s="1">
        <v>4.2796013461320701</v>
      </c>
      <c r="C72" s="1">
        <v>5.8398503523915997</v>
      </c>
      <c r="D72" s="1">
        <v>6.0903588885065698</v>
      </c>
      <c r="E72" s="1">
        <v>6.7002410763460896</v>
      </c>
      <c r="F72" s="1">
        <v>6.5382946649550604</v>
      </c>
      <c r="G72" s="1">
        <v>7.1590862519526697</v>
      </c>
      <c r="H72" s="1">
        <v>7.4657700726131697</v>
      </c>
      <c r="J72" s="1">
        <f>AVERAGE(B72:B74)*'[1]Проверка стенда по стёклам'!$D$8/100</f>
        <v>1.6016353173843612</v>
      </c>
      <c r="K72" s="1">
        <f>AVERAGE(C72:C74)*'[1]Проверка стенда по стёклам'!$D$8/100</f>
        <v>2.0572564547891639</v>
      </c>
      <c r="L72" s="1">
        <f>AVERAGE(D72:D74)*'[1]Проверка стенда по стёклам'!$D$8/100</f>
        <v>2.0967028747893512</v>
      </c>
      <c r="M72" s="1">
        <f>AVERAGE(E72:E74)*'[1]Проверка стенда по стёклам'!$D$8/100</f>
        <v>2.197739295097823</v>
      </c>
      <c r="N72" s="1">
        <f>AVERAGE(F72:F74)*'[1]Проверка стенда по стёклам'!$D$8/100</f>
        <v>2.2531173892591418</v>
      </c>
      <c r="O72" s="1">
        <f>AVERAGE(G72:G74)*'[1]Проверка стенда по стёклам'!$D$8/100</f>
        <v>2.4010142933957686</v>
      </c>
      <c r="P72" s="1">
        <f>AVERAGE(H72:H74)*'[1]Проверка стенда по стёклам'!$D$8/100</f>
        <v>2.6444197784353789</v>
      </c>
      <c r="Q72">
        <v>3.2743036000000001</v>
      </c>
    </row>
    <row r="73" spans="1:17" x14ac:dyDescent="0.3">
      <c r="A73" s="1">
        <v>1.53784255770129</v>
      </c>
      <c r="B73" s="1">
        <v>4.4973423429660802</v>
      </c>
      <c r="C73" s="1">
        <v>5.8398445082204002</v>
      </c>
      <c r="D73" s="1">
        <v>5.8963359135539797</v>
      </c>
      <c r="E73" s="1">
        <v>6.1239739466758998</v>
      </c>
      <c r="F73" s="1">
        <v>6.72930207830633</v>
      </c>
      <c r="G73" s="1">
        <v>7.3490752216001702</v>
      </c>
      <c r="H73" s="1">
        <v>7.3733768842922096</v>
      </c>
      <c r="J73" s="1">
        <f>AVERAGE(B73:B75)*'[1]Проверка стенда по стёклам'!$D$8/100</f>
        <v>1.6268861837049335</v>
      </c>
      <c r="K73" s="1">
        <f>AVERAGE(C73:C75)*'[1]Проверка стенда по стёклам'!$D$8/100</f>
        <v>2.059771391284988</v>
      </c>
      <c r="L73" s="1">
        <f>AVERAGE(D73:D75)*'[1]Проверка стенда по стёклам'!$D$8/100</f>
        <v>2.0967079814234753</v>
      </c>
      <c r="M73" s="1">
        <f>AVERAGE(E73:E75)*'[1]Проверка стенда по стёклам'!$D$8/100</f>
        <v>2.130901336366418</v>
      </c>
      <c r="N73" s="1">
        <f>AVERAGE(F73:F75)*'[1]Проверка стенда по стёклам'!$D$8/100</f>
        <v>2.209014678270631</v>
      </c>
      <c r="O73" s="1">
        <f>AVERAGE(G73:G75)*'[1]Проверка стенда по стёклам'!$D$8/100</f>
        <v>2.3545893663025477</v>
      </c>
      <c r="P73" s="1">
        <f>AVERAGE(H73:H75)*'[1]Проверка стенда по стёклам'!$D$8/100</f>
        <v>2.6337627530645835</v>
      </c>
      <c r="Q73">
        <v>3.2743036000000001</v>
      </c>
    </row>
    <row r="74" spans="1:17" x14ac:dyDescent="0.3">
      <c r="A74" s="1">
        <v>1.5598117370970299</v>
      </c>
      <c r="B74" s="1">
        <v>5.0318445398738101</v>
      </c>
      <c r="C74" s="1">
        <v>6.0573133137973896</v>
      </c>
      <c r="D74" s="1">
        <v>6.0904078084925404</v>
      </c>
      <c r="E74" s="1">
        <v>6.1239913377478397</v>
      </c>
      <c r="F74" s="1">
        <v>6.1580618605362503</v>
      </c>
      <c r="G74" s="1">
        <v>6.1926170072705498</v>
      </c>
      <c r="H74" s="1">
        <v>7.9601958851055903</v>
      </c>
      <c r="J74" s="1">
        <f>AVERAGE(B74:B76)*'[1]Проверка стенда по стёклам'!$D$8/100</f>
        <v>1.6268902015588502</v>
      </c>
      <c r="K74" s="1">
        <f>AVERAGE(C74:C76)*'[1]Проверка стенда по стёклам'!$D$8/100</f>
        <v>2.0597719833448522</v>
      </c>
      <c r="L74" s="1">
        <f>AVERAGE(D74:D76)*'[1]Проверка стенда по стёклам'!$D$8/100</f>
        <v>2.1192143291037637</v>
      </c>
      <c r="M74" s="1">
        <f>AVERAGE(E74:E76)*'[1]Проверка стенда по стёклам'!$D$8/100</f>
        <v>2.108586778865452</v>
      </c>
      <c r="N74" s="1">
        <f>AVERAGE(F74:F76)*'[1]Проверка стенда по стёклам'!$D$8/100</f>
        <v>2.2089982155776591</v>
      </c>
      <c r="O74" s="1">
        <f>AVERAGE(G74:G76)*'[1]Проверка стенда по стёклам'!$D$8/100</f>
        <v>2.3545348312404535</v>
      </c>
      <c r="P74" s="1">
        <f>AVERAGE(H74:H76)*'[1]Проверка стенда по стёклам'!$D$8/100</f>
        <v>2.6337027969598172</v>
      </c>
      <c r="Q74">
        <v>3.2743036000000001</v>
      </c>
    </row>
    <row r="75" spans="1:17" x14ac:dyDescent="0.3">
      <c r="A75" s="1">
        <v>1.5817809164927601</v>
      </c>
      <c r="B75" s="1">
        <v>4.4973062517583404</v>
      </c>
      <c r="C75" s="1">
        <v>5.8615333317210396</v>
      </c>
      <c r="D75" s="1">
        <v>6.0904029162751998</v>
      </c>
      <c r="E75" s="1">
        <v>6.1239855406689596</v>
      </c>
      <c r="F75" s="1">
        <v>6.1580551748828301</v>
      </c>
      <c r="G75" s="1">
        <v>6.7588253562184999</v>
      </c>
      <c r="H75" s="1">
        <v>7.3738886031558</v>
      </c>
      <c r="J75" s="1">
        <f>AVERAGE(B75:B77)*'[1]Проверка стенда по стёклам'!$D$8/100</f>
        <v>1.5623614817847047</v>
      </c>
      <c r="K75" s="1">
        <f>AVERAGE(C75:C77)*'[1]Проверка стенда по стёклам'!$D$8/100</f>
        <v>1.9964915221224524</v>
      </c>
      <c r="L75" s="1">
        <f>AVERAGE(D75:D77)*'[1]Проверка стенда по стёклам'!$D$8/100</f>
        <v>2.1192058182160225</v>
      </c>
      <c r="M75" s="1">
        <f>AVERAGE(E75:E77)*'[1]Проверка стенда по стёклам'!$D$8/100</f>
        <v>2.1754097044887453</v>
      </c>
      <c r="N75" s="1">
        <f>AVERAGE(F75:F77)*'[1]Проверка стенда по стёклам'!$D$8/100</f>
        <v>2.3442415476351828</v>
      </c>
      <c r="O75" s="1">
        <f>AVERAGE(G75:G77)*'[1]Проверка стенда по стёклам'!$D$8/100</f>
        <v>2.4885033321436874</v>
      </c>
      <c r="P75" s="1">
        <f>AVERAGE(H75:H77)*'[1]Проверка стенда по стёклам'!$D$8/100</f>
        <v>2.5653842959730171</v>
      </c>
      <c r="Q75">
        <v>3.2743036000000001</v>
      </c>
    </row>
    <row r="76" spans="1:17" x14ac:dyDescent="0.3">
      <c r="A76" s="1">
        <v>1.60375009588849</v>
      </c>
      <c r="B76" s="1">
        <v>4.4973769836194597</v>
      </c>
      <c r="C76" s="1">
        <v>5.8398496127714798</v>
      </c>
      <c r="D76" s="1">
        <v>6.0903784559176604</v>
      </c>
      <c r="E76" s="1">
        <v>5.9315849579907098</v>
      </c>
      <c r="F76" s="1">
        <v>6.7291601422248402</v>
      </c>
      <c r="G76" s="1">
        <v>7.3486050377104002</v>
      </c>
      <c r="H76" s="1">
        <v>7.3728599619037203</v>
      </c>
      <c r="J76" s="1">
        <f>AVERAGE(B76:B78)*'[1]Проверка стенда по стёклам'!$D$8/100</f>
        <v>1.5881516201558394</v>
      </c>
      <c r="K76" s="1">
        <f>AVERAGE(C76:C78)*'[1]Проверка стенда по стёклам'!$D$8/100</f>
        <v>1.9578582404038334</v>
      </c>
      <c r="L76" s="1">
        <f>AVERAGE(D76:D78)*'[1]Проверка стенда по стёклам'!$D$8/100</f>
        <v>2.1866301752856621</v>
      </c>
      <c r="M76" s="1">
        <f>AVERAGE(E76:E78)*'[1]Проверка стенда по стёклам'!$D$8/100</f>
        <v>2.2188365216857036</v>
      </c>
      <c r="N76" s="1">
        <f>AVERAGE(F76:F78)*'[1]Проверка стенда по стёклам'!$D$8/100</f>
        <v>2.4793845137204715</v>
      </c>
      <c r="O76" s="1">
        <f>AVERAGE(G76:G78)*'[1]Проверка стенда по стёклам'!$D$8/100</f>
        <v>2.5785443784043296</v>
      </c>
      <c r="P76" s="1">
        <f>AVERAGE(H76:H78)*'[1]Проверка стенда по стёклам'!$D$8/100</f>
        <v>2.5979482881621321</v>
      </c>
      <c r="Q76">
        <v>3.2743036000000001</v>
      </c>
    </row>
    <row r="77" spans="1:17" x14ac:dyDescent="0.3">
      <c r="A77" s="1">
        <v>1.62571927528422</v>
      </c>
      <c r="B77" s="1">
        <v>4.4754985250375201</v>
      </c>
      <c r="C77" s="1">
        <v>5.5117293855665599</v>
      </c>
      <c r="D77" s="1">
        <v>6.0903344303363598</v>
      </c>
      <c r="E77" s="1">
        <v>6.70011726276761</v>
      </c>
      <c r="F77" s="1">
        <v>7.3240866799769</v>
      </c>
      <c r="G77" s="1">
        <v>7.3476506396124899</v>
      </c>
      <c r="H77" s="1">
        <v>7.3711755869092501</v>
      </c>
      <c r="J77" s="1">
        <f>AVERAGE(B77:B79)*'[1]Проверка стенда по стёклам'!$D$8/100</f>
        <v>1.5997951169122973</v>
      </c>
      <c r="K77" s="1">
        <f>AVERAGE(C77:C79)*'[1]Проверка стенда по стёклам'!$D$8/100</f>
        <v>1.9217430094098464</v>
      </c>
      <c r="L77" s="1">
        <f>AVERAGE(D77:D79)*'[1]Проверка стенда по стёклам'!$D$8/100</f>
        <v>2.229060486519638</v>
      </c>
      <c r="M77" s="1">
        <f>AVERAGE(E77:E79)*'[1]Проверка стенда по стёклам'!$D$8/100</f>
        <v>2.3079134278161444</v>
      </c>
      <c r="N77" s="1">
        <f>AVERAGE(F77:F79)*'[1]Проверка стенда по стёклам'!$D$8/100</f>
        <v>2.570238289971182</v>
      </c>
      <c r="O77" s="1">
        <f>AVERAGE(G77:G79)*'[1]Проверка стенда по стёклам'!$D$8/100</f>
        <v>2.5770827936241334</v>
      </c>
      <c r="P77" s="1">
        <f>AVERAGE(H77:H79)*'[1]Проверка стенда по стёклам'!$D$8/100</f>
        <v>2.6189776845855426</v>
      </c>
      <c r="Q77">
        <v>3.2743036000000001</v>
      </c>
    </row>
    <row r="78" spans="1:17" x14ac:dyDescent="0.3">
      <c r="A78" s="1">
        <v>1.6476884546799599</v>
      </c>
      <c r="B78" s="1">
        <v>4.7196605887896199</v>
      </c>
      <c r="C78" s="1">
        <v>5.5284495141677104</v>
      </c>
      <c r="D78" s="1">
        <v>6.6717141911600102</v>
      </c>
      <c r="E78" s="1">
        <v>6.4983976903151097</v>
      </c>
      <c r="F78" s="1">
        <v>7.3232146709624599</v>
      </c>
      <c r="G78" s="1">
        <v>7.5351305027351296</v>
      </c>
      <c r="H78" s="1">
        <v>7.6546449445954599</v>
      </c>
      <c r="J78" s="1">
        <f>AVERAGE(B78:B80)*'[1]Проверка стенда по стёклам'!$D$8/100</f>
        <v>1.6281292860507783</v>
      </c>
      <c r="K78" s="1">
        <f>AVERAGE(C78:C80)*'[1]Проверка стенда по стёклам'!$D$8/100</f>
        <v>1.9893530469833542</v>
      </c>
      <c r="L78" s="1">
        <f>AVERAGE(D78:D80)*'[1]Проверка стенда по стёклам'!$D$8/100</f>
        <v>2.3390867873780974</v>
      </c>
      <c r="M78" s="1">
        <f>AVERAGE(E78:E80)*'[1]Проверка стенда по стёклам'!$D$8/100</f>
        <v>2.4666480485332722</v>
      </c>
      <c r="N78" s="1">
        <f>AVERAGE(F78:F80)*'[1]Проверка стенда по стёклам'!$D$8/100</f>
        <v>2.6584495449559795</v>
      </c>
      <c r="O78" s="1">
        <f>AVERAGE(G78:G80)*'[1]Проверка стенда по стёклам'!$D$8/100</f>
        <v>2.6758487580688972</v>
      </c>
      <c r="P78" s="1">
        <f>AVERAGE(H78:H80)*'[1]Проверка стенда по стёклам'!$D$8/100</f>
        <v>2.7281564940377092</v>
      </c>
      <c r="Q78">
        <v>3.2743036000000001</v>
      </c>
    </row>
    <row r="79" spans="1:17" x14ac:dyDescent="0.3">
      <c r="A79" s="1">
        <v>1.6696576340756899</v>
      </c>
      <c r="B79" s="1">
        <v>4.59776349433728</v>
      </c>
      <c r="C79" s="1">
        <v>5.5284756244338498</v>
      </c>
      <c r="D79" s="1">
        <v>6.4561990493822199</v>
      </c>
      <c r="E79" s="1">
        <v>6.6995775962000499</v>
      </c>
      <c r="F79" s="1">
        <v>7.5124723871729104</v>
      </c>
      <c r="G79" s="1">
        <v>7.3360037204883399</v>
      </c>
      <c r="H79" s="1">
        <v>7.5541687021906201</v>
      </c>
      <c r="J79" s="1">
        <f>AVERAGE(B79:B81)*'[1]Проверка стенда по стёклам'!$D$8/100</f>
        <v>1.6969238970157872</v>
      </c>
      <c r="K79" s="1">
        <f>AVERAGE(C79:C81)*'[1]Проверка стенда по стёклам'!$D$8/100</f>
        <v>1.9694419505270855</v>
      </c>
      <c r="L79" s="1">
        <f>AVERAGE(D79:D81)*'[1]Проверка стенда по стёклам'!$D$8/100</f>
        <v>2.3180272783271905</v>
      </c>
      <c r="M79" s="1">
        <f>AVERAGE(E79:E81)*'[1]Проверка стенда по стёклам'!$D$8/100</f>
        <v>2.6363451954617427</v>
      </c>
      <c r="N79" s="1">
        <f>AVERAGE(F79:F81)*'[1]Проверка стенда по стёклам'!$D$8/100</f>
        <v>2.7466803588619713</v>
      </c>
      <c r="O79" s="1">
        <f>AVERAGE(G79:G81)*'[1]Проверка стенда по стёклам'!$D$8/100</f>
        <v>2.7527685318518791</v>
      </c>
      <c r="P79" s="1">
        <f>AVERAGE(H79:H81)*'[1]Проверка стенда по стёклам'!$D$8/100</f>
        <v>2.8043349709271319</v>
      </c>
      <c r="Q79">
        <v>3.2743036000000001</v>
      </c>
    </row>
    <row r="80" spans="1:17" x14ac:dyDescent="0.3">
      <c r="A80" s="1">
        <v>1.6916268134714201</v>
      </c>
      <c r="B80" s="1">
        <v>4.7197866829161397</v>
      </c>
      <c r="C80" s="1">
        <v>6.0946415384592001</v>
      </c>
      <c r="D80" s="1">
        <v>7.0389460597632398</v>
      </c>
      <c r="E80" s="1">
        <v>8.0686764711576107</v>
      </c>
      <c r="F80" s="1">
        <v>8.0846159504516493</v>
      </c>
      <c r="G80" s="1">
        <v>8.1991792444357205</v>
      </c>
      <c r="H80" s="1">
        <v>8.3124804160749601</v>
      </c>
      <c r="J80" s="1">
        <f>AVERAGE(B80:B82)*'[1]Проверка стенда по стёклам'!$D$8/100</f>
        <v>1.7824146813971526</v>
      </c>
      <c r="K80" s="1">
        <f>AVERAGE(C80:C82)*'[1]Проверка стенда по стёклам'!$D$8/100</f>
        <v>1.9495616256726229</v>
      </c>
      <c r="L80" s="1">
        <f>AVERAGE(D80:D82)*'[1]Проверка стенда по стёклам'!$D$8/100</f>
        <v>2.3207262398402917</v>
      </c>
      <c r="M80" s="1">
        <f>AVERAGE(E80:E82)*'[1]Проверка стенда по стёклам'!$D$8/100</f>
        <v>2.770280134431963</v>
      </c>
      <c r="N80" s="1">
        <f>AVERAGE(F80:F82)*'[1]Проверка стенда по стёклам'!$D$8/100</f>
        <v>2.8128772461341045</v>
      </c>
      <c r="O80" s="1">
        <f>AVERAGE(G80:G82)*'[1]Проверка стенда по стёклам'!$D$8/100</f>
        <v>2.86402157116963</v>
      </c>
      <c r="P80" s="1">
        <f>AVERAGE(H80:H82)*'[1]Проверка стенда по стёклам'!$D$8/100</f>
        <v>2.892044628804971</v>
      </c>
      <c r="Q80">
        <v>3.2743036000000001</v>
      </c>
    </row>
    <row r="81" spans="1:17" x14ac:dyDescent="0.3">
      <c r="A81" s="1">
        <v>1.71359599286716</v>
      </c>
      <c r="B81" s="1">
        <v>5.3127857551737598</v>
      </c>
      <c r="C81" s="1">
        <v>5.3567823990717098</v>
      </c>
      <c r="D81" s="1">
        <v>6.4901458294152103</v>
      </c>
      <c r="E81" s="1">
        <v>7.9614722988488804</v>
      </c>
      <c r="F81" s="1">
        <v>8.0839125722096608</v>
      </c>
      <c r="G81" s="1">
        <v>8.1983082281890507</v>
      </c>
      <c r="H81" s="1">
        <v>8.3114314449640894</v>
      </c>
      <c r="J81" s="1">
        <f>AVERAGE(B81:B83)*'[1]Проверка стенда по стёклам'!$D$8/100</f>
        <v>1.8550388784293306</v>
      </c>
      <c r="K81" s="1">
        <f>AVERAGE(C81:C83)*'[1]Проверка стенда по стёклам'!$D$8/100</f>
        <v>1.9396384318398434</v>
      </c>
      <c r="L81" s="1">
        <f>AVERAGE(D81:D83)*'[1]Проверка стенда по стёклам'!$D$8/100</f>
        <v>2.2558420691181005</v>
      </c>
      <c r="M81" s="1">
        <f>AVERAGE(E81:E83)*'[1]Проверка стенда по стёклам'!$D$8/100</f>
        <v>2.6824116997838612</v>
      </c>
      <c r="N81" s="1">
        <f>AVERAGE(F81:F83)*'[1]Проверка стенда по стёклам'!$D$8/100</f>
        <v>2.8462656550139736</v>
      </c>
      <c r="O81" s="1">
        <f>AVERAGE(G81:G83)*'[1]Проверка стенда по стёклам'!$D$8/100</f>
        <v>2.8970546511540531</v>
      </c>
      <c r="P81" s="1">
        <f>AVERAGE(H81:H83)*'[1]Проверка стенда по стёклам'!$D$8/100</f>
        <v>2.9135072528075336</v>
      </c>
      <c r="Q81">
        <v>3.2743036000000001</v>
      </c>
    </row>
    <row r="82" spans="1:17" x14ac:dyDescent="0.3">
      <c r="A82" s="1">
        <v>1.73556517226289</v>
      </c>
      <c r="B82" s="1">
        <v>5.3348377360435002</v>
      </c>
      <c r="C82" s="1">
        <v>5.35707381226179</v>
      </c>
      <c r="D82" s="1">
        <v>6.4794686336427798</v>
      </c>
      <c r="E82" s="1">
        <v>7.8543218682734501</v>
      </c>
      <c r="F82" s="1">
        <v>8.0832008094524799</v>
      </c>
      <c r="G82" s="1">
        <v>8.2951918971559202</v>
      </c>
      <c r="H82" s="1">
        <v>8.3103733625927294</v>
      </c>
      <c r="J82" s="1">
        <f>AVERAGE(B82:B84)*'[1]Проверка стенда по стёклам'!$D$8/100</f>
        <v>1.9424453877194312</v>
      </c>
      <c r="K82" s="1">
        <f>AVERAGE(C82:C84)*'[1]Проверка стенда по стёклам'!$D$8/100</f>
        <v>2.0392937624363445</v>
      </c>
      <c r="L82" s="1">
        <f>AVERAGE(D82:D84)*'[1]Проверка стенда по стёклам'!$D$8/100</f>
        <v>2.3453041856919743</v>
      </c>
      <c r="M82" s="1">
        <f>AVERAGE(E82:E84)*'[1]Проверка стенда по стёклам'!$D$8/100</f>
        <v>2.6181256706844915</v>
      </c>
      <c r="N82" s="1">
        <f>AVERAGE(F82:F84)*'[1]Проверка стенда по стёклам'!$D$8/100</f>
        <v>2.8551929067611854</v>
      </c>
      <c r="O82" s="1">
        <f>AVERAGE(G82:G84)*'[1]Проверка стенда по стёклам'!$D$8/100</f>
        <v>2.9300876539857943</v>
      </c>
      <c r="P82" s="1">
        <f>AVERAGE(H82:H84)*'[1]Проверка стенда по стёклам'!$D$8/100</f>
        <v>2.9349826229058089</v>
      </c>
      <c r="Q82">
        <v>3.2743036000000001</v>
      </c>
    </row>
    <row r="83" spans="1:17" x14ac:dyDescent="0.3">
      <c r="A83" s="1">
        <v>1.7575343516586199</v>
      </c>
      <c r="B83" s="1">
        <v>5.3459293174043996</v>
      </c>
      <c r="C83" s="1">
        <v>6.0090869301756697</v>
      </c>
      <c r="D83" s="1">
        <v>6.4795354603651099</v>
      </c>
      <c r="E83" s="1">
        <v>7.3111028881471896</v>
      </c>
      <c r="F83" s="1">
        <v>8.37248014932395</v>
      </c>
      <c r="G83" s="1">
        <v>8.4839799110447291</v>
      </c>
      <c r="H83" s="1">
        <v>8.4975243061993595</v>
      </c>
      <c r="J83" s="1">
        <f>AVERAGE(B83:B85)*'[1]Проверка стенда по стёклам'!$D$8/100</f>
        <v>2.0387614284930935</v>
      </c>
      <c r="K83" s="1">
        <f>AVERAGE(C83:C85)*'[1]Проверка стенда по стёклам'!$D$8/100</f>
        <v>2.1486636674854442</v>
      </c>
      <c r="L83" s="1">
        <f>AVERAGE(D83:D85)*'[1]Проверка стенда по стёклам'!$D$8/100</f>
        <v>2.4964286273481839</v>
      </c>
      <c r="M83" s="1">
        <f>AVERAGE(E83:E85)*'[1]Проверка стенда по стёклам'!$D$8/100</f>
        <v>2.5415310291467073</v>
      </c>
      <c r="N83" s="1">
        <f>AVERAGE(F83:F85)*'[1]Проверка стенда по стёклам'!$D$8/100</f>
        <v>2.8755509235822423</v>
      </c>
      <c r="O83" s="1">
        <f>AVERAGE(G83:G85)*'[1]Проверка стенда по стёклам'!$D$8/100</f>
        <v>3.0211440972144903</v>
      </c>
      <c r="P83" s="1">
        <f>AVERAGE(H83:H85)*'[1]Проверка стенда по стёклам'!$D$8/100</f>
        <v>3.0252517968034915</v>
      </c>
      <c r="Q83">
        <v>3.2743036000000001</v>
      </c>
    </row>
    <row r="84" spans="1:17" x14ac:dyDescent="0.3">
      <c r="A84" s="1">
        <v>1.7795035310543501</v>
      </c>
      <c r="B84" s="1">
        <v>6.0663767652619898</v>
      </c>
      <c r="C84" s="1">
        <v>6.2159788348387597</v>
      </c>
      <c r="D84" s="1">
        <v>7.2614596290520099</v>
      </c>
      <c r="E84" s="1">
        <v>7.40721868550796</v>
      </c>
      <c r="F84" s="1">
        <v>8.1608804858826005</v>
      </c>
      <c r="G84" s="1">
        <v>8.4831082296122702</v>
      </c>
      <c r="H84" s="1">
        <v>8.4965852278553093</v>
      </c>
      <c r="J84" s="1">
        <f>AVERAGE(B84:B86)*'[1]Проверка стенда по стёклам'!$D$8/100</f>
        <v>2.1363374220098916</v>
      </c>
      <c r="K84" s="1">
        <f>AVERAGE(C84:C86)*'[1]Проверка стенда по стёклам'!$D$8/100</f>
        <v>2.1824404770755312</v>
      </c>
      <c r="L84" s="1">
        <f>AVERAGE(D84:D86)*'[1]Проверка стенда по стёклам'!$D$8/100</f>
        <v>2.6475017175305324</v>
      </c>
      <c r="M84" s="1">
        <f>AVERAGE(E84:E86)*'[1]Проверка стенда по стёклам'!$D$8/100</f>
        <v>2.5525958340797379</v>
      </c>
      <c r="N84" s="1">
        <f>AVERAGE(F84:F86)*'[1]Проверка стенда по стёклам'!$D$8/100</f>
        <v>2.8589575563823231</v>
      </c>
      <c r="O84" s="1">
        <f>AVERAGE(G84:G86)*'[1]Проверка стенда по стёклам'!$D$8/100</f>
        <v>3.078177694360047</v>
      </c>
      <c r="P84" s="1">
        <f>AVERAGE(H84:H86)*'[1]Проверка стенда по стёклам'!$D$8/100</f>
        <v>3.0937866011833286</v>
      </c>
      <c r="Q84">
        <v>3.2743036000000001</v>
      </c>
    </row>
    <row r="85" spans="1:17" x14ac:dyDescent="0.3">
      <c r="A85" s="1">
        <v>1.8014727104500901</v>
      </c>
      <c r="B85" s="1">
        <v>6.1652438813503903</v>
      </c>
      <c r="C85" s="1">
        <v>6.3000262066384396</v>
      </c>
      <c r="D85" s="1">
        <v>7.7824153084577903</v>
      </c>
      <c r="E85" s="1">
        <v>7.1939473292076004</v>
      </c>
      <c r="F85" s="1">
        <v>8.2587211292109899</v>
      </c>
      <c r="G85" s="1">
        <v>9.0802514720670793</v>
      </c>
      <c r="H85" s="1">
        <v>9.0886453527440292</v>
      </c>
      <c r="J85" s="1">
        <f>AVERAGE(B85:B87)*'[1]Проверка стенда по стёклам'!$D$8/100</f>
        <v>2.1861299826428056</v>
      </c>
      <c r="K85" s="1">
        <f>AVERAGE(C85:C87)*'[1]Проверка стенда по стёклам'!$D$8/100</f>
        <v>2.2064957768275031</v>
      </c>
      <c r="L85" s="1">
        <f>AVERAGE(D85:D87)*'[1]Проверка стенда по стёклам'!$D$8/100</f>
        <v>2.7203052601504378</v>
      </c>
      <c r="M85" s="1">
        <f>AVERAGE(E85:E87)*'[1]Проверка стенда по стёклам'!$D$8/100</f>
        <v>2.6346580050620081</v>
      </c>
      <c r="N85" s="1">
        <f>AVERAGE(F85:F87)*'[1]Проверка стенда по стёклам'!$D$8/100</f>
        <v>2.8546960191179576</v>
      </c>
      <c r="O85" s="1">
        <f>AVERAGE(G85:G87)*'[1]Проверка стенда по стёклам'!$D$8/100</f>
        <v>3.1231957233742107</v>
      </c>
      <c r="P85" s="1">
        <f>AVERAGE(H85:H87)*'[1]Проверка стенда по стёклам'!$D$8/100</f>
        <v>3.1512344019364673</v>
      </c>
      <c r="Q85">
        <v>3.2743036000000001</v>
      </c>
    </row>
    <row r="86" spans="1:17" x14ac:dyDescent="0.3">
      <c r="A86" s="1">
        <v>1.82344188984582</v>
      </c>
      <c r="B86" s="1">
        <v>6.1871983729004203</v>
      </c>
      <c r="C86" s="1">
        <v>6.3002997959368496</v>
      </c>
      <c r="D86" s="1">
        <v>7.7820393991714196</v>
      </c>
      <c r="E86" s="1">
        <v>7.4065001027669499</v>
      </c>
      <c r="F86" s="1">
        <v>8.2294174363691308</v>
      </c>
      <c r="G86" s="1">
        <v>8.9757053721226399</v>
      </c>
      <c r="H86" s="1">
        <v>9.0884095031746206</v>
      </c>
      <c r="J86" s="1">
        <f>AVERAGE(B86:B88)*'[1]Проверка стенда по стёклам'!$D$8/100</f>
        <v>2.2258656010270559</v>
      </c>
      <c r="K86" s="1">
        <f>AVERAGE(C86:C88)*'[1]Проверка стенда по стёклам'!$D$8/100</f>
        <v>2.1452715274453698</v>
      </c>
      <c r="L86" s="1">
        <f>AVERAGE(D86:D88)*'[1]Проверка стенда по стёклам'!$D$8/100</f>
        <v>2.6590012712079503</v>
      </c>
      <c r="M86" s="1">
        <f>AVERAGE(E86:E88)*'[1]Проверка стенда по стёклам'!$D$8/100</f>
        <v>2.8155012619846245</v>
      </c>
      <c r="N86" s="1">
        <f>AVERAGE(F86:F88)*'[1]Проверка стенда по стёклам'!$D$8/100</f>
        <v>2.8390959632357244</v>
      </c>
      <c r="O86" s="1">
        <f>AVERAGE(G86:G88)*'[1]Проверка стенда по стёклам'!$D$8/100</f>
        <v>3.0263893277816876</v>
      </c>
      <c r="P86" s="1">
        <f>AVERAGE(H86:H88)*'[1]Проверка стенда по стёклам'!$D$8/100</f>
        <v>3.1395303430049597</v>
      </c>
      <c r="Q86">
        <v>3.2743036000000001</v>
      </c>
    </row>
    <row r="87" spans="1:17" x14ac:dyDescent="0.3">
      <c r="A87" s="1">
        <v>1.84541106924155</v>
      </c>
      <c r="B87" s="1">
        <v>6.4956723219315604</v>
      </c>
      <c r="C87" s="1">
        <v>6.4233759473112197</v>
      </c>
      <c r="D87" s="1">
        <v>7.8891485239241703</v>
      </c>
      <c r="E87" s="1">
        <v>8.1147325174047609</v>
      </c>
      <c r="F87" s="1">
        <v>8.1241388724985999</v>
      </c>
      <c r="G87" s="1">
        <v>8.8712392993975602</v>
      </c>
      <c r="H87" s="1">
        <v>8.9918818201630906</v>
      </c>
      <c r="J87" s="1">
        <f>AVERAGE(B87:B89)*'[1]Проверка стенда по стёклам'!$D$8/100</f>
        <v>2.2516005909836414</v>
      </c>
      <c r="K87" s="1">
        <f>AVERAGE(C87:C89)*'[1]Проверка стенда по стёклам'!$D$8/100</f>
        <v>2.0840485867029619</v>
      </c>
      <c r="L87" s="1">
        <f>AVERAGE(D87:D89)*'[1]Проверка стенда по стёклам'!$D$8/100</f>
        <v>2.5852657964659715</v>
      </c>
      <c r="M87" s="1">
        <f>AVERAGE(E87:E89)*'[1]Проверка стенда по стёклам'!$D$8/100</f>
        <v>2.971683993368416</v>
      </c>
      <c r="N87" s="1">
        <f>AVERAGE(F87:F89)*'[1]Проверка стенда по стёклам'!$D$8/100</f>
        <v>2.8391139038273416</v>
      </c>
      <c r="O87" s="1">
        <f>AVERAGE(G87:G89)*'[1]Проверка стенда по стёклам'!$D$8/100</f>
        <v>2.9296316360244892</v>
      </c>
      <c r="P87" s="1">
        <f>AVERAGE(H87:H89)*'[1]Проверка стенда по стёклам'!$D$8/100</f>
        <v>3.1162651517589013</v>
      </c>
      <c r="Q87">
        <v>3.2743036000000001</v>
      </c>
    </row>
    <row r="88" spans="1:17" x14ac:dyDescent="0.3">
      <c r="A88" s="1">
        <v>1.8673802486372899</v>
      </c>
      <c r="B88" s="1">
        <v>6.5078316936068301</v>
      </c>
      <c r="C88" s="1">
        <v>5.7721702802491999</v>
      </c>
      <c r="D88" s="1">
        <v>7.2538718930437698</v>
      </c>
      <c r="E88" s="1">
        <v>8.7531201386335393</v>
      </c>
      <c r="F88" s="1">
        <v>8.1242224292262293</v>
      </c>
      <c r="G88" s="1">
        <v>8.2456176441053408</v>
      </c>
      <c r="H88" s="1">
        <v>8.9877366942932806</v>
      </c>
      <c r="J88" s="1">
        <f>AVERAGE(B88:B90)*'[1]Проверка стенда по стёклам'!$D$8/100</f>
        <v>2.2542750754366399</v>
      </c>
      <c r="K88" s="1">
        <f>AVERAGE(C88:C90)*'[1]Проверка стенда по стёклам'!$D$8/100</f>
        <v>2.0085830725325433</v>
      </c>
      <c r="L88" s="1">
        <f>AVERAGE(D88:D90)*'[1]Проверка стенда по стёклам'!$D$8/100</f>
        <v>2.5705169359818441</v>
      </c>
      <c r="M88" s="1">
        <f>AVERAGE(E88:E90)*'[1]Проверка стенда по стёклам'!$D$8/100</f>
        <v>3.0818776058564041</v>
      </c>
      <c r="N88" s="1">
        <f>AVERAGE(F88:F90)*'[1]Проверка стенда по стёклам'!$D$8/100</f>
        <v>2.9245903371927779</v>
      </c>
      <c r="O88" s="1">
        <f>AVERAGE(G88:G90)*'[1]Проверка стенда по стёклам'!$D$8/100</f>
        <v>2.8453744330998529</v>
      </c>
      <c r="P88" s="1">
        <f>AVERAGE(H88:H90)*'[1]Проверка стенда по стёклам'!$D$8/100</f>
        <v>3.0324729942559823</v>
      </c>
      <c r="Q88">
        <v>3.2743036000000001</v>
      </c>
    </row>
    <row r="89" spans="1:17" x14ac:dyDescent="0.3">
      <c r="A89" s="1">
        <v>1.8893494280330201</v>
      </c>
      <c r="B89" s="1">
        <v>6.4090772379129399</v>
      </c>
      <c r="C89" s="1">
        <v>5.7724551522214096</v>
      </c>
      <c r="D89" s="1">
        <v>7.1463156831525199</v>
      </c>
      <c r="E89" s="1">
        <v>8.7530577362632496</v>
      </c>
      <c r="F89" s="1">
        <v>8.2295721144207796</v>
      </c>
      <c r="G89" s="1">
        <v>8.1414914530756306</v>
      </c>
      <c r="H89" s="1">
        <v>8.8878244539213291</v>
      </c>
      <c r="J89" s="1">
        <f>AVERAGE(B89:B91)*'[1]Проверка стенда по стёклам'!$D$8/100</f>
        <v>2.2423491879161244</v>
      </c>
      <c r="K89" s="1">
        <f>AVERAGE(C89:C91)*'[1]Проверка стенда по стёклам'!$D$8/100</f>
        <v>2.094036237753917</v>
      </c>
      <c r="L89" s="1">
        <f>AVERAGE(D89:D91)*'[1]Проверка стенда по стёклам'!$D$8/100</f>
        <v>2.6295009964954215</v>
      </c>
      <c r="M89" s="1">
        <f>AVERAGE(E89:E91)*'[1]Проверка стенда по стёклам'!$D$8/100</f>
        <v>3.1035671972672247</v>
      </c>
      <c r="N89" s="1">
        <f>AVERAGE(F89:F91)*'[1]Проверка стенда по стёклам'!$D$8/100</f>
        <v>3.0217692082394949</v>
      </c>
      <c r="O89" s="1">
        <f>AVERAGE(G89:G91)*'[1]Проверка стенда по стёклам'!$D$8/100</f>
        <v>2.8461885260406654</v>
      </c>
      <c r="P89" s="1">
        <f>AVERAGE(H89:H91)*'[1]Проверка стенда по стёклам'!$D$8/100</f>
        <v>2.8705222013424465</v>
      </c>
      <c r="Q89">
        <v>3.2743036000000001</v>
      </c>
    </row>
    <row r="90" spans="1:17" x14ac:dyDescent="0.3">
      <c r="A90" s="1">
        <v>1.91131860742875</v>
      </c>
      <c r="B90" s="1">
        <v>6.5187308727965902</v>
      </c>
      <c r="C90" s="1">
        <v>5.7727363838233003</v>
      </c>
      <c r="D90" s="1">
        <v>7.7619885588351298</v>
      </c>
      <c r="E90" s="1">
        <v>9.0647866542709696</v>
      </c>
      <c r="F90" s="1">
        <v>8.8610893843284302</v>
      </c>
      <c r="G90" s="1">
        <v>8.1448006030706601</v>
      </c>
      <c r="H90" s="1">
        <v>8.2694525969513499</v>
      </c>
      <c r="J90" s="1">
        <f>AVERAGE(B90:B92)*'[1]Проверка стенда по стёклам'!$D$8/100</f>
        <v>2.2287010595631376</v>
      </c>
      <c r="K90" s="1">
        <f>AVERAGE(C90:C92)*'[1]Проверка стенда по стёклам'!$D$8/100</f>
        <v>2.2498462171215063</v>
      </c>
      <c r="L90" s="1">
        <f>AVERAGE(D90:D92)*'[1]Проверка стенда по стёклам'!$D$8/100</f>
        <v>2.6742259638752248</v>
      </c>
      <c r="M90" s="1">
        <f>AVERAGE(E90:E92)*'[1]Проверка стенда по стёклам'!$D$8/100</f>
        <v>3.1252505498982823</v>
      </c>
      <c r="N90" s="1">
        <f>AVERAGE(F90:F92)*'[1]Проверка стенда по стёклам'!$D$8/100</f>
        <v>3.107568610741712</v>
      </c>
      <c r="O90" s="1">
        <f>AVERAGE(G90:G92)*'[1]Проверка стенда по стёклам'!$D$8/100</f>
        <v>2.8591322408929702</v>
      </c>
      <c r="P90" s="1">
        <f>AVERAGE(H90:H92)*'[1]Проверка стенда по стёклам'!$D$8/100</f>
        <v>2.7083393220533556</v>
      </c>
      <c r="Q90">
        <v>3.2743036000000001</v>
      </c>
    </row>
    <row r="91" spans="1:17" x14ac:dyDescent="0.3">
      <c r="A91" s="1">
        <v>1.93328778682448</v>
      </c>
      <c r="B91" s="1">
        <v>6.4050104999019597</v>
      </c>
      <c r="C91" s="1">
        <v>6.5089201815715398</v>
      </c>
      <c r="D91" s="1">
        <v>7.7624136264060297</v>
      </c>
      <c r="E91" s="1">
        <v>8.9401208692705705</v>
      </c>
      <c r="F91" s="1">
        <v>8.9620676216050992</v>
      </c>
      <c r="G91" s="1">
        <v>8.25263649346285</v>
      </c>
      <c r="H91" s="1">
        <v>7.5914486763009599</v>
      </c>
      <c r="J91" s="1">
        <f>AVERAGE(B91:B93)*'[1]Проверка стенда по стёклам'!$D$8/100</f>
        <v>2.1889941381509579</v>
      </c>
      <c r="K91" s="1">
        <f>AVERAGE(C91:C93)*'[1]Проверка стенда по стёклам'!$D$8/100</f>
        <v>2.405583186451103</v>
      </c>
      <c r="L91" s="1">
        <f>AVERAGE(D91:D93)*'[1]Проверка стенда по стёклам'!$D$8/100</f>
        <v>2.6591956270308486</v>
      </c>
      <c r="M91" s="1">
        <f>AVERAGE(E91:E93)*'[1]Проверка стенда по стёклам'!$D$8/100</f>
        <v>3.0963432880425326</v>
      </c>
      <c r="N91" s="1">
        <f>AVERAGE(F91:F93)*'[1]Проверка стенда по стёклам'!$D$8/100</f>
        <v>3.1440724199773427</v>
      </c>
      <c r="O91" s="1">
        <f>AVERAGE(G91:G93)*'[1]Проверка стенда по стёклам'!$D$8/100</f>
        <v>2.8768233326563255</v>
      </c>
      <c r="P91" s="1">
        <f>AVERAGE(H91:H93)*'[1]Проверка стенда по стёклам'!$D$8/100</f>
        <v>2.6307971618831116</v>
      </c>
      <c r="Q91">
        <v>3.2743036000000001</v>
      </c>
    </row>
    <row r="92" spans="1:17" x14ac:dyDescent="0.3">
      <c r="A92" s="1">
        <v>1.9552569662202199</v>
      </c>
      <c r="B92" s="1">
        <v>6.2914074337430304</v>
      </c>
      <c r="C92" s="1">
        <v>7.1157990368712802</v>
      </c>
      <c r="D92" s="1">
        <v>7.5319200691147303</v>
      </c>
      <c r="E92" s="1">
        <v>8.9400046781334996</v>
      </c>
      <c r="F92" s="1">
        <v>8.9693071630086898</v>
      </c>
      <c r="G92" s="1">
        <v>8.2530880289950392</v>
      </c>
      <c r="H92" s="1">
        <v>7.4895354613150698</v>
      </c>
      <c r="J92" s="1">
        <f>AVERAGE(B92:B94)*'[1]Проверка стенда по стёклам'!$D$8/100</f>
        <v>2.1412536675339826</v>
      </c>
      <c r="K92" s="1">
        <f>AVERAGE(C92:C94)*'[1]Проверка стенда по стёклам'!$D$8/100</f>
        <v>2.4644952526695039</v>
      </c>
      <c r="L92" s="1">
        <f>AVERAGE(D92:D94)*'[1]Проверка стенда по стёклам'!$D$8/100</f>
        <v>2.6441671974691534</v>
      </c>
      <c r="M92" s="1">
        <f>AVERAGE(E92:E94)*'[1]Проверка стенда по стёклам'!$D$8/100</f>
        <v>3.0937449048660164</v>
      </c>
      <c r="N92" s="1">
        <f>AVERAGE(F92:F94)*'[1]Проверка стенда по стёклам'!$D$8/100</f>
        <v>3.1575365793065551</v>
      </c>
      <c r="O92" s="1">
        <f>AVERAGE(G92:G94)*'[1]Проверка стенда по стёклам'!$D$8/100</f>
        <v>2.8941602285919088</v>
      </c>
      <c r="P92" s="1">
        <f>AVERAGE(H92:H94)*'[1]Проверка стенда по стёклам'!$D$8/100</f>
        <v>2.6209318585127237</v>
      </c>
      <c r="Q92">
        <v>3.2743036000000001</v>
      </c>
    </row>
    <row r="93" spans="1:17" x14ac:dyDescent="0.3">
      <c r="A93" s="1">
        <v>1.9772261456159499</v>
      </c>
      <c r="B93" s="1">
        <v>6.1763904766690496</v>
      </c>
      <c r="C93" s="1">
        <v>7.11545079924114</v>
      </c>
      <c r="D93" s="1">
        <v>7.63240179445667</v>
      </c>
      <c r="E93" s="1">
        <v>8.8155574739995295</v>
      </c>
      <c r="F93" s="1">
        <v>9.1758135701741992</v>
      </c>
      <c r="G93" s="1">
        <v>8.2973275466563106</v>
      </c>
      <c r="H93" s="1">
        <v>7.6009088548237198</v>
      </c>
      <c r="J93" s="1">
        <f>AVERAGE(B93:B95)*'[1]Проверка стенда по стёклам'!$D$8/100</f>
        <v>2.1067148102772029</v>
      </c>
      <c r="K93" s="1">
        <f>AVERAGE(C93:C95)*'[1]Проверка стенда по стёклам'!$D$8/100</f>
        <v>2.4399685098159387</v>
      </c>
      <c r="L93" s="1">
        <f>AVERAGE(D93:D95)*'[1]Проверка стенда по стёклам'!$D$8/100</f>
        <v>2.655924836095561</v>
      </c>
      <c r="M93" s="1">
        <f>AVERAGE(E93:E95)*'[1]Проверка стенда по стёклам'!$D$8/100</f>
        <v>3.0911665258687795</v>
      </c>
      <c r="N93" s="1">
        <f>AVERAGE(F93:F95)*'[1]Проверка стенда по стёклам'!$D$8/100</f>
        <v>3.1701794555407528</v>
      </c>
      <c r="O93" s="1">
        <f>AVERAGE(G93:G95)*'[1]Проверка стенда по стёклам'!$D$8/100</f>
        <v>2.9235898003315719</v>
      </c>
      <c r="P93" s="1">
        <f>AVERAGE(H93:H95)*'[1]Проверка стенда по стёклам'!$D$8/100</f>
        <v>2.7057245995803409</v>
      </c>
      <c r="Q93">
        <v>3.2743036000000001</v>
      </c>
    </row>
    <row r="94" spans="1:17" x14ac:dyDescent="0.3">
      <c r="A94" s="1">
        <v>1.9991953250116801</v>
      </c>
      <c r="B94" s="1">
        <v>5.9934074080209196</v>
      </c>
      <c r="C94" s="1">
        <v>7.0168412031119498</v>
      </c>
      <c r="D94" s="1">
        <v>7.63284330600976</v>
      </c>
      <c r="E94" s="1">
        <v>8.9177184393086595</v>
      </c>
      <c r="F94" s="1">
        <v>9.0781513036019899</v>
      </c>
      <c r="G94" s="1">
        <v>8.4021096737328502</v>
      </c>
      <c r="H94" s="1">
        <v>7.5063931810970201</v>
      </c>
      <c r="J94" s="1">
        <f>AVERAGE(B94:B96)*'[1]Проверка стенда по стёклам'!$D$8/100</f>
        <v>2.004279710041482</v>
      </c>
      <c r="K94" s="1">
        <f>AVERAGE(C94:C96)*'[1]Проверка стенда по стёклам'!$D$8/100</f>
        <v>2.4296523524784197</v>
      </c>
      <c r="L94" s="1">
        <f>AVERAGE(D94:D96)*'[1]Проверка стенда по стёклам'!$D$8/100</f>
        <v>2.6703786404611067</v>
      </c>
      <c r="M94" s="1">
        <f>AVERAGE(E94:E96)*'[1]Проверка стенда по стёклам'!$D$8/100</f>
        <v>3.0792636167221143</v>
      </c>
      <c r="N94" s="1">
        <f>AVERAGE(F94:F96)*'[1]Проверка стенда по стёклам'!$D$8/100</f>
        <v>3.1588885608137671</v>
      </c>
      <c r="O94" s="1">
        <f>AVERAGE(G94:G96)*'[1]Проверка стенда по стёклам'!$D$8/100</f>
        <v>2.9367710235116622</v>
      </c>
      <c r="P94" s="1">
        <f>AVERAGE(H94:H96)*'[1]Проверка стенда по стёклам'!$D$8/100</f>
        <v>2.77860318404707</v>
      </c>
      <c r="Q94">
        <v>3.2743036000000001</v>
      </c>
    </row>
    <row r="95" spans="1:17" x14ac:dyDescent="0.3">
      <c r="A95" s="1">
        <v>2.02116450440742</v>
      </c>
      <c r="B95" s="1">
        <v>5.9936244363573001</v>
      </c>
      <c r="C95" s="1">
        <v>6.9043372925308502</v>
      </c>
      <c r="D95" s="1">
        <v>7.6332906745843898</v>
      </c>
      <c r="E95" s="1">
        <v>8.9177747178170499</v>
      </c>
      <c r="F95" s="1">
        <v>9.0783100044346892</v>
      </c>
      <c r="G95" s="1">
        <v>8.5068203982874593</v>
      </c>
      <c r="H95" s="1">
        <v>8.2205913964882207</v>
      </c>
      <c r="J95" s="1">
        <f>AVERAGE(B95:B97)*'[1]Проверка стенда по стёклам'!$D$8/100</f>
        <v>1.9218243634293009</v>
      </c>
      <c r="K95" s="1">
        <f>AVERAGE(C95:C97)*'[1]Проверка стенда по стёклам'!$D$8/100</f>
        <v>2.341437758736352</v>
      </c>
      <c r="L95" s="1">
        <f>AVERAGE(D95:D97)*'[1]Проверка стенда по стёклам'!$D$8/100</f>
        <v>2.5972584194223192</v>
      </c>
      <c r="M95" s="1">
        <f>AVERAGE(E95:E97)*'[1]Проверка стенда по стёклам'!$D$8/100</f>
        <v>2.9811039509250752</v>
      </c>
      <c r="N95" s="1">
        <f>AVERAGE(F95:F97)*'[1]Проверка стенда по стёклам'!$D$8/100</f>
        <v>3.0910849183549298</v>
      </c>
      <c r="O95" s="1">
        <f>AVERAGE(G95:G97)*'[1]Проверка стенда по стёклам'!$D$8/100</f>
        <v>2.9155860668784781</v>
      </c>
      <c r="P95" s="1">
        <f>AVERAGE(H95:H97)*'[1]Проверка стенда по стёклам'!$D$8/100</f>
        <v>2.8744814858767449</v>
      </c>
      <c r="Q95">
        <v>3.2743036000000001</v>
      </c>
    </row>
    <row r="96" spans="1:17" x14ac:dyDescent="0.3">
      <c r="A96" s="1">
        <v>2.0431336838031502</v>
      </c>
      <c r="B96" s="1">
        <v>5.2932277547838904</v>
      </c>
      <c r="C96" s="1">
        <v>7.0265081851114797</v>
      </c>
      <c r="D96" s="1">
        <v>7.7570178799166003</v>
      </c>
      <c r="E96" s="1">
        <v>8.7129343924959208</v>
      </c>
      <c r="F96" s="1">
        <v>9.0784670815520698</v>
      </c>
      <c r="G96" s="1">
        <v>8.4109718435302891</v>
      </c>
      <c r="H96" s="1">
        <v>8.2292447365348007</v>
      </c>
      <c r="J96" s="1">
        <f>AVERAGE(B96:B98)*'[1]Проверка стенда по стёклам'!$D$8/100</f>
        <v>1.8392395340242729</v>
      </c>
      <c r="K96" s="1">
        <f>AVERAGE(C96:C98)*'[1]Проверка стенда по стёклам'!$D$8/100</f>
        <v>2.3366069299879522</v>
      </c>
      <c r="L96" s="1">
        <f>AVERAGE(D96:D98)*'[1]Проверка стенда по стёклам'!$D$8/100</f>
        <v>2.5113052235921498</v>
      </c>
      <c r="M96" s="1">
        <f>AVERAGE(E96:E98)*'[1]Проверка стенда по стёклам'!$D$8/100</f>
        <v>2.87159297830032</v>
      </c>
      <c r="N96" s="1">
        <f>AVERAGE(F96:F98)*'[1]Проверка стенда по стёклам'!$D$8/100</f>
        <v>3.0233338526351217</v>
      </c>
      <c r="O96" s="1">
        <f>AVERAGE(G96:G98)*'[1]Проверка стенда по стёклам'!$D$8/100</f>
        <v>2.8823949989869151</v>
      </c>
      <c r="P96" s="1">
        <f>AVERAGE(H96:H98)*'[1]Проверка стенда по стёклам'!$D$8/100</f>
        <v>2.8875829405683784</v>
      </c>
      <c r="Q96">
        <v>3.2743036000000001</v>
      </c>
    </row>
    <row r="97" spans="1:17" x14ac:dyDescent="0.3">
      <c r="A97" s="1">
        <v>2.0651028631988799</v>
      </c>
      <c r="B97" s="1">
        <v>5.2825037414024996</v>
      </c>
      <c r="C97" s="1">
        <v>6.2562831469382401</v>
      </c>
      <c r="D97" s="1">
        <v>7.0024241109403196</v>
      </c>
      <c r="E97" s="1">
        <v>8.0714171478064305</v>
      </c>
      <c r="F97" s="1">
        <v>8.4935699512151892</v>
      </c>
      <c r="G97" s="1">
        <v>8.2194597429949692</v>
      </c>
      <c r="H97" s="1">
        <v>8.3330252810195002</v>
      </c>
      <c r="J97" s="1">
        <f>AVERAGE(B97:B99)*'[1]Проверка стенда по стёклам'!$D$8/100</f>
        <v>1.9141620480693524</v>
      </c>
      <c r="K97" s="1">
        <f>AVERAGE(C97:C99)*'[1]Проверка стенда по стёклам'!$D$8/100</f>
        <v>2.3029933089987238</v>
      </c>
      <c r="L97" s="1">
        <f>AVERAGE(D97:D99)*'[1]Проверка стенда по стёклам'!$D$8/100</f>
        <v>2.4432740929486187</v>
      </c>
      <c r="M97" s="1">
        <f>AVERAGE(E97:E99)*'[1]Проверка стенда по стёклам'!$D$8/100</f>
        <v>2.7723480616557983</v>
      </c>
      <c r="N97" s="1">
        <f>AVERAGE(F97:F99)*'[1]Проверка стенда по стёклам'!$D$8/100</f>
        <v>2.9331383646548765</v>
      </c>
      <c r="O97" s="1">
        <f>AVERAGE(G97:G99)*'[1]Проверка стенда по стёклам'!$D$8/100</f>
        <v>2.8603876352652553</v>
      </c>
      <c r="P97" s="1">
        <f>AVERAGE(H97:H99)*'[1]Проверка стенда по стёклам'!$D$8/100</f>
        <v>2.8996450534146327</v>
      </c>
      <c r="Q97">
        <v>3.2743036000000001</v>
      </c>
    </row>
    <row r="98" spans="1:17" x14ac:dyDescent="0.3">
      <c r="A98" s="1">
        <v>2.0870720425946101</v>
      </c>
      <c r="B98" s="1">
        <v>5.2816044104489102</v>
      </c>
      <c r="C98" s="1">
        <v>6.8626874297730698</v>
      </c>
      <c r="D98" s="1">
        <v>6.8922296690363103</v>
      </c>
      <c r="E98" s="1">
        <v>7.9736060838526104</v>
      </c>
      <c r="F98" s="1">
        <v>8.4941819519015702</v>
      </c>
      <c r="G98" s="1">
        <v>8.2206576103960707</v>
      </c>
      <c r="H98" s="1">
        <v>8.3335479549285605</v>
      </c>
      <c r="J98" s="1">
        <f>AVERAGE(B98:B100)*'[1]Проверка стенда по стёклам'!$D$8/100</f>
        <v>2.0036972265131889</v>
      </c>
      <c r="K98" s="1">
        <f>AVERAGE(C98:C100)*'[1]Проверка стенда по стёклам'!$D$8/100</f>
        <v>2.3704656144785599</v>
      </c>
      <c r="L98" s="1">
        <f>AVERAGE(D98:D100)*'[1]Проверка стенда по стёклам'!$D$8/100</f>
        <v>2.4628422149580915</v>
      </c>
      <c r="M98" s="1">
        <f>AVERAGE(E98:E100)*'[1]Проверка стенда по стёклам'!$D$8/100</f>
        <v>2.7319802265492616</v>
      </c>
      <c r="N98" s="1">
        <f>AVERAGE(F98:F100)*'[1]Проверка стенда по стёклам'!$D$8/100</f>
        <v>2.8964081691121204</v>
      </c>
      <c r="O98" s="1">
        <f>AVERAGE(G98:G100)*'[1]Проверка стенда по стёклам'!$D$8/100</f>
        <v>2.8718155468471793</v>
      </c>
      <c r="P98" s="1">
        <f>AVERAGE(H98:H100)*'[1]Проверка стенда по стёклам'!$D$8/100</f>
        <v>2.8996098705624145</v>
      </c>
      <c r="Q98">
        <v>3.2743036000000001</v>
      </c>
    </row>
    <row r="99" spans="1:17" x14ac:dyDescent="0.3">
      <c r="A99" s="1">
        <v>2.10904122199035</v>
      </c>
      <c r="B99" s="1">
        <v>5.9391857445966201</v>
      </c>
      <c r="C99" s="1">
        <v>6.7367022793531</v>
      </c>
      <c r="D99" s="1">
        <v>7.1704751970490497</v>
      </c>
      <c r="E99" s="1">
        <v>7.85727641475835</v>
      </c>
      <c r="F99" s="1">
        <v>8.3008303878495298</v>
      </c>
      <c r="G99" s="1">
        <v>8.2212313815088596</v>
      </c>
      <c r="H99" s="1">
        <v>8.3332404214950309</v>
      </c>
      <c r="J99" s="1">
        <f>AVERAGE(B99:B101)*'[1]Проверка стенда по стёклам'!$D$8/100</f>
        <v>2.1145578230844069</v>
      </c>
      <c r="K99" s="1">
        <f>AVERAGE(C99:C101)*'[1]Проверка стенда по стёклам'!$D$8/100</f>
        <v>2.2874936922478555</v>
      </c>
      <c r="L99" s="1">
        <f>AVERAGE(D99:D101)*'[1]Проверка стенда по стёклам'!$D$8/100</f>
        <v>2.4699998522617967</v>
      </c>
      <c r="M99" s="1">
        <f>AVERAGE(E99:E101)*'[1]Проверка стенда по стёклам'!$D$8/100</f>
        <v>2.6157481057044287</v>
      </c>
      <c r="N99" s="1">
        <f>AVERAGE(F99:F101)*'[1]Проверка стенда по стёклам'!$D$8/100</f>
        <v>2.8359406103293634</v>
      </c>
      <c r="O99" s="1">
        <f>AVERAGE(G99:G101)*'[1]Проверка стенда по стёклам'!$D$8/100</f>
        <v>2.8162650451537865</v>
      </c>
      <c r="P99" s="1">
        <f>AVERAGE(H99:H101)*'[1]Проверка стенда по стёклам'!$D$8/100</f>
        <v>2.8993974254026069</v>
      </c>
      <c r="Q99">
        <v>3.2743036000000001</v>
      </c>
    </row>
    <row r="100" spans="1:17" x14ac:dyDescent="0.3">
      <c r="A100" s="1">
        <v>2.1310104013860798</v>
      </c>
      <c r="B100" s="1">
        <v>6.0544474571500304</v>
      </c>
      <c r="C100" s="1">
        <v>6.8380078177035797</v>
      </c>
      <c r="D100" s="1">
        <v>7.1711342098839301</v>
      </c>
      <c r="E100" s="1">
        <v>7.7233785648669802</v>
      </c>
      <c r="F100" s="1">
        <v>8.1768939349251895</v>
      </c>
      <c r="G100" s="1">
        <v>8.3179875471844404</v>
      </c>
      <c r="H100" s="1">
        <v>8.33272194570322</v>
      </c>
      <c r="J100" s="1">
        <f>AVERAGE(B100:B102)*'[1]Проверка стенда по стёклам'!$D$8/100</f>
        <v>2.1492023793187802</v>
      </c>
      <c r="K100" s="1">
        <f>AVERAGE(C100:C102)*'[1]Проверка стенда по стёклам'!$D$8/100</f>
        <v>2.2322132355615483</v>
      </c>
      <c r="L100" s="1">
        <f>AVERAGE(D100:D102)*'[1]Проверка стенда по стёклам'!$D$8/100</f>
        <v>2.4464134743509063</v>
      </c>
      <c r="M100" s="1">
        <f>AVERAGE(E100:E102)*'[1]Проверка стенда по стёклам'!$D$8/100</f>
        <v>2.4988231674748764</v>
      </c>
      <c r="N100" s="1">
        <f>AVERAGE(F100:F102)*'[1]Проверка стенда по стёклам'!$D$8/100</f>
        <v>2.7845528212164998</v>
      </c>
      <c r="O100" s="1">
        <f>AVERAGE(G100:G102)*'[1]Проверка стенда по стёклам'!$D$8/100</f>
        <v>2.8274817814072533</v>
      </c>
      <c r="P100" s="1">
        <f>AVERAGE(H100:H102)*'[1]Проверка стенда по стёклам'!$D$8/100</f>
        <v>2.8880496467900501</v>
      </c>
      <c r="Q100">
        <v>3.2743036000000001</v>
      </c>
    </row>
    <row r="101" spans="1:17" x14ac:dyDescent="0.3">
      <c r="A101" s="1">
        <v>2.15297958078181</v>
      </c>
      <c r="B101" s="1">
        <v>6.2374090710813199</v>
      </c>
      <c r="C101" s="1">
        <v>6.1473300131386504</v>
      </c>
      <c r="D101" s="1">
        <v>6.9539405320984899</v>
      </c>
      <c r="E101" s="1">
        <v>6.9714898563135304</v>
      </c>
      <c r="F101" s="1">
        <v>7.9728499702132396</v>
      </c>
      <c r="G101" s="1">
        <v>7.7417189246845597</v>
      </c>
      <c r="H101" s="1">
        <v>8.3317163206044302</v>
      </c>
      <c r="J101" s="1">
        <f>AVERAGE(B101:B103)*'[1]Проверка стенда по стёклам'!$D$8/100</f>
        <v>2.2514652944586002</v>
      </c>
      <c r="K101" s="1">
        <f>AVERAGE(C101:C103)*'[1]Проверка стенда по стёклам'!$D$8/100</f>
        <v>2.2422356647711514</v>
      </c>
      <c r="L101" s="1">
        <f>AVERAGE(D101:D103)*'[1]Проверка стенда по стёклам'!$D$8/100</f>
        <v>2.410694957938357</v>
      </c>
      <c r="M101" s="1">
        <f>AVERAGE(E101:E103)*'[1]Проверка стенда по стёклам'!$D$8/100</f>
        <v>2.3992664222507436</v>
      </c>
      <c r="N101" s="1">
        <f>AVERAGE(F101:F103)*'[1]Проверка стенда по стёклам'!$D$8/100</f>
        <v>2.6582939854891463</v>
      </c>
      <c r="O101" s="1">
        <f>AVERAGE(G101:G103)*'[1]Проверка стенда по стёклам'!$D$8/100</f>
        <v>2.8038862211784719</v>
      </c>
      <c r="P101" s="1">
        <f>AVERAGE(H101:H103)*'[1]Проверка стенда по стёклам'!$D$8/100</f>
        <v>2.8987715315917204</v>
      </c>
      <c r="Q101">
        <v>3.2743036000000001</v>
      </c>
    </row>
    <row r="102" spans="1:17" x14ac:dyDescent="0.3">
      <c r="A102" s="1">
        <v>2.1749487601775499</v>
      </c>
      <c r="B102" s="1">
        <v>6.2378800448125098</v>
      </c>
      <c r="C102" s="1">
        <v>6.2600918354545998</v>
      </c>
      <c r="D102" s="1">
        <v>6.9671209789415904</v>
      </c>
      <c r="E102" s="1">
        <v>6.8491869369774099</v>
      </c>
      <c r="F102" s="1">
        <v>7.8577812806573499</v>
      </c>
      <c r="G102" s="1">
        <v>8.3179384994546002</v>
      </c>
      <c r="H102" s="1">
        <v>8.2354034981772095</v>
      </c>
      <c r="J102" s="1">
        <f>AVERAGE(B102:B104)*'[1]Проверка стенда по стёклам'!$D$8/100</f>
        <v>2.3338235988524363</v>
      </c>
      <c r="K102" s="1">
        <f>AVERAGE(C102:C104)*'[1]Проверка стенда по стёклам'!$D$8/100</f>
        <v>2.3324449785241943</v>
      </c>
      <c r="L102" s="1">
        <f>AVERAGE(D102:D104)*'[1]Проверка стенда по стёклам'!$D$8/100</f>
        <v>2.4015373535177122</v>
      </c>
      <c r="M102" s="1">
        <f>AVERAGE(E102:E104)*'[1]Проверка стенда по стёклам'!$D$8/100</f>
        <v>2.2892631783777673</v>
      </c>
      <c r="N102" s="1">
        <f>AVERAGE(F102:F104)*'[1]Проверка стенда по стёклам'!$D$8/100</f>
        <v>2.5557524379865102</v>
      </c>
      <c r="O102" s="1">
        <f>AVERAGE(G102:G104)*'[1]Проверка стенда по стёклам'!$D$8/100</f>
        <v>2.8458380938157966</v>
      </c>
      <c r="P102" s="1">
        <f>AVERAGE(H102:H104)*'[1]Проверка стенда по стёклам'!$D$8/100</f>
        <v>2.8972991703917104</v>
      </c>
      <c r="Q102">
        <v>3.2743036000000001</v>
      </c>
    </row>
    <row r="103" spans="1:17" x14ac:dyDescent="0.3">
      <c r="A103" s="1">
        <v>2.1969179395732801</v>
      </c>
      <c r="B103" s="1">
        <v>6.9361256541251404</v>
      </c>
      <c r="C103" s="1">
        <v>6.9244180017155603</v>
      </c>
      <c r="D103" s="1">
        <v>6.8631805679778299</v>
      </c>
      <c r="E103" s="1">
        <v>6.8650321006975403</v>
      </c>
      <c r="F103" s="1">
        <v>7.0883305736708504</v>
      </c>
      <c r="G103" s="1">
        <v>8.1145541620644703</v>
      </c>
      <c r="H103" s="1">
        <v>8.4251626124609196</v>
      </c>
      <c r="J103" s="1">
        <f>AVERAGE(B103:B105)*'[1]Проверка стенда по стёклам'!$D$8/100</f>
        <v>2.4293886694279765</v>
      </c>
      <c r="K103" s="1">
        <f>AVERAGE(C103:C105)*'[1]Проверка стенда по стёклам'!$D$8/100</f>
        <v>2.4109452297346468</v>
      </c>
      <c r="L103" s="1">
        <f>AVERAGE(D103:D105)*'[1]Проверка стенда по стёклам'!$D$8/100</f>
        <v>2.3812387923696754</v>
      </c>
      <c r="M103" s="1">
        <f>AVERAGE(E103:E105)*'[1]Проверка стенда по стёклам'!$D$8/100</f>
        <v>2.1948763536257823</v>
      </c>
      <c r="N103" s="1">
        <f>AVERAGE(F103:F105)*'[1]Проверка стенда по стёклам'!$D$8/100</f>
        <v>2.4653573323195923</v>
      </c>
      <c r="O103" s="1">
        <f>AVERAGE(G103:G105)*'[1]Проверка стенда по стёклам'!$D$8/100</f>
        <v>2.7468135588431095</v>
      </c>
      <c r="P103" s="1">
        <f>AVERAGE(H103:H105)*'[1]Проверка стенда по стёклам'!$D$8/100</f>
        <v>2.9180330339069473</v>
      </c>
      <c r="Q103">
        <v>3.2743036000000001</v>
      </c>
    </row>
    <row r="104" spans="1:17" x14ac:dyDescent="0.3">
      <c r="A104" s="1">
        <v>2.2188871189690098</v>
      </c>
      <c r="B104" s="1">
        <v>6.9474760706833099</v>
      </c>
      <c r="C104" s="1">
        <v>6.9250859082390299</v>
      </c>
      <c r="D104" s="1">
        <v>6.8749865912376604</v>
      </c>
      <c r="E104" s="1">
        <v>6.0230770168522998</v>
      </c>
      <c r="F104" s="1">
        <v>7.0887694939863497</v>
      </c>
      <c r="G104" s="1">
        <v>8.1034145733567495</v>
      </c>
      <c r="H104" s="1">
        <v>8.3190220925321494</v>
      </c>
      <c r="J104" s="1">
        <f>AVERAGE(B104:B106)*'[1]Проверка стенда по стёклам'!$D$8/100</f>
        <v>2.4567027235077652</v>
      </c>
      <c r="K104" s="1">
        <f>AVERAGE(C104:C106)*'[1]Проверка стенда по стёклам'!$D$8/100</f>
        <v>2.4124671118148378</v>
      </c>
      <c r="L104" s="1">
        <f>AVERAGE(D104:D106)*'[1]Проверка стенда по стёклам'!$D$8/100</f>
        <v>2.3919597538513298</v>
      </c>
      <c r="M104" s="1">
        <f>AVERAGE(E104:E106)*'[1]Проверка стенда по стёклам'!$D$8/100</f>
        <v>2.0464316276024457</v>
      </c>
      <c r="N104" s="1">
        <f>AVERAGE(F104:F106)*'[1]Проверка стенда по стёклам'!$D$8/100</f>
        <v>2.3533334860445096</v>
      </c>
      <c r="O104" s="1">
        <f>AVERAGE(G104:G106)*'[1]Проверка стенда по стёклам'!$D$8/100</f>
        <v>2.659039246415583</v>
      </c>
      <c r="P104" s="1">
        <f>AVERAGE(H104:H106)*'[1]Проверка стенда по стёклам'!$D$8/100</f>
        <v>2.9044849343587225</v>
      </c>
      <c r="Q104">
        <v>3.2743036000000001</v>
      </c>
    </row>
    <row r="105" spans="1:17" x14ac:dyDescent="0.3">
      <c r="A105" s="1">
        <v>2.24085629836474</v>
      </c>
      <c r="B105" s="1">
        <v>7.0618115648913102</v>
      </c>
      <c r="C105" s="1">
        <v>6.9368959325673698</v>
      </c>
      <c r="D105" s="1">
        <v>6.79211326700886</v>
      </c>
      <c r="E105" s="1">
        <v>6.0354138761199696</v>
      </c>
      <c r="F105" s="1">
        <v>7.07842354700764</v>
      </c>
      <c r="G105" s="1">
        <v>7.4641805821133502</v>
      </c>
      <c r="H105" s="1">
        <v>8.4141642481074097</v>
      </c>
      <c r="J105" s="1">
        <f>AVERAGE(B105:B107)*'[1]Проверка стенда по стёклам'!$D$8/100</f>
        <v>2.4959397886169699</v>
      </c>
      <c r="K105" s="1">
        <f>AVERAGE(C105:C107)*'[1]Проверка стенда по стёклам'!$D$8/100</f>
        <v>2.4285835881351487</v>
      </c>
      <c r="L105" s="1">
        <f>AVERAGE(D105:D107)*'[1]Проверка стенда по стёклам'!$D$8/100</f>
        <v>2.3339323280175974</v>
      </c>
      <c r="M105" s="1">
        <f>AVERAGE(E105:E107)*'[1]Проверка стенда по стёклам'!$D$8/100</f>
        <v>1.9948021273008618</v>
      </c>
      <c r="N105" s="1">
        <f>AVERAGE(F105:F107)*'[1]Проверка стенда по стёклам'!$D$8/100</f>
        <v>2.2538453032187613</v>
      </c>
      <c r="O105" s="1">
        <f>AVERAGE(G105:G107)*'[1]Проверка стенда по стёклам'!$D$8/100</f>
        <v>2.5716268499032555</v>
      </c>
      <c r="P105" s="1">
        <f>AVERAGE(H105:H107)*'[1]Проверка стенда по стёклам'!$D$8/100</f>
        <v>2.8969090050954032</v>
      </c>
      <c r="Q105">
        <v>3.2743036000000001</v>
      </c>
    </row>
    <row r="106" spans="1:17" x14ac:dyDescent="0.3">
      <c r="A106" s="1">
        <v>2.2628254777604799</v>
      </c>
      <c r="B106" s="1">
        <v>7.1716187057384504</v>
      </c>
      <c r="C106" s="1">
        <v>6.9375391830024098</v>
      </c>
      <c r="D106" s="1">
        <v>6.9556132741652199</v>
      </c>
      <c r="E106" s="1">
        <v>5.5851890783098801</v>
      </c>
      <c r="F106" s="1">
        <v>6.1224967455720796</v>
      </c>
      <c r="G106" s="1">
        <v>7.3577920707822004</v>
      </c>
      <c r="H106" s="1">
        <v>8.3083552247017707</v>
      </c>
      <c r="J106" s="1">
        <f>AVERAGE(B106:B108)*'[1]Проверка стенда по стёклам'!$D$8/100</f>
        <v>2.5219068290110163</v>
      </c>
      <c r="K106" s="1">
        <f>AVERAGE(C106:C108)*'[1]Проверка стенда по стёклам'!$D$8/100</f>
        <v>2.4433927054723004</v>
      </c>
      <c r="L106" s="1">
        <f>AVERAGE(D106:D108)*'[1]Проверка стенда по стёклам'!$D$8/100</f>
        <v>2.249415544804692</v>
      </c>
      <c r="M106" s="1">
        <f>AVERAGE(E106:E108)*'[1]Проверка стенда по стёклам'!$D$8/100</f>
        <v>1.9494101021578698</v>
      </c>
      <c r="N106" s="1">
        <f>AVERAGE(F106:F108)*'[1]Проверка стенда по стёклам'!$D$8/100</f>
        <v>2.1424983528351094</v>
      </c>
      <c r="O106" s="1">
        <f>AVERAGE(G106:G108)*'[1]Проверка стенда по стёклам'!$D$8/100</f>
        <v>2.5695689669306949</v>
      </c>
      <c r="P106" s="1">
        <f>AVERAGE(H106:H108)*'[1]Проверка стенда по стёклам'!$D$8/100</f>
        <v>2.8661759522163872</v>
      </c>
      <c r="Q106">
        <v>3.2743036000000001</v>
      </c>
    </row>
    <row r="107" spans="1:17" x14ac:dyDescent="0.3">
      <c r="A107" s="1">
        <v>2.2847946571562101</v>
      </c>
      <c r="B107" s="1">
        <v>7.2857655158138197</v>
      </c>
      <c r="C107" s="1">
        <v>7.0640370203235596</v>
      </c>
      <c r="D107" s="1">
        <v>6.3746926565865598</v>
      </c>
      <c r="E107" s="1">
        <v>5.5779439529807302</v>
      </c>
      <c r="F107" s="1">
        <v>6.2310141529205803</v>
      </c>
      <c r="G107" s="1">
        <v>7.3497728055185396</v>
      </c>
      <c r="H107" s="1">
        <v>8.2537048497744792</v>
      </c>
      <c r="J107" s="1">
        <f>AVERAGE(B107:B109)*'[1]Проверка стенда по стёклам'!$D$8/100</f>
        <v>2.5351287549839103</v>
      </c>
      <c r="K107" s="1">
        <f>AVERAGE(C107:C109)*'[1]Проверка стенда по стёклам'!$D$8/100</f>
        <v>2.6134903172266006</v>
      </c>
      <c r="L107" s="1">
        <f>AVERAGE(D107:D109)*'[1]Проверка стенда по стёклам'!$D$8/100</f>
        <v>2.1588421620239071</v>
      </c>
      <c r="M107" s="1">
        <f>AVERAGE(E107:E109)*'[1]Проверка стенда по стёклам'!$D$8/100</f>
        <v>2.0184434431251885</v>
      </c>
      <c r="N107" s="1">
        <f>AVERAGE(F107:F109)*'[1]Проверка стенда по стёклам'!$D$8/100</f>
        <v>2.1551407205388431</v>
      </c>
      <c r="O107" s="1">
        <f>AVERAGE(G107:G109)*'[1]Проверка стенда по стёклам'!$D$8/100</f>
        <v>2.5654499349033641</v>
      </c>
      <c r="P107" s="1">
        <f>AVERAGE(H107:H109)*'[1]Проверка стенда по стёклам'!$D$8/100</f>
        <v>2.8467749794446946</v>
      </c>
      <c r="Q107">
        <v>3.2743036000000001</v>
      </c>
    </row>
    <row r="108" spans="1:17" x14ac:dyDescent="0.3">
      <c r="A108" s="1">
        <v>2.3067638365519398</v>
      </c>
      <c r="B108" s="1">
        <v>7.2856910946709998</v>
      </c>
      <c r="C108" s="1">
        <v>7.0645754130003402</v>
      </c>
      <c r="D108" s="1">
        <v>6.0634365523326998</v>
      </c>
      <c r="E108" s="1">
        <v>5.6440583311464803</v>
      </c>
      <c r="F108" s="1">
        <v>6.1184256991200803</v>
      </c>
      <c r="G108" s="1">
        <v>7.4464381723027904</v>
      </c>
      <c r="H108" s="1">
        <v>8.1491936806943492</v>
      </c>
      <c r="J108" s="1">
        <f>AVERAGE(B108:B110)*'[1]Проверка стенда по стёклам'!$D$8/100</f>
        <v>2.5351019067372498</v>
      </c>
      <c r="K108" s="1">
        <f>AVERAGE(C108:C110)*'[1]Проверка стенда по стёклам'!$D$8/100</f>
        <v>2.7712951670361732</v>
      </c>
      <c r="L108" s="1">
        <f>AVERAGE(D108:D110)*'[1]Проверка стенда по стёклам'!$D$8/100</f>
        <v>2.1224535929753072</v>
      </c>
      <c r="M108" s="1">
        <f>AVERAGE(E108:E110)*'[1]Проверка стенда по стёклам'!$D$8/100</f>
        <v>2.1009471783927092</v>
      </c>
      <c r="N108" s="1">
        <f>AVERAGE(F108:F110)*'[1]Проверка стенда по стёклам'!$D$8/100</f>
        <v>2.1677022291529764</v>
      </c>
      <c r="O108" s="1">
        <f>AVERAGE(G108:G110)*'[1]Проверка стенда по стёклам'!$D$8/100</f>
        <v>2.6299618847663213</v>
      </c>
      <c r="P108" s="1">
        <f>AVERAGE(H108:H110)*'[1]Проверка стенда по стёклам'!$D$8/100</f>
        <v>2.8340636375142365</v>
      </c>
      <c r="Q108">
        <v>3.2743036000000001</v>
      </c>
    </row>
    <row r="109" spans="1:17" x14ac:dyDescent="0.3">
      <c r="A109" s="1">
        <v>2.3287330159476798</v>
      </c>
      <c r="B109" s="1">
        <v>7.2856139290936701</v>
      </c>
      <c r="C109" s="1">
        <v>8.4040664713772202</v>
      </c>
      <c r="D109" s="1">
        <v>6.17471849217202</v>
      </c>
      <c r="E109" s="1">
        <v>6.1803724985362196</v>
      </c>
      <c r="F109" s="1">
        <v>6.2314952026108203</v>
      </c>
      <c r="G109" s="1">
        <v>7.3222790920432903</v>
      </c>
      <c r="H109" s="1">
        <v>8.1410862331076892</v>
      </c>
      <c r="J109" s="1">
        <f>AVERAGE(B109:B111)*'[1]Проверка стенда по стёклам'!$D$8/100</f>
        <v>2.5350741104649139</v>
      </c>
      <c r="K109" s="1">
        <f>AVERAGE(C109:C111)*'[1]Проверка стенда по стёклам'!$D$8/100</f>
        <v>2.9290498302872252</v>
      </c>
      <c r="L109" s="1">
        <f>AVERAGE(D109:D111)*'[1]Проверка стенда по стёклам'!$D$8/100</f>
        <v>2.0795903116707111</v>
      </c>
      <c r="M109" s="1">
        <f>AVERAGE(E109:E111)*'[1]Проверка стенда по стёклам'!$D$8/100</f>
        <v>2.1643610574138687</v>
      </c>
      <c r="N109" s="1">
        <f>AVERAGE(F109:F111)*'[1]Проверка стенда по стёклам'!$D$8/100</f>
        <v>2.1925089770315789</v>
      </c>
      <c r="O109" s="1">
        <f>AVERAGE(G109:G111)*'[1]Проверка стенда по стёклам'!$D$8/100</f>
        <v>2.7570874194621937</v>
      </c>
      <c r="P109" s="1">
        <f>AVERAGE(H109:H111)*'[1]Проверка стенда по стёклам'!$D$8/100</f>
        <v>2.856884137665058</v>
      </c>
      <c r="Q109">
        <v>3.2743036000000001</v>
      </c>
    </row>
    <row r="110" spans="1:17" x14ac:dyDescent="0.3">
      <c r="A110" s="1">
        <v>2.35070219534341</v>
      </c>
      <c r="B110" s="1">
        <v>7.2855340388050198</v>
      </c>
      <c r="C110" s="1">
        <v>8.4245800408682108</v>
      </c>
      <c r="D110" s="1">
        <v>6.0609620348317597</v>
      </c>
      <c r="E110" s="1">
        <v>6.2892648111326999</v>
      </c>
      <c r="F110" s="1">
        <v>6.3393154687109003</v>
      </c>
      <c r="G110" s="1">
        <v>7.9059742355359903</v>
      </c>
      <c r="H110" s="1">
        <v>8.1441117189796302</v>
      </c>
      <c r="J110" s="1">
        <f>AVERAGE(B110:B112)*'[1]Проверка стенда по стёклам'!$D$8/100</f>
        <v>2.5350453732234772</v>
      </c>
      <c r="K110" s="1">
        <f>AVERAGE(C110:C112)*'[1]Проверка стенда по стёклам'!$D$8/100</f>
        <v>2.9314531896743774</v>
      </c>
      <c r="L110" s="1">
        <f>AVERAGE(D110:D112)*'[1]Проверка стенда по стёклам'!$D$8/100</f>
        <v>2.0124668677670567</v>
      </c>
      <c r="M110" s="1">
        <f>AVERAGE(E110:E112)*'[1]Проверка стенда по стёклам'!$D$8/100</f>
        <v>2.1542236390519784</v>
      </c>
      <c r="N110" s="1">
        <f>AVERAGE(F110:F112)*'[1]Проверка стенда по стёклам'!$D$8/100</f>
        <v>2.2166888133444922</v>
      </c>
      <c r="O110" s="1">
        <f>AVERAGE(G110:G112)*'[1]Проверка стенда по стёклам'!$D$8/100</f>
        <v>2.9221676380684687</v>
      </c>
      <c r="P110" s="1">
        <f>AVERAGE(H110:H112)*'[1]Проверка стенда по стёклам'!$D$8/100</f>
        <v>2.9535628825959348</v>
      </c>
      <c r="Q110">
        <v>3.2743036000000001</v>
      </c>
    </row>
    <row r="111" spans="1:17" x14ac:dyDescent="0.3">
      <c r="A111" s="1">
        <v>2.3726713747391401</v>
      </c>
      <c r="B111" s="1">
        <v>7.2854514440875802</v>
      </c>
      <c r="C111" s="1">
        <v>8.4246857410643603</v>
      </c>
      <c r="D111" s="1">
        <v>5.6938830291869698</v>
      </c>
      <c r="E111" s="1">
        <v>6.1907925450316403</v>
      </c>
      <c r="F111" s="1">
        <v>6.3323015573676003</v>
      </c>
      <c r="G111" s="1">
        <v>8.5424739352859405</v>
      </c>
      <c r="H111" s="1">
        <v>8.3459447453353004</v>
      </c>
      <c r="J111" s="1">
        <f>AVERAGE(B111:B113)*'[1]Проверка стенда по стёклам'!$D$8/100</f>
        <v>2.523284806232609</v>
      </c>
      <c r="K111" s="1">
        <f>AVERAGE(C111:C113)*'[1]Проверка стенда по стёклам'!$D$8/100</f>
        <v>2.8878027340428734</v>
      </c>
      <c r="L111" s="1">
        <f>AVERAGE(D111:D113)*'[1]Проверка стенда по стёклам'!$D$8/100</f>
        <v>1.9719722075205013</v>
      </c>
      <c r="M111" s="1">
        <f>AVERAGE(E111:E113)*'[1]Проверка стенда по стёклам'!$D$8/100</f>
        <v>2.1428820676408011</v>
      </c>
      <c r="N111" s="1">
        <f>AVERAGE(F111:F113)*'[1]Проверка стенда по стёклам'!$D$8/100</f>
        <v>2.2963364106866915</v>
      </c>
      <c r="O111" s="1">
        <f>AVERAGE(G111:G113)*'[1]Проверка стенда по стёклам'!$D$8/100</f>
        <v>2.947418081391517</v>
      </c>
      <c r="P111" s="1">
        <f>AVERAGE(H111:H113)*'[1]Проверка стенда по стёклам'!$D$8/100</f>
        <v>3.0620423031267747</v>
      </c>
      <c r="Q111">
        <v>3.2743036000000001</v>
      </c>
    </row>
    <row r="112" spans="1:17" x14ac:dyDescent="0.3">
      <c r="A112" s="1">
        <v>2.3946405541348699</v>
      </c>
      <c r="B112" s="1">
        <v>7.2853661657751596</v>
      </c>
      <c r="C112" s="1">
        <v>8.4247874685075104</v>
      </c>
      <c r="D112" s="1">
        <v>5.5960015945085999</v>
      </c>
      <c r="E112" s="1">
        <v>6.0929709147746598</v>
      </c>
      <c r="F112" s="1">
        <v>6.4399660295413304</v>
      </c>
      <c r="G112" s="1">
        <v>8.7455480189855397</v>
      </c>
      <c r="H112" s="1">
        <v>8.9746194978295808</v>
      </c>
      <c r="J112" s="1">
        <f>AVERAGE(B112:B114)*'[1]Проверка стенда по стёклам'!$D$8/100</f>
        <v>2.5242820514689885</v>
      </c>
      <c r="K112" s="1">
        <f>AVERAGE(C112:C114)*'[1]Проверка стенда по стёклам'!$D$8/100</f>
        <v>2.8326900359021003</v>
      </c>
      <c r="L112" s="1">
        <f>AVERAGE(D112:D114)*'[1]Проверка стенда по стёклам'!$D$8/100</f>
        <v>1.9741360516769249</v>
      </c>
      <c r="M112" s="1">
        <f>AVERAGE(E112:E114)*'[1]Проверка стенда по стёклам'!$D$8/100</f>
        <v>2.1409776588185077</v>
      </c>
      <c r="N112" s="1">
        <f>AVERAGE(F112:F114)*'[1]Проверка стенда по стёклам'!$D$8/100</f>
        <v>2.3768986548520847</v>
      </c>
      <c r="O112" s="1">
        <f>AVERAGE(G112:G114)*'[1]Проверка стенда по стёклам'!$D$8/100</f>
        <v>2.9080757161085584</v>
      </c>
      <c r="P112" s="1">
        <f>AVERAGE(H112:H114)*'[1]Проверка стенда по стёклам'!$D$8/100</f>
        <v>3.1352380146508456</v>
      </c>
      <c r="Q112">
        <v>3.2743036000000001</v>
      </c>
    </row>
    <row r="113" spans="1:17" x14ac:dyDescent="0.3">
      <c r="A113" s="1">
        <v>2.4166097335306098</v>
      </c>
      <c r="B113" s="1">
        <v>7.1841381859121398</v>
      </c>
      <c r="C113" s="1">
        <v>8.0482397520576896</v>
      </c>
      <c r="D113" s="1">
        <v>5.7118300060363101</v>
      </c>
      <c r="E113" s="1">
        <v>6.1914814043229196</v>
      </c>
      <c r="F113" s="1">
        <v>7.0260116177699796</v>
      </c>
      <c r="G113" s="1">
        <v>8.1236754942126908</v>
      </c>
      <c r="H113" s="1">
        <v>9.0793866402134498</v>
      </c>
      <c r="J113" s="1">
        <f>AVERAGE(B113:B115)*'[1]Проверка стенда по стёклам'!$D$8/100</f>
        <v>2.5252862253177764</v>
      </c>
      <c r="K113" s="1">
        <f>AVERAGE(C113:C115)*'[1]Проверка стенда по стёклам'!$D$8/100</f>
        <v>2.7660222042425988</v>
      </c>
      <c r="L113" s="1">
        <f>AVERAGE(D113:D115)*'[1]Проверка стенда по стёклам'!$D$8/100</f>
        <v>2.1421651136353081</v>
      </c>
      <c r="M113" s="1">
        <f>AVERAGE(E113:E115)*'[1]Проверка стенда по стёклам'!$D$8/100</f>
        <v>2.1646821880553331</v>
      </c>
      <c r="N113" s="1">
        <f>AVERAGE(F113:F115)*'[1]Проверка стенда по стёклам'!$D$8/100</f>
        <v>2.4430293384800184</v>
      </c>
      <c r="O113" s="1">
        <f>AVERAGE(G113:G115)*'[1]Проверка стенда по стёклам'!$D$8/100</f>
        <v>2.8331927468755294</v>
      </c>
      <c r="P113" s="1">
        <f>AVERAGE(H113:H115)*'[1]Проверка стенда по стёклам'!$D$8/100</f>
        <v>3.1476417158256695</v>
      </c>
      <c r="Q113">
        <v>3.2743036000000001</v>
      </c>
    </row>
    <row r="114" spans="1:17" x14ac:dyDescent="0.3">
      <c r="A114" s="1">
        <v>2.43857891292634</v>
      </c>
      <c r="B114" s="1">
        <v>7.2940493740483197</v>
      </c>
      <c r="C114" s="1">
        <v>7.9495216577722596</v>
      </c>
      <c r="D114" s="1">
        <v>5.7125390024864</v>
      </c>
      <c r="E114" s="1">
        <v>6.1743733403331698</v>
      </c>
      <c r="F114" s="1">
        <v>7.0268834992464999</v>
      </c>
      <c r="G114" s="1">
        <v>8.2032766256846195</v>
      </c>
      <c r="H114" s="1">
        <v>8.9770147952611907</v>
      </c>
      <c r="J114" s="1">
        <f>AVERAGE(B114:B116)*'[1]Проверка стенда по стёклам'!$D$8/100</f>
        <v>2.5380282614145049</v>
      </c>
      <c r="K114" s="1">
        <f>AVERAGE(C114:C116)*'[1]Проверка стенда по стёклам'!$D$8/100</f>
        <v>2.7430682268441267</v>
      </c>
      <c r="L114" s="1">
        <f>AVERAGE(D114:D116)*'[1]Проверка стенда по стёклам'!$D$8/100</f>
        <v>2.3100509831377054</v>
      </c>
      <c r="M114" s="1">
        <f>AVERAGE(E114:E116)*'[1]Проверка стенда по стёклам'!$D$8/100</f>
        <v>2.1750848571338621</v>
      </c>
      <c r="N114" s="1">
        <f>AVERAGE(F114:F116)*'[1]Проверка стенда по стёклам'!$D$8/100</f>
        <v>2.4413104950488038</v>
      </c>
      <c r="O114" s="1">
        <f>AVERAGE(G114:G116)*'[1]Проверка стенда по стёклам'!$D$8/100</f>
        <v>2.7446755367350972</v>
      </c>
      <c r="P114" s="1">
        <f>AVERAGE(H114:H116)*'[1]Проверка стенда по стёклам'!$D$8/100</f>
        <v>3.0766020243249899</v>
      </c>
      <c r="Q114">
        <v>3.2743036000000001</v>
      </c>
    </row>
    <row r="115" spans="1:17" x14ac:dyDescent="0.3">
      <c r="A115" s="1">
        <v>2.4605480923220702</v>
      </c>
      <c r="B115" s="1">
        <v>7.2940238320194499</v>
      </c>
      <c r="C115" s="1">
        <v>7.8499987141147498</v>
      </c>
      <c r="D115" s="1">
        <v>7.0446945071283</v>
      </c>
      <c r="E115" s="1">
        <v>6.2973437958830498</v>
      </c>
      <c r="F115" s="1">
        <v>7.01012366514255</v>
      </c>
      <c r="G115" s="1">
        <v>8.0999309719137802</v>
      </c>
      <c r="H115" s="1">
        <v>9.0815602482735205</v>
      </c>
      <c r="J115" s="1">
        <f>AVERAGE(B115:B117)*'[1]Проверка стенда по стёклам'!$D$8/100</f>
        <v>2.526465603698544</v>
      </c>
      <c r="K115" s="1">
        <f>AVERAGE(C115:C117)*'[1]Проверка стенда по стёклам'!$D$8/100</f>
        <v>2.6625728480723274</v>
      </c>
      <c r="L115" s="1">
        <f>AVERAGE(D115:D117)*'[1]Проверка стенда по стёклам'!$D$8/100</f>
        <v>2.4664039023627957</v>
      </c>
      <c r="M115" s="1">
        <f>AVERAGE(E115:E117)*'[1]Проверка стенда по стёклам'!$D$8/100</f>
        <v>2.2131545298081297</v>
      </c>
      <c r="N115" s="1">
        <f>AVERAGE(F115:F117)*'[1]Проверка стенда по стёклам'!$D$8/100</f>
        <v>2.4538473653126389</v>
      </c>
      <c r="O115" s="1">
        <f>AVERAGE(G115:G117)*'[1]Проверка стенда по стёклам'!$D$8/100</f>
        <v>2.6470525207080322</v>
      </c>
      <c r="P115" s="1">
        <f>AVERAGE(H115:H117)*'[1]Проверка стенда по стёклам'!$D$8/100</f>
        <v>3.0174432461315428</v>
      </c>
      <c r="Q115">
        <v>3.2743036000000001</v>
      </c>
    </row>
    <row r="116" spans="1:17" x14ac:dyDescent="0.3">
      <c r="A116" s="1">
        <v>2.4825172717178101</v>
      </c>
      <c r="B116" s="1">
        <v>7.2939959520064797</v>
      </c>
      <c r="C116" s="1">
        <v>7.8503378892130602</v>
      </c>
      <c r="D116" s="1">
        <v>7.1592883590285803</v>
      </c>
      <c r="E116" s="1">
        <v>6.2811698950563004</v>
      </c>
      <c r="F116" s="1">
        <v>7.0111922986136301</v>
      </c>
      <c r="G116" s="1">
        <v>7.3605083760919401</v>
      </c>
      <c r="H116" s="1">
        <v>8.4669051064106</v>
      </c>
      <c r="J116" s="1">
        <f>AVERAGE(B116:B118)*'[1]Проверка стенда по стёклам'!$D$8/100</f>
        <v>2.5148984213959182</v>
      </c>
      <c r="K116" s="1">
        <f>AVERAGE(C116:C118)*'[1]Проверка стенда по стёклам'!$D$8/100</f>
        <v>2.5936273025742405</v>
      </c>
      <c r="L116" s="1">
        <f>AVERAGE(D116:D118)*'[1]Проверка стенда по стёклам'!$D$8/100</f>
        <v>2.5035825469582162</v>
      </c>
      <c r="M116" s="1">
        <f>AVERAGE(E116:E118)*'[1]Проверка стенда по стёклам'!$D$8/100</f>
        <v>2.3167852472772688</v>
      </c>
      <c r="N116" s="1">
        <f>AVERAGE(F116:F118)*'[1]Проверка стенда по стёклам'!$D$8/100</f>
        <v>2.4664652910201799</v>
      </c>
      <c r="O116" s="1">
        <f>AVERAGE(G116:G118)*'[1]Проверка стенда по стёклам'!$D$8/100</f>
        <v>2.535229377964225</v>
      </c>
      <c r="P116" s="1">
        <f>AVERAGE(H116:H118)*'[1]Проверка стенда по стёклам'!$D$8/100</f>
        <v>2.9222014780103711</v>
      </c>
      <c r="Q116">
        <v>3.2743036000000001</v>
      </c>
    </row>
    <row r="117" spans="1:17" x14ac:dyDescent="0.3">
      <c r="A117" s="1">
        <v>2.5044864511135398</v>
      </c>
      <c r="B117" s="1">
        <v>7.1943598317219504</v>
      </c>
      <c r="C117" s="1">
        <v>7.2555162079636704</v>
      </c>
      <c r="D117" s="1">
        <v>7.0605639412013996</v>
      </c>
      <c r="E117" s="1">
        <v>6.5025979006929902</v>
      </c>
      <c r="F117" s="1">
        <v>7.1349723910487297</v>
      </c>
      <c r="G117" s="1">
        <v>7.3616021571215802</v>
      </c>
      <c r="H117" s="1">
        <v>8.4669667018586701</v>
      </c>
      <c r="J117" s="1">
        <f>AVERAGE(B117:B119)*'[1]Проверка стенда по стёклам'!$D$8/100</f>
        <v>2.503326659295328</v>
      </c>
      <c r="K117" s="1">
        <f>AVERAGE(C117:C119)*'[1]Проверка стенда по стёклам'!$D$8/100</f>
        <v>2.5131322234190416</v>
      </c>
      <c r="L117" s="1">
        <f>AVERAGE(D117:D119)*'[1]Проверка стенда по стёклам'!$D$8/100</f>
        <v>2.5407080813135137</v>
      </c>
      <c r="M117" s="1">
        <f>AVERAGE(E117:E119)*'[1]Проверка стенда по стёклам'!$D$8/100</f>
        <v>2.4104278531147467</v>
      </c>
      <c r="N117" s="1">
        <f>AVERAGE(F117:F119)*'[1]Проверка стенда по стёклам'!$D$8/100</f>
        <v>2.4843821122861232</v>
      </c>
      <c r="O117" s="1">
        <f>AVERAGE(G117:G119)*'[1]Проверка стенда по стёклам'!$D$8/100</f>
        <v>2.498505991804592</v>
      </c>
      <c r="P117" s="1">
        <f>AVERAGE(H117:H119)*'[1]Проверка стенда по стёклам'!$D$8/100</f>
        <v>2.8982731966193169</v>
      </c>
      <c r="Q117">
        <v>3.2743036000000001</v>
      </c>
    </row>
    <row r="118" spans="1:17" x14ac:dyDescent="0.3">
      <c r="A118" s="1">
        <v>2.52645563050927</v>
      </c>
      <c r="B118" s="1">
        <v>7.1942952801517697</v>
      </c>
      <c r="C118" s="1">
        <v>7.2555722383869004</v>
      </c>
      <c r="D118" s="1">
        <v>7.3652369079394902</v>
      </c>
      <c r="E118" s="1">
        <v>7.1908147477379103</v>
      </c>
      <c r="F118" s="1">
        <v>7.1189113910956001</v>
      </c>
      <c r="G118" s="1">
        <v>7.1358275455675901</v>
      </c>
      <c r="H118" s="1">
        <v>8.2604161387105908</v>
      </c>
      <c r="J118" s="1">
        <f>AVERAGE(B118:B120)*'[1]Проверка стенда по стёклам'!$D$8/100</f>
        <v>2.4916111426778325</v>
      </c>
      <c r="K118" s="1">
        <f>AVERAGE(C118:C120)*'[1]Проверка стенда по стёклам'!$D$8/100</f>
        <v>2.4884748271132251</v>
      </c>
      <c r="L118" s="1">
        <f>AVERAGE(D118:D120)*'[1]Проверка стенда по стёклам'!$D$8/100</f>
        <v>2.6458048298996122</v>
      </c>
      <c r="M118" s="1">
        <f>AVERAGE(E118:E120)*'[1]Проверка стенда по стёклам'!$D$8/100</f>
        <v>2.5770642630854472</v>
      </c>
      <c r="N118" s="1">
        <f>AVERAGE(F118:F120)*'[1]Проверка стенда по стёклам'!$D$8/100</f>
        <v>2.4747703465534552</v>
      </c>
      <c r="O118" s="1">
        <f>AVERAGE(G118:G120)*'[1]Проверка стенда по стёклам'!$D$8/100</f>
        <v>2.4726305535146031</v>
      </c>
      <c r="P118" s="1">
        <f>AVERAGE(H118:H120)*'[1]Проверка стенда по стёклам'!$D$8/100</f>
        <v>2.8600771063809782</v>
      </c>
      <c r="Q118">
        <v>3.2743036000000001</v>
      </c>
    </row>
    <row r="119" spans="1:17" x14ac:dyDescent="0.3">
      <c r="A119" s="1">
        <v>2.5484248099050002</v>
      </c>
      <c r="B119" s="1">
        <v>7.1942279145833004</v>
      </c>
      <c r="C119" s="1">
        <v>7.1563350226031197</v>
      </c>
      <c r="D119" s="1">
        <v>7.47937286031003</v>
      </c>
      <c r="E119" s="1">
        <v>7.0885265380969802</v>
      </c>
      <c r="F119" s="1">
        <v>7.16566540988455</v>
      </c>
      <c r="G119" s="1">
        <v>7.0438910681286702</v>
      </c>
      <c r="H119" s="1">
        <v>8.2606031056830407</v>
      </c>
      <c r="J119" s="1">
        <f>AVERAGE(B119:B121)*'[1]Проверка стенда по стёклам'!$D$8/100</f>
        <v>2.4680754550079929</v>
      </c>
      <c r="K119" s="1">
        <f>AVERAGE(C119:C121)*'[1]Проверка стенда по стёклам'!$D$8/100</f>
        <v>2.4892571263816619</v>
      </c>
      <c r="L119" s="1">
        <f>AVERAGE(D119:D121)*'[1]Проверка стенда по стёклам'!$D$8/100</f>
        <v>2.7269227099620195</v>
      </c>
      <c r="M119" s="1">
        <f>AVERAGE(E119:E121)*'[1]Проверка стенда по стёклам'!$D$8/100</f>
        <v>2.7435259167242618</v>
      </c>
      <c r="N119" s="1">
        <f>AVERAGE(F119:F121)*'[1]Проверка стенда по стёклам'!$D$8/100</f>
        <v>2.4935192871593257</v>
      </c>
      <c r="O119" s="1">
        <f>AVERAGE(G119:G121)*'[1]Проверка стенда по стёклам'!$D$8/100</f>
        <v>2.47176336531167</v>
      </c>
      <c r="P119" s="1">
        <f>AVERAGE(H119:H121)*'[1]Проверка стенда по стёклам'!$D$8/100</f>
        <v>2.8458747809187401</v>
      </c>
      <c r="Q119">
        <v>3.2743036000000001</v>
      </c>
    </row>
    <row r="120" spans="1:17" x14ac:dyDescent="0.3">
      <c r="A120" s="1">
        <v>2.5703939893007401</v>
      </c>
      <c r="B120" s="1">
        <v>7.0933523887615904</v>
      </c>
      <c r="C120" s="1">
        <v>7.0429280112817203</v>
      </c>
      <c r="D120" s="1">
        <v>7.9666745451739702</v>
      </c>
      <c r="E120" s="1">
        <v>7.9392838126141898</v>
      </c>
      <c r="F120" s="1">
        <v>7.0521028163907102</v>
      </c>
      <c r="G120" s="1">
        <v>7.1385123914302202</v>
      </c>
      <c r="H120" s="1">
        <v>8.1376522096325097</v>
      </c>
      <c r="J120" s="1">
        <f>AVERAGE(B120:B122)*'[1]Проверка стенда по стёклам'!$D$8/100</f>
        <v>2.436762808974906</v>
      </c>
      <c r="K120" s="1">
        <f>AVERAGE(C120:C122)*'[1]Проверка стенда по стёклам'!$D$8/100</f>
        <v>2.5015501897913714</v>
      </c>
      <c r="L120" s="1">
        <f>AVERAGE(D120:D122)*'[1]Проверка стенда по стёклам'!$D$8/100</f>
        <v>2.7947536321030766</v>
      </c>
      <c r="M120" s="1">
        <f>AVERAGE(E120:E122)*'[1]Проверка стенда по стёклам'!$D$8/100</f>
        <v>2.9474371958806298</v>
      </c>
      <c r="N120" s="1">
        <f>AVERAGE(F120:F122)*'[1]Проверка стенда по стёклам'!$D$8/100</f>
        <v>2.5069829842465325</v>
      </c>
      <c r="O120" s="1">
        <f>AVERAGE(G120:G122)*'[1]Проверка стенда по стёклам'!$D$8/100</f>
        <v>2.4817152341091049</v>
      </c>
      <c r="P120" s="1">
        <f>AVERAGE(H120:H122)*'[1]Проверка стенда по стёклам'!$D$8/100</f>
        <v>2.831685997625137</v>
      </c>
      <c r="Q120">
        <v>3.2743036000000001</v>
      </c>
    </row>
    <row r="121" spans="1:17" x14ac:dyDescent="0.3">
      <c r="A121" s="1">
        <v>2.5923631686964699</v>
      </c>
      <c r="B121" s="1">
        <v>6.99137809711487</v>
      </c>
      <c r="C121" s="1">
        <v>7.2623169728543999</v>
      </c>
      <c r="D121" s="1">
        <v>8.0646093650817505</v>
      </c>
      <c r="E121" s="1">
        <v>8.6259939663735103</v>
      </c>
      <c r="F121" s="1">
        <v>7.2805587695805203</v>
      </c>
      <c r="G121" s="1">
        <v>7.1283509258158899</v>
      </c>
      <c r="H121" s="1">
        <v>8.1379682240459292</v>
      </c>
      <c r="J121" s="1">
        <f>AVERAGE(B121:B123)*'[1]Проверка стенда по стёклам'!$D$8/100</f>
        <v>2.4055801481245522</v>
      </c>
      <c r="K121" s="1">
        <f>AVERAGE(C121:C123)*'[1]Проверка стенда по стёклам'!$D$8/100</f>
        <v>2.5269963134671176</v>
      </c>
      <c r="L121" s="1">
        <f>AVERAGE(D121:D123)*'[1]Проверка стенда по стёклам'!$D$8/100</f>
        <v>2.8175118642926766</v>
      </c>
      <c r="M121" s="1">
        <f>AVERAGE(E121:E123)*'[1]Проверка стенда по стёклам'!$D$8/100</f>
        <v>3.0526859701931448</v>
      </c>
      <c r="N121" s="1">
        <f>AVERAGE(F121:F123)*'[1]Проверка стенда по стёклам'!$D$8/100</f>
        <v>2.59482336425339</v>
      </c>
      <c r="O121" s="1">
        <f>AVERAGE(G121:G123)*'[1]Проверка стенда по стёклам'!$D$8/100</f>
        <v>2.480847216065841</v>
      </c>
      <c r="P121" s="1">
        <f>AVERAGE(H121:H123)*'[1]Проверка стенда по стёклам'!$D$8/100</f>
        <v>2.831791675228672</v>
      </c>
      <c r="Q121">
        <v>3.2743036000000001</v>
      </c>
    </row>
    <row r="122" spans="1:17" x14ac:dyDescent="0.3">
      <c r="A122" s="1">
        <v>2.6143323480922001</v>
      </c>
      <c r="B122" s="1">
        <v>6.9242602800872097</v>
      </c>
      <c r="C122" s="1">
        <v>7.2623218895680797</v>
      </c>
      <c r="D122" s="1">
        <v>8.06418940940525</v>
      </c>
      <c r="E122" s="1">
        <v>8.84658446851744</v>
      </c>
      <c r="F122" s="1">
        <v>7.2817451065784802</v>
      </c>
      <c r="G122" s="1">
        <v>7.1296929028002003</v>
      </c>
      <c r="H122" s="1">
        <v>8.1382719472717007</v>
      </c>
      <c r="J122" s="1">
        <f>AVERAGE(B122:B124)*'[1]Проверка стенда по стёклам'!$D$8/100</f>
        <v>2.3849298023868015</v>
      </c>
      <c r="K122" s="1">
        <f>AVERAGE(C122:C124)*'[1]Проверка стенда по стёклам'!$D$8/100</f>
        <v>2.5269943909749366</v>
      </c>
      <c r="L122" s="1">
        <f>AVERAGE(D122:D124)*'[1]Проверка стенда по стёклам'!$D$8/100</f>
        <v>2.8288675730770994</v>
      </c>
      <c r="M122" s="1">
        <f>AVERAGE(E122:E124)*'[1]Проверка стенда по стёклам'!$D$8/100</f>
        <v>3.0897647903607486</v>
      </c>
      <c r="N122" s="1">
        <f>AVERAGE(F122:F124)*'[1]Проверка стенда по стёклам'!$D$8/100</f>
        <v>2.6563201977062674</v>
      </c>
      <c r="O122" s="1">
        <f>AVERAGE(G122:G124)*'[1]Проверка стенда по стёклам'!$D$8/100</f>
        <v>2.4800515813931945</v>
      </c>
      <c r="P122" s="1">
        <f>AVERAGE(H122:H124)*'[1]Проверка стенда по стёклам'!$D$8/100</f>
        <v>2.8318930583196282</v>
      </c>
      <c r="Q122">
        <v>3.2743036000000001</v>
      </c>
    </row>
    <row r="123" spans="1:17" x14ac:dyDescent="0.3">
      <c r="A123" s="1">
        <v>2.63630152748794</v>
      </c>
      <c r="B123" s="1">
        <v>6.8245054450006402</v>
      </c>
      <c r="C123" s="1">
        <v>7.2623163634694397</v>
      </c>
      <c r="D123" s="1">
        <v>8.1628887553383507</v>
      </c>
      <c r="E123" s="1">
        <v>8.8467051338509606</v>
      </c>
      <c r="F123" s="1">
        <v>7.8094345212434897</v>
      </c>
      <c r="G123" s="1">
        <v>7.1310286170602</v>
      </c>
      <c r="H123" s="1">
        <v>8.1385633281823608</v>
      </c>
      <c r="J123" s="1">
        <f>AVERAGE(B123:B125)*'[1]Проверка стенда по стёклам'!$D$8/100</f>
        <v>2.370778585176232</v>
      </c>
      <c r="K123" s="1">
        <f>AVERAGE(C123:C125)*'[1]Проверка стенда по стёклам'!$D$8/100</f>
        <v>2.5154404527827121</v>
      </c>
      <c r="L123" s="1">
        <f>AVERAGE(D123:D125)*'[1]Проверка стенда по стёклам'!$D$8/100</f>
        <v>2.9092976581589234</v>
      </c>
      <c r="M123" s="1">
        <f>AVERAGE(E123:E125)*'[1]Проверка стенда по стёклам'!$D$8/100</f>
        <v>3.1144879182104637</v>
      </c>
      <c r="N123" s="1">
        <f>AVERAGE(F123:F125)*'[1]Проверка стенда по стёклам'!$D$8/100</f>
        <v>2.7300035531446576</v>
      </c>
      <c r="O123" s="1">
        <f>AVERAGE(G123:G125)*'[1]Проверка стенда по стёклам'!$D$8/100</f>
        <v>2.3996645865121637</v>
      </c>
      <c r="P123" s="1">
        <f>AVERAGE(H123:H125)*'[1]Проверка стенда по стёклам'!$D$8/100</f>
        <v>2.8177997262996968</v>
      </c>
      <c r="Q123">
        <v>3.2743036000000001</v>
      </c>
    </row>
    <row r="124" spans="1:17" x14ac:dyDescent="0.3">
      <c r="A124" s="1">
        <v>2.6582707068836702</v>
      </c>
      <c r="B124" s="1">
        <v>6.8133374107910001</v>
      </c>
      <c r="C124" s="1">
        <v>7.2623003977407601</v>
      </c>
      <c r="D124" s="1">
        <v>8.1625146598089309</v>
      </c>
      <c r="E124" s="1">
        <v>8.9456757128467004</v>
      </c>
      <c r="F124" s="1">
        <v>7.8107648287788001</v>
      </c>
      <c r="G124" s="1">
        <v>7.1214912177519203</v>
      </c>
      <c r="H124" s="1">
        <v>8.1388423166797601</v>
      </c>
      <c r="J124" s="1">
        <f>AVERAGE(B124:B126)*'[1]Проверка стенда по стёклам'!$D$8/100</f>
        <v>2.2986666155420532</v>
      </c>
      <c r="K124" s="1">
        <f>AVERAGE(C124:C126)*'[1]Проверка стенда по стёклам'!$D$8/100</f>
        <v>2.5161818139596424</v>
      </c>
      <c r="L124" s="1">
        <f>AVERAGE(D124:D126)*'[1]Проверка стенда по стёклам'!$D$8/100</f>
        <v>2.9907509805269252</v>
      </c>
      <c r="M124" s="1">
        <f>AVERAGE(E124:E126)*'[1]Проверка стенда по стёклам'!$D$8/100</f>
        <v>3.1392064938151401</v>
      </c>
      <c r="N124" s="1">
        <f>AVERAGE(F124:F126)*'[1]Проверка стенда по стёклам'!$D$8/100</f>
        <v>2.7567468281107947</v>
      </c>
      <c r="O124" s="1">
        <f>AVERAGE(G124:G126)*'[1]Проверка стенда по стёклам'!$D$8/100</f>
        <v>2.3782905695617185</v>
      </c>
      <c r="P124" s="1">
        <f>AVERAGE(H124:H126)*'[1]Проверка стенда по стёклам'!$D$8/100</f>
        <v>2.8037203490041338</v>
      </c>
      <c r="Q124">
        <v>3.2743036000000001</v>
      </c>
    </row>
    <row r="125" spans="1:17" x14ac:dyDescent="0.3">
      <c r="A125" s="1">
        <v>2.6802398862793999</v>
      </c>
      <c r="B125" s="1">
        <v>6.8022530044471701</v>
      </c>
      <c r="C125" s="1">
        <v>7.16270752419081</v>
      </c>
      <c r="D125" s="1">
        <v>8.7576319178702207</v>
      </c>
      <c r="E125" s="1">
        <v>9.0597393815796998</v>
      </c>
      <c r="F125" s="1">
        <v>7.9170194666059803</v>
      </c>
      <c r="G125" s="1">
        <v>6.4366219042857402</v>
      </c>
      <c r="H125" s="1">
        <v>8.0167637392598792</v>
      </c>
      <c r="J125" s="1">
        <f>AVERAGE(B125:B127)*'[1]Проверка стенда по стёклам'!$D$8/100</f>
        <v>2.2265294329048841</v>
      </c>
      <c r="K125" s="1">
        <f>AVERAGE(C125:C127)*'[1]Проверка стенда по стёклам'!$D$8/100</f>
        <v>2.516922200194982</v>
      </c>
      <c r="L125" s="1">
        <f>AVERAGE(D125:D127)*'[1]Проверка стенда по стёклам'!$D$8/100</f>
        <v>3.0836150525060928</v>
      </c>
      <c r="M125" s="1">
        <f>AVERAGE(E125:E127)*'[1]Проверка стенда по стёклам'!$D$8/100</f>
        <v>3.1409633879012575</v>
      </c>
      <c r="N125" s="1">
        <f>AVERAGE(F125:F127)*'[1]Проверка стенда по стёклам'!$D$8/100</f>
        <v>2.7852287588636848</v>
      </c>
      <c r="O125" s="1">
        <f>AVERAGE(G125:G127)*'[1]Проверка стенда по стёклам'!$D$8/100</f>
        <v>2.3583116756809446</v>
      </c>
      <c r="P125" s="1">
        <f>AVERAGE(H125:H127)*'[1]Проверка стенда по стёклам'!$D$8/100</f>
        <v>2.7046806488357982</v>
      </c>
      <c r="Q125">
        <v>3.2743036000000001</v>
      </c>
    </row>
    <row r="126" spans="1:17" x14ac:dyDescent="0.3">
      <c r="A126" s="1">
        <v>2.7022090656751301</v>
      </c>
      <c r="B126" s="1">
        <v>6.20277907155962</v>
      </c>
      <c r="C126" s="1">
        <v>7.2687081427854299</v>
      </c>
      <c r="D126" s="1">
        <v>8.8651532889169395</v>
      </c>
      <c r="E126" s="1">
        <v>9.0598207989102502</v>
      </c>
      <c r="F126" s="1">
        <v>8.0400064976155203</v>
      </c>
      <c r="G126" s="1">
        <v>6.9467486686427504</v>
      </c>
      <c r="H126" s="1">
        <v>8.0171754333476404</v>
      </c>
      <c r="J126" s="1">
        <f>AVERAGE(B126:B128)*'[1]Проверка стенда по стёклам'!$D$8/100</f>
        <v>2.1440549598615828</v>
      </c>
      <c r="K126" s="1">
        <f>AVERAGE(C126:C128)*'[1]Проверка стенда по стёклам'!$D$8/100</f>
        <v>2.5407147593040054</v>
      </c>
      <c r="L126" s="1">
        <f>AVERAGE(D126:D128)*'[1]Проверка стенда по стёклам'!$D$8/100</f>
        <v>3.107448098104014</v>
      </c>
      <c r="M126" s="1">
        <f>AVERAGE(E126:E128)*'[1]Проверка стенда по стёклам'!$D$8/100</f>
        <v>3.1294906651442176</v>
      </c>
      <c r="N126" s="1">
        <f>AVERAGE(F126:F128)*'[1]Проверка стенда по стёклам'!$D$8/100</f>
        <v>2.8819935756313622</v>
      </c>
      <c r="O126" s="1">
        <f>AVERAGE(G126:G128)*'[1]Проверка стенда по стёклам'!$D$8/100</f>
        <v>2.4186525946468889</v>
      </c>
      <c r="P126" s="1">
        <f>AVERAGE(H126:H128)*'[1]Проверка стенда по стёклам'!$D$8/100</f>
        <v>2.6644157536360309</v>
      </c>
      <c r="Q126">
        <v>3.2743036000000001</v>
      </c>
    </row>
    <row r="127" spans="1:17" x14ac:dyDescent="0.3">
      <c r="A127" s="1">
        <v>2.72417824507087</v>
      </c>
      <c r="B127" s="1">
        <v>6.1913936588898997</v>
      </c>
      <c r="C127" s="1">
        <v>7.2686837714217001</v>
      </c>
      <c r="D127" s="1">
        <v>8.9631590325457502</v>
      </c>
      <c r="E127" s="1">
        <v>8.9608230925982593</v>
      </c>
      <c r="F127" s="1">
        <v>8.05632694010961</v>
      </c>
      <c r="G127" s="1">
        <v>6.94923957491274</v>
      </c>
      <c r="H127" s="1">
        <v>7.2849536498645904</v>
      </c>
      <c r="J127" s="1">
        <f>AVERAGE(B127:B129)*'[1]Проверка стенда по стёклам'!$D$8/100</f>
        <v>2.1310804759530608</v>
      </c>
      <c r="K127" s="1">
        <f>AVERAGE(C127:C129)*'[1]Проверка стенда по стёклам'!$D$8/100</f>
        <v>2.6212004927946828</v>
      </c>
      <c r="L127" s="1">
        <f>AVERAGE(D127:D129)*'[1]Проверка стенда по стёклам'!$D$8/100</f>
        <v>3.1069835554085934</v>
      </c>
      <c r="M127" s="1">
        <f>AVERAGE(E127:E129)*'[1]Проверка стенда по стёклам'!$D$8/100</f>
        <v>3.11849279963173</v>
      </c>
      <c r="N127" s="1">
        <f>AVERAGE(F127:F129)*'[1]Проверка стенда по стёклам'!$D$8/100</f>
        <v>2.9645210647777263</v>
      </c>
      <c r="O127" s="1">
        <f>AVERAGE(G127:G129)*'[1]Проверка стенда по стёклам'!$D$8/100</f>
        <v>2.4341966953585974</v>
      </c>
      <c r="P127" s="1">
        <f>AVERAGE(H127:H129)*'[1]Проверка стенда по стёклам'!$D$8/100</f>
        <v>2.564762799370671</v>
      </c>
      <c r="Q127">
        <v>3.2743036000000001</v>
      </c>
    </row>
    <row r="128" spans="1:17" x14ac:dyDescent="0.3">
      <c r="A128" s="1">
        <v>2.7461474244666002</v>
      </c>
      <c r="B128" s="1">
        <v>6.0911844358476097</v>
      </c>
      <c r="C128" s="1">
        <v>7.3678393707452097</v>
      </c>
      <c r="D128" s="1">
        <v>8.9631128260026607</v>
      </c>
      <c r="E128" s="1">
        <v>8.9608252297486803</v>
      </c>
      <c r="F128" s="1">
        <v>8.7512948152179906</v>
      </c>
      <c r="G128" s="1">
        <v>6.9568620379155597</v>
      </c>
      <c r="H128" s="1">
        <v>7.6696126713230397</v>
      </c>
      <c r="J128" s="1">
        <f>AVERAGE(B128:B130)*'[1]Проверка стенда по стёклам'!$D$8/100</f>
        <v>2.1063458171644793</v>
      </c>
      <c r="K128" s="1">
        <f>AVERAGE(C128:C130)*'[1]Проверка стенда по стёклам'!$D$8/100</f>
        <v>2.6898561510630703</v>
      </c>
      <c r="L128" s="1">
        <f>AVERAGE(D128:D130)*'[1]Проверка стенда по стёклам'!$D$8/100</f>
        <v>3.0951552606424353</v>
      </c>
      <c r="M128" s="1">
        <f>AVERAGE(E128:E130)*'[1]Проверка стенда по стёклам'!$D$8/100</f>
        <v>3.0480009393381038</v>
      </c>
      <c r="N128" s="1">
        <f>AVERAGE(F128:F130)*'[1]Проверка стенда по стёклам'!$D$8/100</f>
        <v>2.9740796829921168</v>
      </c>
      <c r="O128" s="1">
        <f>AVERAGE(G128:G130)*'[1]Проверка стенда по стёклам'!$D$8/100</f>
        <v>2.5223058773236424</v>
      </c>
      <c r="P128" s="1">
        <f>AVERAGE(H128:H130)*'[1]Проверка стенда по стёклам'!$D$8/100</f>
        <v>2.538434948964944</v>
      </c>
      <c r="Q128">
        <v>3.2743036000000001</v>
      </c>
    </row>
    <row r="129" spans="1:17" x14ac:dyDescent="0.3">
      <c r="A129" s="1">
        <v>2.7681166038623299</v>
      </c>
      <c r="B129" s="1">
        <v>6.09091721466352</v>
      </c>
      <c r="C129" s="1">
        <v>7.9626304340603804</v>
      </c>
      <c r="D129" s="1">
        <v>8.8611481501473595</v>
      </c>
      <c r="E129" s="1">
        <v>8.9650007145975099</v>
      </c>
      <c r="F129" s="1">
        <v>8.7515321541251492</v>
      </c>
      <c r="G129" s="1">
        <v>7.08076494101637</v>
      </c>
      <c r="H129" s="1">
        <v>7.1579994855488103</v>
      </c>
      <c r="J129" s="1">
        <f>AVERAGE(B129:B131)*'[1]Проверка стенда по стёклам'!$D$8/100</f>
        <v>2.0932069289577839</v>
      </c>
      <c r="K129" s="1">
        <f>AVERAGE(C129:C131)*'[1]Проверка стенда по стёклам'!$D$8/100</f>
        <v>2.7469758485197775</v>
      </c>
      <c r="L129" s="1">
        <f>AVERAGE(D129:D131)*'[1]Проверка стенда по стёклам'!$D$8/100</f>
        <v>3.0125213489851115</v>
      </c>
      <c r="M129" s="1">
        <f>AVERAGE(E129:E131)*'[1]Проверка стенда по стёклам'!$D$8/100</f>
        <v>2.9775873939163797</v>
      </c>
      <c r="N129" s="1">
        <f>AVERAGE(F129:F131)*'[1]Проверка стенда по стёклам'!$D$8/100</f>
        <v>2.9034766549190278</v>
      </c>
      <c r="O129" s="1">
        <f>AVERAGE(G129:G131)*'[1]Проверка стенда по стёклам'!$D$8/100</f>
        <v>2.6237682514185998</v>
      </c>
      <c r="P129" s="1">
        <f>AVERAGE(H129:H131)*'[1]Проверка стенда по стёклам'!$D$8/100</f>
        <v>2.4677901213333153</v>
      </c>
      <c r="Q129">
        <v>3.2743036000000001</v>
      </c>
    </row>
    <row r="130" spans="1:17" x14ac:dyDescent="0.3">
      <c r="A130" s="1">
        <v>2.7900857832580699</v>
      </c>
      <c r="B130" s="1">
        <v>5.9781393297551002</v>
      </c>
      <c r="C130" s="1">
        <v>7.8606109320297097</v>
      </c>
      <c r="D130" s="1">
        <v>8.8611792524029909</v>
      </c>
      <c r="E130" s="1">
        <v>8.3530647845143395</v>
      </c>
      <c r="F130" s="1">
        <v>8.1387382938375499</v>
      </c>
      <c r="G130" s="1">
        <v>7.7088888044079003</v>
      </c>
      <c r="H130" s="1">
        <v>7.0579633313878096</v>
      </c>
      <c r="J130" s="1">
        <f>AVERAGE(B130:B132)*'[1]Проверка стенда по стёклам'!$D$8/100</f>
        <v>2.0159894155434666</v>
      </c>
      <c r="K130" s="1">
        <f>AVERAGE(C130:C132)*'[1]Проверка стенда по стёклам'!$D$8/100</f>
        <v>2.6760074843454684</v>
      </c>
      <c r="L130" s="1">
        <f>AVERAGE(D130:D132)*'[1]Проверка стенда по стёклам'!$D$8/100</f>
        <v>2.9415431383556574</v>
      </c>
      <c r="M130" s="1">
        <f>AVERAGE(E130:E132)*'[1]Проверка стенда по стёклам'!$D$8/100</f>
        <v>2.8949579562069583</v>
      </c>
      <c r="N130" s="1">
        <f>AVERAGE(F130:F132)*'[1]Проверка стенда по стёклам'!$D$8/100</f>
        <v>2.8461019736313666</v>
      </c>
      <c r="O130" s="1">
        <f>AVERAGE(G130:G132)*'[1]Проверка стенда по стёклам'!$D$8/100</f>
        <v>2.7110191455724983</v>
      </c>
      <c r="P130" s="1">
        <f>AVERAGE(H130:H132)*'[1]Проверка стенда по стёклам'!$D$8/100</f>
        <v>2.4462470048849236</v>
      </c>
      <c r="Q130">
        <v>3.2743036000000001</v>
      </c>
    </row>
    <row r="131" spans="1:17" x14ac:dyDescent="0.3">
      <c r="A131" s="1">
        <v>2.8120549626538001</v>
      </c>
      <c r="B131" s="1">
        <v>5.9779051375946901</v>
      </c>
      <c r="C131" s="1">
        <v>7.8603071612099802</v>
      </c>
      <c r="D131" s="1">
        <v>8.2506696285892502</v>
      </c>
      <c r="E131" s="1">
        <v>8.3537421274806896</v>
      </c>
      <c r="F131" s="1">
        <v>8.1425780540406496</v>
      </c>
      <c r="G131" s="1">
        <v>7.8316382256522896</v>
      </c>
      <c r="H131" s="1">
        <v>7.0605355277005399</v>
      </c>
      <c r="J131" s="1">
        <f>AVERAGE(B131:B133)*'[1]Проверка стенда по стёклам'!$D$8/100</f>
        <v>1.941396754019411</v>
      </c>
      <c r="K131" s="1">
        <f>AVERAGE(C131:C133)*'[1]Проверка стенда по стёклам'!$D$8/100</f>
        <v>2.6051183525022616</v>
      </c>
      <c r="L131" s="1">
        <f>AVERAGE(D131:D133)*'[1]Проверка стенда по стёклам'!$D$8/100</f>
        <v>2.8593001412558192</v>
      </c>
      <c r="M131" s="1">
        <f>AVERAGE(E131:E133)*'[1]Проверка стенда по стёклам'!$D$8/100</f>
        <v>2.8833934355415489</v>
      </c>
      <c r="N131" s="1">
        <f>AVERAGE(F131:F133)*'[1]Проверка стенда по стёклам'!$D$8/100</f>
        <v>2.8599053336626965</v>
      </c>
      <c r="O131" s="1">
        <f>AVERAGE(G131:G133)*'[1]Проверка стенда по стёклам'!$D$8/100</f>
        <v>2.7376112237725563</v>
      </c>
      <c r="P131" s="1">
        <f>AVERAGE(H131:H133)*'[1]Проверка стенда по стёклам'!$D$8/100</f>
        <v>2.4366182726225012</v>
      </c>
      <c r="Q131">
        <v>3.2743036000000001</v>
      </c>
    </row>
    <row r="132" spans="1:17" x14ac:dyDescent="0.3">
      <c r="A132" s="1">
        <v>2.8340241420495298</v>
      </c>
      <c r="B132" s="1">
        <v>5.4251724731905</v>
      </c>
      <c r="C132" s="1">
        <v>7.3507638616873301</v>
      </c>
      <c r="D132" s="1">
        <v>8.2491966847824791</v>
      </c>
      <c r="E132" s="1">
        <v>8.2525960901341708</v>
      </c>
      <c r="F132" s="1">
        <v>8.2568659744982202</v>
      </c>
      <c r="G132" s="1">
        <v>7.8330142870954997</v>
      </c>
      <c r="H132" s="1">
        <v>6.9722616152614902</v>
      </c>
      <c r="J132" s="1">
        <f>AVERAGE(B132:B134)*'[1]Проверка стенда по стёклам'!$D$8/100</f>
        <v>1.864256158612358</v>
      </c>
      <c r="K132" s="1">
        <f>AVERAGE(C132:C134)*'[1]Проверка стенда по стёклам'!$D$8/100</f>
        <v>2.5925124312293555</v>
      </c>
      <c r="L132" s="1">
        <f>AVERAGE(D132:D134)*'[1]Проверка стенда по стёклам'!$D$8/100</f>
        <v>2.8479474962920448</v>
      </c>
      <c r="M132" s="1">
        <f>AVERAGE(E132:E134)*'[1]Проверка стенда по стёклам'!$D$8/100</f>
        <v>2.8718383411128729</v>
      </c>
      <c r="N132" s="1">
        <f>AVERAGE(F132:F134)*'[1]Проверка стенда по стёклам'!$D$8/100</f>
        <v>2.8733648880554199</v>
      </c>
      <c r="O132" s="1">
        <f>AVERAGE(G132:G134)*'[1]Проверка стенда по стёклам'!$D$8/100</f>
        <v>2.7593128335242687</v>
      </c>
      <c r="P132" s="1">
        <f>AVERAGE(H132:H134)*'[1]Проверка стенда по стёклам'!$D$8/100</f>
        <v>2.438894445366516</v>
      </c>
      <c r="Q132">
        <v>3.2743036000000001</v>
      </c>
    </row>
    <row r="133" spans="1:17" x14ac:dyDescent="0.3">
      <c r="A133" s="1">
        <v>2.85599332144526</v>
      </c>
      <c r="B133" s="1">
        <v>5.3350252230412103</v>
      </c>
      <c r="C133" s="1">
        <v>7.2494274755128103</v>
      </c>
      <c r="D133" s="1">
        <v>8.1521063954668094</v>
      </c>
      <c r="E133" s="1">
        <v>8.2533591804327493</v>
      </c>
      <c r="F133" s="1">
        <v>8.25774645596535</v>
      </c>
      <c r="G133" s="1">
        <v>7.9381572105470397</v>
      </c>
      <c r="H133" s="1">
        <v>6.9749474767284596</v>
      </c>
      <c r="J133" s="1">
        <f>AVERAGE(B133:B135)*'[1]Проверка стенда по стёклам'!$D$8/100</f>
        <v>1.8434870217834765</v>
      </c>
      <c r="K133" s="1">
        <f>AVERAGE(C133:C135)*'[1]Проверка стенда по стёклам'!$D$8/100</f>
        <v>2.6390612213164406</v>
      </c>
      <c r="L133" s="1">
        <f>AVERAGE(D133:D135)*'[1]Проверка стенда по стёклам'!$D$8/100</f>
        <v>2.8368444933022054</v>
      </c>
      <c r="M133" s="1">
        <f>AVERAGE(E133:E135)*'[1]Проверка стенда по стёклам'!$D$8/100</f>
        <v>2.8609169789259066</v>
      </c>
      <c r="N133" s="1">
        <f>AVERAGE(F133:F135)*'[1]Проверка стенда по стёклам'!$D$8/100</f>
        <v>2.8736695435767512</v>
      </c>
      <c r="O133" s="1">
        <f>AVERAGE(G133:G135)*'[1]Проверка стенда по стёклам'!$D$8/100</f>
        <v>2.7823140617135751</v>
      </c>
      <c r="P133" s="1">
        <f>AVERAGE(H133:H135)*'[1]Проверка стенда по стёклам'!$D$8/100</f>
        <v>2.451721583133184</v>
      </c>
      <c r="Q133">
        <v>3.2743036000000001</v>
      </c>
    </row>
    <row r="134" spans="1:17" x14ac:dyDescent="0.3">
      <c r="A134" s="1">
        <v>2.8779625008409999</v>
      </c>
      <c r="B134" s="1">
        <v>5.3128235586167598</v>
      </c>
      <c r="C134" s="1">
        <v>7.7516229336587701</v>
      </c>
      <c r="D134" s="1">
        <v>8.1527907491452805</v>
      </c>
      <c r="E134" s="1">
        <v>8.2541177934019796</v>
      </c>
      <c r="F134" s="1">
        <v>8.2586220337457004</v>
      </c>
      <c r="G134" s="1">
        <v>8.0187425745864704</v>
      </c>
      <c r="H134" s="1">
        <v>7.0801599622103799</v>
      </c>
      <c r="J134" s="1">
        <f>AVERAGE(B134:B136)*'[1]Проверка стенда по стёклам'!$D$8/100</f>
        <v>1.8882388424695609</v>
      </c>
      <c r="K134" s="1">
        <f>AVERAGE(C134:C136)*'[1]Проверка стенда по стёклам'!$D$8/100</f>
        <v>2.6974173555704382</v>
      </c>
      <c r="L134" s="1">
        <f>AVERAGE(D134:D136)*'[1]Проверка стенда по стёклам'!$D$8/100</f>
        <v>2.8142359674934072</v>
      </c>
      <c r="M134" s="1">
        <f>AVERAGE(E134:E136)*'[1]Проверка стенда по стёклам'!$D$8/100</f>
        <v>2.8384245075768759</v>
      </c>
      <c r="N134" s="1">
        <f>AVERAGE(F134:F136)*'[1]Проверка стенда по стёклам'!$D$8/100</f>
        <v>2.8629305577833071</v>
      </c>
      <c r="O134" s="1">
        <f>AVERAGE(G134:G136)*'[1]Проверка стенда по стёклам'!$D$8/100</f>
        <v>2.7932662604240055</v>
      </c>
      <c r="P134" s="1">
        <f>AVERAGE(H134:H136)*'[1]Проверка стенда по стёклам'!$D$8/100</f>
        <v>2.4514486810477596</v>
      </c>
      <c r="Q134">
        <v>3.2743036000000001</v>
      </c>
    </row>
    <row r="135" spans="1:17" x14ac:dyDescent="0.3">
      <c r="A135" s="1">
        <v>2.8999316802367301</v>
      </c>
      <c r="B135" s="1">
        <v>5.2461076080144897</v>
      </c>
      <c r="C135" s="1">
        <v>7.7520926645993198</v>
      </c>
      <c r="D135" s="1">
        <v>8.1534701387153508</v>
      </c>
      <c r="E135" s="1">
        <v>8.1584355930629595</v>
      </c>
      <c r="F135" s="1">
        <v>8.2594926171123095</v>
      </c>
      <c r="G135" s="1">
        <v>8.0313235311692992</v>
      </c>
      <c r="H135" s="1">
        <v>7.0828531007770801</v>
      </c>
      <c r="J135" s="1">
        <f>AVERAGE(B135:B137)*'[1]Проверка стенда по стёклам'!$D$8/100</f>
        <v>1.9227709489564992</v>
      </c>
      <c r="K135" s="1">
        <f>AVERAGE(C135:C137)*'[1]Проверка стенда по стёклам'!$D$8/100</f>
        <v>2.5476220920034591</v>
      </c>
      <c r="L135" s="1">
        <f>AVERAGE(D135:D137)*'[1]Проверка стенда по стёклам'!$D$8/100</f>
        <v>2.7219970702812528</v>
      </c>
      <c r="M135" s="1">
        <f>AVERAGE(E135:E137)*'[1]Проверка стенда по стёклам'!$D$8/100</f>
        <v>2.8159255111760229</v>
      </c>
      <c r="N135" s="1">
        <f>AVERAGE(F135:F137)*'[1]Проверка стенда по стёклам'!$D$8/100</f>
        <v>2.8406307274799203</v>
      </c>
      <c r="O135" s="1">
        <f>AVERAGE(G135:G137)*'[1]Проверка стенда по стёклам'!$D$8/100</f>
        <v>2.7725732242781178</v>
      </c>
      <c r="P135" s="1">
        <f>AVERAGE(H135:H137)*'[1]Проверка стенда по стёклам'!$D$8/100</f>
        <v>2.4406095084005139</v>
      </c>
      <c r="Q135">
        <v>3.2743036000000001</v>
      </c>
    </row>
    <row r="136" spans="1:17" x14ac:dyDescent="0.3">
      <c r="A136" s="1">
        <v>2.9219008596324598</v>
      </c>
      <c r="B136" s="1">
        <v>5.7208611296346499</v>
      </c>
      <c r="C136" s="1">
        <v>7.7525554291913696</v>
      </c>
      <c r="D136" s="1">
        <v>7.9571829059094101</v>
      </c>
      <c r="E136" s="1">
        <v>8.05943627536581</v>
      </c>
      <c r="F136" s="1">
        <v>8.1651583499177196</v>
      </c>
      <c r="G136" s="1">
        <v>8.0325835702760102</v>
      </c>
      <c r="H136" s="1">
        <v>6.9725946020984102</v>
      </c>
      <c r="J136" s="1">
        <f>AVERAGE(B136:B138)*'[1]Проверка стенда по стёклам'!$D$8/100</f>
        <v>1.8958113833055785</v>
      </c>
      <c r="K136" s="1">
        <f>AVERAGE(C136:C138)*'[1]Проверка стенда по стёклам'!$D$8/100</f>
        <v>2.3861893377564241</v>
      </c>
      <c r="L136" s="1">
        <f>AVERAGE(D136:D138)*'[1]Проверка стенда по стёклам'!$D$8/100</f>
        <v>2.6183842661260961</v>
      </c>
      <c r="M136" s="1">
        <f>AVERAGE(E136:E138)*'[1]Проверка стенда по стёклам'!$D$8/100</f>
        <v>2.7239287003843833</v>
      </c>
      <c r="N136" s="1">
        <f>AVERAGE(F136:F138)*'[1]Проверка стенда по стёклам'!$D$8/100</f>
        <v>2.7488731075941142</v>
      </c>
      <c r="O136" s="1">
        <f>AVERAGE(G136:G138)*'[1]Проверка стенда по стёклам'!$D$8/100</f>
        <v>2.7645019932168742</v>
      </c>
      <c r="P136" s="1">
        <f>AVERAGE(H136:H138)*'[1]Проверка стенда по стёклам'!$D$8/100</f>
        <v>2.4074862320091559</v>
      </c>
      <c r="Q136">
        <v>3.2743036000000001</v>
      </c>
    </row>
    <row r="137" spans="1:17" x14ac:dyDescent="0.3">
      <c r="A137" s="1">
        <v>2.9438700390282002</v>
      </c>
      <c r="B137" s="1">
        <v>5.6105483530207598</v>
      </c>
      <c r="C137" s="1">
        <v>6.4601360078600099</v>
      </c>
      <c r="D137" s="1">
        <v>7.3575364336019202</v>
      </c>
      <c r="E137" s="1">
        <v>8.0601386314219798</v>
      </c>
      <c r="F137" s="1">
        <v>8.0663600182549509</v>
      </c>
      <c r="G137" s="1">
        <v>7.8403338251966996</v>
      </c>
      <c r="H137" s="1">
        <v>6.9867080771036498</v>
      </c>
      <c r="J137" s="1">
        <f>AVERAGE(B137:B139)*'[1]Проверка стенда по стёклам'!$D$8/100</f>
        <v>1.8022494640042515</v>
      </c>
      <c r="K137" s="1">
        <f>AVERAGE(C137:C139)*'[1]Проверка стенда по стёклам'!$D$8/100</f>
        <v>2.2247393572601961</v>
      </c>
      <c r="L137" s="1">
        <f>AVERAGE(D137:D139)*'[1]Проверка стенда по стёклам'!$D$8/100</f>
        <v>2.4467813797372253</v>
      </c>
      <c r="M137" s="1">
        <f>AVERAGE(E137:E139)*'[1]Проверка стенда по стёклам'!$D$8/100</f>
        <v>2.6206633708368581</v>
      </c>
      <c r="N137" s="1">
        <f>AVERAGE(F137:F139)*'[1]Проверка стенда по стёклам'!$D$8/100</f>
        <v>2.6570998623530411</v>
      </c>
      <c r="O137" s="1">
        <f>AVERAGE(G137:G139)*'[1]Проверка стенда по стёклам'!$D$8/100</f>
        <v>2.7000401471578668</v>
      </c>
      <c r="P137" s="1">
        <f>AVERAGE(H137:H139)*'[1]Проверка стенда по стёклам'!$D$8/100</f>
        <v>2.3874671384559658</v>
      </c>
      <c r="Q137">
        <v>3.2743036000000001</v>
      </c>
    </row>
    <row r="138" spans="1:17" x14ac:dyDescent="0.3">
      <c r="A138" s="1">
        <v>2.9658392184239299</v>
      </c>
      <c r="B138" s="1">
        <v>5.0136708424300496</v>
      </c>
      <c r="C138" s="1">
        <v>6.3602710105554499</v>
      </c>
      <c r="D138" s="1">
        <v>7.2601536297330904</v>
      </c>
      <c r="E138" s="1">
        <v>7.3652684693277104</v>
      </c>
      <c r="F138" s="1">
        <v>7.46838772098224</v>
      </c>
      <c r="G138" s="1">
        <v>7.9617359544830997</v>
      </c>
      <c r="H138" s="1">
        <v>6.79727478955144</v>
      </c>
      <c r="J138" s="1">
        <f>AVERAGE(B138:B140)*'[1]Проверка стенда по стёклам'!$D$8/100</f>
        <v>1.7214868405850507</v>
      </c>
      <c r="K138" s="1">
        <f>AVERAGE(C138:C140)*'[1]Проверка стенда по стёклам'!$D$8/100</f>
        <v>2.1333901950952283</v>
      </c>
      <c r="L138" s="1">
        <f>AVERAGE(D138:D140)*'[1]Проверка стенда по стёклам'!$D$8/100</f>
        <v>2.3447713470401506</v>
      </c>
      <c r="M138" s="1">
        <f>AVERAGE(E138:E140)*'[1]Проверка стенда по стёклам'!$D$8/100</f>
        <v>2.4391899084426769</v>
      </c>
      <c r="N138" s="1">
        <f>AVERAGE(F138:F140)*'[1]Проверка стенда по стёклам'!$D$8/100</f>
        <v>2.4770167377261072</v>
      </c>
      <c r="O138" s="1">
        <f>AVERAGE(G138:G140)*'[1]Проверка стенда по стёклам'!$D$8/100</f>
        <v>2.6354717908926943</v>
      </c>
      <c r="P138" s="1">
        <f>AVERAGE(H138:H140)*'[1]Проверка стенда по стёклам'!$D$8/100</f>
        <v>2.296742105721969</v>
      </c>
      <c r="Q138">
        <v>3.2743036000000001</v>
      </c>
    </row>
    <row r="139" spans="1:17" x14ac:dyDescent="0.3">
      <c r="A139" s="1">
        <v>2.9878083978196601</v>
      </c>
      <c r="B139" s="1">
        <v>4.9142001401416602</v>
      </c>
      <c r="C139" s="1">
        <v>6.3605852559281102</v>
      </c>
      <c r="D139" s="1">
        <v>6.4776776203403399</v>
      </c>
      <c r="E139" s="1">
        <v>7.1691155814855501</v>
      </c>
      <c r="F139" s="1">
        <v>7.3739187369644501</v>
      </c>
      <c r="G139" s="1">
        <v>7.4768141192557103</v>
      </c>
      <c r="H139" s="1">
        <v>6.7999963705213</v>
      </c>
      <c r="J139" s="1">
        <f>AVERAGE(B139:B141)*'[1]Проверка стенда по стёклам'!$D$8/100</f>
        <v>1.7099564735784358</v>
      </c>
      <c r="K139" s="1">
        <f>AVERAGE(C139:C141)*'[1]Проверка стенда по стёклам'!$D$8/100</f>
        <v>2.0422236216431413</v>
      </c>
      <c r="L139" s="1">
        <f>AVERAGE(D139:D141)*'[1]Проверка стенда по стёклам'!$D$8/100</f>
        <v>2.242830657649785</v>
      </c>
      <c r="M139" s="1">
        <f>AVERAGE(E139:E141)*'[1]Проверка стенда по стёклам'!$D$8/100</f>
        <v>2.3383524879970552</v>
      </c>
      <c r="N139" s="1">
        <f>AVERAGE(F139:F141)*'[1]Проверка стенда по стёклам'!$D$8/100</f>
        <v>2.3546167946433414</v>
      </c>
      <c r="O139" s="1">
        <f>AVERAGE(G139:G141)*'[1]Проверка стенда по стёклам'!$D$8/100</f>
        <v>2.4697614237485399</v>
      </c>
      <c r="P139" s="1">
        <f>AVERAGE(H139:H141)*'[1]Проверка стенда по стёклам'!$D$8/100</f>
        <v>2.1420423747244652</v>
      </c>
      <c r="Q139">
        <v>3.2743036000000001</v>
      </c>
    </row>
    <row r="140" spans="1:17" x14ac:dyDescent="0.3">
      <c r="A140" s="1">
        <v>3.0097775772153899</v>
      </c>
      <c r="B140" s="1">
        <v>4.9142388052060602</v>
      </c>
      <c r="C140" s="1">
        <v>5.6725527037592398</v>
      </c>
      <c r="D140" s="1">
        <v>6.4780385082908998</v>
      </c>
      <c r="E140" s="1">
        <v>6.4955323916744696</v>
      </c>
      <c r="F140" s="1">
        <v>6.5137408267363801</v>
      </c>
      <c r="G140" s="1">
        <v>7.2836460771925697</v>
      </c>
      <c r="H140" s="1">
        <v>6.2045058176428203</v>
      </c>
      <c r="J140" s="1">
        <f>AVERAGE(B140:B142)*'[1]Проверка стенда по стёклам'!$D$8/100</f>
        <v>1.7224110534001182</v>
      </c>
      <c r="K140" s="1">
        <f>AVERAGE(C140:C142)*'[1]Проверка стенда по стёклам'!$D$8/100</f>
        <v>1.9626772150509759</v>
      </c>
      <c r="L140" s="1">
        <f>AVERAGE(D140:D142)*'[1]Проверка стенда по стёклам'!$D$8/100</f>
        <v>2.1410939972623044</v>
      </c>
      <c r="M140" s="1">
        <f>AVERAGE(E140:E142)*'[1]Проверка стенда по стёклам'!$D$8/100</f>
        <v>2.2374724435882873</v>
      </c>
      <c r="N140" s="1">
        <f>AVERAGE(F140:F142)*'[1]Проверка стенда по стёклам'!$D$8/100</f>
        <v>2.2549269690208242</v>
      </c>
      <c r="O140" s="1">
        <f>AVERAGE(G140:G142)*'[1]Проверка стенда по стёклам'!$D$8/100</f>
        <v>2.3603343247794872</v>
      </c>
      <c r="P140" s="1">
        <f>AVERAGE(H140:H142)*'[1]Проверка стенда по стёклам'!$D$8/100</f>
        <v>2.0844857034360991</v>
      </c>
      <c r="Q140">
        <v>3.2743036000000001</v>
      </c>
    </row>
    <row r="141" spans="1:17" x14ac:dyDescent="0.3">
      <c r="A141" s="1">
        <v>3.0317467566111298</v>
      </c>
      <c r="B141" s="1">
        <v>4.9142597002877197</v>
      </c>
      <c r="C141" s="1">
        <v>5.5742619280279699</v>
      </c>
      <c r="D141" s="1">
        <v>6.3812535602679299</v>
      </c>
      <c r="E141" s="1">
        <v>6.49588043237845</v>
      </c>
      <c r="F141" s="1">
        <v>6.4130944997835497</v>
      </c>
      <c r="G141" s="1">
        <v>6.5330340880833297</v>
      </c>
      <c r="H141" s="1">
        <v>5.4635031117939103</v>
      </c>
      <c r="J141" s="1">
        <f>AVERAGE(B141:B143)*'[1]Проверка стенда по стёклам'!$D$8/100</f>
        <v>1.7451608711606272</v>
      </c>
      <c r="K141" s="1">
        <f>AVERAGE(C141:C143)*'[1]Проверка стенда по стёклам'!$D$8/100</f>
        <v>1.9512450087522775</v>
      </c>
      <c r="L141" s="1">
        <f>AVERAGE(D141:D143)*'[1]Проверка стенда по стёклам'!$D$8/100</f>
        <v>2.0510268472463982</v>
      </c>
      <c r="M141" s="1">
        <f>AVERAGE(E141:E143)*'[1]Проверка стенда по стёклам'!$D$8/100</f>
        <v>2.1485319355901367</v>
      </c>
      <c r="N141" s="1">
        <f>AVERAGE(F141:F143)*'[1]Проверка стенда по стёклам'!$D$8/100</f>
        <v>2.1670924953545283</v>
      </c>
      <c r="O141" s="1">
        <f>AVERAGE(G141:G143)*'[1]Проверка стенда по стёклам'!$D$8/100</f>
        <v>2.2733482805574505</v>
      </c>
      <c r="P141" s="1">
        <f>AVERAGE(H141:H143)*'[1]Проверка стенда по стёклам'!$D$8/100</f>
        <v>2.0960359282473524</v>
      </c>
      <c r="Q141">
        <v>3.2743036000000001</v>
      </c>
    </row>
    <row r="142" spans="1:17" x14ac:dyDescent="0.3">
      <c r="A142" s="1">
        <v>3.05371593600686</v>
      </c>
      <c r="B142" s="1">
        <v>5.02157955003086</v>
      </c>
      <c r="C142" s="1">
        <v>5.6747615412008603</v>
      </c>
      <c r="D142" s="1">
        <v>5.6005366237820002</v>
      </c>
      <c r="E142" s="1">
        <v>6.29936005433788</v>
      </c>
      <c r="F142" s="1">
        <v>6.5144248960989701</v>
      </c>
      <c r="G142" s="1">
        <v>6.53336861716594</v>
      </c>
      <c r="H142" s="1">
        <v>6.3037611312262696</v>
      </c>
      <c r="J142" s="1">
        <f>AVERAGE(B142:B144)*'[1]Проверка стенда по стёклам'!$D$8/100</f>
        <v>1.757516233930015</v>
      </c>
      <c r="K142" s="1">
        <f>AVERAGE(C142:C144)*'[1]Проверка стенда по стёклам'!$D$8/100</f>
        <v>1.9514816910454322</v>
      </c>
      <c r="L142" s="1">
        <f>AVERAGE(D142:D144)*'[1]Проверка стенда по стёклам'!$D$8/100</f>
        <v>1.9609031317312806</v>
      </c>
      <c r="M142" s="1">
        <f>AVERAGE(E142:E144)*'[1]Проверка стенда по стёклам'!$D$8/100</f>
        <v>2.0484105891513296</v>
      </c>
      <c r="N142" s="1">
        <f>AVERAGE(F142:F144)*'[1]Проверка стенда по стёклам'!$D$8/100</f>
        <v>2.0799304382770853</v>
      </c>
      <c r="O142" s="1">
        <f>AVERAGE(G142:G144)*'[1]Проверка стенда по стёклам'!$D$8/100</f>
        <v>2.1756937957898437</v>
      </c>
      <c r="P142" s="1">
        <f>AVERAGE(H142:H144)*'[1]Проверка стенда по стёклам'!$D$8/100</f>
        <v>2.0970042135123168</v>
      </c>
      <c r="Q142">
        <v>3.2743036000000001</v>
      </c>
    </row>
    <row r="143" spans="1:17" x14ac:dyDescent="0.3">
      <c r="A143" s="1">
        <v>3.0756851154025902</v>
      </c>
      <c r="B143" s="1">
        <v>5.1103804688499501</v>
      </c>
      <c r="C143" s="1">
        <v>5.5739878718932303</v>
      </c>
      <c r="D143" s="1">
        <v>5.7015083035325302</v>
      </c>
      <c r="E143" s="1">
        <v>5.7287157346033899</v>
      </c>
      <c r="F143" s="1">
        <v>5.7564600444657499</v>
      </c>
      <c r="G143" s="1">
        <v>6.5336801826468998</v>
      </c>
      <c r="H143" s="1">
        <v>6.3040881674352098</v>
      </c>
      <c r="J143" s="1">
        <f>AVERAGE(B143:B145)*'[1]Проверка стенда по стёклам'!$D$8/100</f>
        <v>1.7677010869904919</v>
      </c>
      <c r="K143" s="1">
        <f>AVERAGE(C143:C145)*'[1]Проверка стенда по стёклам'!$D$8/100</f>
        <v>1.9514955465292514</v>
      </c>
      <c r="L143" s="1">
        <f>AVERAGE(D143:D145)*'[1]Проверка стенда по стёклам'!$D$8/100</f>
        <v>1.9726224581558265</v>
      </c>
      <c r="M143" s="1">
        <f>AVERAGE(E143:E145)*'[1]Проверка стенда по стёклам'!$D$8/100</f>
        <v>1.9822324560188631</v>
      </c>
      <c r="N143" s="1">
        <f>AVERAGE(F143:F145)*'[1]Проверка стенда по стёклам'!$D$8/100</f>
        <v>1.992026679000573</v>
      </c>
      <c r="O143" s="1">
        <f>AVERAGE(G143:G145)*'[1]Проверка стенда по стёклам'!$D$8/100</f>
        <v>2.0888761438266106</v>
      </c>
      <c r="P143" s="1">
        <f>AVERAGE(H143:H145)*'[1]Проверка стенда по стёклам'!$D$8/100</f>
        <v>2.0112579250375235</v>
      </c>
      <c r="Q143">
        <v>3.2743036000000001</v>
      </c>
    </row>
    <row r="144" spans="1:17" x14ac:dyDescent="0.3">
      <c r="A144" s="1">
        <v>3.0976542947983301</v>
      </c>
      <c r="B144" s="1">
        <v>5.0207836924367104</v>
      </c>
      <c r="C144" s="1">
        <v>5.57630252717576</v>
      </c>
      <c r="D144" s="1">
        <v>5.6042356658393997</v>
      </c>
      <c r="E144" s="1">
        <v>5.6326661568398197</v>
      </c>
      <c r="F144" s="1">
        <v>5.66161107860776</v>
      </c>
      <c r="G144" s="1">
        <v>5.6910883060887896</v>
      </c>
      <c r="H144" s="1">
        <v>5.4718513581293902</v>
      </c>
      <c r="J144" s="1">
        <f>AVERAGE(B144:B146)*'[1]Проверка стенда по стёклам'!$D$8/100</f>
        <v>1.7675862174802055</v>
      </c>
      <c r="K144" s="1">
        <f>AVERAGE(C144:C146)*'[1]Проверка стенда по стёклам'!$D$8/100</f>
        <v>1.9631978040038314</v>
      </c>
      <c r="L144" s="1">
        <f>AVERAGE(D144:D146)*'[1]Проверка стенда по стёклам'!$D$8/100</f>
        <v>1.9726304160183761</v>
      </c>
      <c r="M144" s="1">
        <f>AVERAGE(E144:E146)*'[1]Проверка стенда по стёклам'!$D$8/100</f>
        <v>1.9822414553846683</v>
      </c>
      <c r="N144" s="1">
        <f>AVERAGE(F144:F146)*'[1]Проверка стенда по стёклам'!$D$8/100</f>
        <v>1.9920367363154921</v>
      </c>
      <c r="O144" s="1">
        <f>AVERAGE(G144:G146)*'[1]Проверка стенда по стёклам'!$D$8/100</f>
        <v>2.0020223544217934</v>
      </c>
      <c r="P144" s="1">
        <f>AVERAGE(H144:H146)*'[1]Проверка стенда по стёклам'!$D$8/100</f>
        <v>1.9254737047229753</v>
      </c>
      <c r="Q144">
        <v>3.2743036000000001</v>
      </c>
    </row>
    <row r="145" spans="1:17" x14ac:dyDescent="0.3">
      <c r="A145" s="1">
        <v>3.1196234741940598</v>
      </c>
      <c r="B145" s="1">
        <v>5.1093901006155003</v>
      </c>
      <c r="C145" s="1">
        <v>5.6748809987576401</v>
      </c>
      <c r="D145" s="1">
        <v>5.7015769136821</v>
      </c>
      <c r="E145" s="1">
        <v>5.7287933242614404</v>
      </c>
      <c r="F145" s="1">
        <v>5.7565467554232104</v>
      </c>
      <c r="G145" s="1">
        <v>5.7848545469001103</v>
      </c>
      <c r="H145" s="1">
        <v>5.56448401482099</v>
      </c>
      <c r="J145" s="1">
        <f>AVERAGE(B145:B147)*'[1]Проверка стенда по стёклам'!$D$8/100</f>
        <v>1.7675862174802055</v>
      </c>
      <c r="K145" s="1">
        <f>AVERAGE(C145:C147)*'[1]Проверка стенда по стёклам'!$D$8/100</f>
        <v>1.9631978040038314</v>
      </c>
      <c r="L145" s="1">
        <f>AVERAGE(D145:D147)*'[1]Проверка стенда по стёклам'!$D$8/100</f>
        <v>1.9726304160183761</v>
      </c>
      <c r="M145" s="1">
        <f>AVERAGE(E145:E147)*'[1]Проверка стенда по стёклам'!$D$8/100</f>
        <v>1.9822414553846683</v>
      </c>
      <c r="N145" s="1">
        <f>AVERAGE(F145:F147)*'[1]Проверка стенда по стёклам'!$D$8/100</f>
        <v>1.9920367363154921</v>
      </c>
      <c r="O145" s="1">
        <f>AVERAGE(G145:G147)*'[1]Проверка стенда по стёклам'!$D$8/100</f>
        <v>2.0020223544217934</v>
      </c>
      <c r="P145" s="1">
        <f>AVERAGE(H145:H147)*'[1]Проверка стенда по стёклам'!$D$8/100</f>
        <v>1.9254737047229753</v>
      </c>
      <c r="Q145">
        <v>3.2743036000000001</v>
      </c>
    </row>
    <row r="146" spans="1:17" x14ac:dyDescent="0.3">
      <c r="A146" s="1">
        <v>3.14159265358979</v>
      </c>
      <c r="B146" s="1">
        <v>5.1093901006155003</v>
      </c>
      <c r="C146" s="1">
        <v>5.6748809987576401</v>
      </c>
      <c r="D146" s="1">
        <v>5.7015769136821097</v>
      </c>
      <c r="E146" s="1">
        <v>5.7287933242614404</v>
      </c>
      <c r="F146" s="1">
        <v>5.7565467554232104</v>
      </c>
      <c r="G146" s="1">
        <v>5.7848545469001103</v>
      </c>
      <c r="H146" s="1">
        <v>5.56448401482099</v>
      </c>
      <c r="J146" s="1">
        <f>AVERAGE(B146:B148)*'[1]Проверка стенда по стёклам'!$D$8/100</f>
        <v>1.7677010869904919</v>
      </c>
      <c r="K146" s="1">
        <f>AVERAGE(C146:C148)*'[1]Проверка стенда по стёклам'!$D$8/100</f>
        <v>1.9514955465292514</v>
      </c>
      <c r="L146" s="1">
        <f>AVERAGE(D146:D148)*'[1]Проверка стенда по стёклам'!$D$8/100</f>
        <v>1.9726224581558278</v>
      </c>
      <c r="M146" s="1">
        <f>AVERAGE(E146:E148)*'[1]Проверка стенда по стёклам'!$D$8/100</f>
        <v>1.9822324560188633</v>
      </c>
      <c r="N146" s="1">
        <f>AVERAGE(F146:F148)*'[1]Проверка стенда по стёклам'!$D$8/100</f>
        <v>1.9920266790005718</v>
      </c>
      <c r="O146" s="1">
        <f>AVERAGE(G146:G148)*'[1]Проверка стенда по стёклам'!$D$8/100</f>
        <v>2.088876143826611</v>
      </c>
      <c r="P146" s="1">
        <f>AVERAGE(H146:H148)*'[1]Проверка стенда по стёклам'!$D$8/100</f>
        <v>2.0112579250375235</v>
      </c>
      <c r="Q146">
        <v>3.2743036000000001</v>
      </c>
    </row>
    <row r="147" spans="1:17" x14ac:dyDescent="0.3">
      <c r="A147" s="1">
        <v>3.1635618329855202</v>
      </c>
      <c r="B147" s="1">
        <v>5.0207836924367104</v>
      </c>
      <c r="C147" s="1">
        <v>5.57630252717576</v>
      </c>
      <c r="D147" s="1">
        <v>5.6042356658393997</v>
      </c>
      <c r="E147" s="1">
        <v>5.6326661568398197</v>
      </c>
      <c r="F147" s="1">
        <v>5.66161107860776</v>
      </c>
      <c r="G147" s="1">
        <v>5.6910883060887896</v>
      </c>
      <c r="H147" s="1">
        <v>5.4718513581293902</v>
      </c>
      <c r="J147" s="1">
        <f>AVERAGE(B147:B149)*'[1]Проверка стенда по стёклам'!$D$8/100</f>
        <v>1.7575162339300148</v>
      </c>
      <c r="K147" s="1">
        <f>AVERAGE(C147:C149)*'[1]Проверка стенда по стёклам'!$D$8/100</f>
        <v>1.9514816910454322</v>
      </c>
      <c r="L147" s="1">
        <f>AVERAGE(D147:D149)*'[1]Проверка стенда по стёклам'!$D$8/100</f>
        <v>1.9609031317312806</v>
      </c>
      <c r="M147" s="1">
        <f>AVERAGE(E147:E149)*'[1]Проверка стенда по стёклам'!$D$8/100</f>
        <v>2.0484105891513296</v>
      </c>
      <c r="N147" s="1">
        <f>AVERAGE(F147:F149)*'[1]Проверка стенда по стёклам'!$D$8/100</f>
        <v>2.079930438277084</v>
      </c>
      <c r="O147" s="1">
        <f>AVERAGE(G147:G149)*'[1]Проверка стенда по стёклам'!$D$8/100</f>
        <v>2.1756937957898437</v>
      </c>
      <c r="P147" s="1">
        <f>AVERAGE(H147:H149)*'[1]Проверка стенда по стёклам'!$D$8/100</f>
        <v>2.0970042135123168</v>
      </c>
    </row>
    <row r="148" spans="1:17" x14ac:dyDescent="0.3">
      <c r="A148" s="1">
        <v>3.1855310123812601</v>
      </c>
      <c r="B148" s="1">
        <v>5.1103804688499501</v>
      </c>
      <c r="C148" s="1">
        <v>5.5739878718932303</v>
      </c>
      <c r="D148" s="1">
        <v>5.7015083035325302</v>
      </c>
      <c r="E148" s="1">
        <v>5.7287157346033899</v>
      </c>
      <c r="F148" s="1">
        <v>5.7564600444657401</v>
      </c>
      <c r="G148" s="1">
        <v>6.5336801826468998</v>
      </c>
      <c r="H148" s="1">
        <v>6.3040881674352098</v>
      </c>
      <c r="J148" s="1">
        <f>AVERAGE(B148:B150)*'[1]Проверка стенда по стёклам'!$D$8/100</f>
        <v>1.7451608711606272</v>
      </c>
      <c r="K148" s="1">
        <f>AVERAGE(C148:C150)*'[1]Проверка стенда по стёклам'!$D$8/100</f>
        <v>1.9512450087522775</v>
      </c>
      <c r="L148" s="1">
        <f>AVERAGE(D148:D150)*'[1]Проверка стенда по стёклам'!$D$8/100</f>
        <v>2.0510268472463973</v>
      </c>
      <c r="M148" s="1">
        <f>AVERAGE(E148:E150)*'[1]Проверка стенда по стёклам'!$D$8/100</f>
        <v>2.1485319355901362</v>
      </c>
      <c r="N148" s="1">
        <f>AVERAGE(F148:F150)*'[1]Проверка стенда по стёклам'!$D$8/100</f>
        <v>2.167092495354527</v>
      </c>
      <c r="O148" s="1">
        <f>AVERAGE(G148:G150)*'[1]Проверка стенда по стёклам'!$D$8/100</f>
        <v>2.2733482805574505</v>
      </c>
      <c r="P148" s="1">
        <f>AVERAGE(H148:H150)*'[1]Проверка стенда по стёклам'!$D$8/100</f>
        <v>2.0960359282473524</v>
      </c>
    </row>
    <row r="149" spans="1:17" x14ac:dyDescent="0.3">
      <c r="A149" s="1">
        <v>3.2075001917769899</v>
      </c>
      <c r="B149" s="1">
        <v>5.02157955003086</v>
      </c>
      <c r="C149" s="1">
        <v>5.6747615412008603</v>
      </c>
      <c r="D149" s="1">
        <v>5.6005366237820002</v>
      </c>
      <c r="E149" s="1">
        <v>6.29936005433788</v>
      </c>
      <c r="F149" s="1">
        <v>6.5144248960989701</v>
      </c>
      <c r="G149" s="1">
        <v>6.53336861716594</v>
      </c>
      <c r="H149" s="1">
        <v>6.3037611312262696</v>
      </c>
      <c r="J149" s="1">
        <f>AVERAGE(B149:B151)*'[1]Проверка стенда по стёклам'!$D$8/100</f>
        <v>1.7224110534001182</v>
      </c>
      <c r="K149" s="1">
        <f>AVERAGE(C149:C151)*'[1]Проверка стенда по стёклам'!$D$8/100</f>
        <v>1.9626772150509766</v>
      </c>
      <c r="L149" s="1">
        <f>AVERAGE(D149:D151)*'[1]Проверка стенда по стёклам'!$D$8/100</f>
        <v>2.1410939972623053</v>
      </c>
      <c r="M149" s="1">
        <f>AVERAGE(E149:E151)*'[1]Проверка стенда по стёклам'!$D$8/100</f>
        <v>2.2374724435882878</v>
      </c>
      <c r="N149" s="1">
        <f>AVERAGE(F149:F151)*'[1]Проверка стенда по стёклам'!$D$8/100</f>
        <v>2.2549269690208242</v>
      </c>
      <c r="O149" s="1">
        <f>AVERAGE(G149:G151)*'[1]Проверка стенда по стёклам'!$D$8/100</f>
        <v>2.360334324779489</v>
      </c>
      <c r="P149" s="1">
        <f>AVERAGE(H149:H151)*'[1]Проверка стенда по стёклам'!$D$8/100</f>
        <v>2.0844857034360986</v>
      </c>
    </row>
    <row r="150" spans="1:17" x14ac:dyDescent="0.3">
      <c r="A150" s="1">
        <v>3.22946937117272</v>
      </c>
      <c r="B150" s="1">
        <v>4.9142597002877197</v>
      </c>
      <c r="C150" s="1">
        <v>5.5742619280279699</v>
      </c>
      <c r="D150" s="1">
        <v>6.3812535602679299</v>
      </c>
      <c r="E150" s="1">
        <v>6.49588043237845</v>
      </c>
      <c r="F150" s="1">
        <v>6.4130944997835497</v>
      </c>
      <c r="G150" s="1">
        <v>6.5330340880833297</v>
      </c>
      <c r="H150" s="1">
        <v>5.4635031117939103</v>
      </c>
      <c r="J150" s="1">
        <f>AVERAGE(B150:B152)*'[1]Проверка стенда по стёклам'!$D$8/100</f>
        <v>1.7099564735784358</v>
      </c>
      <c r="K150" s="1">
        <f>AVERAGE(C150:C152)*'[1]Проверка стенда по стёклам'!$D$8/100</f>
        <v>2.0422236216431413</v>
      </c>
      <c r="L150" s="1">
        <f>AVERAGE(D150:D152)*'[1]Проверка стенда по стёклам'!$D$8/100</f>
        <v>2.242830657649785</v>
      </c>
      <c r="M150" s="1">
        <f>AVERAGE(E150:E152)*'[1]Проверка стенда по стёклам'!$D$8/100</f>
        <v>2.3383524879970552</v>
      </c>
      <c r="N150" s="1">
        <f>AVERAGE(F150:F152)*'[1]Проверка стенда по стёклам'!$D$8/100</f>
        <v>2.3546167946433414</v>
      </c>
      <c r="O150" s="1">
        <f>AVERAGE(G150:G152)*'[1]Проверка стенда по стёклам'!$D$8/100</f>
        <v>2.4697614237485404</v>
      </c>
      <c r="P150" s="1">
        <f>AVERAGE(H150:H152)*'[1]Проверка стенда по стёклам'!$D$8/100</f>
        <v>2.1420423747244652</v>
      </c>
    </row>
    <row r="151" spans="1:17" x14ac:dyDescent="0.3">
      <c r="A151" s="1">
        <v>3.2514385505684502</v>
      </c>
      <c r="B151" s="1">
        <v>4.9142388052060602</v>
      </c>
      <c r="C151" s="1">
        <v>5.6725527037592398</v>
      </c>
      <c r="D151" s="1">
        <v>6.4780385082908998</v>
      </c>
      <c r="E151" s="1">
        <v>6.4955323916744696</v>
      </c>
      <c r="F151" s="1">
        <v>6.5137408267363801</v>
      </c>
      <c r="G151" s="1">
        <v>7.2836460771925804</v>
      </c>
      <c r="H151" s="1">
        <v>6.2045058176428203</v>
      </c>
      <c r="J151" s="1">
        <f>AVERAGE(B151:B153)*'[1]Проверка стенда по стёклам'!$D$8/100</f>
        <v>1.7214868405850499</v>
      </c>
      <c r="K151" s="1">
        <f>AVERAGE(C151:C153)*'[1]Проверка стенда по стёклам'!$D$8/100</f>
        <v>2.1333901950952283</v>
      </c>
      <c r="L151" s="1">
        <f>AVERAGE(D151:D153)*'[1]Проверка стенда по стёклам'!$D$8/100</f>
        <v>2.3447713470401506</v>
      </c>
      <c r="M151" s="1">
        <f>AVERAGE(E151:E153)*'[1]Проверка стенда по стёклам'!$D$8/100</f>
        <v>2.4391899084426765</v>
      </c>
      <c r="N151" s="1">
        <f>AVERAGE(F151:F153)*'[1]Проверка стенда по стёклам'!$D$8/100</f>
        <v>2.4770167377261068</v>
      </c>
      <c r="O151" s="1">
        <f>AVERAGE(G151:G153)*'[1]Проверка стенда по стёклам'!$D$8/100</f>
        <v>2.6354717908926948</v>
      </c>
      <c r="P151" s="1">
        <f>AVERAGE(H151:H153)*'[1]Проверка стенда по стёклам'!$D$8/100</f>
        <v>2.2967421057219677</v>
      </c>
    </row>
    <row r="152" spans="1:17" x14ac:dyDescent="0.3">
      <c r="A152" s="1">
        <v>3.2734077299641902</v>
      </c>
      <c r="B152" s="1">
        <v>4.9142001401416602</v>
      </c>
      <c r="C152" s="1">
        <v>6.3605852559281102</v>
      </c>
      <c r="D152" s="1">
        <v>6.4776776203403399</v>
      </c>
      <c r="E152" s="1">
        <v>7.1691155814855501</v>
      </c>
      <c r="F152" s="1">
        <v>7.3739187369644501</v>
      </c>
      <c r="G152" s="1">
        <v>7.4768141192557103</v>
      </c>
      <c r="H152" s="1">
        <v>6.7999963705213</v>
      </c>
      <c r="J152" s="1">
        <f>AVERAGE(B152:B154)*'[1]Проверка стенда по стёклам'!$D$8/100</f>
        <v>1.802249464004251</v>
      </c>
      <c r="K152" s="1">
        <f>AVERAGE(C152:C154)*'[1]Проверка стенда по стёклам'!$D$8/100</f>
        <v>2.2247393572601961</v>
      </c>
      <c r="L152" s="1">
        <f>AVERAGE(D152:D154)*'[1]Проверка стенда по стёклам'!$D$8/100</f>
        <v>2.446781379737224</v>
      </c>
      <c r="M152" s="1">
        <f>AVERAGE(E152:E154)*'[1]Проверка стенда по стёклам'!$D$8/100</f>
        <v>2.6206633708368581</v>
      </c>
      <c r="N152" s="1">
        <f>AVERAGE(F152:F154)*'[1]Проверка стенда по стёклам'!$D$8/100</f>
        <v>2.6570998623530411</v>
      </c>
      <c r="O152" s="1">
        <f>AVERAGE(G152:G154)*'[1]Проверка стенда по стёклам'!$D$8/100</f>
        <v>2.7000401471578668</v>
      </c>
      <c r="P152" s="1">
        <f>AVERAGE(H152:H154)*'[1]Проверка стенда по стёклам'!$D$8/100</f>
        <v>2.3874671384559645</v>
      </c>
    </row>
    <row r="153" spans="1:17" x14ac:dyDescent="0.3">
      <c r="A153" s="1">
        <v>3.2953769093599199</v>
      </c>
      <c r="B153" s="1">
        <v>5.0136708424300398</v>
      </c>
      <c r="C153" s="1">
        <v>6.3602710105554499</v>
      </c>
      <c r="D153" s="1">
        <v>7.2601536297330904</v>
      </c>
      <c r="E153" s="1">
        <v>7.3652684693277104</v>
      </c>
      <c r="F153" s="1">
        <v>7.46838772098224</v>
      </c>
      <c r="G153" s="1">
        <v>7.9617359544830997</v>
      </c>
      <c r="H153" s="1">
        <v>6.7972747895514303</v>
      </c>
      <c r="J153" s="1">
        <f>AVERAGE(B153:B155)*'[1]Проверка стенда по стёклам'!$D$8/100</f>
        <v>1.8958113833055774</v>
      </c>
      <c r="K153" s="1">
        <f>AVERAGE(C153:C155)*'[1]Проверка стенда по стёклам'!$D$8/100</f>
        <v>2.3861893377564236</v>
      </c>
      <c r="L153" s="1">
        <f>AVERAGE(D153:D155)*'[1]Проверка стенда по стёклам'!$D$8/100</f>
        <v>2.6183842661260952</v>
      </c>
      <c r="M153" s="1">
        <f>AVERAGE(E153:E155)*'[1]Проверка стенда по стёклам'!$D$8/100</f>
        <v>2.7239287003843833</v>
      </c>
      <c r="N153" s="1">
        <f>AVERAGE(F153:F155)*'[1]Проверка стенда по стёклам'!$D$8/100</f>
        <v>2.7488731075941137</v>
      </c>
      <c r="O153" s="1">
        <f>AVERAGE(G153:G155)*'[1]Проверка стенда по стёклам'!$D$8/100</f>
        <v>2.7645019932168742</v>
      </c>
      <c r="P153" s="1">
        <f>AVERAGE(H153:H155)*'[1]Проверка стенда по стёклам'!$D$8/100</f>
        <v>2.407486232009155</v>
      </c>
    </row>
    <row r="154" spans="1:17" x14ac:dyDescent="0.3">
      <c r="A154" s="1">
        <v>3.3173460887556501</v>
      </c>
      <c r="B154" s="1">
        <v>5.6105483530207598</v>
      </c>
      <c r="C154" s="1">
        <v>6.4601360078600099</v>
      </c>
      <c r="D154" s="1">
        <v>7.3575364336019096</v>
      </c>
      <c r="E154" s="1">
        <v>8.0601386314219798</v>
      </c>
      <c r="F154" s="1">
        <v>8.0663600182549509</v>
      </c>
      <c r="G154" s="1">
        <v>7.8403338251966996</v>
      </c>
      <c r="H154" s="1">
        <v>6.9867080771036498</v>
      </c>
      <c r="J154" s="1">
        <f>AVERAGE(B154:B156)*'[1]Проверка стенда по стёклам'!$D$8/100</f>
        <v>1.9227709489564992</v>
      </c>
      <c r="K154" s="1">
        <f>AVERAGE(C154:C156)*'[1]Проверка стенда по стёклам'!$D$8/100</f>
        <v>2.5476220920034591</v>
      </c>
      <c r="L154" s="1">
        <f>AVERAGE(D154:D156)*'[1]Проверка стенда по стёклам'!$D$8/100</f>
        <v>2.7219970702812502</v>
      </c>
      <c r="M154" s="1">
        <f>AVERAGE(E154:E156)*'[1]Проверка стенда по стёклам'!$D$8/100</f>
        <v>2.8159255111760233</v>
      </c>
      <c r="N154" s="1">
        <f>AVERAGE(F154:F156)*'[1]Проверка стенда по стёклам'!$D$8/100</f>
        <v>2.8406307274799203</v>
      </c>
      <c r="O154" s="1">
        <f>AVERAGE(G154:G156)*'[1]Проверка стенда по стёклам'!$D$8/100</f>
        <v>2.7725732242781178</v>
      </c>
      <c r="P154" s="1">
        <f>AVERAGE(H154:H156)*'[1]Проверка стенда по стёклам'!$D$8/100</f>
        <v>2.4406095084005139</v>
      </c>
    </row>
    <row r="155" spans="1:17" x14ac:dyDescent="0.3">
      <c r="A155" s="1">
        <v>3.33931526815139</v>
      </c>
      <c r="B155" s="1">
        <v>5.7208611296346499</v>
      </c>
      <c r="C155" s="1">
        <v>7.7525554291913696</v>
      </c>
      <c r="D155" s="1">
        <v>7.9571829059094101</v>
      </c>
      <c r="E155" s="1">
        <v>8.05943627536581</v>
      </c>
      <c r="F155" s="1">
        <v>8.1651583499177196</v>
      </c>
      <c r="G155" s="1">
        <v>8.0325835702760102</v>
      </c>
      <c r="H155" s="1">
        <v>6.9725946020984102</v>
      </c>
      <c r="J155" s="1">
        <f>AVERAGE(B155:B157)*'[1]Проверка стенда по стёклам'!$D$8/100</f>
        <v>1.8882388424695609</v>
      </c>
      <c r="K155" s="1">
        <f>AVERAGE(C155:C157)*'[1]Проверка стенда по стёклам'!$D$8/100</f>
        <v>2.697417355570439</v>
      </c>
      <c r="L155" s="1">
        <f>AVERAGE(D155:D157)*'[1]Проверка стенда по стёклам'!$D$8/100</f>
        <v>2.8142359674934081</v>
      </c>
      <c r="M155" s="1">
        <f>AVERAGE(E155:E157)*'[1]Проверка стенда по стёклам'!$D$8/100</f>
        <v>2.8384245075768773</v>
      </c>
      <c r="N155" s="1">
        <f>AVERAGE(F155:F157)*'[1]Проверка стенда по стёклам'!$D$8/100</f>
        <v>2.8629305577833071</v>
      </c>
      <c r="O155" s="1">
        <f>AVERAGE(G155:G157)*'[1]Проверка стенда по стёклам'!$D$8/100</f>
        <v>2.7932662604240055</v>
      </c>
      <c r="P155" s="1">
        <f>AVERAGE(H155:H157)*'[1]Проверка стенда по стёклам'!$D$8/100</f>
        <v>2.4514486810477596</v>
      </c>
    </row>
    <row r="156" spans="1:17" x14ac:dyDescent="0.3">
      <c r="A156" s="1">
        <v>3.3612844475471202</v>
      </c>
      <c r="B156" s="1">
        <v>5.2461076080144897</v>
      </c>
      <c r="C156" s="1">
        <v>7.7520926645993198</v>
      </c>
      <c r="D156" s="1">
        <v>8.1534701387153508</v>
      </c>
      <c r="E156" s="1">
        <v>8.1584355930629702</v>
      </c>
      <c r="F156" s="1">
        <v>8.2594926171123095</v>
      </c>
      <c r="G156" s="1">
        <v>8.0313235311692992</v>
      </c>
      <c r="H156" s="1">
        <v>7.0828531007770801</v>
      </c>
      <c r="J156" s="1">
        <f>AVERAGE(B156:B158)*'[1]Проверка стенда по стёклам'!$D$8/100</f>
        <v>1.8434870217834765</v>
      </c>
      <c r="K156" s="1">
        <f>AVERAGE(C156:C158)*'[1]Проверка стенда по стёклам'!$D$8/100</f>
        <v>2.6390612213164424</v>
      </c>
      <c r="L156" s="1">
        <f>AVERAGE(D156:D158)*'[1]Проверка стенда по стёклам'!$D$8/100</f>
        <v>2.8368444933022054</v>
      </c>
      <c r="M156" s="1">
        <f>AVERAGE(E156:E158)*'[1]Проверка стенда по стёклам'!$D$8/100</f>
        <v>2.8609169789259079</v>
      </c>
      <c r="N156" s="1">
        <f>AVERAGE(F156:F158)*'[1]Проверка стенда по стёклам'!$D$8/100</f>
        <v>2.8736695435767516</v>
      </c>
      <c r="O156" s="1">
        <f>AVERAGE(G156:G158)*'[1]Проверка стенда по стёклам'!$D$8/100</f>
        <v>2.7823140617135751</v>
      </c>
      <c r="P156" s="1">
        <f>AVERAGE(H156:H158)*'[1]Проверка стенда по стёклам'!$D$8/100</f>
        <v>2.451721583133184</v>
      </c>
    </row>
    <row r="157" spans="1:17" x14ac:dyDescent="0.3">
      <c r="A157" s="1">
        <v>3.3832536269428499</v>
      </c>
      <c r="B157" s="1">
        <v>5.3128235586167598</v>
      </c>
      <c r="C157" s="1">
        <v>7.7516229336587799</v>
      </c>
      <c r="D157" s="1">
        <v>8.1527907491452805</v>
      </c>
      <c r="E157" s="1">
        <v>8.2541177934019796</v>
      </c>
      <c r="F157" s="1">
        <v>8.2586220337457004</v>
      </c>
      <c r="G157" s="1">
        <v>8.0187425745864704</v>
      </c>
      <c r="H157" s="1">
        <v>7.0801599622103799</v>
      </c>
      <c r="J157" s="1">
        <f>AVERAGE(B157:B159)*'[1]Проверка стенда по стёклам'!$D$8/100</f>
        <v>1.864256158612358</v>
      </c>
      <c r="K157" s="1">
        <f>AVERAGE(C157:C159)*'[1]Проверка стенда по стёклам'!$D$8/100</f>
        <v>2.5925124312293564</v>
      </c>
      <c r="L157" s="1">
        <f>AVERAGE(D157:D159)*'[1]Проверка стенда по стёклам'!$D$8/100</f>
        <v>2.8479474962920448</v>
      </c>
      <c r="M157" s="1">
        <f>AVERAGE(E157:E159)*'[1]Проверка стенда по стёклам'!$D$8/100</f>
        <v>2.8718383411128725</v>
      </c>
      <c r="N157" s="1">
        <f>AVERAGE(F157:F159)*'[1]Проверка стенда по стёклам'!$D$8/100</f>
        <v>2.8733648880554186</v>
      </c>
      <c r="O157" s="1">
        <f>AVERAGE(G157:G159)*'[1]Проверка стенда по стёклам'!$D$8/100</f>
        <v>2.7593128335242687</v>
      </c>
      <c r="P157" s="1">
        <f>AVERAGE(H157:H159)*'[1]Проверка стенда по стёклам'!$D$8/100</f>
        <v>2.438894445366516</v>
      </c>
    </row>
    <row r="158" spans="1:17" x14ac:dyDescent="0.3">
      <c r="A158" s="1">
        <v>3.4052228063385801</v>
      </c>
      <c r="B158" s="1">
        <v>5.3350252230412103</v>
      </c>
      <c r="C158" s="1">
        <v>7.2494274755128103</v>
      </c>
      <c r="D158" s="1">
        <v>8.1521063954668094</v>
      </c>
      <c r="E158" s="1">
        <v>8.2533591804327493</v>
      </c>
      <c r="F158" s="1">
        <v>8.25774645596535</v>
      </c>
      <c r="G158" s="1">
        <v>7.9381572105470397</v>
      </c>
      <c r="H158" s="1">
        <v>6.9749474767284596</v>
      </c>
      <c r="J158" s="1">
        <f>AVERAGE(B158:B160)*'[1]Проверка стенда по стёклам'!$D$8/100</f>
        <v>1.941396754019411</v>
      </c>
      <c r="K158" s="1">
        <f>AVERAGE(C158:C160)*'[1]Проверка стенда по стёклам'!$D$8/100</f>
        <v>2.6051183525022616</v>
      </c>
      <c r="L158" s="1">
        <f>AVERAGE(D158:D160)*'[1]Проверка стенда по стёклам'!$D$8/100</f>
        <v>2.8593001412558192</v>
      </c>
      <c r="M158" s="1">
        <f>AVERAGE(E158:E160)*'[1]Проверка стенда по стёклам'!$D$8/100</f>
        <v>2.8833934355415489</v>
      </c>
      <c r="N158" s="1">
        <f>AVERAGE(F158:F160)*'[1]Проверка стенда по стёклам'!$D$8/100</f>
        <v>2.8599053336626965</v>
      </c>
      <c r="O158" s="1">
        <f>AVERAGE(G158:G160)*'[1]Проверка стенда по стёклам'!$D$8/100</f>
        <v>2.7376112237725563</v>
      </c>
      <c r="P158" s="1">
        <f>AVERAGE(H158:H160)*'[1]Проверка стенда по стёклам'!$D$8/100</f>
        <v>2.4366182726225012</v>
      </c>
    </row>
    <row r="159" spans="1:17" x14ac:dyDescent="0.3">
      <c r="A159" s="1">
        <v>3.42719198573432</v>
      </c>
      <c r="B159" s="1">
        <v>5.4251724731905</v>
      </c>
      <c r="C159" s="1">
        <v>7.3507638616873301</v>
      </c>
      <c r="D159" s="1">
        <v>8.2491966847824791</v>
      </c>
      <c r="E159" s="1">
        <v>8.2525960901341708</v>
      </c>
      <c r="F159" s="1">
        <v>8.2568659744982202</v>
      </c>
      <c r="G159" s="1">
        <v>7.8330142870954997</v>
      </c>
      <c r="H159" s="1">
        <v>6.9722616152614902</v>
      </c>
      <c r="J159" s="1">
        <f>AVERAGE(B159:B161)*'[1]Проверка стенда по стёклам'!$D$8/100</f>
        <v>2.0159894155434652</v>
      </c>
      <c r="K159" s="1">
        <f>AVERAGE(C159:C161)*'[1]Проверка стенда по стёклам'!$D$8/100</f>
        <v>2.6760074843454684</v>
      </c>
      <c r="L159" s="1">
        <f>AVERAGE(D159:D161)*'[1]Проверка стенда по стёклам'!$D$8/100</f>
        <v>2.9415431383556574</v>
      </c>
      <c r="M159" s="1">
        <f>AVERAGE(E159:E161)*'[1]Проверка стенда по стёклам'!$D$8/100</f>
        <v>2.8949579562069583</v>
      </c>
      <c r="N159" s="1">
        <f>AVERAGE(F159:F161)*'[1]Проверка стенда по стёклам'!$D$8/100</f>
        <v>2.8461019736313649</v>
      </c>
      <c r="O159" s="1">
        <f>AVERAGE(G159:G161)*'[1]Проверка стенда по стёклам'!$D$8/100</f>
        <v>2.7110191455724983</v>
      </c>
      <c r="P159" s="1">
        <f>AVERAGE(H159:H161)*'[1]Проверка стенда по стёклам'!$D$8/100</f>
        <v>2.4462470048849236</v>
      </c>
    </row>
    <row r="160" spans="1:17" x14ac:dyDescent="0.3">
      <c r="A160" s="1">
        <v>3.4491611651300502</v>
      </c>
      <c r="B160" s="1">
        <v>5.9779051375946901</v>
      </c>
      <c r="C160" s="1">
        <v>7.8603071612099802</v>
      </c>
      <c r="D160" s="1">
        <v>8.2506696285892502</v>
      </c>
      <c r="E160" s="1">
        <v>8.3537421274806896</v>
      </c>
      <c r="F160" s="1">
        <v>8.1425780540406496</v>
      </c>
      <c r="G160" s="1">
        <v>7.8316382256522896</v>
      </c>
      <c r="H160" s="1">
        <v>7.0605355277005399</v>
      </c>
      <c r="J160" s="1">
        <f>AVERAGE(B160:B162)*'[1]Проверка стенда по стёклам'!$D$8/100</f>
        <v>2.0932069289577826</v>
      </c>
      <c r="K160" s="1">
        <f>AVERAGE(C160:C162)*'[1]Проверка стенда по стёклам'!$D$8/100</f>
        <v>2.7469758485197775</v>
      </c>
      <c r="L160" s="1">
        <f>AVERAGE(D160:D162)*'[1]Проверка стенда по стёклам'!$D$8/100</f>
        <v>3.0125213489851115</v>
      </c>
      <c r="M160" s="1">
        <f>AVERAGE(E160:E162)*'[1]Проверка стенда по стёклам'!$D$8/100</f>
        <v>2.9775873939163797</v>
      </c>
      <c r="N160" s="1">
        <f>AVERAGE(F160:F162)*'[1]Проверка стенда по стёклам'!$D$8/100</f>
        <v>2.903476654919027</v>
      </c>
      <c r="O160" s="1">
        <f>AVERAGE(G160:G162)*'[1]Проверка стенда по стёклам'!$D$8/100</f>
        <v>2.6237682514185998</v>
      </c>
      <c r="P160" s="1">
        <f>AVERAGE(H160:H162)*'[1]Проверка стенда по стёклам'!$D$8/100</f>
        <v>2.4677901213333153</v>
      </c>
    </row>
    <row r="161" spans="1:16" x14ac:dyDescent="0.3">
      <c r="A161" s="1">
        <v>3.47113034452578</v>
      </c>
      <c r="B161" s="1">
        <v>5.9781393297550904</v>
      </c>
      <c r="C161" s="1">
        <v>7.8606109320297097</v>
      </c>
      <c r="D161" s="1">
        <v>8.8611792524029909</v>
      </c>
      <c r="E161" s="1">
        <v>8.3530647845143395</v>
      </c>
      <c r="F161" s="1">
        <v>8.1387382938375392</v>
      </c>
      <c r="G161" s="1">
        <v>7.7088888044079003</v>
      </c>
      <c r="H161" s="1">
        <v>7.0579633313878096</v>
      </c>
      <c r="J161" s="1">
        <f>AVERAGE(B161:B163)*'[1]Проверка стенда по стёклам'!$D$8/100</f>
        <v>2.106345817164478</v>
      </c>
      <c r="K161" s="1">
        <f>AVERAGE(C161:C163)*'[1]Проверка стенда по стёклам'!$D$8/100</f>
        <v>2.6898561510630703</v>
      </c>
      <c r="L161" s="1">
        <f>AVERAGE(D161:D163)*'[1]Проверка стенда по стёклам'!$D$8/100</f>
        <v>3.0951552606424348</v>
      </c>
      <c r="M161" s="1">
        <f>AVERAGE(E161:E163)*'[1]Проверка стенда по стёклам'!$D$8/100</f>
        <v>3.0480009393381038</v>
      </c>
      <c r="N161" s="1">
        <f>AVERAGE(F161:F163)*'[1]Проверка стенда по стёклам'!$D$8/100</f>
        <v>2.9740796829921163</v>
      </c>
      <c r="O161" s="1">
        <f>AVERAGE(G161:G163)*'[1]Проверка стенда по стёклам'!$D$8/100</f>
        <v>2.5223058773236411</v>
      </c>
      <c r="P161" s="1">
        <f>AVERAGE(H161:H163)*'[1]Проверка стенда по стёклам'!$D$8/100</f>
        <v>2.538434948964944</v>
      </c>
    </row>
    <row r="162" spans="1:16" x14ac:dyDescent="0.3">
      <c r="A162" s="1">
        <v>3.4930995239215199</v>
      </c>
      <c r="B162" s="1">
        <v>6.09091721466352</v>
      </c>
      <c r="C162" s="1">
        <v>7.9626304340603804</v>
      </c>
      <c r="D162" s="1">
        <v>8.8611481501473595</v>
      </c>
      <c r="E162" s="1">
        <v>8.9650007145975099</v>
      </c>
      <c r="F162" s="1">
        <v>8.7515321541251492</v>
      </c>
      <c r="G162" s="1">
        <v>7.08076494101637</v>
      </c>
      <c r="H162" s="1">
        <v>7.1579994855488103</v>
      </c>
      <c r="J162" s="1">
        <f>AVERAGE(B162:B164)*'[1]Проверка стенда по стёклам'!$D$8/100</f>
        <v>2.1310804759530608</v>
      </c>
      <c r="K162" s="1">
        <f>AVERAGE(C162:C164)*'[1]Проверка стенда по стёклам'!$D$8/100</f>
        <v>2.6212004927946828</v>
      </c>
      <c r="L162" s="1">
        <f>AVERAGE(D162:D164)*'[1]Проверка стенда по стёклам'!$D$8/100</f>
        <v>3.1069835554085934</v>
      </c>
      <c r="M162" s="1">
        <f>AVERAGE(E162:E164)*'[1]Проверка стенда по стёклам'!$D$8/100</f>
        <v>3.1184927996317287</v>
      </c>
      <c r="N162" s="1">
        <f>AVERAGE(F162:F164)*'[1]Проверка стенда по стёклам'!$D$8/100</f>
        <v>2.9645210647777249</v>
      </c>
      <c r="O162" s="1">
        <f>AVERAGE(G162:G164)*'[1]Проверка стенда по стёклам'!$D$8/100</f>
        <v>2.4341966953585961</v>
      </c>
      <c r="P162" s="1">
        <f>AVERAGE(H162:H164)*'[1]Проверка стенда по стёклам'!$D$8/100</f>
        <v>2.564762799370671</v>
      </c>
    </row>
    <row r="163" spans="1:16" x14ac:dyDescent="0.3">
      <c r="A163" s="1">
        <v>3.5150687033172501</v>
      </c>
      <c r="B163" s="1">
        <v>6.0911844358476097</v>
      </c>
      <c r="C163" s="1">
        <v>7.3678393707452097</v>
      </c>
      <c r="D163" s="1">
        <v>8.9631128260026607</v>
      </c>
      <c r="E163" s="1">
        <v>8.9608252297486803</v>
      </c>
      <c r="F163" s="1">
        <v>8.7512948152179906</v>
      </c>
      <c r="G163" s="1">
        <v>6.9568620379155499</v>
      </c>
      <c r="H163" s="1">
        <v>7.6696126713230397</v>
      </c>
      <c r="J163" s="1">
        <f>AVERAGE(B163:B165)*'[1]Проверка стенда по стёклам'!$D$8/100</f>
        <v>2.1440549598615828</v>
      </c>
      <c r="K163" s="1">
        <f>AVERAGE(C163:C165)*'[1]Проверка стенда по стёклам'!$D$8/100</f>
        <v>2.5407147593040054</v>
      </c>
      <c r="L163" s="1">
        <f>AVERAGE(D163:D165)*'[1]Проверка стенда по стёклам'!$D$8/100</f>
        <v>3.107448098104014</v>
      </c>
      <c r="M163" s="1">
        <f>AVERAGE(E163:E165)*'[1]Проверка стенда по стёклам'!$D$8/100</f>
        <v>3.1294906651442163</v>
      </c>
      <c r="N163" s="1">
        <f>AVERAGE(F163:F165)*'[1]Проверка стенда по стёклам'!$D$8/100</f>
        <v>2.8819935756313617</v>
      </c>
      <c r="O163" s="1">
        <f>AVERAGE(G163:G165)*'[1]Проверка стенда по стёклам'!$D$8/100</f>
        <v>2.418652594646888</v>
      </c>
      <c r="P163" s="1">
        <f>AVERAGE(H163:H165)*'[1]Проверка стенда по стёклам'!$D$8/100</f>
        <v>2.6644157536360318</v>
      </c>
    </row>
    <row r="164" spans="1:16" x14ac:dyDescent="0.3">
      <c r="A164" s="1">
        <v>3.5370378827129798</v>
      </c>
      <c r="B164" s="1">
        <v>6.1913936588898997</v>
      </c>
      <c r="C164" s="1">
        <v>7.2686837714217001</v>
      </c>
      <c r="D164" s="1">
        <v>8.9631590325457502</v>
      </c>
      <c r="E164" s="1">
        <v>8.9608230925982504</v>
      </c>
      <c r="F164" s="1">
        <v>8.0563269401095994</v>
      </c>
      <c r="G164" s="1">
        <v>6.94923957491274</v>
      </c>
      <c r="H164" s="1">
        <v>7.2849536498645904</v>
      </c>
      <c r="J164" s="1">
        <f>AVERAGE(B164:B166)*'[1]Проверка стенда по стёклам'!$D$8/100</f>
        <v>2.2265294329048841</v>
      </c>
      <c r="K164" s="1">
        <f>AVERAGE(C164:C166)*'[1]Проверка стенда по стёклам'!$D$8/100</f>
        <v>2.5169222001949829</v>
      </c>
      <c r="L164" s="1">
        <f>AVERAGE(D164:D166)*'[1]Проверка стенда по стёклам'!$D$8/100</f>
        <v>3.0836150525060928</v>
      </c>
      <c r="M164" s="1">
        <f>AVERAGE(E164:E166)*'[1]Проверка стенда по стёклам'!$D$8/100</f>
        <v>3.1409633879012562</v>
      </c>
      <c r="N164" s="1">
        <f>AVERAGE(F164:F166)*'[1]Проверка стенда по стёклам'!$D$8/100</f>
        <v>2.7852287588636835</v>
      </c>
      <c r="O164" s="1">
        <f>AVERAGE(G164:G166)*'[1]Проверка стенда по стёклам'!$D$8/100</f>
        <v>2.3583116756809446</v>
      </c>
      <c r="P164" s="1">
        <f>AVERAGE(H164:H166)*'[1]Проверка стенда по стёклам'!$D$8/100</f>
        <v>2.7046806488357991</v>
      </c>
    </row>
    <row r="165" spans="1:16" x14ac:dyDescent="0.3">
      <c r="A165" s="1">
        <v>3.55900706210871</v>
      </c>
      <c r="B165" s="1">
        <v>6.20277907155962</v>
      </c>
      <c r="C165" s="1">
        <v>7.2687081427854299</v>
      </c>
      <c r="D165" s="1">
        <v>8.8651532889169395</v>
      </c>
      <c r="E165" s="1">
        <v>9.0598207989102502</v>
      </c>
      <c r="F165" s="1">
        <v>8.0400064976155203</v>
      </c>
      <c r="G165" s="1">
        <v>6.9467486686427504</v>
      </c>
      <c r="H165" s="1">
        <v>8.0171754333476493</v>
      </c>
      <c r="J165" s="1">
        <f>AVERAGE(B165:B167)*'[1]Проверка стенда по стёклам'!$D$8/100</f>
        <v>2.2986666155420532</v>
      </c>
      <c r="K165" s="1">
        <f>AVERAGE(C165:C167)*'[1]Проверка стенда по стёклам'!$D$8/100</f>
        <v>2.5161818139596424</v>
      </c>
      <c r="L165" s="1">
        <f>AVERAGE(D165:D167)*'[1]Проверка стенда по стёклам'!$D$8/100</f>
        <v>2.9907509805269252</v>
      </c>
      <c r="M165" s="1">
        <f>AVERAGE(E165:E167)*'[1]Проверка стенда по стёклам'!$D$8/100</f>
        <v>3.1392064938151401</v>
      </c>
      <c r="N165" s="1">
        <f>AVERAGE(F165:F167)*'[1]Проверка стенда по стёклам'!$D$8/100</f>
        <v>2.7567468281107947</v>
      </c>
      <c r="O165" s="1">
        <f>AVERAGE(G165:G167)*'[1]Проверка стенда по стёклам'!$D$8/100</f>
        <v>2.3782905695617185</v>
      </c>
      <c r="P165" s="1">
        <f>AVERAGE(H165:H167)*'[1]Проверка стенда по стёклам'!$D$8/100</f>
        <v>2.8037203490041351</v>
      </c>
    </row>
    <row r="166" spans="1:16" x14ac:dyDescent="0.3">
      <c r="A166" s="1">
        <v>3.5809762415044499</v>
      </c>
      <c r="B166" s="1">
        <v>6.8022530044471701</v>
      </c>
      <c r="C166" s="1">
        <v>7.16270752419081</v>
      </c>
      <c r="D166" s="1">
        <v>8.7576319178702207</v>
      </c>
      <c r="E166" s="1">
        <v>9.0597393815796998</v>
      </c>
      <c r="F166" s="1">
        <v>7.9170194666059803</v>
      </c>
      <c r="G166" s="1">
        <v>6.4366219042857402</v>
      </c>
      <c r="H166" s="1">
        <v>8.0167637392598792</v>
      </c>
      <c r="J166" s="1">
        <f>AVERAGE(B166:B168)*'[1]Проверка стенда по стёклам'!$D$8/100</f>
        <v>2.370778585176232</v>
      </c>
      <c r="K166" s="1">
        <f>AVERAGE(C166:C168)*'[1]Проверка стенда по стёклам'!$D$8/100</f>
        <v>2.5154404527827121</v>
      </c>
      <c r="L166" s="1">
        <f>AVERAGE(D166:D168)*'[1]Проверка стенда по стёклам'!$D$8/100</f>
        <v>2.9092976581589234</v>
      </c>
      <c r="M166" s="1">
        <f>AVERAGE(E166:E168)*'[1]Проверка стенда по стёклам'!$D$8/100</f>
        <v>3.1144879182104637</v>
      </c>
      <c r="N166" s="1">
        <f>AVERAGE(F166:F168)*'[1]Проверка стенда по стёклам'!$D$8/100</f>
        <v>2.7300035531446576</v>
      </c>
      <c r="O166" s="1">
        <f>AVERAGE(G166:G168)*'[1]Проверка стенда по стёклам'!$D$8/100</f>
        <v>2.3996645865121637</v>
      </c>
      <c r="P166" s="1">
        <f>AVERAGE(H166:H168)*'[1]Проверка стенда по стёклам'!$D$8/100</f>
        <v>2.8177997262996968</v>
      </c>
    </row>
    <row r="167" spans="1:16" x14ac:dyDescent="0.3">
      <c r="A167" s="1">
        <v>3.6029454209001801</v>
      </c>
      <c r="B167" s="1">
        <v>6.8133374107910001</v>
      </c>
      <c r="C167" s="1">
        <v>7.2623003977407601</v>
      </c>
      <c r="D167" s="1">
        <v>8.1625146598089309</v>
      </c>
      <c r="E167" s="1">
        <v>8.9456757128467004</v>
      </c>
      <c r="F167" s="1">
        <v>7.8107648287788001</v>
      </c>
      <c r="G167" s="1">
        <v>7.1214912177519203</v>
      </c>
      <c r="H167" s="1">
        <v>8.1388423166797601</v>
      </c>
      <c r="J167" s="1">
        <f>AVERAGE(B167:B169)*'[1]Проверка стенда по стёклам'!$D$8/100</f>
        <v>2.3849298023868015</v>
      </c>
      <c r="K167" s="1">
        <f>AVERAGE(C167:C169)*'[1]Проверка стенда по стёклам'!$D$8/100</f>
        <v>2.5269943909749371</v>
      </c>
      <c r="L167" s="1">
        <f>AVERAGE(D167:D169)*'[1]Проверка стенда по стёклам'!$D$8/100</f>
        <v>2.8288675730770994</v>
      </c>
      <c r="M167" s="1">
        <f>AVERAGE(E167:E169)*'[1]Проверка стенда по стёклам'!$D$8/100</f>
        <v>3.0897647903607486</v>
      </c>
      <c r="N167" s="1">
        <f>AVERAGE(F167:F169)*'[1]Проверка стенда по стёклам'!$D$8/100</f>
        <v>2.6563201977062674</v>
      </c>
      <c r="O167" s="1">
        <f>AVERAGE(G167:G169)*'[1]Проверка стенда по стёклам'!$D$8/100</f>
        <v>2.4800515813931945</v>
      </c>
      <c r="P167" s="1">
        <f>AVERAGE(H167:H169)*'[1]Проверка стенда по стёклам'!$D$8/100</f>
        <v>2.8318930583196282</v>
      </c>
    </row>
    <row r="168" spans="1:16" x14ac:dyDescent="0.3">
      <c r="A168" s="1">
        <v>3.6249146002959098</v>
      </c>
      <c r="B168" s="1">
        <v>6.8245054450006402</v>
      </c>
      <c r="C168" s="1">
        <v>7.2623163634694397</v>
      </c>
      <c r="D168" s="1">
        <v>8.1628887553383507</v>
      </c>
      <c r="E168" s="1">
        <v>8.8467051338509606</v>
      </c>
      <c r="F168" s="1">
        <v>7.8094345212434897</v>
      </c>
      <c r="G168" s="1">
        <v>7.1310286170602</v>
      </c>
      <c r="H168" s="1">
        <v>8.1385633281823608</v>
      </c>
      <c r="J168" s="1">
        <f>AVERAGE(B168:B170)*'[1]Проверка стенда по стёклам'!$D$8/100</f>
        <v>2.4055801481245522</v>
      </c>
      <c r="K168" s="1">
        <f>AVERAGE(C168:C170)*'[1]Проверка стенда по стёклам'!$D$8/100</f>
        <v>2.5269963134671176</v>
      </c>
      <c r="L168" s="1">
        <f>AVERAGE(D168:D170)*'[1]Проверка стенда по стёклам'!$D$8/100</f>
        <v>2.8175118642926766</v>
      </c>
      <c r="M168" s="1">
        <f>AVERAGE(E168:E170)*'[1]Проверка стенда по стёклам'!$D$8/100</f>
        <v>3.0526859701931448</v>
      </c>
      <c r="N168" s="1">
        <f>AVERAGE(F168:F170)*'[1]Проверка стенда по стёклам'!$D$8/100</f>
        <v>2.59482336425339</v>
      </c>
      <c r="O168" s="1">
        <f>AVERAGE(G168:G170)*'[1]Проверка стенда по стёклам'!$D$8/100</f>
        <v>2.480847216065841</v>
      </c>
      <c r="P168" s="1">
        <f>AVERAGE(H168:H170)*'[1]Проверка стенда по стёклам'!$D$8/100</f>
        <v>2.831791675228672</v>
      </c>
    </row>
    <row r="169" spans="1:16" x14ac:dyDescent="0.3">
      <c r="A169" s="1">
        <v>3.6468837796916498</v>
      </c>
      <c r="B169" s="1">
        <v>6.9242602800872097</v>
      </c>
      <c r="C169" s="1">
        <v>7.2623218895680797</v>
      </c>
      <c r="D169" s="1">
        <v>8.06418940940525</v>
      </c>
      <c r="E169" s="1">
        <v>8.84658446851744</v>
      </c>
      <c r="F169" s="1">
        <v>7.2817451065784802</v>
      </c>
      <c r="G169" s="1">
        <v>7.1296929028002003</v>
      </c>
      <c r="H169" s="1">
        <v>8.1382719472717007</v>
      </c>
      <c r="J169" s="1">
        <f>AVERAGE(B169:B171)*'[1]Проверка стенда по стёклам'!$D$8/100</f>
        <v>2.436762808974906</v>
      </c>
      <c r="K169" s="1">
        <f>AVERAGE(C169:C171)*'[1]Проверка стенда по стёклам'!$D$8/100</f>
        <v>2.5015501897913714</v>
      </c>
      <c r="L169" s="1">
        <f>AVERAGE(D169:D171)*'[1]Проверка стенда по стёклам'!$D$8/100</f>
        <v>2.7947536321030775</v>
      </c>
      <c r="M169" s="1">
        <f>AVERAGE(E169:E171)*'[1]Проверка стенда по стёклам'!$D$8/100</f>
        <v>2.9474371958806289</v>
      </c>
      <c r="N169" s="1">
        <f>AVERAGE(F169:F171)*'[1]Проверка стенда по стёклам'!$D$8/100</f>
        <v>2.5069829842465325</v>
      </c>
      <c r="O169" s="1">
        <f>AVERAGE(G169:G171)*'[1]Проверка стенда по стёклам'!$D$8/100</f>
        <v>2.4817152341091058</v>
      </c>
      <c r="P169" s="1">
        <f>AVERAGE(H169:H171)*'[1]Проверка стенда по стёклам'!$D$8/100</f>
        <v>2.831685997625137</v>
      </c>
    </row>
    <row r="170" spans="1:16" x14ac:dyDescent="0.3">
      <c r="A170" s="1">
        <v>3.66885295908738</v>
      </c>
      <c r="B170" s="1">
        <v>6.99137809711487</v>
      </c>
      <c r="C170" s="1">
        <v>7.2623169728543999</v>
      </c>
      <c r="D170" s="1">
        <v>8.0646093650817505</v>
      </c>
      <c r="E170" s="1">
        <v>8.6259939663735103</v>
      </c>
      <c r="F170" s="1">
        <v>7.2805587695805203</v>
      </c>
      <c r="G170" s="1">
        <v>7.1283509258158899</v>
      </c>
      <c r="H170" s="1">
        <v>8.1379682240459292</v>
      </c>
      <c r="J170" s="1">
        <f>AVERAGE(B170:B172)*'[1]Проверка стенда по стёклам'!$D$8/100</f>
        <v>2.4680754550079929</v>
      </c>
      <c r="K170" s="1">
        <f>AVERAGE(C170:C172)*'[1]Проверка стенда по стёклам'!$D$8/100</f>
        <v>2.4892571263816619</v>
      </c>
      <c r="L170" s="1">
        <f>AVERAGE(D170:D172)*'[1]Проверка стенда по стёклам'!$D$8/100</f>
        <v>2.7269227099620195</v>
      </c>
      <c r="M170" s="1">
        <f>AVERAGE(E170:E172)*'[1]Проверка стенда по стёклам'!$D$8/100</f>
        <v>2.7435259167242618</v>
      </c>
      <c r="N170" s="1">
        <f>AVERAGE(F170:F172)*'[1]Проверка стенда по стёклам'!$D$8/100</f>
        <v>2.4935192871593257</v>
      </c>
      <c r="O170" s="1">
        <f>AVERAGE(G170:G172)*'[1]Проверка стенда по стёклам'!$D$8/100</f>
        <v>2.4717633653116708</v>
      </c>
      <c r="P170" s="1">
        <f>AVERAGE(H170:H172)*'[1]Проверка стенда по стёклам'!$D$8/100</f>
        <v>2.8458747809187401</v>
      </c>
    </row>
    <row r="171" spans="1:16" x14ac:dyDescent="0.3">
      <c r="A171" s="1">
        <v>3.6908221384831101</v>
      </c>
      <c r="B171" s="1">
        <v>7.0933523887615904</v>
      </c>
      <c r="C171" s="1">
        <v>7.0429280112817203</v>
      </c>
      <c r="D171" s="1">
        <v>7.9666745451739702</v>
      </c>
      <c r="E171" s="1">
        <v>7.9392838126141898</v>
      </c>
      <c r="F171" s="1">
        <v>7.0521028163907102</v>
      </c>
      <c r="G171" s="1">
        <v>7.13851239143023</v>
      </c>
      <c r="H171" s="1">
        <v>8.1376522096325097</v>
      </c>
      <c r="J171" s="1">
        <f>AVERAGE(B171:B173)*'[1]Проверка стенда по стёклам'!$D$8/100</f>
        <v>2.4916111426778325</v>
      </c>
      <c r="K171" s="1">
        <f>AVERAGE(C171:C173)*'[1]Проверка стенда по стёклам'!$D$8/100</f>
        <v>2.4884748271132251</v>
      </c>
      <c r="L171" s="1">
        <f>AVERAGE(D171:D173)*'[1]Проверка стенда по стёклам'!$D$8/100</f>
        <v>2.6458048298996122</v>
      </c>
      <c r="M171" s="1">
        <f>AVERAGE(E171:E173)*'[1]Проверка стенда по стёклам'!$D$8/100</f>
        <v>2.5770642630854472</v>
      </c>
      <c r="N171" s="1">
        <f>AVERAGE(F171:F173)*'[1]Проверка стенда по стёклам'!$D$8/100</f>
        <v>2.4747703465534552</v>
      </c>
      <c r="O171" s="1">
        <f>AVERAGE(G171:G173)*'[1]Проверка стенда по стёклам'!$D$8/100</f>
        <v>2.4726305535146045</v>
      </c>
      <c r="P171" s="1">
        <f>AVERAGE(H171:H173)*'[1]Проверка стенда по стёклам'!$D$8/100</f>
        <v>2.8600771063809782</v>
      </c>
    </row>
    <row r="172" spans="1:16" x14ac:dyDescent="0.3">
      <c r="A172" s="1">
        <v>3.7127913178788399</v>
      </c>
      <c r="B172" s="1">
        <v>7.1942279145833004</v>
      </c>
      <c r="C172" s="1">
        <v>7.1563350226031197</v>
      </c>
      <c r="D172" s="1">
        <v>7.47937286031003</v>
      </c>
      <c r="E172" s="1">
        <v>7.0885265380969802</v>
      </c>
      <c r="F172" s="1">
        <v>7.16566540988455</v>
      </c>
      <c r="G172" s="1">
        <v>7.0438910681286702</v>
      </c>
      <c r="H172" s="1">
        <v>8.2606031056830407</v>
      </c>
      <c r="J172" s="1">
        <f>AVERAGE(B172:B174)*'[1]Проверка стенда по стёклам'!$D$8/100</f>
        <v>2.5033266592953272</v>
      </c>
      <c r="K172" s="1">
        <f>AVERAGE(C172:C174)*'[1]Проверка стенда по стёклам'!$D$8/100</f>
        <v>2.5131322234190416</v>
      </c>
      <c r="L172" s="1">
        <f>AVERAGE(D172:D174)*'[1]Проверка стенда по стёклам'!$D$8/100</f>
        <v>2.5407080813135137</v>
      </c>
      <c r="M172" s="1">
        <f>AVERAGE(E172:E174)*'[1]Проверка стенда по стёклам'!$D$8/100</f>
        <v>2.4104278531147458</v>
      </c>
      <c r="N172" s="1">
        <f>AVERAGE(F172:F174)*'[1]Проверка стенда по стёклам'!$D$8/100</f>
        <v>2.4843821122861232</v>
      </c>
      <c r="O172" s="1">
        <f>AVERAGE(G172:G174)*'[1]Проверка стенда по стёклам'!$D$8/100</f>
        <v>2.498505991804592</v>
      </c>
      <c r="P172" s="1">
        <f>AVERAGE(H172:H174)*'[1]Проверка стенда по стёклам'!$D$8/100</f>
        <v>2.8982731966193156</v>
      </c>
    </row>
    <row r="173" spans="1:16" x14ac:dyDescent="0.3">
      <c r="A173" s="1">
        <v>3.7347604972745798</v>
      </c>
      <c r="B173" s="1">
        <v>7.1942952801517697</v>
      </c>
      <c r="C173" s="1">
        <v>7.2555722383869004</v>
      </c>
      <c r="D173" s="1">
        <v>7.3652369079394902</v>
      </c>
      <c r="E173" s="1">
        <v>7.1908147477379103</v>
      </c>
      <c r="F173" s="1">
        <v>7.1189113910956001</v>
      </c>
      <c r="G173" s="1">
        <v>7.1358275455675901</v>
      </c>
      <c r="H173" s="1">
        <v>8.2604161387105908</v>
      </c>
      <c r="J173" s="1">
        <f>AVERAGE(B173:B175)*'[1]Проверка стенда по стёклам'!$D$8/100</f>
        <v>2.5148984213959169</v>
      </c>
      <c r="K173" s="1">
        <f>AVERAGE(C173:C175)*'[1]Проверка стенда по стёклам'!$D$8/100</f>
        <v>2.59362730257424</v>
      </c>
      <c r="L173" s="1">
        <f>AVERAGE(D173:D175)*'[1]Проверка стенда по стёклам'!$D$8/100</f>
        <v>2.5035825469582162</v>
      </c>
      <c r="M173" s="1">
        <f>AVERAGE(E173:E175)*'[1]Проверка стенда по стёклам'!$D$8/100</f>
        <v>2.3167852472772679</v>
      </c>
      <c r="N173" s="1">
        <f>AVERAGE(F173:F175)*'[1]Проверка стенда по стёклам'!$D$8/100</f>
        <v>2.4664652910201799</v>
      </c>
      <c r="O173" s="1">
        <f>AVERAGE(G173:G175)*'[1]Проверка стенда по стёклам'!$D$8/100</f>
        <v>2.5352293779642263</v>
      </c>
      <c r="P173" s="1">
        <f>AVERAGE(H173:H175)*'[1]Проверка стенда по стёклам'!$D$8/100</f>
        <v>2.9222014780103707</v>
      </c>
    </row>
    <row r="174" spans="1:16" x14ac:dyDescent="0.3">
      <c r="A174" s="1">
        <v>3.75672967667031</v>
      </c>
      <c r="B174" s="1">
        <v>7.1943598317219397</v>
      </c>
      <c r="C174" s="1">
        <v>7.2555162079636704</v>
      </c>
      <c r="D174" s="1">
        <v>7.0605639412013996</v>
      </c>
      <c r="E174" s="1">
        <v>6.5025979006929804</v>
      </c>
      <c r="F174" s="1">
        <v>7.1349723910487297</v>
      </c>
      <c r="G174" s="1">
        <v>7.3616021571215802</v>
      </c>
      <c r="H174" s="1">
        <v>8.4669667018586594</v>
      </c>
      <c r="J174" s="1">
        <f>AVERAGE(B174:B176)*'[1]Проверка стенда по стёклам'!$D$8/100</f>
        <v>2.5264656036985427</v>
      </c>
      <c r="K174" s="1">
        <f>AVERAGE(C174:C176)*'[1]Проверка стенда по стёклам'!$D$8/100</f>
        <v>2.662572848072327</v>
      </c>
      <c r="L174" s="1">
        <f>AVERAGE(D174:D176)*'[1]Проверка стенда по стёклам'!$D$8/100</f>
        <v>2.4664039023627957</v>
      </c>
      <c r="M174" s="1">
        <f>AVERAGE(E174:E176)*'[1]Проверка стенда по стёклам'!$D$8/100</f>
        <v>2.2131545298081283</v>
      </c>
      <c r="N174" s="1">
        <f>AVERAGE(F174:F176)*'[1]Проверка стенда по стёклам'!$D$8/100</f>
        <v>2.4538473653126389</v>
      </c>
      <c r="O174" s="1">
        <f>AVERAGE(G174:G176)*'[1]Проверка стенда по стёклам'!$D$8/100</f>
        <v>2.6470525207080327</v>
      </c>
      <c r="P174" s="1">
        <f>AVERAGE(H174:H176)*'[1]Проверка стенда по стёклам'!$D$8/100</f>
        <v>3.0174432461315432</v>
      </c>
    </row>
    <row r="175" spans="1:16" x14ac:dyDescent="0.3">
      <c r="A175" s="1">
        <v>3.7786988560660402</v>
      </c>
      <c r="B175" s="1">
        <v>7.2939959520064797</v>
      </c>
      <c r="C175" s="1">
        <v>7.8503378892130602</v>
      </c>
      <c r="D175" s="1">
        <v>7.1592883590285803</v>
      </c>
      <c r="E175" s="1">
        <v>6.2811698950563004</v>
      </c>
      <c r="F175" s="1">
        <v>7.0111922986136301</v>
      </c>
      <c r="G175" s="1">
        <v>7.3605083760919499</v>
      </c>
      <c r="H175" s="1">
        <v>8.4669051064106107</v>
      </c>
      <c r="J175" s="1">
        <f>AVERAGE(B175:B177)*'[1]Проверка стенда по стёклам'!$D$8/100</f>
        <v>2.5380282614145049</v>
      </c>
      <c r="K175" s="1">
        <f>AVERAGE(C175:C177)*'[1]Проверка стенда по стёклам'!$D$8/100</f>
        <v>2.7430682268441258</v>
      </c>
      <c r="L175" s="1">
        <f>AVERAGE(D175:D177)*'[1]Проверка стенда по стёклам'!$D$8/100</f>
        <v>2.3100509831377054</v>
      </c>
      <c r="M175" s="1">
        <f>AVERAGE(E175:E177)*'[1]Проверка стенда по стёклам'!$D$8/100</f>
        <v>2.1750848571338621</v>
      </c>
      <c r="N175" s="1">
        <f>AVERAGE(F175:F177)*'[1]Проверка стенда по стёклам'!$D$8/100</f>
        <v>2.4413104950488047</v>
      </c>
      <c r="O175" s="1">
        <f>AVERAGE(G175:G177)*'[1]Проверка стенда по стёклам'!$D$8/100</f>
        <v>2.7446755367350981</v>
      </c>
      <c r="P175" s="1">
        <f>AVERAGE(H175:H177)*'[1]Проверка стенда по стёклам'!$D$8/100</f>
        <v>3.0766020243249916</v>
      </c>
    </row>
    <row r="176" spans="1:16" x14ac:dyDescent="0.3">
      <c r="A176" s="1">
        <v>3.8006680354617801</v>
      </c>
      <c r="B176" s="1">
        <v>7.2940238320194499</v>
      </c>
      <c r="C176" s="1">
        <v>7.84999871411474</v>
      </c>
      <c r="D176" s="1">
        <v>7.0446945071283</v>
      </c>
      <c r="E176" s="1">
        <v>6.2973437958830498</v>
      </c>
      <c r="F176" s="1">
        <v>7.01012366514255</v>
      </c>
      <c r="G176" s="1">
        <v>8.0999309719137802</v>
      </c>
      <c r="H176" s="1">
        <v>9.0815602482735205</v>
      </c>
      <c r="J176" s="1">
        <f>AVERAGE(B176:B178)*'[1]Проверка стенда по стёклам'!$D$8/100</f>
        <v>2.5252862253177764</v>
      </c>
      <c r="K176" s="1">
        <f>AVERAGE(C176:C178)*'[1]Проверка стенда по стёклам'!$D$8/100</f>
        <v>2.7660222042425975</v>
      </c>
      <c r="L176" s="1">
        <f>AVERAGE(D176:D178)*'[1]Проверка стенда по стёклам'!$D$8/100</f>
        <v>2.1421651136353081</v>
      </c>
      <c r="M176" s="1">
        <f>AVERAGE(E176:E178)*'[1]Проверка стенда по стёклам'!$D$8/100</f>
        <v>2.1646821880553331</v>
      </c>
      <c r="N176" s="1">
        <f>AVERAGE(F176:F178)*'[1]Проверка стенда по стёклам'!$D$8/100</f>
        <v>2.4430293384800184</v>
      </c>
      <c r="O176" s="1">
        <f>AVERAGE(G176:G178)*'[1]Проверка стенда по стёклам'!$D$8/100</f>
        <v>2.8331927468755294</v>
      </c>
      <c r="P176" s="1">
        <f>AVERAGE(H176:H178)*'[1]Проверка стенда по стёклам'!$D$8/100</f>
        <v>3.1476417158256695</v>
      </c>
    </row>
    <row r="177" spans="1:16" x14ac:dyDescent="0.3">
      <c r="A177" s="1">
        <v>3.8226372148575098</v>
      </c>
      <c r="B177" s="1">
        <v>7.2940493740483197</v>
      </c>
      <c r="C177" s="1">
        <v>7.9495216577722596</v>
      </c>
      <c r="D177" s="1">
        <v>5.7125390024864</v>
      </c>
      <c r="E177" s="1">
        <v>6.1743733403331698</v>
      </c>
      <c r="F177" s="1">
        <v>7.0268834992464999</v>
      </c>
      <c r="G177" s="1">
        <v>8.2032766256846195</v>
      </c>
      <c r="H177" s="1">
        <v>8.9770147952611907</v>
      </c>
      <c r="J177" s="1">
        <f>AVERAGE(B177:B179)*'[1]Проверка стенда по стёклам'!$D$8/100</f>
        <v>2.5242820514689885</v>
      </c>
      <c r="K177" s="1">
        <f>AVERAGE(C177:C179)*'[1]Проверка стенда по стёклам'!$D$8/100</f>
        <v>2.8326900359021003</v>
      </c>
      <c r="L177" s="1">
        <f>AVERAGE(D177:D179)*'[1]Проверка стенда по стёклам'!$D$8/100</f>
        <v>1.9741360516769249</v>
      </c>
      <c r="M177" s="1">
        <f>AVERAGE(E177:E179)*'[1]Проверка стенда по стёклам'!$D$8/100</f>
        <v>2.1409776588185081</v>
      </c>
      <c r="N177" s="1">
        <f>AVERAGE(F177:F179)*'[1]Проверка стенда по стёклам'!$D$8/100</f>
        <v>2.3768986548520856</v>
      </c>
      <c r="O177" s="1">
        <f>AVERAGE(G177:G179)*'[1]Проверка стенда по стёклам'!$D$8/100</f>
        <v>2.9080757161085597</v>
      </c>
      <c r="P177" s="1">
        <f>AVERAGE(H177:H179)*'[1]Проверка стенда по стёклам'!$D$8/100</f>
        <v>3.1352380146508456</v>
      </c>
    </row>
    <row r="178" spans="1:16" x14ac:dyDescent="0.3">
      <c r="A178" s="1">
        <v>3.84460639425324</v>
      </c>
      <c r="B178" s="1">
        <v>7.1841381859121398</v>
      </c>
      <c r="C178" s="1">
        <v>8.0482397520576896</v>
      </c>
      <c r="D178" s="1">
        <v>5.7118300060363101</v>
      </c>
      <c r="E178" s="1">
        <v>6.1914814043229196</v>
      </c>
      <c r="F178" s="1">
        <v>7.0260116177699796</v>
      </c>
      <c r="G178" s="1">
        <v>8.1236754942126908</v>
      </c>
      <c r="H178" s="1">
        <v>9.0793866402134498</v>
      </c>
      <c r="J178" s="1">
        <f>AVERAGE(B178:B180)*'[1]Проверка стенда по стёклам'!$D$8/100</f>
        <v>2.523284806232609</v>
      </c>
      <c r="K178" s="1">
        <f>AVERAGE(C178:C180)*'[1]Проверка стенда по стёклам'!$D$8/100</f>
        <v>2.8878027340428747</v>
      </c>
      <c r="L178" s="1">
        <f>AVERAGE(D178:D180)*'[1]Проверка стенда по стёклам'!$D$8/100</f>
        <v>1.9719722075205013</v>
      </c>
      <c r="M178" s="1">
        <f>AVERAGE(E178:E180)*'[1]Проверка стенда по стёклам'!$D$8/100</f>
        <v>2.1428820676408011</v>
      </c>
      <c r="N178" s="1">
        <f>AVERAGE(F178:F180)*'[1]Проверка стенда по стёклам'!$D$8/100</f>
        <v>2.2963364106866924</v>
      </c>
      <c r="O178" s="1">
        <f>AVERAGE(G178:G180)*'[1]Проверка стенда по стёклам'!$D$8/100</f>
        <v>2.9474180813915187</v>
      </c>
      <c r="P178" s="1">
        <f>AVERAGE(H178:H180)*'[1]Проверка стенда по стёклам'!$D$8/100</f>
        <v>3.0620423031267747</v>
      </c>
    </row>
    <row r="179" spans="1:16" x14ac:dyDescent="0.3">
      <c r="A179" s="1">
        <v>3.8665755736489702</v>
      </c>
      <c r="B179" s="1">
        <v>7.2853661657751596</v>
      </c>
      <c r="C179" s="1">
        <v>8.4247874685075104</v>
      </c>
      <c r="D179" s="1">
        <v>5.5960015945085999</v>
      </c>
      <c r="E179" s="1">
        <v>6.0929709147746598</v>
      </c>
      <c r="F179" s="1">
        <v>6.4399660295413304</v>
      </c>
      <c r="G179" s="1">
        <v>8.7455480189855503</v>
      </c>
      <c r="H179" s="1">
        <v>8.9746194978295808</v>
      </c>
      <c r="J179" s="1">
        <f>AVERAGE(B179:B181)*'[1]Проверка стенда по стёклам'!$D$8/100</f>
        <v>2.5350453732234781</v>
      </c>
      <c r="K179" s="1">
        <f>AVERAGE(C179:C181)*'[1]Проверка стенда по стёклам'!$D$8/100</f>
        <v>2.9314531896743778</v>
      </c>
      <c r="L179" s="1">
        <f>AVERAGE(D179:D181)*'[1]Проверка стенда по стёклам'!$D$8/100</f>
        <v>2.0124668677670567</v>
      </c>
      <c r="M179" s="1">
        <f>AVERAGE(E179:E181)*'[1]Проверка стенда по стёклам'!$D$8/100</f>
        <v>2.154223639051978</v>
      </c>
      <c r="N179" s="1">
        <f>AVERAGE(F179:F181)*'[1]Проверка стенда по стёклам'!$D$8/100</f>
        <v>2.2166888133444944</v>
      </c>
      <c r="O179" s="1">
        <f>AVERAGE(G179:G181)*'[1]Проверка стенда по стёклам'!$D$8/100</f>
        <v>2.9221676380684714</v>
      </c>
      <c r="P179" s="1">
        <f>AVERAGE(H179:H181)*'[1]Проверка стенда по стёклам'!$D$8/100</f>
        <v>2.9535628825959348</v>
      </c>
    </row>
    <row r="180" spans="1:16" x14ac:dyDescent="0.3">
      <c r="A180" s="1">
        <v>3.8885447530447101</v>
      </c>
      <c r="B180" s="1">
        <v>7.2854514440875802</v>
      </c>
      <c r="C180" s="1">
        <v>8.4246857410643692</v>
      </c>
      <c r="D180" s="1">
        <v>5.6938830291869698</v>
      </c>
      <c r="E180" s="1">
        <v>6.1907925450316403</v>
      </c>
      <c r="F180" s="1">
        <v>6.33230155736761</v>
      </c>
      <c r="G180" s="1">
        <v>8.5424739352859405</v>
      </c>
      <c r="H180" s="1">
        <v>8.3459447453353004</v>
      </c>
      <c r="J180" s="1">
        <f>AVERAGE(B180:B182)*'[1]Проверка стенда по стёклам'!$D$8/100</f>
        <v>2.5350741104649139</v>
      </c>
      <c r="K180" s="1">
        <f>AVERAGE(C180:C182)*'[1]Проверка стенда по стёклам'!$D$8/100</f>
        <v>2.9290498302872261</v>
      </c>
      <c r="L180" s="1">
        <f>AVERAGE(D180:D182)*'[1]Проверка стенда по стёклам'!$D$8/100</f>
        <v>2.0795903116707111</v>
      </c>
      <c r="M180" s="1">
        <f>AVERAGE(E180:E182)*'[1]Проверка стенда по стёклам'!$D$8/100</f>
        <v>2.1643610574138687</v>
      </c>
      <c r="N180" s="1">
        <f>AVERAGE(F180:F182)*'[1]Проверка стенда по стёклам'!$D$8/100</f>
        <v>2.1925089770315811</v>
      </c>
      <c r="O180" s="1">
        <f>AVERAGE(G180:G182)*'[1]Проверка стенда по стёклам'!$D$8/100</f>
        <v>2.757087419462195</v>
      </c>
      <c r="P180" s="1">
        <f>AVERAGE(H180:H182)*'[1]Проверка стенда по стёклам'!$D$8/100</f>
        <v>2.8568841376650584</v>
      </c>
    </row>
    <row r="181" spans="1:16" x14ac:dyDescent="0.3">
      <c r="A181" s="1">
        <v>3.9105139324404399</v>
      </c>
      <c r="B181" s="1">
        <v>7.2855340388050198</v>
      </c>
      <c r="C181" s="1">
        <v>8.4245800408682108</v>
      </c>
      <c r="D181" s="1">
        <v>6.0609620348317597</v>
      </c>
      <c r="E181" s="1">
        <v>6.2892648111326999</v>
      </c>
      <c r="F181" s="1">
        <v>6.3393154687109101</v>
      </c>
      <c r="G181" s="1">
        <v>7.9059742355360001</v>
      </c>
      <c r="H181" s="1">
        <v>8.1441117189796302</v>
      </c>
      <c r="J181" s="1">
        <f>AVERAGE(B181:B183)*'[1]Проверка стенда по стёклам'!$D$8/100</f>
        <v>2.5351019067372498</v>
      </c>
      <c r="K181" s="1">
        <f>AVERAGE(C181:C183)*'[1]Проверка стенда по стёклам'!$D$8/100</f>
        <v>2.7712951670361732</v>
      </c>
      <c r="L181" s="1">
        <f>AVERAGE(D181:D183)*'[1]Проверка стенда по стёклам'!$D$8/100</f>
        <v>2.1224535929753072</v>
      </c>
      <c r="M181" s="1">
        <f>AVERAGE(E181:E183)*'[1]Проверка стенда по стёклам'!$D$8/100</f>
        <v>2.1009471783927092</v>
      </c>
      <c r="N181" s="1">
        <f>AVERAGE(F181:F183)*'[1]Проверка стенда по стёклам'!$D$8/100</f>
        <v>2.1677022291529777</v>
      </c>
      <c r="O181" s="1">
        <f>AVERAGE(G181:G183)*'[1]Проверка стенда по стёклам'!$D$8/100</f>
        <v>2.6299618847663226</v>
      </c>
      <c r="P181" s="1">
        <f>AVERAGE(H181:H183)*'[1]Проверка стенда по стёклам'!$D$8/100</f>
        <v>2.8340636375142365</v>
      </c>
    </row>
    <row r="182" spans="1:16" x14ac:dyDescent="0.3">
      <c r="A182" s="1">
        <v>3.9324831118361701</v>
      </c>
      <c r="B182" s="1">
        <v>7.2856139290936701</v>
      </c>
      <c r="C182" s="1">
        <v>8.4040664713772202</v>
      </c>
      <c r="D182" s="1">
        <v>6.17471849217202</v>
      </c>
      <c r="E182" s="1">
        <v>6.1803724985362196</v>
      </c>
      <c r="F182" s="1">
        <v>6.2314952026108203</v>
      </c>
      <c r="G182" s="1">
        <v>7.3222790920432903</v>
      </c>
      <c r="H182" s="1">
        <v>8.1410862331076892</v>
      </c>
      <c r="J182" s="1">
        <f>AVERAGE(B182:B184)*'[1]Проверка стенда по стёклам'!$D$8/100</f>
        <v>2.5351287549839103</v>
      </c>
      <c r="K182" s="1">
        <f>AVERAGE(C182:C184)*'[1]Проверка стенда по стёклам'!$D$8/100</f>
        <v>2.6134903172266006</v>
      </c>
      <c r="L182" s="1">
        <f>AVERAGE(D182:D184)*'[1]Проверка стенда по стёклам'!$D$8/100</f>
        <v>2.1588421620239071</v>
      </c>
      <c r="M182" s="1">
        <f>AVERAGE(E182:E184)*'[1]Проверка стенда по стёклам'!$D$8/100</f>
        <v>2.0184434431251885</v>
      </c>
      <c r="N182" s="1">
        <f>AVERAGE(F182:F184)*'[1]Проверка стенда по стёклам'!$D$8/100</f>
        <v>2.1551407205388431</v>
      </c>
      <c r="O182" s="1">
        <f>AVERAGE(G182:G184)*'[1]Проверка стенда по стёклам'!$D$8/100</f>
        <v>2.5654499349033641</v>
      </c>
      <c r="P182" s="1">
        <f>AVERAGE(H182:H184)*'[1]Проверка стенда по стёклам'!$D$8/100</f>
        <v>2.8467749794446946</v>
      </c>
    </row>
    <row r="183" spans="1:16" x14ac:dyDescent="0.3">
      <c r="A183" s="1">
        <v>3.95445229123191</v>
      </c>
      <c r="B183" s="1">
        <v>7.2856910946709998</v>
      </c>
      <c r="C183" s="1">
        <v>7.0645754130003402</v>
      </c>
      <c r="D183" s="1">
        <v>6.0634365523326998</v>
      </c>
      <c r="E183" s="1">
        <v>5.6440583311464803</v>
      </c>
      <c r="F183" s="1">
        <v>6.1184256991200803</v>
      </c>
      <c r="G183" s="1">
        <v>7.4464381723027904</v>
      </c>
      <c r="H183" s="1">
        <v>8.1491936806943492</v>
      </c>
      <c r="J183" s="1">
        <f>AVERAGE(B183:B185)*'[1]Проверка стенда по стёклам'!$D$8/100</f>
        <v>2.5219068290110163</v>
      </c>
      <c r="K183" s="1">
        <f>AVERAGE(C183:C185)*'[1]Проверка стенда по стёклам'!$D$8/100</f>
        <v>2.4433927054723004</v>
      </c>
      <c r="L183" s="1">
        <f>AVERAGE(D183:D185)*'[1]Проверка стенда по стёклам'!$D$8/100</f>
        <v>2.249415544804692</v>
      </c>
      <c r="M183" s="1">
        <f>AVERAGE(E183:E185)*'[1]Проверка стенда по стёклам'!$D$8/100</f>
        <v>1.94941010215787</v>
      </c>
      <c r="N183" s="1">
        <f>AVERAGE(F183:F185)*'[1]Проверка стенда по стёклам'!$D$8/100</f>
        <v>2.1424983528351094</v>
      </c>
      <c r="O183" s="1">
        <f>AVERAGE(G183:G185)*'[1]Проверка стенда по стёклам'!$D$8/100</f>
        <v>2.5695689669306949</v>
      </c>
      <c r="P183" s="1">
        <f>AVERAGE(H183:H185)*'[1]Проверка стенда по стёклам'!$D$8/100</f>
        <v>2.8661759522163872</v>
      </c>
    </row>
    <row r="184" spans="1:16" x14ac:dyDescent="0.3">
      <c r="A184" s="1">
        <v>3.9764214706276402</v>
      </c>
      <c r="B184" s="1">
        <v>7.2857655158138197</v>
      </c>
      <c r="C184" s="1">
        <v>7.0640370203235596</v>
      </c>
      <c r="D184" s="1">
        <v>6.3746926565865598</v>
      </c>
      <c r="E184" s="1">
        <v>5.5779439529807302</v>
      </c>
      <c r="F184" s="1">
        <v>6.2310141529205803</v>
      </c>
      <c r="G184" s="1">
        <v>7.3497728055185396</v>
      </c>
      <c r="H184" s="1">
        <v>8.2537048497744792</v>
      </c>
      <c r="J184" s="1">
        <f>AVERAGE(B184:B186)*'[1]Проверка стенда по стёклам'!$D$8/100</f>
        <v>2.4959397886169699</v>
      </c>
      <c r="K184" s="1">
        <f>AVERAGE(C184:C186)*'[1]Проверка стенда по стёклам'!$D$8/100</f>
        <v>2.4285835881351487</v>
      </c>
      <c r="L184" s="1">
        <f>AVERAGE(D184:D186)*'[1]Проверка стенда по стёклам'!$D$8/100</f>
        <v>2.3339323280175979</v>
      </c>
      <c r="M184" s="1">
        <f>AVERAGE(E184:E186)*'[1]Проверка стенда по стёклам'!$D$8/100</f>
        <v>1.9948021273008618</v>
      </c>
      <c r="N184" s="1">
        <f>AVERAGE(F184:F186)*'[1]Проверка стенда по стёклам'!$D$8/100</f>
        <v>2.2538453032187613</v>
      </c>
      <c r="O184" s="1">
        <f>AVERAGE(G184:G186)*'[1]Проверка стенда по стёклам'!$D$8/100</f>
        <v>2.5716268499032555</v>
      </c>
      <c r="P184" s="1">
        <f>AVERAGE(H184:H186)*'[1]Проверка стенда по стёклам'!$D$8/100</f>
        <v>2.8969090050954032</v>
      </c>
    </row>
    <row r="185" spans="1:16" x14ac:dyDescent="0.3">
      <c r="A185" s="1">
        <v>3.9983906500233699</v>
      </c>
      <c r="B185" s="1">
        <v>7.1716187057384504</v>
      </c>
      <c r="C185" s="1">
        <v>6.9375391830024098</v>
      </c>
      <c r="D185" s="1">
        <v>6.9556132741652199</v>
      </c>
      <c r="E185" s="1">
        <v>5.5851890783098801</v>
      </c>
      <c r="F185" s="1">
        <v>6.1224967455720796</v>
      </c>
      <c r="G185" s="1">
        <v>7.3577920707822004</v>
      </c>
      <c r="H185" s="1">
        <v>8.3083552247017707</v>
      </c>
      <c r="J185" s="1">
        <f>AVERAGE(B185:B187)*'[1]Проверка стенда по стёклам'!$D$8/100</f>
        <v>2.4567027235077652</v>
      </c>
      <c r="K185" s="1">
        <f>AVERAGE(C185:C187)*'[1]Проверка стенда по стёклам'!$D$8/100</f>
        <v>2.4124671118148378</v>
      </c>
      <c r="L185" s="1">
        <f>AVERAGE(D185:D187)*'[1]Проверка стенда по стёклам'!$D$8/100</f>
        <v>2.3919597538513298</v>
      </c>
      <c r="M185" s="1">
        <f>AVERAGE(E185:E187)*'[1]Проверка стенда по стёклам'!$D$8/100</f>
        <v>2.0464316276024452</v>
      </c>
      <c r="N185" s="1">
        <f>AVERAGE(F185:F187)*'[1]Проверка стенда по стёклам'!$D$8/100</f>
        <v>2.3533334860445101</v>
      </c>
      <c r="O185" s="1">
        <f>AVERAGE(G185:G187)*'[1]Проверка стенда по стёклам'!$D$8/100</f>
        <v>2.659039246415583</v>
      </c>
      <c r="P185" s="1">
        <f>AVERAGE(H185:H187)*'[1]Проверка стенда по стёклам'!$D$8/100</f>
        <v>2.9044849343587238</v>
      </c>
    </row>
    <row r="186" spans="1:16" x14ac:dyDescent="0.3">
      <c r="A186" s="1">
        <v>4.0203598294190996</v>
      </c>
      <c r="B186" s="1">
        <v>7.0618115648913102</v>
      </c>
      <c r="C186" s="1">
        <v>6.9368959325673698</v>
      </c>
      <c r="D186" s="1">
        <v>6.79211326700886</v>
      </c>
      <c r="E186" s="1">
        <v>6.0354138761199696</v>
      </c>
      <c r="F186" s="1">
        <v>7.07842354700764</v>
      </c>
      <c r="G186" s="1">
        <v>7.4641805821133502</v>
      </c>
      <c r="H186" s="1">
        <v>8.4141642481074097</v>
      </c>
      <c r="J186" s="1">
        <f>AVERAGE(B186:B188)*'[1]Проверка стенда по стёклам'!$D$8/100</f>
        <v>2.429388669427976</v>
      </c>
      <c r="K186" s="1">
        <f>AVERAGE(C186:C188)*'[1]Проверка стенда по стёклам'!$D$8/100</f>
        <v>2.4109452297346468</v>
      </c>
      <c r="L186" s="1">
        <f>AVERAGE(D186:D188)*'[1]Проверка стенда по стёклам'!$D$8/100</f>
        <v>2.3812387923696754</v>
      </c>
      <c r="M186" s="1">
        <f>AVERAGE(E186:E188)*'[1]Проверка стенда по стёклам'!$D$8/100</f>
        <v>2.1948763536257823</v>
      </c>
      <c r="N186" s="1">
        <f>AVERAGE(F186:F188)*'[1]Проверка стенда по стёклам'!$D$8/100</f>
        <v>2.4653573323195923</v>
      </c>
      <c r="O186" s="1">
        <f>AVERAGE(G186:G188)*'[1]Проверка стенда по стёклам'!$D$8/100</f>
        <v>2.7468135588431095</v>
      </c>
      <c r="P186" s="1">
        <f>AVERAGE(H186:H188)*'[1]Проверка стенда по стёклам'!$D$8/100</f>
        <v>2.9180330339069473</v>
      </c>
    </row>
    <row r="187" spans="1:16" x14ac:dyDescent="0.3">
      <c r="A187" s="1">
        <v>4.04232900881484</v>
      </c>
      <c r="B187" s="1">
        <v>6.9474760706833099</v>
      </c>
      <c r="C187" s="1">
        <v>6.9250859082390299</v>
      </c>
      <c r="D187" s="1">
        <v>6.8749865912376604</v>
      </c>
      <c r="E187" s="1">
        <v>6.0230770168522998</v>
      </c>
      <c r="F187" s="1">
        <v>7.0887694939863497</v>
      </c>
      <c r="G187" s="1">
        <v>8.1034145733567495</v>
      </c>
      <c r="H187" s="1">
        <v>8.3190220925321494</v>
      </c>
      <c r="J187" s="1">
        <f>AVERAGE(B187:B189)*'[1]Проверка стенда по стёклам'!$D$8/100</f>
        <v>2.3338235988524363</v>
      </c>
      <c r="K187" s="1">
        <f>AVERAGE(C187:C189)*'[1]Проверка стенда по стёклам'!$D$8/100</f>
        <v>2.3324449785241943</v>
      </c>
      <c r="L187" s="1">
        <f>AVERAGE(D187:D189)*'[1]Проверка стенда по стёклам'!$D$8/100</f>
        <v>2.4015373535177122</v>
      </c>
      <c r="M187" s="1">
        <f>AVERAGE(E187:E189)*'[1]Проверка стенда по стёклам'!$D$8/100</f>
        <v>2.2892631783777673</v>
      </c>
      <c r="N187" s="1">
        <f>AVERAGE(F187:F189)*'[1]Проверка стенда по стёклам'!$D$8/100</f>
        <v>2.5557524379865093</v>
      </c>
      <c r="O187" s="1">
        <f>AVERAGE(G187:G189)*'[1]Проверка стенда по стёклам'!$D$8/100</f>
        <v>2.8458380938157966</v>
      </c>
      <c r="P187" s="1">
        <f>AVERAGE(H187:H189)*'[1]Проверка стенда по стёклам'!$D$8/100</f>
        <v>2.8972991703917099</v>
      </c>
    </row>
    <row r="188" spans="1:16" x14ac:dyDescent="0.3">
      <c r="A188" s="1">
        <v>4.0642981882105698</v>
      </c>
      <c r="B188" s="1">
        <v>6.9361256541251404</v>
      </c>
      <c r="C188" s="1">
        <v>6.9244180017155603</v>
      </c>
      <c r="D188" s="1">
        <v>6.8631805679778299</v>
      </c>
      <c r="E188" s="1">
        <v>6.8650321006975403</v>
      </c>
      <c r="F188" s="1">
        <v>7.0883305736708504</v>
      </c>
      <c r="G188" s="1">
        <v>8.1145541620644703</v>
      </c>
      <c r="H188" s="1">
        <v>8.4251626124609196</v>
      </c>
      <c r="J188" s="1">
        <f>AVERAGE(B188:B190)*'[1]Проверка стенда по стёклам'!$D$8/100</f>
        <v>2.2514652944586002</v>
      </c>
      <c r="K188" s="1">
        <f>AVERAGE(C188:C190)*'[1]Проверка стенда по стёклам'!$D$8/100</f>
        <v>2.2422356647711514</v>
      </c>
      <c r="L188" s="1">
        <f>AVERAGE(D188:D190)*'[1]Проверка стенда по стёклам'!$D$8/100</f>
        <v>2.4106949579383574</v>
      </c>
      <c r="M188" s="1">
        <f>AVERAGE(E188:E190)*'[1]Проверка стенда по стёклам'!$D$8/100</f>
        <v>2.399266422250744</v>
      </c>
      <c r="N188" s="1">
        <f>AVERAGE(F188:F190)*'[1]Проверка стенда по стёклам'!$D$8/100</f>
        <v>2.6582939854891454</v>
      </c>
      <c r="O188" s="1">
        <f>AVERAGE(G188:G190)*'[1]Проверка стенда по стёклам'!$D$8/100</f>
        <v>2.8038862211784714</v>
      </c>
      <c r="P188" s="1">
        <f>AVERAGE(H188:H190)*'[1]Проверка стенда по стёклам'!$D$8/100</f>
        <v>2.8987715315917213</v>
      </c>
    </row>
    <row r="189" spans="1:16" x14ac:dyDescent="0.3">
      <c r="A189" s="1">
        <v>4.0862673676063004</v>
      </c>
      <c r="B189" s="1">
        <v>6.2378800448125098</v>
      </c>
      <c r="C189" s="1">
        <v>6.2600918354545998</v>
      </c>
      <c r="D189" s="1">
        <v>6.9671209789415904</v>
      </c>
      <c r="E189" s="1">
        <v>6.8491869369774099</v>
      </c>
      <c r="F189" s="1">
        <v>7.8577812806573402</v>
      </c>
      <c r="G189" s="1">
        <v>8.3179384994546002</v>
      </c>
      <c r="H189" s="1">
        <v>8.2354034981772095</v>
      </c>
      <c r="J189" s="1">
        <f>AVERAGE(B189:B191)*'[1]Проверка стенда по стёклам'!$D$8/100</f>
        <v>2.1492023793187802</v>
      </c>
      <c r="K189" s="1">
        <f>AVERAGE(C189:C191)*'[1]Проверка стенда по стёклам'!$D$8/100</f>
        <v>2.2322132355615483</v>
      </c>
      <c r="L189" s="1">
        <f>AVERAGE(D189:D191)*'[1]Проверка стенда по стёклам'!$D$8/100</f>
        <v>2.4464134743509063</v>
      </c>
      <c r="M189" s="1">
        <f>AVERAGE(E189:E191)*'[1]Проверка стенда по стёклам'!$D$8/100</f>
        <v>2.4988231674748764</v>
      </c>
      <c r="N189" s="1">
        <f>AVERAGE(F189:F191)*'[1]Проверка стенда по стёклам'!$D$8/100</f>
        <v>2.7845528212164989</v>
      </c>
      <c r="O189" s="1">
        <f>AVERAGE(G189:G191)*'[1]Проверка стенда по стёклам'!$D$8/100</f>
        <v>2.8274817814072533</v>
      </c>
      <c r="P189" s="1">
        <f>AVERAGE(H189:H191)*'[1]Проверка стенда по стёклам'!$D$8/100</f>
        <v>2.8880496467900514</v>
      </c>
    </row>
    <row r="190" spans="1:16" x14ac:dyDescent="0.3">
      <c r="A190" s="1">
        <v>4.1082365470020301</v>
      </c>
      <c r="B190" s="1">
        <v>6.2374090710813199</v>
      </c>
      <c r="C190" s="1">
        <v>6.1473300131386504</v>
      </c>
      <c r="D190" s="1">
        <v>6.9539405320984899</v>
      </c>
      <c r="E190" s="1">
        <v>6.9714898563135304</v>
      </c>
      <c r="F190" s="1">
        <v>7.9728499702132396</v>
      </c>
      <c r="G190" s="1">
        <v>7.7417189246845597</v>
      </c>
      <c r="H190" s="1">
        <v>8.3317163206044391</v>
      </c>
      <c r="J190" s="1">
        <f>AVERAGE(B190:B192)*'[1]Проверка стенда по стёклам'!$D$8/100</f>
        <v>2.1145578230844069</v>
      </c>
      <c r="K190" s="1">
        <f>AVERAGE(C190:C192)*'[1]Проверка стенда по стёклам'!$D$8/100</f>
        <v>2.2874936922478555</v>
      </c>
      <c r="L190" s="1">
        <f>AVERAGE(D190:D192)*'[1]Проверка стенда по стёклам'!$D$8/100</f>
        <v>2.4699998522617967</v>
      </c>
      <c r="M190" s="1">
        <f>AVERAGE(E190:E192)*'[1]Проверка стенда по стёклам'!$D$8/100</f>
        <v>2.6157481057044287</v>
      </c>
      <c r="N190" s="1">
        <f>AVERAGE(F190:F192)*'[1]Проверка стенда по стёклам'!$D$8/100</f>
        <v>2.8359406103293634</v>
      </c>
      <c r="O190" s="1">
        <f>AVERAGE(G190:G192)*'[1]Проверка стенда по стёклам'!$D$8/100</f>
        <v>2.8162650451537861</v>
      </c>
      <c r="P190" s="1">
        <f>AVERAGE(H190:H192)*'[1]Проверка стенда по стёклам'!$D$8/100</f>
        <v>2.8993974254026069</v>
      </c>
    </row>
    <row r="191" spans="1:16" x14ac:dyDescent="0.3">
      <c r="A191" s="1">
        <v>4.1302057263977696</v>
      </c>
      <c r="B191" s="1">
        <v>6.0544474571500304</v>
      </c>
      <c r="C191" s="1">
        <v>6.8380078177035797</v>
      </c>
      <c r="D191" s="1">
        <v>7.1711342098839301</v>
      </c>
      <c r="E191" s="1">
        <v>7.7233785648669802</v>
      </c>
      <c r="F191" s="1">
        <v>8.1768939349251895</v>
      </c>
      <c r="G191" s="1">
        <v>8.3179875471844404</v>
      </c>
      <c r="H191" s="1">
        <v>8.33272194570322</v>
      </c>
      <c r="J191" s="1">
        <f>AVERAGE(B191:B193)*'[1]Проверка стенда по стёклам'!$D$8/100</f>
        <v>2.0036972265131889</v>
      </c>
      <c r="K191" s="1">
        <f>AVERAGE(C191:C193)*'[1]Проверка стенда по стёклам'!$D$8/100</f>
        <v>2.3704656144785599</v>
      </c>
      <c r="L191" s="1">
        <f>AVERAGE(D191:D193)*'[1]Проверка стенда по стёклам'!$D$8/100</f>
        <v>2.4628422149580915</v>
      </c>
      <c r="M191" s="1">
        <f>AVERAGE(E191:E193)*'[1]Проверка стенда по стёклам'!$D$8/100</f>
        <v>2.7319802265492608</v>
      </c>
      <c r="N191" s="1">
        <f>AVERAGE(F191:F193)*'[1]Проверка стенда по стёклам'!$D$8/100</f>
        <v>2.8964081691121204</v>
      </c>
      <c r="O191" s="1">
        <f>AVERAGE(G191:G193)*'[1]Проверка стенда по стёклам'!$D$8/100</f>
        <v>2.8718155468471793</v>
      </c>
      <c r="P191" s="1">
        <f>AVERAGE(H191:H193)*'[1]Проверка стенда по стёклам'!$D$8/100</f>
        <v>2.8996098705624136</v>
      </c>
    </row>
    <row r="192" spans="1:16" x14ac:dyDescent="0.3">
      <c r="A192" s="1">
        <v>4.1521749057935002</v>
      </c>
      <c r="B192" s="1">
        <v>5.9391857445966201</v>
      </c>
      <c r="C192" s="1">
        <v>6.7367022793531</v>
      </c>
      <c r="D192" s="1">
        <v>7.1704751970490497</v>
      </c>
      <c r="E192" s="1">
        <v>7.85727641475835</v>
      </c>
      <c r="F192" s="1">
        <v>8.3008303878495298</v>
      </c>
      <c r="G192" s="1">
        <v>8.2212313815088596</v>
      </c>
      <c r="H192" s="1">
        <v>8.3332404214950202</v>
      </c>
      <c r="J192" s="1">
        <f>AVERAGE(B192:B194)*'[1]Проверка стенда по стёклам'!$D$8/100</f>
        <v>1.9141620480693524</v>
      </c>
      <c r="K192" s="1">
        <f>AVERAGE(C192:C194)*'[1]Проверка стенда по стёклам'!$D$8/100</f>
        <v>2.3029933089987238</v>
      </c>
      <c r="L192" s="1">
        <f>AVERAGE(D192:D194)*'[1]Проверка стенда по стёклам'!$D$8/100</f>
        <v>2.4432740929486187</v>
      </c>
      <c r="M192" s="1">
        <f>AVERAGE(E192:E194)*'[1]Проверка стенда по стёклам'!$D$8/100</f>
        <v>2.7723480616557983</v>
      </c>
      <c r="N192" s="1">
        <f>AVERAGE(F192:F194)*'[1]Проверка стенда по стёклам'!$D$8/100</f>
        <v>2.9331383646548765</v>
      </c>
      <c r="O192" s="1">
        <f>AVERAGE(G192:G194)*'[1]Проверка стенда по стёклам'!$D$8/100</f>
        <v>2.8603876352652571</v>
      </c>
      <c r="P192" s="1">
        <f>AVERAGE(H192:H194)*'[1]Проверка стенда по стёклам'!$D$8/100</f>
        <v>2.8996450534146323</v>
      </c>
    </row>
    <row r="193" spans="1:16" x14ac:dyDescent="0.3">
      <c r="A193" s="1">
        <v>4.17414408518923</v>
      </c>
      <c r="B193" s="1">
        <v>5.2816044104489102</v>
      </c>
      <c r="C193" s="1">
        <v>6.8626874297730698</v>
      </c>
      <c r="D193" s="1">
        <v>6.8922296690363103</v>
      </c>
      <c r="E193" s="1">
        <v>7.9736060838526104</v>
      </c>
      <c r="F193" s="1">
        <v>8.4941819519015702</v>
      </c>
      <c r="G193" s="1">
        <v>8.2206576103960707</v>
      </c>
      <c r="H193" s="1">
        <v>8.3335479549285605</v>
      </c>
      <c r="J193" s="1">
        <f>AVERAGE(B193:B195)*'[1]Проверка стенда по стёклам'!$D$8/100</f>
        <v>1.8392395340242731</v>
      </c>
      <c r="K193" s="1">
        <f>AVERAGE(C193:C195)*'[1]Проверка стенда по стёклам'!$D$8/100</f>
        <v>2.3366069299879522</v>
      </c>
      <c r="L193" s="1">
        <f>AVERAGE(D193:D195)*'[1]Проверка стенда по стёклам'!$D$8/100</f>
        <v>2.5113052235921494</v>
      </c>
      <c r="M193" s="1">
        <f>AVERAGE(E193:E195)*'[1]Проверка стенда по стёклам'!$D$8/100</f>
        <v>2.87159297830032</v>
      </c>
      <c r="N193" s="1">
        <f>AVERAGE(F193:F195)*'[1]Проверка стенда по стёклам'!$D$8/100</f>
        <v>3.0233338526351217</v>
      </c>
      <c r="O193" s="1">
        <f>AVERAGE(G193:G195)*'[1]Проверка стенда по стёклам'!$D$8/100</f>
        <v>2.8823949989869151</v>
      </c>
      <c r="P193" s="1">
        <f>AVERAGE(H193:H195)*'[1]Проверка стенда по стёклам'!$D$8/100</f>
        <v>2.8875829405683784</v>
      </c>
    </row>
    <row r="194" spans="1:16" x14ac:dyDescent="0.3">
      <c r="A194" s="1">
        <v>4.1961132645849597</v>
      </c>
      <c r="B194" s="1">
        <v>5.2825037414024996</v>
      </c>
      <c r="C194" s="1">
        <v>6.2562831469382401</v>
      </c>
      <c r="D194" s="1">
        <v>7.0024241109403196</v>
      </c>
      <c r="E194" s="1">
        <v>8.0714171478064305</v>
      </c>
      <c r="F194" s="1">
        <v>8.4935699512151892</v>
      </c>
      <c r="G194" s="1">
        <v>8.2194597429949692</v>
      </c>
      <c r="H194" s="1">
        <v>8.3330252810195002</v>
      </c>
      <c r="J194" s="1">
        <f>AVERAGE(B194:B196)*'[1]Проверка стенда по стёклам'!$D$8/100</f>
        <v>1.9218243634293009</v>
      </c>
      <c r="K194" s="1">
        <f>AVERAGE(C194:C196)*'[1]Проверка стенда по стёклам'!$D$8/100</f>
        <v>2.341437758736352</v>
      </c>
      <c r="L194" s="1">
        <f>AVERAGE(D194:D196)*'[1]Проверка стенда по стёклам'!$D$8/100</f>
        <v>2.5972584194223196</v>
      </c>
      <c r="M194" s="1">
        <f>AVERAGE(E194:E196)*'[1]Проверка стенда по стёклам'!$D$8/100</f>
        <v>2.9811039509250752</v>
      </c>
      <c r="N194" s="1">
        <f>AVERAGE(F194:F196)*'[1]Проверка стенда по стёклам'!$D$8/100</f>
        <v>3.0910849183549289</v>
      </c>
      <c r="O194" s="1">
        <f>AVERAGE(G194:G196)*'[1]Проверка стенда по стёклам'!$D$8/100</f>
        <v>2.9155860668784777</v>
      </c>
      <c r="P194" s="1">
        <f>AVERAGE(H194:H196)*'[1]Проверка стенда по стёклам'!$D$8/100</f>
        <v>2.8744814858767449</v>
      </c>
    </row>
    <row r="195" spans="1:16" x14ac:dyDescent="0.3">
      <c r="A195" s="1">
        <v>4.2180824439807001</v>
      </c>
      <c r="B195" s="1">
        <v>5.2932277547838904</v>
      </c>
      <c r="C195" s="1">
        <v>7.0265081851114797</v>
      </c>
      <c r="D195" s="1">
        <v>7.7570178799166003</v>
      </c>
      <c r="E195" s="1">
        <v>8.7129343924959208</v>
      </c>
      <c r="F195" s="1">
        <v>9.0784670815520698</v>
      </c>
      <c r="G195" s="1">
        <v>8.4109718435302891</v>
      </c>
      <c r="H195" s="1">
        <v>8.2292447365348007</v>
      </c>
      <c r="J195" s="1">
        <f>AVERAGE(B195:B197)*'[1]Проверка стенда по стёклам'!$D$8/100</f>
        <v>2.004279710041482</v>
      </c>
      <c r="K195" s="1">
        <f>AVERAGE(C195:C197)*'[1]Проверка стенда по стёклам'!$D$8/100</f>
        <v>2.4296523524784197</v>
      </c>
      <c r="L195" s="1">
        <f>AVERAGE(D195:D197)*'[1]Проверка стенда по стёклам'!$D$8/100</f>
        <v>2.6703786404611067</v>
      </c>
      <c r="M195" s="1">
        <f>AVERAGE(E195:E197)*'[1]Проверка стенда по стёклам'!$D$8/100</f>
        <v>3.0792636167221139</v>
      </c>
      <c r="N195" s="1">
        <f>AVERAGE(F195:F197)*'[1]Проверка стенда по стёклам'!$D$8/100</f>
        <v>3.1588885608137662</v>
      </c>
      <c r="O195" s="1">
        <f>AVERAGE(G195:G197)*'[1]Проверка стенда по стёклам'!$D$8/100</f>
        <v>2.9367710235116622</v>
      </c>
      <c r="P195" s="1">
        <f>AVERAGE(H195:H197)*'[1]Проверка стенда по стёклам'!$D$8/100</f>
        <v>2.7786031840470713</v>
      </c>
    </row>
    <row r="196" spans="1:16" x14ac:dyDescent="0.3">
      <c r="A196" s="1">
        <v>4.2400516233764298</v>
      </c>
      <c r="B196" s="1">
        <v>5.9936244363573001</v>
      </c>
      <c r="C196" s="1">
        <v>6.9043372925308502</v>
      </c>
      <c r="D196" s="1">
        <v>7.6332906745843898</v>
      </c>
      <c r="E196" s="1">
        <v>8.9177747178170499</v>
      </c>
      <c r="F196" s="1">
        <v>9.0783100044346803</v>
      </c>
      <c r="G196" s="1">
        <v>8.5068203982874593</v>
      </c>
      <c r="H196" s="1">
        <v>8.2205913964882207</v>
      </c>
      <c r="J196" s="1">
        <f>AVERAGE(B196:B198)*'[1]Проверка стенда по стёклам'!$D$8/100</f>
        <v>2.1067148102772024</v>
      </c>
      <c r="K196" s="1">
        <f>AVERAGE(C196:C198)*'[1]Проверка стенда по стёклам'!$D$8/100</f>
        <v>2.4399685098159383</v>
      </c>
      <c r="L196" s="1">
        <f>AVERAGE(D196:D198)*'[1]Проверка стенда по стёклам'!$D$8/100</f>
        <v>2.655924836095561</v>
      </c>
      <c r="M196" s="1">
        <f>AVERAGE(E196:E198)*'[1]Проверка стенда по стёклам'!$D$8/100</f>
        <v>3.0911665258687795</v>
      </c>
      <c r="N196" s="1">
        <f>AVERAGE(F196:F198)*'[1]Проверка стенда по стёклам'!$D$8/100</f>
        <v>3.170179455540751</v>
      </c>
      <c r="O196" s="1">
        <f>AVERAGE(G196:G198)*'[1]Проверка стенда по стёклам'!$D$8/100</f>
        <v>2.9235898003315723</v>
      </c>
      <c r="P196" s="1">
        <f>AVERAGE(H196:H198)*'[1]Проверка стенда по стёклам'!$D$8/100</f>
        <v>2.7057245995803418</v>
      </c>
    </row>
    <row r="197" spans="1:16" x14ac:dyDescent="0.3">
      <c r="A197" s="1">
        <v>4.2620208027721596</v>
      </c>
      <c r="B197" s="1">
        <v>5.9934074080209196</v>
      </c>
      <c r="C197" s="1">
        <v>7.0168412031119498</v>
      </c>
      <c r="D197" s="1">
        <v>7.63284330600976</v>
      </c>
      <c r="E197" s="1">
        <v>8.9177184393086595</v>
      </c>
      <c r="F197" s="1">
        <v>9.0781513036019899</v>
      </c>
      <c r="G197" s="1">
        <v>8.4021096737328502</v>
      </c>
      <c r="H197" s="1">
        <v>7.5063931810970299</v>
      </c>
      <c r="J197" s="1">
        <f>AVERAGE(B197:B199)*'[1]Проверка стенда по стёклам'!$D$8/100</f>
        <v>2.1412536675339826</v>
      </c>
      <c r="K197" s="1">
        <f>AVERAGE(C197:C199)*'[1]Проверка стенда по стёклам'!$D$8/100</f>
        <v>2.4644952526695039</v>
      </c>
      <c r="L197" s="1">
        <f>AVERAGE(D197:D199)*'[1]Проверка стенда по стёклам'!$D$8/100</f>
        <v>2.6441671974691534</v>
      </c>
      <c r="M197" s="1">
        <f>AVERAGE(E197:E199)*'[1]Проверка стенда по стёклам'!$D$8/100</f>
        <v>3.0937449048660164</v>
      </c>
      <c r="N197" s="1">
        <f>AVERAGE(F197:F199)*'[1]Проверка стенда по стёклам'!$D$8/100</f>
        <v>3.1575365793065555</v>
      </c>
      <c r="O197" s="1">
        <f>AVERAGE(G197:G199)*'[1]Проверка стенда по стёклам'!$D$8/100</f>
        <v>2.8941602285919088</v>
      </c>
      <c r="P197" s="1">
        <f>AVERAGE(H197:H199)*'[1]Проверка стенда по стёклам'!$D$8/100</f>
        <v>2.6209318585127237</v>
      </c>
    </row>
    <row r="198" spans="1:16" x14ac:dyDescent="0.3">
      <c r="A198" s="1">
        <v>4.2839899821678902</v>
      </c>
      <c r="B198" s="1">
        <v>6.1763904766690496</v>
      </c>
      <c r="C198" s="1">
        <v>7.11545079924114</v>
      </c>
      <c r="D198" s="1">
        <v>7.63240179445667</v>
      </c>
      <c r="E198" s="1">
        <v>8.8155574739995295</v>
      </c>
      <c r="F198" s="1">
        <v>9.1758135701741992</v>
      </c>
      <c r="G198" s="1">
        <v>8.2973275466563106</v>
      </c>
      <c r="H198" s="1">
        <v>7.6009088548237198</v>
      </c>
      <c r="J198" s="1">
        <f>AVERAGE(B198:B200)*'[1]Проверка стенда по стёклам'!$D$8/100</f>
        <v>2.1889941381509579</v>
      </c>
      <c r="K198" s="1">
        <f>AVERAGE(C198:C200)*'[1]Проверка стенда по стёклам'!$D$8/100</f>
        <v>2.405583186451103</v>
      </c>
      <c r="L198" s="1">
        <f>AVERAGE(D198:D200)*'[1]Проверка стенда по стёклам'!$D$8/100</f>
        <v>2.659195627030849</v>
      </c>
      <c r="M198" s="1">
        <f>AVERAGE(E198:E200)*'[1]Проверка стенда по стёклам'!$D$8/100</f>
        <v>3.0963432880425326</v>
      </c>
      <c r="N198" s="1">
        <f>AVERAGE(F198:F200)*'[1]Проверка стенда по стёклам'!$D$8/100</f>
        <v>3.1440724199773418</v>
      </c>
      <c r="O198" s="1">
        <f>AVERAGE(G198:G200)*'[1]Проверка стенда по стёклам'!$D$8/100</f>
        <v>2.8768233326563255</v>
      </c>
      <c r="P198" s="1">
        <f>AVERAGE(H198:H200)*'[1]Проверка стенда по стёклам'!$D$8/100</f>
        <v>2.6307971618831103</v>
      </c>
    </row>
    <row r="199" spans="1:16" x14ac:dyDescent="0.3">
      <c r="A199" s="1">
        <v>4.3059591615636297</v>
      </c>
      <c r="B199" s="1">
        <v>6.2914074337430304</v>
      </c>
      <c r="C199" s="1">
        <v>7.1157990368712802</v>
      </c>
      <c r="D199" s="1">
        <v>7.5319200691147303</v>
      </c>
      <c r="E199" s="1">
        <v>8.9400046781334996</v>
      </c>
      <c r="F199" s="1">
        <v>8.9693071630086898</v>
      </c>
      <c r="G199" s="1">
        <v>8.2530880289950392</v>
      </c>
      <c r="H199" s="1">
        <v>7.48953546131506</v>
      </c>
      <c r="J199" s="1">
        <f>AVERAGE(B199:B201)*'[1]Проверка стенда по стёклам'!$D$8/100</f>
        <v>2.2287010595631376</v>
      </c>
      <c r="K199" s="1">
        <f>AVERAGE(C199:C201)*'[1]Проверка стенда по стёклам'!$D$8/100</f>
        <v>2.2498462171215063</v>
      </c>
      <c r="L199" s="1">
        <f>AVERAGE(D199:D201)*'[1]Проверка стенда по стёклам'!$D$8/100</f>
        <v>2.6742259638752248</v>
      </c>
      <c r="M199" s="1">
        <f>AVERAGE(E199:E201)*'[1]Проверка стенда по стёклам'!$D$8/100</f>
        <v>3.1252505498982823</v>
      </c>
      <c r="N199" s="1">
        <f>AVERAGE(F199:F201)*'[1]Проверка стенда по стёклам'!$D$8/100</f>
        <v>3.1075686107417106</v>
      </c>
      <c r="O199" s="1">
        <f>AVERAGE(G199:G201)*'[1]Проверка стенда по стёклам'!$D$8/100</f>
        <v>2.8591322408929711</v>
      </c>
      <c r="P199" s="1">
        <f>AVERAGE(H199:H201)*'[1]Проверка стенда по стёклам'!$D$8/100</f>
        <v>2.7083393220533534</v>
      </c>
    </row>
    <row r="200" spans="1:16" x14ac:dyDescent="0.3">
      <c r="A200" s="1">
        <v>4.3279283409593603</v>
      </c>
      <c r="B200" s="1">
        <v>6.4050104999019597</v>
      </c>
      <c r="C200" s="1">
        <v>6.5089201815715398</v>
      </c>
      <c r="D200" s="1">
        <v>7.7624136264060297</v>
      </c>
      <c r="E200" s="1">
        <v>8.9401208692705705</v>
      </c>
      <c r="F200" s="1">
        <v>8.9620676216050903</v>
      </c>
      <c r="G200" s="1">
        <v>8.25263649346285</v>
      </c>
      <c r="H200" s="1">
        <v>7.5914486763009599</v>
      </c>
      <c r="J200" s="1">
        <f>AVERAGE(B200:B202)*'[1]Проверка стенда по стёклам'!$D$8/100</f>
        <v>2.2423491879161244</v>
      </c>
      <c r="K200" s="1">
        <f>AVERAGE(C200:C202)*'[1]Проверка стенда по стёклам'!$D$8/100</f>
        <v>2.094036237753917</v>
      </c>
      <c r="L200" s="1">
        <f>AVERAGE(D200:D202)*'[1]Проверка стенда по стёклам'!$D$8/100</f>
        <v>2.6295009964954215</v>
      </c>
      <c r="M200" s="1">
        <f>AVERAGE(E200:E202)*'[1]Проверка стенда по стёклам'!$D$8/100</f>
        <v>3.1035671972672247</v>
      </c>
      <c r="N200" s="1">
        <f>AVERAGE(F200:F202)*'[1]Проверка стенда по стёклам'!$D$8/100</f>
        <v>3.021769208239494</v>
      </c>
      <c r="O200" s="1">
        <f>AVERAGE(G200:G202)*'[1]Проверка стенда по стёклам'!$D$8/100</f>
        <v>2.8461885260406654</v>
      </c>
      <c r="P200" s="1">
        <f>AVERAGE(H200:H202)*'[1]Проверка стенда по стёклам'!$D$8/100</f>
        <v>2.8705222013424452</v>
      </c>
    </row>
    <row r="201" spans="1:16" x14ac:dyDescent="0.3">
      <c r="A201" s="1">
        <v>4.34989752035509</v>
      </c>
      <c r="B201" s="1">
        <v>6.5187308727965902</v>
      </c>
      <c r="C201" s="1">
        <v>5.7727363838233003</v>
      </c>
      <c r="D201" s="1">
        <v>7.7619885588351298</v>
      </c>
      <c r="E201" s="1">
        <v>9.0647866542709696</v>
      </c>
      <c r="F201" s="1">
        <v>8.8610893843284302</v>
      </c>
      <c r="G201" s="1">
        <v>8.1448006030706601</v>
      </c>
      <c r="H201" s="1">
        <v>8.2694525969513393</v>
      </c>
      <c r="J201" s="1">
        <f>AVERAGE(B201:B203)*'[1]Проверка стенда по стёклам'!$D$8/100</f>
        <v>2.2542750754366399</v>
      </c>
      <c r="K201" s="1">
        <f>AVERAGE(C201:C203)*'[1]Проверка стенда по стёклам'!$D$8/100</f>
        <v>2.0085830725325433</v>
      </c>
      <c r="L201" s="1">
        <f>AVERAGE(D201:D203)*'[1]Проверка стенда по стёклам'!$D$8/100</f>
        <v>2.5705169359818454</v>
      </c>
      <c r="M201" s="1">
        <f>AVERAGE(E201:E203)*'[1]Проверка стенда по стёклам'!$D$8/100</f>
        <v>3.0818776058564041</v>
      </c>
      <c r="N201" s="1">
        <f>AVERAGE(F201:F203)*'[1]Проверка стенда по стёклам'!$D$8/100</f>
        <v>2.9245903371927779</v>
      </c>
      <c r="O201" s="1">
        <f>AVERAGE(G201:G203)*'[1]Проверка стенда по стёклам'!$D$8/100</f>
        <v>2.8453744330998529</v>
      </c>
      <c r="P201" s="1">
        <f>AVERAGE(H201:H203)*'[1]Проверка стенда по стёклам'!$D$8/100</f>
        <v>3.0324729942559809</v>
      </c>
    </row>
    <row r="202" spans="1:16" x14ac:dyDescent="0.3">
      <c r="A202" s="1">
        <v>4.3718666997508198</v>
      </c>
      <c r="B202" s="1">
        <v>6.4090772379129399</v>
      </c>
      <c r="C202" s="1">
        <v>5.7724551522214096</v>
      </c>
      <c r="D202" s="1">
        <v>7.1463156831525199</v>
      </c>
      <c r="E202" s="1">
        <v>8.7530577362632496</v>
      </c>
      <c r="F202" s="1">
        <v>8.2295721144207796</v>
      </c>
      <c r="G202" s="1">
        <v>8.1414914530756306</v>
      </c>
      <c r="H202" s="1">
        <v>8.8878244539213291</v>
      </c>
      <c r="J202" s="1">
        <f>AVERAGE(B202:B204)*'[1]Проверка стенда по стёклам'!$D$8/100</f>
        <v>2.2516005909836418</v>
      </c>
      <c r="K202" s="1">
        <f>AVERAGE(C202:C204)*'[1]Проверка стенда по стёклам'!$D$8/100</f>
        <v>2.0840485867029619</v>
      </c>
      <c r="L202" s="1">
        <f>AVERAGE(D202:D204)*'[1]Проверка стенда по стёклам'!$D$8/100</f>
        <v>2.5852657964659733</v>
      </c>
      <c r="M202" s="1">
        <f>AVERAGE(E202:E204)*'[1]Проверка стенда по стёклам'!$D$8/100</f>
        <v>2.9716839933684156</v>
      </c>
      <c r="N202" s="1">
        <f>AVERAGE(F202:F204)*'[1]Проверка стенда по стёклам'!$D$8/100</f>
        <v>2.8391139038273421</v>
      </c>
      <c r="O202" s="1">
        <f>AVERAGE(G202:G204)*'[1]Проверка стенда по стёклам'!$D$8/100</f>
        <v>2.9296316360244892</v>
      </c>
      <c r="P202" s="1">
        <f>AVERAGE(H202:H204)*'[1]Проверка стенда по стёклам'!$D$8/100</f>
        <v>3.1162651517589013</v>
      </c>
    </row>
    <row r="203" spans="1:16" x14ac:dyDescent="0.3">
      <c r="A203" s="1">
        <v>4.3938358791465602</v>
      </c>
      <c r="B203" s="1">
        <v>6.5078316936068301</v>
      </c>
      <c r="C203" s="1">
        <v>5.7721702802491999</v>
      </c>
      <c r="D203" s="1">
        <v>7.2538718930437804</v>
      </c>
      <c r="E203" s="1">
        <v>8.7531201386335393</v>
      </c>
      <c r="F203" s="1">
        <v>8.1242224292262293</v>
      </c>
      <c r="G203" s="1">
        <v>8.2456176441053408</v>
      </c>
      <c r="H203" s="1">
        <v>8.9877366942932806</v>
      </c>
      <c r="J203" s="1">
        <f>AVERAGE(B203:B205)*'[1]Проверка стенда по стёклам'!$D$8/100</f>
        <v>2.2258656010270559</v>
      </c>
      <c r="K203" s="1">
        <f>AVERAGE(C203:C205)*'[1]Проверка стенда по стёклам'!$D$8/100</f>
        <v>2.1452715274453702</v>
      </c>
      <c r="L203" s="1">
        <f>AVERAGE(D203:D205)*'[1]Проверка стенда по стёклам'!$D$8/100</f>
        <v>2.6590012712079516</v>
      </c>
      <c r="M203" s="1">
        <f>AVERAGE(E203:E205)*'[1]Проверка стенда по стёклам'!$D$8/100</f>
        <v>2.8155012619846245</v>
      </c>
      <c r="N203" s="1">
        <f>AVERAGE(F203:F205)*'[1]Проверка стенда по стёклам'!$D$8/100</f>
        <v>2.8390959632357244</v>
      </c>
      <c r="O203" s="1">
        <f>AVERAGE(G203:G205)*'[1]Проверка стенда по стёклам'!$D$8/100</f>
        <v>3.026389327781688</v>
      </c>
      <c r="P203" s="1">
        <f>AVERAGE(H203:H205)*'[1]Проверка стенда по стёклам'!$D$8/100</f>
        <v>3.1395303430049615</v>
      </c>
    </row>
    <row r="204" spans="1:16" x14ac:dyDescent="0.3">
      <c r="A204" s="1">
        <v>4.4158050585422899</v>
      </c>
      <c r="B204" s="1">
        <v>6.4956723219315604</v>
      </c>
      <c r="C204" s="1">
        <v>6.4233759473112197</v>
      </c>
      <c r="D204" s="1">
        <v>7.8891485239241703</v>
      </c>
      <c r="E204" s="1">
        <v>8.1147325174047609</v>
      </c>
      <c r="F204" s="1">
        <v>8.1241388724985999</v>
      </c>
      <c r="G204" s="1">
        <v>8.8712392993975602</v>
      </c>
      <c r="H204" s="1">
        <v>8.9918818201630906</v>
      </c>
      <c r="J204" s="1">
        <f>AVERAGE(B204:B206)*'[1]Проверка стенда по стёклам'!$D$8/100</f>
        <v>2.1861299826428056</v>
      </c>
      <c r="K204" s="1">
        <f>AVERAGE(C204:C206)*'[1]Проверка стенда по стёклам'!$D$8/100</f>
        <v>2.2064957768275031</v>
      </c>
      <c r="L204" s="1">
        <f>AVERAGE(D204:D206)*'[1]Проверка стенда по стёклам'!$D$8/100</f>
        <v>2.7203052601504378</v>
      </c>
      <c r="M204" s="1">
        <f>AVERAGE(E204:E206)*'[1]Проверка стенда по стёклам'!$D$8/100</f>
        <v>2.6346580050620081</v>
      </c>
      <c r="N204" s="1">
        <f>AVERAGE(F204:F206)*'[1]Проверка стенда по стёклам'!$D$8/100</f>
        <v>2.8546960191179576</v>
      </c>
      <c r="O204" s="1">
        <f>AVERAGE(G204:G206)*'[1]Проверка стенда по стёклам'!$D$8/100</f>
        <v>3.1231957233742094</v>
      </c>
      <c r="P204" s="1">
        <f>AVERAGE(H204:H206)*'[1]Проверка стенда по стёклам'!$D$8/100</f>
        <v>3.1512344019364686</v>
      </c>
    </row>
    <row r="205" spans="1:16" x14ac:dyDescent="0.3">
      <c r="A205" s="1">
        <v>4.4377742379380196</v>
      </c>
      <c r="B205" s="1">
        <v>6.1871983729004203</v>
      </c>
      <c r="C205" s="1">
        <v>6.3002997959368496</v>
      </c>
      <c r="D205" s="1">
        <v>7.7820393991714196</v>
      </c>
      <c r="E205" s="1">
        <v>7.4065001027669499</v>
      </c>
      <c r="F205" s="1">
        <v>8.2294174363691308</v>
      </c>
      <c r="G205" s="1">
        <v>8.9757053721226399</v>
      </c>
      <c r="H205" s="1">
        <v>9.0884095031746295</v>
      </c>
      <c r="J205" s="1">
        <f>AVERAGE(B205:B207)*'[1]Проверка стенда по стёклам'!$D$8/100</f>
        <v>2.1363374220098912</v>
      </c>
      <c r="K205" s="1">
        <f>AVERAGE(C205:C207)*'[1]Проверка стенда по стёклам'!$D$8/100</f>
        <v>2.1824404770755321</v>
      </c>
      <c r="L205" s="1">
        <f>AVERAGE(D205:D207)*'[1]Проверка стенда по стёклам'!$D$8/100</f>
        <v>2.6475017175305324</v>
      </c>
      <c r="M205" s="1">
        <f>AVERAGE(E205:E207)*'[1]Проверка стенда по стёклам'!$D$8/100</f>
        <v>2.5525958340797383</v>
      </c>
      <c r="N205" s="1">
        <f>AVERAGE(F205:F207)*'[1]Проверка стенда по стёклам'!$D$8/100</f>
        <v>2.858957556382324</v>
      </c>
      <c r="O205" s="1">
        <f>AVERAGE(G205:G207)*'[1]Проверка стенда по стёклам'!$D$8/100</f>
        <v>3.0781776943600483</v>
      </c>
      <c r="P205" s="1">
        <f>AVERAGE(H205:H207)*'[1]Проверка стенда по стёклам'!$D$8/100</f>
        <v>3.0937866011833304</v>
      </c>
    </row>
    <row r="206" spans="1:16" x14ac:dyDescent="0.3">
      <c r="A206" s="1">
        <v>4.4597434173337502</v>
      </c>
      <c r="B206" s="1">
        <v>6.1652438813503903</v>
      </c>
      <c r="C206" s="1">
        <v>6.3000262066384396</v>
      </c>
      <c r="D206" s="1">
        <v>7.7824153084577903</v>
      </c>
      <c r="E206" s="1">
        <v>7.1939473292076004</v>
      </c>
      <c r="F206" s="1">
        <v>8.2587211292109899</v>
      </c>
      <c r="G206" s="1">
        <v>9.0802514720670793</v>
      </c>
      <c r="H206" s="1">
        <v>9.0886453527440292</v>
      </c>
      <c r="J206" s="1">
        <f>AVERAGE(B206:B208)*'[1]Проверка стенда по стёклам'!$D$8/100</f>
        <v>2.0387614284930935</v>
      </c>
      <c r="K206" s="1">
        <f>AVERAGE(C206:C208)*'[1]Проверка стенда по стёклам'!$D$8/100</f>
        <v>2.1486636674854451</v>
      </c>
      <c r="L206" s="1">
        <f>AVERAGE(D206:D208)*'[1]Проверка стенда по стёклам'!$D$8/100</f>
        <v>2.4964286273481848</v>
      </c>
      <c r="M206" s="1">
        <f>AVERAGE(E206:E208)*'[1]Проверка стенда по стёклам'!$D$8/100</f>
        <v>2.5415310291467086</v>
      </c>
      <c r="N206" s="1">
        <f>AVERAGE(F206:F208)*'[1]Проверка стенда по стёклам'!$D$8/100</f>
        <v>2.8755509235822445</v>
      </c>
      <c r="O206" s="1">
        <f>AVERAGE(G206:G208)*'[1]Проверка стенда по стёклам'!$D$8/100</f>
        <v>3.0211440972144925</v>
      </c>
      <c r="P206" s="1">
        <f>AVERAGE(H206:H208)*'[1]Проверка стенда по стёклам'!$D$8/100</f>
        <v>3.0252517968034924</v>
      </c>
    </row>
    <row r="207" spans="1:16" x14ac:dyDescent="0.3">
      <c r="A207" s="1">
        <v>4.48171259672948</v>
      </c>
      <c r="B207" s="1">
        <v>6.0663767652619898</v>
      </c>
      <c r="C207" s="1">
        <v>6.2159788348387703</v>
      </c>
      <c r="D207" s="1">
        <v>7.2614596290520099</v>
      </c>
      <c r="E207" s="1">
        <v>7.40721868550796</v>
      </c>
      <c r="F207" s="1">
        <v>8.1608804858826094</v>
      </c>
      <c r="G207" s="1">
        <v>8.4831082296122808</v>
      </c>
      <c r="H207" s="1">
        <v>8.4965852278553093</v>
      </c>
      <c r="J207" s="1">
        <f>AVERAGE(B207:B209)*'[1]Проверка стенда по стёклам'!$D$8/100</f>
        <v>1.9424453877194312</v>
      </c>
      <c r="K207" s="1">
        <f>AVERAGE(C207:C209)*'[1]Проверка стенда по стёклам'!$D$8/100</f>
        <v>2.0392937624363459</v>
      </c>
      <c r="L207" s="1">
        <f>AVERAGE(D207:D209)*'[1]Проверка стенда по стёклам'!$D$8/100</f>
        <v>2.3453041856919743</v>
      </c>
      <c r="M207" s="1">
        <f>AVERAGE(E207:E209)*'[1]Проверка стенда по стёклам'!$D$8/100</f>
        <v>2.6181256706844933</v>
      </c>
      <c r="N207" s="1">
        <f>AVERAGE(F207:F209)*'[1]Проверка стенда по стёклам'!$D$8/100</f>
        <v>2.8551929067611868</v>
      </c>
      <c r="O207" s="1">
        <f>AVERAGE(G207:G209)*'[1]Проверка стенда по стёклам'!$D$8/100</f>
        <v>2.9300876539857965</v>
      </c>
      <c r="P207" s="1">
        <f>AVERAGE(H207:H209)*'[1]Проверка стенда по стёклам'!$D$8/100</f>
        <v>2.9349826229058102</v>
      </c>
    </row>
    <row r="208" spans="1:16" x14ac:dyDescent="0.3">
      <c r="A208" s="1">
        <v>4.5036817761252204</v>
      </c>
      <c r="B208" s="1">
        <v>5.3459293174043996</v>
      </c>
      <c r="C208" s="1">
        <v>6.0090869301756697</v>
      </c>
      <c r="D208" s="1">
        <v>6.4795354603651099</v>
      </c>
      <c r="E208" s="1">
        <v>7.3111028881472002</v>
      </c>
      <c r="F208" s="1">
        <v>8.3724801493239607</v>
      </c>
      <c r="G208" s="1">
        <v>8.4839799110447398</v>
      </c>
      <c r="H208" s="1">
        <v>8.4975243061993702</v>
      </c>
      <c r="J208" s="1">
        <f>AVERAGE(B208:B210)*'[1]Проверка стенда по стёклам'!$D$8/100</f>
        <v>1.8550388784293306</v>
      </c>
      <c r="K208" s="1">
        <f>AVERAGE(C208:C210)*'[1]Проверка стенда по стёклам'!$D$8/100</f>
        <v>1.9396384318398434</v>
      </c>
      <c r="L208" s="1">
        <f>AVERAGE(D208:D210)*'[1]Проверка стенда по стёклам'!$D$8/100</f>
        <v>2.2558420691181005</v>
      </c>
      <c r="M208" s="1">
        <f>AVERAGE(E208:E210)*'[1]Проверка стенда по стёклам'!$D$8/100</f>
        <v>2.6824116997838621</v>
      </c>
      <c r="N208" s="1">
        <f>AVERAGE(F208:F210)*'[1]Проверка стенда по стёклам'!$D$8/100</f>
        <v>2.8462656550139736</v>
      </c>
      <c r="O208" s="1">
        <f>AVERAGE(G208:G210)*'[1]Проверка стенда по стёклам'!$D$8/100</f>
        <v>2.897054651154054</v>
      </c>
      <c r="P208" s="1">
        <f>AVERAGE(H208:H210)*'[1]Проверка стенда по стёклам'!$D$8/100</f>
        <v>2.9135072528075345</v>
      </c>
    </row>
    <row r="209" spans="1:16" x14ac:dyDescent="0.3">
      <c r="A209" s="1">
        <v>4.5256509555209501</v>
      </c>
      <c r="B209" s="1">
        <v>5.3348377360435002</v>
      </c>
      <c r="C209" s="1">
        <v>5.35707381226179</v>
      </c>
      <c r="D209" s="1">
        <v>6.4794686336427798</v>
      </c>
      <c r="E209" s="1">
        <v>7.8543218682734501</v>
      </c>
      <c r="F209" s="1">
        <v>8.0832008094524692</v>
      </c>
      <c r="G209" s="1">
        <v>8.2951918971559202</v>
      </c>
      <c r="H209" s="1">
        <v>8.3103733625927294</v>
      </c>
      <c r="J209" s="1">
        <f>AVERAGE(B209:B211)*'[1]Проверка стенда по стёклам'!$D$8/100</f>
        <v>1.7824146813971526</v>
      </c>
      <c r="K209" s="1">
        <f>AVERAGE(C209:C211)*'[1]Проверка стенда по стёклам'!$D$8/100</f>
        <v>1.9495616256726229</v>
      </c>
      <c r="L209" s="1">
        <f>AVERAGE(D209:D211)*'[1]Проверка стенда по стёклам'!$D$8/100</f>
        <v>2.3207262398402917</v>
      </c>
      <c r="M209" s="1">
        <f>AVERAGE(E209:E211)*'[1]Проверка стенда по стёклам'!$D$8/100</f>
        <v>2.770280134431963</v>
      </c>
      <c r="N209" s="1">
        <f>AVERAGE(F209:F211)*'[1]Проверка стенда по стёклам'!$D$8/100</f>
        <v>2.8128772461341032</v>
      </c>
      <c r="O209" s="1">
        <f>AVERAGE(G209:G211)*'[1]Проверка стенда по стёклам'!$D$8/100</f>
        <v>2.86402157116963</v>
      </c>
      <c r="P209" s="1">
        <f>AVERAGE(H209:H211)*'[1]Проверка стенда по стёклам'!$D$8/100</f>
        <v>2.8920446288049715</v>
      </c>
    </row>
    <row r="210" spans="1:16" x14ac:dyDescent="0.3">
      <c r="A210" s="1">
        <v>4.5476201349166798</v>
      </c>
      <c r="B210" s="1">
        <v>5.3127857551737598</v>
      </c>
      <c r="C210" s="1">
        <v>5.3567823990717098</v>
      </c>
      <c r="D210" s="1">
        <v>6.4901458294152103</v>
      </c>
      <c r="E210" s="1">
        <v>7.9614722988488804</v>
      </c>
      <c r="F210" s="1">
        <v>8.0839125722096608</v>
      </c>
      <c r="G210" s="1">
        <v>8.1983082281890507</v>
      </c>
      <c r="H210" s="1">
        <v>8.3114314449640894</v>
      </c>
      <c r="J210" s="1">
        <f>AVERAGE(B210:B212)*'[1]Проверка стенда по стёклам'!$D$8/100</f>
        <v>1.6969238970157872</v>
      </c>
      <c r="K210" s="1">
        <f>AVERAGE(C210:C212)*'[1]Проверка стенда по стёклам'!$D$8/100</f>
        <v>1.9694419505270857</v>
      </c>
      <c r="L210" s="1">
        <f>AVERAGE(D210:D212)*'[1]Проверка стенда по стёклам'!$D$8/100</f>
        <v>2.3180272783271905</v>
      </c>
      <c r="M210" s="1">
        <f>AVERAGE(E210:E212)*'[1]Проверка стенда по стёклам'!$D$8/100</f>
        <v>2.6363451954617427</v>
      </c>
      <c r="N210" s="1">
        <f>AVERAGE(F210:F212)*'[1]Проверка стенда по стёклам'!$D$8/100</f>
        <v>2.7466803588619717</v>
      </c>
      <c r="O210" s="1">
        <f>AVERAGE(G210:G212)*'[1]Проверка стенда по стёклам'!$D$8/100</f>
        <v>2.7527685318518791</v>
      </c>
      <c r="P210" s="1">
        <f>AVERAGE(H210:H212)*'[1]Проверка стенда по стёклам'!$D$8/100</f>
        <v>2.8043349709271301</v>
      </c>
    </row>
    <row r="211" spans="1:16" x14ac:dyDescent="0.3">
      <c r="A211" s="1">
        <v>4.5695893143124096</v>
      </c>
      <c r="B211" s="1">
        <v>4.7197866829161397</v>
      </c>
      <c r="C211" s="1">
        <v>6.0946415384592001</v>
      </c>
      <c r="D211" s="1">
        <v>7.0389460597632398</v>
      </c>
      <c r="E211" s="1">
        <v>8.0686764711576107</v>
      </c>
      <c r="F211" s="1">
        <v>8.0846159504516493</v>
      </c>
      <c r="G211" s="1">
        <v>8.1991792444357205</v>
      </c>
      <c r="H211" s="1">
        <v>8.3124804160749601</v>
      </c>
      <c r="J211" s="1">
        <f>AVERAGE(B211:B213)*'[1]Проверка стенда по стёклам'!$D$8/100</f>
        <v>1.6281292860507783</v>
      </c>
      <c r="K211" s="1">
        <f>AVERAGE(C211:C213)*'[1]Проверка стенда по стёклам'!$D$8/100</f>
        <v>1.9893530469833542</v>
      </c>
      <c r="L211" s="1">
        <f>AVERAGE(D211:D213)*'[1]Проверка стенда по стёклам'!$D$8/100</f>
        <v>2.3390867873780969</v>
      </c>
      <c r="M211" s="1">
        <f>AVERAGE(E211:E213)*'[1]Проверка стенда по стёклам'!$D$8/100</f>
        <v>2.4666480485332722</v>
      </c>
      <c r="N211" s="1">
        <f>AVERAGE(F211:F213)*'[1]Проверка стенда по стёклам'!$D$8/100</f>
        <v>2.6584495449559795</v>
      </c>
      <c r="O211" s="1">
        <f>AVERAGE(G211:G213)*'[1]Проверка стенда по стёклам'!$D$8/100</f>
        <v>2.6758487580688972</v>
      </c>
      <c r="P211" s="1">
        <f>AVERAGE(H211:H213)*'[1]Проверка стенда по стёклам'!$D$8/100</f>
        <v>2.7281564940377079</v>
      </c>
    </row>
    <row r="212" spans="1:16" x14ac:dyDescent="0.3">
      <c r="A212" s="1">
        <v>4.5915584937081499</v>
      </c>
      <c r="B212" s="1">
        <v>4.59776349433728</v>
      </c>
      <c r="C212" s="1">
        <v>5.5284756244338498</v>
      </c>
      <c r="D212" s="1">
        <v>6.4561990493822199</v>
      </c>
      <c r="E212" s="1">
        <v>6.6995775962000499</v>
      </c>
      <c r="F212" s="1">
        <v>7.5124723871729104</v>
      </c>
      <c r="G212" s="1">
        <v>7.3360037204883399</v>
      </c>
      <c r="H212" s="1">
        <v>7.5541687021906103</v>
      </c>
      <c r="J212" s="1">
        <f>AVERAGE(B212:B214)*'[1]Проверка стенда по стёклам'!$D$8/100</f>
        <v>1.5997951169122973</v>
      </c>
      <c r="K212" s="1">
        <f>AVERAGE(C212:C214)*'[1]Проверка стенда по стёклам'!$D$8/100</f>
        <v>1.9217430094098464</v>
      </c>
      <c r="L212" s="1">
        <f>AVERAGE(D212:D214)*'[1]Проверка стенда по стёклам'!$D$8/100</f>
        <v>2.229060486519638</v>
      </c>
      <c r="M212" s="1">
        <f>AVERAGE(E212:E214)*'[1]Проверка стенда по стёклам'!$D$8/100</f>
        <v>2.3079134278161444</v>
      </c>
      <c r="N212" s="1">
        <f>AVERAGE(F212:F214)*'[1]Проверка стенда по стёклам'!$D$8/100</f>
        <v>2.570238289971182</v>
      </c>
      <c r="O212" s="1">
        <f>AVERAGE(G212:G214)*'[1]Проверка стенда по стёклам'!$D$8/100</f>
        <v>2.5770827936241334</v>
      </c>
      <c r="P212" s="1">
        <f>AVERAGE(H212:H214)*'[1]Проверка стенда по стёклам'!$D$8/100</f>
        <v>2.6189776845855395</v>
      </c>
    </row>
    <row r="213" spans="1:16" x14ac:dyDescent="0.3">
      <c r="A213" s="1">
        <v>4.6135276731038797</v>
      </c>
      <c r="B213" s="1">
        <v>4.7196605887896199</v>
      </c>
      <c r="C213" s="1">
        <v>5.5284495141677104</v>
      </c>
      <c r="D213" s="1">
        <v>6.6717141911600102</v>
      </c>
      <c r="E213" s="1">
        <v>6.4983976903151097</v>
      </c>
      <c r="F213" s="1">
        <v>7.3232146709624599</v>
      </c>
      <c r="G213" s="1">
        <v>7.5351305027351296</v>
      </c>
      <c r="H213" s="1">
        <v>7.6546449445954599</v>
      </c>
      <c r="J213" s="1">
        <f>AVERAGE(B213:B215)*'[1]Проверка стенда по стёклам'!$D$8/100</f>
        <v>1.5881516201558394</v>
      </c>
      <c r="K213" s="1">
        <f>AVERAGE(C213:C215)*'[1]Проверка стенда по стёклам'!$D$8/100</f>
        <v>1.9578582404038334</v>
      </c>
      <c r="L213" s="1">
        <f>AVERAGE(D213:D215)*'[1]Проверка стенда по стёклам'!$D$8/100</f>
        <v>2.1866301752856616</v>
      </c>
      <c r="M213" s="1">
        <f>AVERAGE(E213:E215)*'[1]Проверка стенда по стёклам'!$D$8/100</f>
        <v>2.2188365216857036</v>
      </c>
      <c r="N213" s="1">
        <f>AVERAGE(F213:F215)*'[1]Проверка стенда по стёклам'!$D$8/100</f>
        <v>2.4793845137204715</v>
      </c>
      <c r="O213" s="1">
        <f>AVERAGE(G213:G215)*'[1]Проверка стенда по стёклам'!$D$8/100</f>
        <v>2.5785443784043296</v>
      </c>
      <c r="P213" s="1">
        <f>AVERAGE(H213:H215)*'[1]Проверка стенда по стёклам'!$D$8/100</f>
        <v>2.5979482881621321</v>
      </c>
    </row>
    <row r="214" spans="1:16" x14ac:dyDescent="0.3">
      <c r="A214" s="1">
        <v>4.6354968524996103</v>
      </c>
      <c r="B214" s="1">
        <v>4.4754985250375201</v>
      </c>
      <c r="C214" s="1">
        <v>5.5117293855665599</v>
      </c>
      <c r="D214" s="1">
        <v>6.0903344303363598</v>
      </c>
      <c r="E214" s="1">
        <v>6.70011726276761</v>
      </c>
      <c r="F214" s="1">
        <v>7.3240866799769</v>
      </c>
      <c r="G214" s="1">
        <v>7.3476506396124899</v>
      </c>
      <c r="H214" s="1">
        <v>7.3711755869092404</v>
      </c>
      <c r="J214" s="1">
        <f>AVERAGE(B214:B216)*'[1]Проверка стенда по стёклам'!$D$8/100</f>
        <v>1.5623614817847047</v>
      </c>
      <c r="K214" s="1">
        <f>AVERAGE(C214:C216)*'[1]Проверка стенда по стёклам'!$D$8/100</f>
        <v>1.9964915221224524</v>
      </c>
      <c r="L214" s="1">
        <f>AVERAGE(D214:D216)*'[1]Проверка стенда по стёклам'!$D$8/100</f>
        <v>2.1192058182160225</v>
      </c>
      <c r="M214" s="1">
        <f>AVERAGE(E214:E216)*'[1]Проверка стенда по стёклам'!$D$8/100</f>
        <v>2.1754097044887444</v>
      </c>
      <c r="N214" s="1">
        <f>AVERAGE(F214:F216)*'[1]Проверка стенда по стёклам'!$D$8/100</f>
        <v>2.3442415476351823</v>
      </c>
      <c r="O214" s="1">
        <f>AVERAGE(G214:G216)*'[1]Проверка стенда по стёклам'!$D$8/100</f>
        <v>2.4885033321436874</v>
      </c>
      <c r="P214" s="1">
        <f>AVERAGE(H214:H216)*'[1]Проверка стенда по стёклам'!$D$8/100</f>
        <v>2.565384295973018</v>
      </c>
    </row>
    <row r="215" spans="1:16" x14ac:dyDescent="0.3">
      <c r="A215" s="1">
        <v>4.65746603189534</v>
      </c>
      <c r="B215" s="1">
        <v>4.4973769836194597</v>
      </c>
      <c r="C215" s="1">
        <v>5.8398496127714798</v>
      </c>
      <c r="D215" s="1">
        <v>6.0903784559176604</v>
      </c>
      <c r="E215" s="1">
        <v>5.9315849579907098</v>
      </c>
      <c r="F215" s="1">
        <v>6.7291601422248402</v>
      </c>
      <c r="G215" s="1">
        <v>7.3486050377104002</v>
      </c>
      <c r="H215" s="1">
        <v>7.3728599619037301</v>
      </c>
      <c r="J215" s="1">
        <f>AVERAGE(B215:B217)*'[1]Проверка стенда по стёклам'!$D$8/100</f>
        <v>1.6268902015588487</v>
      </c>
      <c r="K215" s="1">
        <f>AVERAGE(C215:C217)*'[1]Проверка стенда по стёклам'!$D$8/100</f>
        <v>2.0597719833448522</v>
      </c>
      <c r="L215" s="1">
        <f>AVERAGE(D215:D217)*'[1]Проверка стенда по стёклам'!$D$8/100</f>
        <v>2.1192143291037637</v>
      </c>
      <c r="M215" s="1">
        <f>AVERAGE(E215:E217)*'[1]Проверка стенда по стёклам'!$D$8/100</f>
        <v>2.1085867788654507</v>
      </c>
      <c r="N215" s="1">
        <f>AVERAGE(F215:F217)*'[1]Проверка стенда по стёклам'!$D$8/100</f>
        <v>2.2089982155776595</v>
      </c>
      <c r="O215" s="1">
        <f>AVERAGE(G215:G217)*'[1]Проверка стенда по стёклам'!$D$8/100</f>
        <v>2.3545348312404535</v>
      </c>
      <c r="P215" s="1">
        <f>AVERAGE(H215:H217)*'[1]Проверка стенда по стёклам'!$D$8/100</f>
        <v>2.6337027969598181</v>
      </c>
    </row>
    <row r="216" spans="1:16" x14ac:dyDescent="0.3">
      <c r="A216" s="1">
        <v>4.6794352112910804</v>
      </c>
      <c r="B216" s="1">
        <v>4.4973062517583404</v>
      </c>
      <c r="C216" s="1">
        <v>5.8615333317210396</v>
      </c>
      <c r="D216" s="1">
        <v>6.0904029162751998</v>
      </c>
      <c r="E216" s="1">
        <v>6.1239855406689498</v>
      </c>
      <c r="F216" s="1">
        <v>6.1580551748828301</v>
      </c>
      <c r="G216" s="1">
        <v>6.7588253562184999</v>
      </c>
      <c r="H216" s="1">
        <v>7.3738886031558</v>
      </c>
      <c r="J216" s="1">
        <f>AVERAGE(B216:B218)*'[1]Проверка стенда по стёклам'!$D$8/100</f>
        <v>1.6268861837049322</v>
      </c>
      <c r="K216" s="1">
        <f>AVERAGE(C216:C218)*'[1]Проверка стенда по стёклам'!$D$8/100</f>
        <v>2.059771391284988</v>
      </c>
      <c r="L216" s="1">
        <f>AVERAGE(D216:D218)*'[1]Проверка стенда по стёклам'!$D$8/100</f>
        <v>2.0967079814234753</v>
      </c>
      <c r="M216" s="1">
        <f>AVERAGE(E216:E218)*'[1]Проверка стенда по стёклам'!$D$8/100</f>
        <v>2.1309013363664175</v>
      </c>
      <c r="N216" s="1">
        <f>AVERAGE(F216:F218)*'[1]Проверка стенда по стёклам'!$D$8/100</f>
        <v>2.2090146782706301</v>
      </c>
      <c r="O216" s="1">
        <f>AVERAGE(G216:G218)*'[1]Проверка стенда по стёклам'!$D$8/100</f>
        <v>2.3545893663025486</v>
      </c>
      <c r="P216" s="1">
        <f>AVERAGE(H216:H218)*'[1]Проверка стенда по стёклам'!$D$8/100</f>
        <v>2.6337627530645835</v>
      </c>
    </row>
    <row r="217" spans="1:16" x14ac:dyDescent="0.3">
      <c r="A217" s="1">
        <v>4.7014043906868102</v>
      </c>
      <c r="B217" s="1">
        <v>5.0318445398738003</v>
      </c>
      <c r="C217" s="1">
        <v>6.0573133137973896</v>
      </c>
      <c r="D217" s="1">
        <v>6.0904078084925404</v>
      </c>
      <c r="E217" s="1">
        <v>6.1239913377478397</v>
      </c>
      <c r="F217" s="1">
        <v>6.1580618605362503</v>
      </c>
      <c r="G217" s="1">
        <v>6.1926170072705498</v>
      </c>
      <c r="H217" s="1">
        <v>7.9601958851055903</v>
      </c>
      <c r="J217" s="1">
        <f>AVERAGE(B217:B219)*'[1]Проверка стенда по стёклам'!$D$8/100</f>
        <v>1.6016353173843598</v>
      </c>
      <c r="K217" s="1">
        <f>AVERAGE(C217:C219)*'[1]Проверка стенда по стёклам'!$D$8/100</f>
        <v>2.0572564547891639</v>
      </c>
      <c r="L217" s="1">
        <f>AVERAGE(D217:D219)*'[1]Проверка стенда по стёклам'!$D$8/100</f>
        <v>2.0967028747893512</v>
      </c>
      <c r="M217" s="1">
        <f>AVERAGE(E217:E219)*'[1]Проверка стенда по стёклам'!$D$8/100</f>
        <v>2.197739295097823</v>
      </c>
      <c r="N217" s="1">
        <f>AVERAGE(F217:F219)*'[1]Проверка стенда по стёклам'!$D$8/100</f>
        <v>2.253117389259141</v>
      </c>
      <c r="O217" s="1">
        <f>AVERAGE(G217:G219)*'[1]Проверка стенда по стёклам'!$D$8/100</f>
        <v>2.4010142933957686</v>
      </c>
      <c r="P217" s="1">
        <f>AVERAGE(H217:H219)*'[1]Проверка стенда по стёклам'!$D$8/100</f>
        <v>2.6444197784353793</v>
      </c>
    </row>
    <row r="218" spans="1:16" x14ac:dyDescent="0.3">
      <c r="A218" s="1">
        <v>4.7233735700825399</v>
      </c>
      <c r="B218" s="1">
        <v>4.4973423429660802</v>
      </c>
      <c r="C218" s="1">
        <v>5.8398445082204002</v>
      </c>
      <c r="D218" s="1">
        <v>5.8963359135539797</v>
      </c>
      <c r="E218" s="1">
        <v>6.1239739466758998</v>
      </c>
      <c r="F218" s="1">
        <v>6.7293020783063202</v>
      </c>
      <c r="G218" s="1">
        <v>7.3490752216001702</v>
      </c>
      <c r="H218" s="1">
        <v>7.3733768842922096</v>
      </c>
      <c r="J218" s="1">
        <f>AVERAGE(B218:B220)*'[1]Проверка стенда по стёклам'!$D$8/100</f>
        <v>1.53711017850151</v>
      </c>
      <c r="K218" s="1">
        <f>AVERAGE(C218:C220)*'[1]Проверка стенда по стёклам'!$D$8/100</f>
        <v>1.9959130958504872</v>
      </c>
      <c r="L218" s="1">
        <f>AVERAGE(D218:D220)*'[1]Проверка стенда по стёклам'!$D$8/100</f>
        <v>2.1405680756794663</v>
      </c>
      <c r="M218" s="1">
        <f>AVERAGE(E218:E220)*'[1]Проверка стенда по стёклам'!$D$8/100</f>
        <v>2.2645473445727258</v>
      </c>
      <c r="N218" s="1">
        <f>AVERAGE(F218:F220)*'[1]Проверка стенда по стёклам'!$D$8/100</f>
        <v>2.388310389507931</v>
      </c>
      <c r="O218" s="1">
        <f>AVERAGE(G218:G220)*'[1]Проверка стенда по стёклам'!$D$8/100</f>
        <v>2.5458583289176806</v>
      </c>
      <c r="P218" s="1">
        <f>AVERAGE(H218:H220)*'[1]Проверка стенда по стёклам'!$D$8/100</f>
        <v>2.5977743114872243</v>
      </c>
    </row>
    <row r="219" spans="1:16" x14ac:dyDescent="0.3">
      <c r="A219" s="1">
        <v>4.7453427494782696</v>
      </c>
      <c r="B219" s="1">
        <v>4.2796013461320701</v>
      </c>
      <c r="C219" s="1">
        <v>5.8398503523915997</v>
      </c>
      <c r="D219" s="1">
        <v>6.0903588885065698</v>
      </c>
      <c r="E219" s="1">
        <v>6.7002410763460896</v>
      </c>
      <c r="F219" s="1">
        <v>6.5382946649550604</v>
      </c>
      <c r="G219" s="1">
        <v>7.1590862519526697</v>
      </c>
      <c r="H219" s="1">
        <v>7.4657700726131697</v>
      </c>
      <c r="J219" s="1">
        <f>AVERAGE(B219:B221)*'[1]Проверка стенда по стёклам'!$D$8/100</f>
        <v>1.5487531413752551</v>
      </c>
      <c r="K219" s="1">
        <f>AVERAGE(C219:C221)*'[1]Проверка стенда по стёклам'!$D$8/100</f>
        <v>1.9597971745422902</v>
      </c>
      <c r="L219" s="1">
        <f>AVERAGE(D219:D221)*'[1]Проверка стенда по стёклам'!$D$8/100</f>
        <v>2.2055145865169639</v>
      </c>
      <c r="M219" s="1">
        <f>AVERAGE(E219:E221)*'[1]Проверка стенда по стёклам'!$D$8/100</f>
        <v>2.3313261137994643</v>
      </c>
      <c r="N219" s="1">
        <f>AVERAGE(F219:F221)*'[1]Проверка стенда по стёклам'!$D$8/100</f>
        <v>2.445007853866461</v>
      </c>
      <c r="O219" s="1">
        <f>AVERAGE(G219:G221)*'[1]Проверка стенда по стёклам'!$D$8/100</f>
        <v>2.5673757202517815</v>
      </c>
      <c r="P219" s="1">
        <f>AVERAGE(H219:H221)*'[1]Проверка стенда по стёклам'!$D$8/100</f>
        <v>2.6303224293394978</v>
      </c>
    </row>
    <row r="220" spans="1:16" x14ac:dyDescent="0.3">
      <c r="A220" s="1">
        <v>4.76731192887401</v>
      </c>
      <c r="B220" s="1">
        <v>4.4755293983387103</v>
      </c>
      <c r="C220" s="1">
        <v>5.5284304628489203</v>
      </c>
      <c r="D220" s="1">
        <v>6.4685995623445498</v>
      </c>
      <c r="E220" s="1">
        <v>6.6999890053668398</v>
      </c>
      <c r="F220" s="1">
        <v>7.3236527351953198</v>
      </c>
      <c r="G220" s="1">
        <v>7.4414160260248199</v>
      </c>
      <c r="H220" s="1">
        <v>7.5580335651709296</v>
      </c>
      <c r="J220" s="1">
        <f>AVERAGE(B220:B222)*'[1]Проверка стенда по стёклам'!$D$8/100</f>
        <v>1.5998054474256755</v>
      </c>
      <c r="K220" s="1">
        <f>AVERAGE(C220:C222)*'[1]Проверка стенда по стёклам'!$D$8/100</f>
        <v>1.9224222978202548</v>
      </c>
      <c r="L220" s="1">
        <f>AVERAGE(D220:D222)*'[1]Проверка стенда по стёклам'!$D$8/100</f>
        <v>2.2479368370581194</v>
      </c>
      <c r="M220" s="1">
        <f>AVERAGE(E220:E222)*'[1]Проверка стенда по стёклам'!$D$8/100</f>
        <v>2.4789525172836995</v>
      </c>
      <c r="N220" s="1">
        <f>AVERAGE(F220:F222)*'[1]Проверка стенда по стёклам'!$D$8/100</f>
        <v>2.5579429367096251</v>
      </c>
      <c r="O220" s="1">
        <f>AVERAGE(G220:G222)*'[1]Проверка стенда по стёклам'!$D$8/100</f>
        <v>2.6108027963874059</v>
      </c>
      <c r="P220" s="1">
        <f>AVERAGE(H220:H222)*'[1]Проверка стенда по стёклам'!$D$8/100</f>
        <v>2.6404799822142695</v>
      </c>
    </row>
    <row r="221" spans="1:16" x14ac:dyDescent="0.3">
      <c r="A221" s="1">
        <v>4.7892811082697397</v>
      </c>
      <c r="B221" s="1">
        <v>4.5977242507176497</v>
      </c>
      <c r="C221" s="1">
        <v>5.5284645682141003</v>
      </c>
      <c r="D221" s="1">
        <v>6.4562839895181501</v>
      </c>
      <c r="E221" s="1">
        <v>6.6997191693457898</v>
      </c>
      <c r="F221" s="1">
        <v>7.2181295098374996</v>
      </c>
      <c r="G221" s="1">
        <v>7.5345912981673102</v>
      </c>
      <c r="H221" s="1">
        <v>7.6539963622690497</v>
      </c>
      <c r="J221" s="1">
        <f>AVERAGE(B221:B223)*'[1]Проверка стенда по стёклам'!$D$8/100</f>
        <v>1.6969092911851691</v>
      </c>
      <c r="K221" s="1">
        <f>AVERAGE(C221:C223)*'[1]Проверка стенда по стёклам'!$D$8/100</f>
        <v>1.9881024365526603</v>
      </c>
      <c r="L221" s="1">
        <f>AVERAGE(D221:D223)*'[1]Проверка стенда по стёклам'!$D$8/100</f>
        <v>2.2391967232824244</v>
      </c>
      <c r="M221" s="1">
        <f>AVERAGE(E221:E223)*'[1]Проверка стенда по стёклам'!$D$8/100</f>
        <v>2.6376656058902115</v>
      </c>
      <c r="N221" s="1">
        <f>AVERAGE(F221:F223)*'[1]Проверка стенда по стёклам'!$D$8/100</f>
        <v>2.6461638542609158</v>
      </c>
      <c r="O221" s="1">
        <f>AVERAGE(G221:G223)*'[1]Проверка стенда по стёклам'!$D$8/100</f>
        <v>2.6986428426523177</v>
      </c>
      <c r="P221" s="1">
        <f>AVERAGE(H221:H223)*'[1]Проверка стенда по стёклам'!$D$8/100</f>
        <v>2.7279250569254549</v>
      </c>
    </row>
    <row r="222" spans="1:16" x14ac:dyDescent="0.3">
      <c r="A222" s="1">
        <v>4.8112502876654704</v>
      </c>
      <c r="B222" s="1">
        <v>4.7197580254953904</v>
      </c>
      <c r="C222" s="1">
        <v>5.5176161008508897</v>
      </c>
      <c r="D222" s="1">
        <v>6.45610998525179</v>
      </c>
      <c r="E222" s="1">
        <v>7.97302878313051</v>
      </c>
      <c r="F222" s="1">
        <v>7.5119848837431196</v>
      </c>
      <c r="G222" s="1">
        <v>7.5335006340853097</v>
      </c>
      <c r="H222" s="1">
        <v>7.5533452497148899</v>
      </c>
      <c r="J222" s="1">
        <f>AVERAGE(B222:B224)*'[1]Проверка стенда по стёклам'!$D$8/100</f>
        <v>1.782398166446769</v>
      </c>
      <c r="K222" s="1">
        <f>AVERAGE(C222:C224)*'[1]Проверка стенда по стёклам'!$D$8/100</f>
        <v>1.9682065854024098</v>
      </c>
      <c r="L222" s="1">
        <f>AVERAGE(D222:D224)*'[1]Проверка стенда по стёклам'!$D$8/100</f>
        <v>2.254360662638744</v>
      </c>
      <c r="M222" s="1">
        <f>AVERAGE(E222:E224)*'[1]Проверка стенда по стёклам'!$D$8/100</f>
        <v>2.7716176467914893</v>
      </c>
      <c r="N222" s="1">
        <f>AVERAGE(F222:F224)*'[1]Проверка стенда по стёклам'!$D$8/100</f>
        <v>2.7465419893412735</v>
      </c>
      <c r="O222" s="1">
        <f>AVERAGE(G222:G224)*'[1]Проверка стенда по стёклам'!$D$8/100</f>
        <v>2.7869190761402574</v>
      </c>
      <c r="P222" s="1">
        <f>AVERAGE(H222:H224)*'[1]Проверка стенда по стёклам'!$D$8/100</f>
        <v>2.8041175305590151</v>
      </c>
    </row>
    <row r="223" spans="1:16" x14ac:dyDescent="0.3">
      <c r="A223" s="1">
        <v>4.8332194670612001</v>
      </c>
      <c r="B223" s="1">
        <v>5.3127277294068804</v>
      </c>
      <c r="C223" s="1">
        <v>6.09470364424108</v>
      </c>
      <c r="D223" s="1">
        <v>6.3932450925000701</v>
      </c>
      <c r="E223" s="1">
        <v>8.0683625707753208</v>
      </c>
      <c r="F223" s="1">
        <v>8.0842653132326596</v>
      </c>
      <c r="G223" s="1">
        <v>8.19874485346112</v>
      </c>
      <c r="H223" s="1">
        <v>8.3119570740040007</v>
      </c>
      <c r="J223" s="1">
        <f>AVERAGE(B223:B225)*'[1]Проверка стенда по стёклам'!$D$8/100</f>
        <v>1.8537455582916607</v>
      </c>
      <c r="K223" s="1">
        <f>AVERAGE(C223:C225)*'[1]Проверка стенда по стёклам'!$D$8/100</f>
        <v>2.025198217292445</v>
      </c>
      <c r="L223" s="1">
        <f>AVERAGE(D223:D225)*'[1]Проверка стенда по стёклам'!$D$8/100</f>
        <v>2.2445971020798305</v>
      </c>
      <c r="M223" s="1">
        <f>AVERAGE(E223:E225)*'[1]Проверка стенда по стёклам'!$D$8/100</f>
        <v>2.7578154463705817</v>
      </c>
      <c r="N223" s="1">
        <f>AVERAGE(F223:F225)*'[1]Проверка стенда по стёклам'!$D$8/100</f>
        <v>2.8352958189254274</v>
      </c>
      <c r="O223" s="1">
        <f>AVERAGE(G223:G225)*'[1]Проверка стенда по стёклам'!$D$8/100</f>
        <v>2.8862102355034223</v>
      </c>
      <c r="P223" s="1">
        <f>AVERAGE(H223:H225)*'[1]Проверка стенда по стёклам'!$D$8/100</f>
        <v>2.9136838831711107</v>
      </c>
    </row>
    <row r="224" spans="1:16" x14ac:dyDescent="0.3">
      <c r="A224" s="1">
        <v>4.8551886464569396</v>
      </c>
      <c r="B224" s="1">
        <v>5.3347820326029201</v>
      </c>
      <c r="C224" s="1">
        <v>5.3569288932780399</v>
      </c>
      <c r="D224" s="1">
        <v>6.5870226320890204</v>
      </c>
      <c r="E224" s="1">
        <v>7.8546108888073203</v>
      </c>
      <c r="F224" s="1">
        <v>8.0835577350388803</v>
      </c>
      <c r="G224" s="1">
        <v>8.2956807925454594</v>
      </c>
      <c r="H224" s="1">
        <v>8.3109035380958201</v>
      </c>
      <c r="J224" s="1">
        <f>AVERAGE(B224:B226)*'[1]Проверка стенда по стёклам'!$D$8/100</f>
        <v>1.9424311031919139</v>
      </c>
      <c r="K224" s="1">
        <f>AVERAGE(C224:C226)*'[1]Проверка стенда по стёклам'!$D$8/100</f>
        <v>2.0152802044163867</v>
      </c>
      <c r="L224" s="1">
        <f>AVERAGE(D224:D226)*'[1]Проверка стенда по стёклам'!$D$8/100</f>
        <v>2.3340344914652587</v>
      </c>
      <c r="M224" s="1">
        <f>AVERAGE(E224:E226)*'[1]Проверка стенда по стёклам'!$D$8/100</f>
        <v>2.6811514558155216</v>
      </c>
      <c r="N224" s="1">
        <f>AVERAGE(F224:F226)*'[1]Проверка стенда по стёклам'!$D$8/100</f>
        <v>2.8564515067603828</v>
      </c>
      <c r="O224" s="1">
        <f>AVERAGE(G224:G226)*'[1]Проверка стенда по стёклам'!$D$8/100</f>
        <v>2.919243230469776</v>
      </c>
      <c r="P224" s="1">
        <f>AVERAGE(H224:H226)*'[1]Проверка стенда по стёклам'!$D$8/100</f>
        <v>2.9351528436523258</v>
      </c>
    </row>
    <row r="225" spans="1:16" x14ac:dyDescent="0.3">
      <c r="A225" s="1">
        <v>4.8771578258526702</v>
      </c>
      <c r="B225" s="1">
        <v>5.3348924534028397</v>
      </c>
      <c r="C225" s="1">
        <v>6.0089797508971801</v>
      </c>
      <c r="D225" s="1">
        <v>6.3719316840771096</v>
      </c>
      <c r="E225" s="1">
        <v>7.8540306187934501</v>
      </c>
      <c r="F225" s="1">
        <v>8.2771920591439194</v>
      </c>
      <c r="G225" s="1">
        <v>8.3895573017755396</v>
      </c>
      <c r="H225" s="1">
        <v>8.4979913522447301</v>
      </c>
      <c r="J225" s="1">
        <f>AVERAGE(B225:B227)*'[1]Проверка стенда по стёклам'!$D$8/100</f>
        <v>2.0272860527044321</v>
      </c>
      <c r="K225" s="1">
        <f>AVERAGE(C225:C227)*'[1]Проверка стенда по стёклам'!$D$8/100</f>
        <v>2.1132751723081471</v>
      </c>
      <c r="L225" s="1">
        <f>AVERAGE(D225:D227)*'[1]Проверка стенда по стёклам'!$D$8/100</f>
        <v>2.3978715218559459</v>
      </c>
      <c r="M225" s="1">
        <f>AVERAGE(E225:E227)*'[1]Проверка стенда по стёклам'!$D$8/100</f>
        <v>2.6168902299382557</v>
      </c>
      <c r="N225" s="1">
        <f>AVERAGE(F225:F227)*'[1]Проверка стенда по стёклам'!$D$8/100</f>
        <v>2.8768108607786287</v>
      </c>
      <c r="O225" s="1">
        <f>AVERAGE(G225:G227)*'[1]Проверка стенда по стёклам'!$D$8/100</f>
        <v>3.0102556483838909</v>
      </c>
      <c r="P225" s="1">
        <f>AVERAGE(H225:H227)*'[1]Проверка стенда по стёклам'!$D$8/100</f>
        <v>3.025374139022281</v>
      </c>
    </row>
    <row r="226" spans="1:16" x14ac:dyDescent="0.3">
      <c r="A226" s="1">
        <v>4.8991270052483999</v>
      </c>
      <c r="B226" s="1">
        <v>6.0773461760696001</v>
      </c>
      <c r="C226" s="1">
        <v>6.00919370451187</v>
      </c>
      <c r="D226" s="1">
        <v>7.1643457022146499</v>
      </c>
      <c r="E226" s="1">
        <v>7.4073901266289202</v>
      </c>
      <c r="F226" s="1">
        <v>8.2666628977391099</v>
      </c>
      <c r="G226" s="1">
        <v>8.4835447870714802</v>
      </c>
      <c r="H226" s="1">
        <v>8.49705559522382</v>
      </c>
      <c r="J226" s="1">
        <f>AVERAGE(B226:B228)*'[1]Проверка стенда по стёклам'!$D$8/100</f>
        <v>2.1363203407771043</v>
      </c>
      <c r="K226" s="1">
        <f>AVERAGE(C226:C228)*'[1]Проверка стенда по стёклам'!$D$8/100</f>
        <v>2.1327992471446997</v>
      </c>
      <c r="L226" s="1">
        <f>AVERAGE(D226:D228)*'[1]Проверка стенда по стёклам'!$D$8/100</f>
        <v>2.56144706459337</v>
      </c>
      <c r="M226" s="1">
        <f>AVERAGE(E226:E228)*'[1]Проверка стенда по стёклам'!$D$8/100</f>
        <v>2.552657742497269</v>
      </c>
      <c r="N226" s="1">
        <f>AVERAGE(F226:F228)*'[1]Проверка стенда по стёклам'!$D$8/100</f>
        <v>2.8712656224144086</v>
      </c>
      <c r="O226" s="1">
        <f>AVERAGE(G226:G228)*'[1]Проверка стенда по стёклам'!$D$8/100</f>
        <v>3.0903542447473735</v>
      </c>
      <c r="P226" s="1">
        <f>AVERAGE(H226:H228)*'[1]Проверка стенда по стёклам'!$D$8/100</f>
        <v>3.0938684709071023</v>
      </c>
    </row>
    <row r="227" spans="1:16" x14ac:dyDescent="0.3">
      <c r="A227" s="1">
        <v>4.9210961846441297</v>
      </c>
      <c r="B227" s="1">
        <v>6.0663743091219304</v>
      </c>
      <c r="C227" s="1">
        <v>6.20181021203675</v>
      </c>
      <c r="D227" s="1">
        <v>7.1374051219501</v>
      </c>
      <c r="E227" s="1">
        <v>7.3005711209265396</v>
      </c>
      <c r="F227" s="1">
        <v>8.2590895836845206</v>
      </c>
      <c r="G227" s="1">
        <v>9.0803607952536591</v>
      </c>
      <c r="H227" s="1">
        <v>9.0887627348709206</v>
      </c>
      <c r="J227" s="1">
        <f>AVERAGE(B227:B229)*'[1]Проверка стенда по стёклам'!$D$8/100</f>
        <v>2.1707099046391152</v>
      </c>
      <c r="K227" s="1">
        <f>AVERAGE(C227:C229)*'[1]Проверка стенда по стёклам'!$D$8/100</f>
        <v>2.1665796328236224</v>
      </c>
      <c r="L227" s="1">
        <f>AVERAGE(D227:D229)*'[1]Проверка стенда по стёклам'!$D$8/100</f>
        <v>2.6330693508505267</v>
      </c>
      <c r="M227" s="1">
        <f>AVERAGE(E227:E229)*'[1]Проверка стенда по стёклам'!$D$8/100</f>
        <v>2.5640607124349653</v>
      </c>
      <c r="N227" s="1">
        <f>AVERAGE(F227:F229)*'[1]Проверка стенда по стёклам'!$D$8/100</f>
        <v>2.8669493705494613</v>
      </c>
      <c r="O227" s="1">
        <f>AVERAGE(G227:G229)*'[1]Проверка стенда по стёклам'!$D$8/100</f>
        <v>3.1353297895013448</v>
      </c>
      <c r="P227" s="1">
        <f>AVERAGE(H227:H229)*'[1]Проверка стенда по стёклам'!$D$8/100</f>
        <v>3.1624438992502446</v>
      </c>
    </row>
    <row r="228" spans="1:16" x14ac:dyDescent="0.3">
      <c r="A228" s="1">
        <v>4.9430653640398701</v>
      </c>
      <c r="B228" s="1">
        <v>6.2749512653870196</v>
      </c>
      <c r="C228" s="1">
        <v>6.1773100891822104</v>
      </c>
      <c r="D228" s="1">
        <v>7.7822277761919301</v>
      </c>
      <c r="E228" s="1">
        <v>7.3002386245327298</v>
      </c>
      <c r="F228" s="1">
        <v>8.2293827848231391</v>
      </c>
      <c r="G228" s="1">
        <v>9.0801418203709208</v>
      </c>
      <c r="H228" s="1">
        <v>9.0885276082927398</v>
      </c>
      <c r="J228" s="1">
        <f>AVERAGE(B228:B230)*'[1]Проверка стенда по стёклам'!$D$8/100</f>
        <v>2.2205016225637073</v>
      </c>
      <c r="K228" s="1">
        <f>AVERAGE(C228:C230)*'[1]Проверка стенда по стёклам'!$D$8/100</f>
        <v>2.1922923146846927</v>
      </c>
      <c r="L228" s="1">
        <f>AVERAGE(D228:D230)*'[1]Проверка стенда по стёклам'!$D$8/100</f>
        <v>2.7327047399452353</v>
      </c>
      <c r="M228" s="1">
        <f>AVERAGE(E228:E230)*'[1]Проверка стенда по стёклам'!$D$8/100</f>
        <v>2.6584977466036115</v>
      </c>
      <c r="N228" s="1">
        <f>AVERAGE(F228:F230)*'[1]Проверка стенда по стёклам'!$D$8/100</f>
        <v>2.8390857028412739</v>
      </c>
      <c r="O228" s="1">
        <f>AVERAGE(G228:G230)*'[1]Проверка стенда по стёклам'!$D$8/100</f>
        <v>3.0385054716447422</v>
      </c>
      <c r="P228" s="1">
        <f>AVERAGE(H228:H230)*'[1]Проверка стенда по стёклам'!$D$8/100</f>
        <v>3.1511987822388319</v>
      </c>
    </row>
    <row r="229" spans="1:16" x14ac:dyDescent="0.3">
      <c r="A229" s="1">
        <v>4.9650345434355998</v>
      </c>
      <c r="B229" s="1">
        <v>6.3738420134820402</v>
      </c>
      <c r="C229" s="1">
        <v>6.3004374021689804</v>
      </c>
      <c r="D229" s="1">
        <v>7.7818501819579202</v>
      </c>
      <c r="E229" s="1">
        <v>7.5057028919269104</v>
      </c>
      <c r="F229" s="1">
        <v>8.2294495525418405</v>
      </c>
      <c r="G229" s="1">
        <v>8.8713095711326204</v>
      </c>
      <c r="H229" s="1">
        <v>9.08829103903755</v>
      </c>
      <c r="J229" s="1">
        <f>AVERAGE(B229:B231)*'[1]Проверка стенда по стёклам'!$D$8/100</f>
        <v>2.236060468944522</v>
      </c>
      <c r="K229" s="1">
        <f>AVERAGE(C229:C231)*'[1]Проверка стенда по стёклам'!$D$8/100</f>
        <v>2.1453180718876492</v>
      </c>
      <c r="L229" s="1">
        <f>AVERAGE(D229:D231)*'[1]Проверка стенда по стёклам'!$D$8/100</f>
        <v>2.6714166772453698</v>
      </c>
      <c r="M229" s="1">
        <f>AVERAGE(E229:E231)*'[1]Проверка стенда по стёклам'!$D$8/100</f>
        <v>2.8270090631843643</v>
      </c>
      <c r="N229" s="1">
        <f>AVERAGE(F229:F231)*'[1]Проверка стенда по стёклам'!$D$8/100</f>
        <v>2.8391054072464863</v>
      </c>
      <c r="O229" s="1">
        <f>AVERAGE(G229:G231)*'[1]Проверка стенда по стёклам'!$D$8/100</f>
        <v>2.9417167121425285</v>
      </c>
      <c r="P229" s="1">
        <f>AVERAGE(H229:H231)*'[1]Проверка стенда по стёклам'!$D$8/100</f>
        <v>3.1163911052717617</v>
      </c>
    </row>
    <row r="230" spans="1:16" x14ac:dyDescent="0.3">
      <c r="A230" s="1">
        <v>4.9870037228313304</v>
      </c>
      <c r="B230" s="1">
        <v>6.4956626002294602</v>
      </c>
      <c r="C230" s="1">
        <v>6.42349674377376</v>
      </c>
      <c r="D230" s="1">
        <v>7.9964296284569603</v>
      </c>
      <c r="E230" s="1">
        <v>8.1147770713402103</v>
      </c>
      <c r="F230" s="1">
        <v>8.0188579388846506</v>
      </c>
      <c r="G230" s="1">
        <v>8.2455724472544407</v>
      </c>
      <c r="H230" s="1">
        <v>8.9918109270934803</v>
      </c>
      <c r="J230" s="1">
        <f>AVERAGE(B230:B232)*'[1]Проверка стенда по стёклам'!$D$8/100</f>
        <v>2.2528680079851493</v>
      </c>
      <c r="K230" s="1">
        <f>AVERAGE(C230:C232)*'[1]Проверка стенда по стёклам'!$D$8/100</f>
        <v>2.0840955332731936</v>
      </c>
      <c r="L230" s="1">
        <f>AVERAGE(D230:D232)*'[1]Проверка стенда по стёклам'!$D$8/100</f>
        <v>2.597698443119965</v>
      </c>
      <c r="M230" s="1">
        <f>AVERAGE(E230:E232)*'[1]Проверка стенда по стёклам'!$D$8/100</f>
        <v>2.9955177925170995</v>
      </c>
      <c r="N230" s="1">
        <f>AVERAGE(F230:F232)*'[1]Проверка стенда по стёклам'!$D$8/100</f>
        <v>2.8391215843022981</v>
      </c>
      <c r="O230" s="1">
        <f>AVERAGE(G230:G232)*'[1]Проверка стенда по стёклам'!$D$8/100</f>
        <v>2.8453489734995827</v>
      </c>
      <c r="P230" s="1">
        <f>AVERAGE(H230:H232)*'[1]Проверка стенда по стёклам'!$D$8/100</f>
        <v>3.0931559597388865</v>
      </c>
    </row>
    <row r="231" spans="1:16" x14ac:dyDescent="0.3">
      <c r="A231" s="1">
        <v>5.0089729022270602</v>
      </c>
      <c r="B231" s="1">
        <v>6.4090946702106901</v>
      </c>
      <c r="C231" s="1">
        <v>5.7723131688720297</v>
      </c>
      <c r="D231" s="1">
        <v>7.2538216717557997</v>
      </c>
      <c r="E231" s="1">
        <v>8.7530893824998994</v>
      </c>
      <c r="F231" s="1">
        <v>8.2295526699123407</v>
      </c>
      <c r="G231" s="1">
        <v>8.2456600451477904</v>
      </c>
      <c r="H231" s="1">
        <v>8.7884269332116691</v>
      </c>
      <c r="J231" s="1">
        <f>AVERAGE(B231:B233)*'[1]Проверка стенда по стёклам'!$D$8/100</f>
        <v>2.255541032770056</v>
      </c>
      <c r="K231" s="1">
        <f>AVERAGE(C231:C233)*'[1]Проверка стенда по стёклам'!$D$8/100</f>
        <v>2.0086321581533291</v>
      </c>
      <c r="L231" s="1">
        <f>AVERAGE(D231:D233)*'[1]Проверка стенда по стёклам'!$D$8/100</f>
        <v>2.5705309764418462</v>
      </c>
      <c r="M231" s="1">
        <f>AVERAGE(E231:E233)*'[1]Проверка стенда по стёклам'!$D$8/100</f>
        <v>3.1056953437337182</v>
      </c>
      <c r="N231" s="1">
        <f>AVERAGE(F231:F233)*'[1]Проверка стенда по стёклам'!$D$8/100</f>
        <v>2.9368005267057704</v>
      </c>
      <c r="O231" s="1">
        <f>AVERAGE(G231:G233)*'[1]Проверка стенда по стёклам'!$D$8/100</f>
        <v>2.8453101352271855</v>
      </c>
      <c r="P231" s="1">
        <f>AVERAGE(H231:H233)*'[1]Проверка стенда по стёклам'!$D$8/100</f>
        <v>2.9426239922776971</v>
      </c>
    </row>
    <row r="232" spans="1:16" x14ac:dyDescent="0.3">
      <c r="A232" s="1">
        <v>5.0309420816227899</v>
      </c>
      <c r="B232" s="1">
        <v>6.5187512476523004</v>
      </c>
      <c r="C232" s="1">
        <v>5.7725962254723298</v>
      </c>
      <c r="D232" s="1">
        <v>7.1462751090293803</v>
      </c>
      <c r="E232" s="1">
        <v>8.9585313434679108</v>
      </c>
      <c r="F232" s="1">
        <v>8.2295890259509505</v>
      </c>
      <c r="G232" s="1">
        <v>8.0404577033063198</v>
      </c>
      <c r="H232" s="1">
        <v>8.8879650343283103</v>
      </c>
      <c r="J232" s="1">
        <f>AVERAGE(B232:B234)*'[1]Проверка стенда по стёклам'!$D$8/100</f>
        <v>2.2550679181238906</v>
      </c>
      <c r="K232" s="1">
        <f>AVERAGE(C232:C234)*'[1]Проверка стенда по стёклам'!$D$8/100</f>
        <v>2.0940709848136358</v>
      </c>
      <c r="L232" s="1">
        <f>AVERAGE(D232:D234)*'[1]Проверка стенда по стёклам'!$D$8/100</f>
        <v>2.6027576667119563</v>
      </c>
      <c r="M232" s="1">
        <f>AVERAGE(E232:E234)*'[1]Проверка стенда по стёклам'!$D$8/100</f>
        <v>3.1273817598039937</v>
      </c>
      <c r="N232" s="1">
        <f>AVERAGE(F232:F234)*'[1]Проверка стенда по стёклам'!$D$8/100</f>
        <v>3.0339620936940901</v>
      </c>
      <c r="O232" s="1">
        <f>AVERAGE(G232:G234)*'[1]Проверка стенда по стёклам'!$D$8/100</f>
        <v>2.8461456663803273</v>
      </c>
      <c r="P232" s="1">
        <f>AVERAGE(H232:H234)*'[1]Проверка стенда по стёклам'!$D$8/100</f>
        <v>2.8038552454469476</v>
      </c>
    </row>
    <row r="233" spans="1:16" x14ac:dyDescent="0.3">
      <c r="A233" s="1">
        <v>5.0529112610185303</v>
      </c>
      <c r="B233" s="1">
        <v>6.5187085663023403</v>
      </c>
      <c r="C233" s="1">
        <v>5.7728756224966196</v>
      </c>
      <c r="D233" s="1">
        <v>7.7622004066086001</v>
      </c>
      <c r="E233" s="1">
        <v>9.0646927330537803</v>
      </c>
      <c r="F233" s="1">
        <v>8.8610145868051493</v>
      </c>
      <c r="G233" s="1">
        <v>8.2452375960727196</v>
      </c>
      <c r="H233" s="1">
        <v>7.6939723755830602</v>
      </c>
      <c r="J233" s="1">
        <f>AVERAGE(B233:B235)*'[1]Проверка стенда по стёклам'!$D$8/100</f>
        <v>2.2153512252814749</v>
      </c>
      <c r="K233" s="1">
        <f>AVERAGE(C233:C235)*'[1]Проверка стенда по стёклам'!$D$8/100</f>
        <v>2.2498445017804487</v>
      </c>
      <c r="L233" s="1">
        <f>AVERAGE(D233:D235)*'[1]Проверка стенда по стёклам'!$D$8/100</f>
        <v>2.659116533363723</v>
      </c>
      <c r="M233" s="1">
        <f>AVERAGE(E233:E235)*'[1]Проверка стенда по стёклам'!$D$8/100</f>
        <v>3.1252261884213426</v>
      </c>
      <c r="N233" s="1">
        <f>AVERAGE(F233:F235)*'[1]Проверка стенда по стёклам'!$D$8/100</f>
        <v>3.1319589926817479</v>
      </c>
      <c r="O233" s="1">
        <f>AVERAGE(G233:G235)*'[1]Проверка стенда по стёклам'!$D$8/100</f>
        <v>2.9432679977005791</v>
      </c>
      <c r="P233" s="1">
        <f>AVERAGE(H233:H235)*'[1]Проверка стенда по стёклам'!$D$8/100</f>
        <v>2.6425607187589981</v>
      </c>
    </row>
    <row r="234" spans="1:16" x14ac:dyDescent="0.3">
      <c r="A234" s="1">
        <v>5.07488044041426</v>
      </c>
      <c r="B234" s="1">
        <v>6.4050156268192202</v>
      </c>
      <c r="C234" s="1">
        <v>6.5089394476998299</v>
      </c>
      <c r="D234" s="1">
        <v>7.5316699037661703</v>
      </c>
      <c r="E234" s="1">
        <v>8.9400627363647907</v>
      </c>
      <c r="F234" s="1">
        <v>9.0672486722257108</v>
      </c>
      <c r="G234" s="1">
        <v>8.2528637279257708</v>
      </c>
      <c r="H234" s="1">
        <v>7.5920071134270701</v>
      </c>
      <c r="J234" s="1">
        <f>AVERAGE(B234:B236)*'[1]Проверка стенда по стёклам'!$D$8/100</f>
        <v>2.1623102793663667</v>
      </c>
      <c r="K234" s="1">
        <f>AVERAGE(C234:C236)*'[1]Проверка стенда по стёклам'!$D$8/100</f>
        <v>2.4055448393778915</v>
      </c>
      <c r="L234" s="1">
        <f>AVERAGE(D234:D236)*'[1]Проверка стенда по стёклам'!$D$8/100</f>
        <v>2.6440871442488767</v>
      </c>
      <c r="M234" s="1">
        <f>AVERAGE(E234:E236)*'[1]Проверка стенда по стёклам'!$D$8/100</f>
        <v>3.0963274372101171</v>
      </c>
      <c r="N234" s="1">
        <f>AVERAGE(F234:F236)*'[1]Проверка стенда по стёклам'!$D$8/100</f>
        <v>3.1684761640618277</v>
      </c>
      <c r="O234" s="1">
        <f>AVERAGE(G234:G236)*'[1]Проверка стенда по стёклам'!$D$8/100</f>
        <v>2.9614217724374097</v>
      </c>
      <c r="P234" s="1">
        <f>AVERAGE(H234:H236)*'[1]Проверка стенда по стёклам'!$D$8/100</f>
        <v>2.6318319784323343</v>
      </c>
    </row>
    <row r="235" spans="1:16" x14ac:dyDescent="0.3">
      <c r="A235" s="1">
        <v>5.0968496198099897</v>
      </c>
      <c r="B235" s="1">
        <v>6.17632660537374</v>
      </c>
      <c r="C235" s="1">
        <v>7.1156257429468601</v>
      </c>
      <c r="D235" s="1">
        <v>7.6321832592630301</v>
      </c>
      <c r="E235" s="1">
        <v>8.9399466953820603</v>
      </c>
      <c r="F235" s="1">
        <v>9.0744869940018003</v>
      </c>
      <c r="G235" s="1">
        <v>8.8778154282193995</v>
      </c>
      <c r="H235" s="1">
        <v>7.4973351341563097</v>
      </c>
      <c r="J235" s="1">
        <f>AVERAGE(B235:B237)*'[1]Проверка стенда по стёклам'!$D$8/100</f>
        <v>2.1145819277520563</v>
      </c>
      <c r="K235" s="1">
        <f>AVERAGE(C235:C237)*'[1]Проверка стенда по стёклам'!$D$8/100</f>
        <v>2.4644354956064176</v>
      </c>
      <c r="L235" s="1">
        <f>AVERAGE(D235:D237)*'[1]Проверка стенда по стёклам'!$D$8/100</f>
        <v>2.6558477699728744</v>
      </c>
      <c r="M235" s="1">
        <f>AVERAGE(E235:E237)*'[1]Проверка стенда по стёклам'!$D$8/100</f>
        <v>3.0937390350798823</v>
      </c>
      <c r="N235" s="1">
        <f>AVERAGE(F235:F237)*'[1]Проверка стенда по стёклам'!$D$8/100</f>
        <v>3.1697499509659202</v>
      </c>
      <c r="O235" s="1">
        <f>AVERAGE(G235:G237)*'[1]Проверка стенда по стёклам'!$D$8/100</f>
        <v>2.9908383355417287</v>
      </c>
      <c r="P235" s="1">
        <f>AVERAGE(H235:H237)*'[1]Проверка стенда по стёклам'!$D$8/100</f>
        <v>2.704688538041998</v>
      </c>
    </row>
    <row r="236" spans="1:16" x14ac:dyDescent="0.3">
      <c r="A236" s="1">
        <v>5.1188187992057204</v>
      </c>
      <c r="B236" s="1">
        <v>6.0614064690919598</v>
      </c>
      <c r="C236" s="1">
        <v>7.1152742108180602</v>
      </c>
      <c r="D236" s="1">
        <v>7.6326218132514896</v>
      </c>
      <c r="E236" s="1">
        <v>8.8155369288415901</v>
      </c>
      <c r="F236" s="1">
        <v>9.1758539767931904</v>
      </c>
      <c r="G236" s="1">
        <v>8.4017536444992391</v>
      </c>
      <c r="H236" s="1">
        <v>7.6014726026781503</v>
      </c>
      <c r="J236" s="1">
        <f>AVERAGE(B236:B238)*'[1]Проверка стенда по стёклам'!$D$8/100</f>
        <v>2.0134338759576043</v>
      </c>
      <c r="K236" s="1">
        <f>AVERAGE(C236:C238)*'[1]Проверка стенда по стёклам'!$D$8/100</f>
        <v>2.4399131323033587</v>
      </c>
      <c r="L236" s="1">
        <f>AVERAGE(D236:D238)*'[1]Проверка стенда по стёклам'!$D$8/100</f>
        <v>2.6560024116995602</v>
      </c>
      <c r="M236" s="1">
        <f>AVERAGE(E236:E238)*'[1]Проверка стенда по стёклам'!$D$8/100</f>
        <v>3.0797218775177471</v>
      </c>
      <c r="N236" s="1">
        <f>AVERAGE(F236:F238)*'[1]Проверка стенда по стёклам'!$D$8/100</f>
        <v>3.1702025022678071</v>
      </c>
      <c r="O236" s="1">
        <f>AVERAGE(G236:G238)*'[1]Проверка стенда по стёклам'!$D$8/100</f>
        <v>2.9366473125334589</v>
      </c>
      <c r="P236" s="1">
        <f>AVERAGE(H236:H238)*'[1]Проверка стенда по стёклам'!$D$8/100</f>
        <v>2.7895369904458129</v>
      </c>
    </row>
    <row r="237" spans="1:16" x14ac:dyDescent="0.3">
      <c r="A237" s="1">
        <v>5.1407879786014599</v>
      </c>
      <c r="B237" s="1">
        <v>5.9935170211089899</v>
      </c>
      <c r="C237" s="1">
        <v>7.0166758791447599</v>
      </c>
      <c r="D237" s="1">
        <v>7.6330662630373398</v>
      </c>
      <c r="E237" s="1">
        <v>8.9177463597964906</v>
      </c>
      <c r="F237" s="1">
        <v>9.0782308561327003</v>
      </c>
      <c r="G237" s="1">
        <v>8.50648394091853</v>
      </c>
      <c r="H237" s="1">
        <v>8.2201531038541091</v>
      </c>
      <c r="J237" s="1">
        <f>AVERAGE(B237:B239)*'[1]Проверка стенда по стёклам'!$D$8/100</f>
        <v>1.9243706929986828</v>
      </c>
      <c r="K237" s="1">
        <f>AVERAGE(C237:C239)*'[1]Проверка стенда по стёклам'!$D$8/100</f>
        <v>2.3516075307520947</v>
      </c>
      <c r="L237" s="1">
        <f>AVERAGE(D237:D239)*'[1]Проверка стенда по стёклам'!$D$8/100</f>
        <v>2.5828777528757065</v>
      </c>
      <c r="M237" s="1">
        <f>AVERAGE(E237:E239)*'[1]Проверка стенда по стёклам'!$D$8/100</f>
        <v>2.9814907216383828</v>
      </c>
      <c r="N237" s="1">
        <f>AVERAGE(F237:F239)*'[1]Проверка стенда по стёклам'!$D$8/100</f>
        <v>3.0910308691378803</v>
      </c>
      <c r="O237" s="1">
        <f>AVERAGE(G237:G239)*'[1]Проверка стенда по стёклам'!$D$8/100</f>
        <v>2.9377596447992675</v>
      </c>
      <c r="P237" s="1">
        <f>AVERAGE(H237:H239)*'[1]Проверка стенда по стёклам'!$D$8/100</f>
        <v>2.8743565697731297</v>
      </c>
    </row>
    <row r="238" spans="1:16" x14ac:dyDescent="0.3">
      <c r="A238" s="1">
        <v>5.1627571579971896</v>
      </c>
      <c r="B238" s="1">
        <v>5.3042604041340704</v>
      </c>
      <c r="C238" s="1">
        <v>6.9042017576922996</v>
      </c>
      <c r="D238" s="1">
        <v>7.6335165308461299</v>
      </c>
      <c r="E238" s="1">
        <v>8.8190952392192603</v>
      </c>
      <c r="F238" s="1">
        <v>9.07838874680575</v>
      </c>
      <c r="G238" s="1">
        <v>8.4105977335854991</v>
      </c>
      <c r="H238" s="1">
        <v>8.2288713946789098</v>
      </c>
      <c r="J238" s="1">
        <f>AVERAGE(B238:B240)*'[1]Проверка стенда по стёклам'!$D$8/100</f>
        <v>1.8417631723313774</v>
      </c>
      <c r="K238" s="1">
        <f>AVERAGE(C238:C240)*'[1]Проверка стенда по стёклам'!$D$8/100</f>
        <v>2.2500202254862773</v>
      </c>
      <c r="L238" s="1">
        <f>AVERAGE(D238:D240)*'[1]Проверка стенда по стёклам'!$D$8/100</f>
        <v>2.4969163001880053</v>
      </c>
      <c r="M238" s="1">
        <f>AVERAGE(E238:E240)*'[1]Проверка стенда по стёклам'!$D$8/100</f>
        <v>2.8719372047070726</v>
      </c>
      <c r="N238" s="1">
        <f>AVERAGE(F238:F240)*'[1]Проверка стенда по стёклам'!$D$8/100</f>
        <v>3.0232535889410075</v>
      </c>
      <c r="O238" s="1">
        <f>AVERAGE(G238:G240)*'[1]Проверка стенда по стёклам'!$D$8/100</f>
        <v>2.9045117324348535</v>
      </c>
      <c r="P238" s="1">
        <f>AVERAGE(H238:H240)*'[1]Проверка стенда по стёклам'!$D$8/100</f>
        <v>2.8874787044011287</v>
      </c>
    </row>
    <row r="239" spans="1:16" x14ac:dyDescent="0.3">
      <c r="A239" s="1">
        <v>5.1847263373929202</v>
      </c>
      <c r="B239" s="1">
        <v>5.2935321476850001</v>
      </c>
      <c r="C239" s="1">
        <v>6.3539315143765398</v>
      </c>
      <c r="D239" s="1">
        <v>7.0021643570164001</v>
      </c>
      <c r="E239" s="1">
        <v>7.9686192726796996</v>
      </c>
      <c r="F239" s="1">
        <v>8.4932614391745602</v>
      </c>
      <c r="G239" s="1">
        <v>8.4113438180750109</v>
      </c>
      <c r="H239" s="1">
        <v>8.3327599287557206</v>
      </c>
      <c r="J239" s="1">
        <f>AVERAGE(B239:B241)*'[1]Проверка стенда по стёклам'!$D$8/100</f>
        <v>1.9155419522892019</v>
      </c>
      <c r="K239" s="1">
        <f>AVERAGE(C239:C241)*'[1]Проверка стенда по стёклам'!$D$8/100</f>
        <v>2.243940515311976</v>
      </c>
      <c r="L239" s="1">
        <f>AVERAGE(D239:D241)*'[1]Проверка стенда по стёклам'!$D$8/100</f>
        <v>2.4225244197551068</v>
      </c>
      <c r="M239" s="1">
        <f>AVERAGE(E239:E241)*'[1]Проверка стенда по стёклам'!$D$8/100</f>
        <v>2.7726484098587769</v>
      </c>
      <c r="N239" s="1">
        <f>AVERAGE(F239:F241)*'[1]Проверка стенда по стёклам'!$D$8/100</f>
        <v>2.9443280768376412</v>
      </c>
      <c r="O239" s="1">
        <f>AVERAGE(G239:G241)*'[1]Проверка стенда по стёклам'!$D$8/100</f>
        <v>2.8825146402221811</v>
      </c>
      <c r="P239" s="1">
        <f>AVERAGE(H239:H241)*'[1]Проверка стенда по стёклам'!$D$8/100</f>
        <v>2.8996137213576234</v>
      </c>
    </row>
    <row r="240" spans="1:16" x14ac:dyDescent="0.3">
      <c r="A240" s="1">
        <v>5.2066955167886499</v>
      </c>
      <c r="B240" s="1">
        <v>5.2813013583836304</v>
      </c>
      <c r="C240" s="1">
        <v>6.1408225747492802</v>
      </c>
      <c r="D240" s="1">
        <v>6.8919340695004303</v>
      </c>
      <c r="E240" s="1">
        <v>7.97321092240733</v>
      </c>
      <c r="F240" s="1">
        <v>8.4938767907498391</v>
      </c>
      <c r="G240" s="1">
        <v>8.2198310581353304</v>
      </c>
      <c r="H240" s="1">
        <v>8.3332879581017103</v>
      </c>
      <c r="J240" s="1">
        <f>AVERAGE(B240:B242)*'[1]Проверка стенда по стёклам'!$D$8/100</f>
        <v>2.0037642214436393</v>
      </c>
      <c r="K240" s="1">
        <f>AVERAGE(C240:C242)*'[1]Проверка стенда по стёклам'!$D$8/100</f>
        <v>2.2870773836857978</v>
      </c>
      <c r="L240" s="1">
        <f>AVERAGE(D240:D242)*'[1]Проверка стенда по стёклам'!$D$8/100</f>
        <v>2.4420846107590166</v>
      </c>
      <c r="M240" s="1">
        <f>AVERAGE(E240:E242)*'[1]Проверка стенда по стёклам'!$D$8/100</f>
        <v>2.7454194118222421</v>
      </c>
      <c r="N240" s="1">
        <f>AVERAGE(F240:F242)*'[1]Проверка стенда по стёклам'!$D$8/100</f>
        <v>2.9075928325050717</v>
      </c>
      <c r="O240" s="1">
        <f>AVERAGE(G240:G242)*'[1]Проверка стенда по стёклам'!$D$8/100</f>
        <v>2.860496942765248</v>
      </c>
      <c r="P240" s="1">
        <f>AVERAGE(H240:H242)*'[1]Проверка стенда по стёклам'!$D$8/100</f>
        <v>2.899639539442306</v>
      </c>
    </row>
    <row r="241" spans="1:16" x14ac:dyDescent="0.3">
      <c r="A241" s="1">
        <v>5.2286646961843903</v>
      </c>
      <c r="B241" s="1">
        <v>5.9403574838945996</v>
      </c>
      <c r="C241" s="1">
        <v>6.8517844381069901</v>
      </c>
      <c r="D241" s="1">
        <v>6.9921334945813403</v>
      </c>
      <c r="E241" s="1">
        <v>7.9630589576211301</v>
      </c>
      <c r="F241" s="1">
        <v>8.3979181860800995</v>
      </c>
      <c r="G241" s="1">
        <v>8.2209458292343704</v>
      </c>
      <c r="H241" s="1">
        <v>8.3334956355959307</v>
      </c>
      <c r="J241" s="1">
        <f>AVERAGE(B241:B243)*'[1]Проверка стенда по стёклам'!$D$8/100</f>
        <v>2.0934724607941999</v>
      </c>
      <c r="K241" s="1">
        <f>AVERAGE(C241:C243)*'[1]Проверка стенда по стёклам'!$D$8/100</f>
        <v>2.2877702827686184</v>
      </c>
      <c r="L241" s="1">
        <f>AVERAGE(D241:D243)*'[1]Проверка стенда по стёклам'!$D$8/100</f>
        <v>2.4616855640862036</v>
      </c>
      <c r="M241" s="1">
        <f>AVERAGE(E241:E243)*'[1]Проверка стенда по стёклам'!$D$8/100</f>
        <v>2.6480489296307699</v>
      </c>
      <c r="N241" s="1">
        <f>AVERAGE(F241:F243)*'[1]Проверка стенда по стёклам'!$D$8/100</f>
        <v>2.8583985752079339</v>
      </c>
      <c r="O241" s="1">
        <f>AVERAGE(G241:G243)*'[1]Проверка стенда по стёклам'!$D$8/100</f>
        <v>2.8050419667766193</v>
      </c>
      <c r="P241" s="1">
        <f>AVERAGE(H241:H243)*'[1]Проверка стенда по стёклам'!$D$8/100</f>
        <v>2.910571270169525</v>
      </c>
    </row>
    <row r="242" spans="1:16" x14ac:dyDescent="0.3">
      <c r="A242" s="1">
        <v>5.2506338755801201</v>
      </c>
      <c r="B242" s="1">
        <v>6.0541563788130404</v>
      </c>
      <c r="C242" s="1">
        <v>6.7258438178639102</v>
      </c>
      <c r="D242" s="1">
        <v>7.1708060773627897</v>
      </c>
      <c r="E242" s="1">
        <v>7.7338595471089304</v>
      </c>
      <c r="F242" s="1">
        <v>8.1765418938311001</v>
      </c>
      <c r="G242" s="1">
        <v>8.2215142618880996</v>
      </c>
      <c r="H242" s="1">
        <v>8.33298252403692</v>
      </c>
      <c r="J242" s="1">
        <f>AVERAGE(B242:B244)*'[1]Проверка стенда по стёклам'!$D$8/100</f>
        <v>2.1279538730707919</v>
      </c>
      <c r="K242" s="1">
        <f>AVERAGE(C242:C244)*'[1]Проверка стенда по стёклам'!$D$8/100</f>
        <v>2.2190844869080082</v>
      </c>
      <c r="L242" s="1">
        <f>AVERAGE(D242:D244)*'[1]Проверка стенда по стёклам'!$D$8/100</f>
        <v>2.4572971061686886</v>
      </c>
      <c r="M242" s="1">
        <f>AVERAGE(E242:E244)*'[1]Проверка стенда по стёклам'!$D$8/100</f>
        <v>2.5331165593515927</v>
      </c>
      <c r="N242" s="1">
        <f>AVERAGE(F242:F244)*'[1]Проверка стенда по стёклам'!$D$8/100</f>
        <v>2.8091372934147705</v>
      </c>
      <c r="O242" s="1">
        <f>AVERAGE(G242:G244)*'[1]Проверка стенда по стёклам'!$D$8/100</f>
        <v>2.7494579240010921</v>
      </c>
      <c r="P242" s="1">
        <f>AVERAGE(H242:H244)*'[1]Проверка стенда по стёклам'!$D$8/100</f>
        <v>2.9103238855736064</v>
      </c>
    </row>
    <row r="243" spans="1:16" x14ac:dyDescent="0.3">
      <c r="A243" s="1">
        <v>5.2726030549758498</v>
      </c>
      <c r="B243" s="1">
        <v>6.0547371500024401</v>
      </c>
      <c r="C243" s="1">
        <v>6.14679652936608</v>
      </c>
      <c r="D243" s="1">
        <v>7.0609272295807903</v>
      </c>
      <c r="E243" s="1">
        <v>7.1337137199288403</v>
      </c>
      <c r="F243" s="1">
        <v>8.0697396143749298</v>
      </c>
      <c r="G243" s="1">
        <v>7.74171596454444</v>
      </c>
      <c r="H243" s="1">
        <v>8.4275378494158204</v>
      </c>
      <c r="J243" s="1">
        <f>AVERAGE(B243:B245)*'[1]Проверка стенда по стёклам'!$D$8/100</f>
        <v>2.150600806494873</v>
      </c>
      <c r="K243" s="1">
        <f>AVERAGE(C243:C245)*'[1]Проверка стенда по стёклам'!$D$8/100</f>
        <v>2.1643622611708948</v>
      </c>
      <c r="L243" s="1">
        <f>AVERAGE(D243:D245)*'[1]Проверка стенда по стёклам'!$D$8/100</f>
        <v>2.4215709388318793</v>
      </c>
      <c r="M243" s="1">
        <f>AVERAGE(E243:E245)*'[1]Проверка стенда по стёклам'!$D$8/100</f>
        <v>2.4322634606263303</v>
      </c>
      <c r="N243" s="1">
        <f>AVERAGE(F243:F245)*'[1]Проверка стенда по стёклам'!$D$8/100</f>
        <v>2.7577908937655349</v>
      </c>
      <c r="O243" s="1">
        <f>AVERAGE(G243:G245)*'[1]Проверка стенда по стёклам'!$D$8/100</f>
        <v>2.7482423794821749</v>
      </c>
      <c r="P243" s="1">
        <f>AVERAGE(H243:H245)*'[1]Проверка стенда по стёклам'!$D$8/100</f>
        <v>2.9099682569822125</v>
      </c>
    </row>
    <row r="244" spans="1:16" x14ac:dyDescent="0.3">
      <c r="A244" s="1">
        <v>5.2945722343715804</v>
      </c>
      <c r="B244" s="1">
        <v>6.2376452090060397</v>
      </c>
      <c r="C244" s="1">
        <v>6.2595974408031898</v>
      </c>
      <c r="D244" s="1">
        <v>6.9542976118576201</v>
      </c>
      <c r="E244" s="1">
        <v>6.9721487643876197</v>
      </c>
      <c r="F244" s="1">
        <v>7.9732031459045301</v>
      </c>
      <c r="G244" s="1">
        <v>7.7417179630239401</v>
      </c>
      <c r="H244" s="1">
        <v>8.3313627646114607</v>
      </c>
      <c r="J244" s="1">
        <f>AVERAGE(B244:B246)*'[1]Проверка стенда по стёклам'!$D$8/100</f>
        <v>2.2528337607556894</v>
      </c>
      <c r="K244" s="1">
        <f>AVERAGE(C244:C246)*'[1]Проверка стенда по стёклам'!$D$8/100</f>
        <v>2.2545948498258115</v>
      </c>
      <c r="L244" s="1">
        <f>AVERAGE(D244:D246)*'[1]Проверка стенда по стёклам'!$D$8/100</f>
        <v>2.3986802539251117</v>
      </c>
      <c r="M244" s="1">
        <f>AVERAGE(E244:E246)*'[1]Проверка стенда по стёклам'!$D$8/100</f>
        <v>2.3160092399210184</v>
      </c>
      <c r="N244" s="1">
        <f>AVERAGE(F244:F246)*'[1]Проверка стенда по стёклам'!$D$8/100</f>
        <v>2.6439862133377643</v>
      </c>
      <c r="O244" s="1">
        <f>AVERAGE(G244:G246)*'[1]Проверка стенда по стёклам'!$D$8/100</f>
        <v>2.7914586494362639</v>
      </c>
      <c r="P244" s="1">
        <f>AVERAGE(H244:H246)*'[1]Проверка стенда по стёклам'!$D$8/100</f>
        <v>2.9096459155698118</v>
      </c>
    </row>
    <row r="245" spans="1:16" x14ac:dyDescent="0.3">
      <c r="A245" s="1">
        <v>5.3165414137673199</v>
      </c>
      <c r="B245" s="1">
        <v>6.24941100656405</v>
      </c>
      <c r="C245" s="1">
        <v>6.2540462629399496</v>
      </c>
      <c r="D245" s="1">
        <v>6.8627864716310203</v>
      </c>
      <c r="E245" s="1">
        <v>6.8643363370394201</v>
      </c>
      <c r="F245" s="1">
        <v>7.7338496333767202</v>
      </c>
      <c r="G245" s="1">
        <v>8.21103422522655</v>
      </c>
      <c r="H245" s="1">
        <v>8.3299164078908596</v>
      </c>
      <c r="J245" s="1">
        <f>AVERAGE(B245:B247)*'[1]Проверка стенда по стёклам'!$D$8/100</f>
        <v>2.3484268916923483</v>
      </c>
      <c r="K245" s="1">
        <f>AVERAGE(C245:C247)*'[1]Проверка стенда по стёклам'!$D$8/100</f>
        <v>2.344758627109242</v>
      </c>
      <c r="L245" s="1">
        <f>AVERAGE(D245:D247)*'[1]Проверка стенда по стёклам'!$D$8/100</f>
        <v>2.364744875706339</v>
      </c>
      <c r="M245" s="1">
        <f>AVERAGE(E245:E247)*'[1]Проверка стенда по стёклам'!$D$8/100</f>
        <v>2.2072774010351726</v>
      </c>
      <c r="N245" s="1">
        <f>AVERAGE(F245:F247)*'[1]Проверка стенда по стёклам'!$D$8/100</f>
        <v>2.540178948273264</v>
      </c>
      <c r="O245" s="1">
        <f>AVERAGE(G245:G247)*'[1]Проверка стенда по стёклам'!$D$8/100</f>
        <v>2.8222010565084155</v>
      </c>
      <c r="P245" s="1">
        <f>AVERAGE(H245:H247)*'[1]Проверка стенда по стёклам'!$D$8/100</f>
        <v>2.9192871070167232</v>
      </c>
    </row>
    <row r="246" spans="1:16" x14ac:dyDescent="0.3">
      <c r="A246" s="1">
        <v>5.3385105931630497</v>
      </c>
      <c r="B246" s="1">
        <v>6.93615703384671</v>
      </c>
      <c r="C246" s="1">
        <v>6.9247530932376504</v>
      </c>
      <c r="D246" s="1">
        <v>6.8635710543873696</v>
      </c>
      <c r="E246" s="1">
        <v>6.1314069544502301</v>
      </c>
      <c r="F246" s="1">
        <v>7.0885520029158204</v>
      </c>
      <c r="G246" s="1">
        <v>8.1143128431002207</v>
      </c>
      <c r="H246" s="1">
        <v>8.4247587246968898</v>
      </c>
      <c r="J246" s="1">
        <f>AVERAGE(B246:B248)*'[1]Проверка стенда по стёклам'!$D$8/100</f>
        <v>2.4553909555536002</v>
      </c>
      <c r="K246" s="1">
        <f>AVERAGE(C246:C248)*'[1]Проверка стенда по стёклам'!$D$8/100</f>
        <v>2.4239975217074106</v>
      </c>
      <c r="L246" s="1">
        <f>AVERAGE(D246:D248)*'[1]Проверка стенда по стёклам'!$D$8/100</f>
        <v>2.3642626665017148</v>
      </c>
      <c r="M246" s="1">
        <f>AVERAGE(E246:E248)*'[1]Проверка стенда по стёклам'!$D$8/100</f>
        <v>2.111216240037133</v>
      </c>
      <c r="N246" s="1">
        <f>AVERAGE(F246:F248)*'[1]Проверка стенда по стёклам'!$D$8/100</f>
        <v>2.3544747494966098</v>
      </c>
      <c r="O246" s="1">
        <f>AVERAGE(G246:G248)*'[1]Проверка стенда по стёклам'!$D$8/100</f>
        <v>2.7355755387425602</v>
      </c>
      <c r="P246" s="1">
        <f>AVERAGE(H246:H248)*'[1]Проверка стенда по стёклам'!$D$8/100</f>
        <v>2.9168192400590534</v>
      </c>
    </row>
    <row r="247" spans="1:16" x14ac:dyDescent="0.3">
      <c r="A247" s="1">
        <v>5.3604797725587803</v>
      </c>
      <c r="B247" s="1">
        <v>7.0618186565574099</v>
      </c>
      <c r="C247" s="1">
        <v>7.0369607350045102</v>
      </c>
      <c r="D247" s="1">
        <v>6.6617176180183302</v>
      </c>
      <c r="E247" s="1">
        <v>6.0346975727060004</v>
      </c>
      <c r="F247" s="1">
        <v>7.07821005706242</v>
      </c>
      <c r="G247" s="1">
        <v>8.0067691793029798</v>
      </c>
      <c r="H247" s="1">
        <v>8.4144860383806694</v>
      </c>
      <c r="J247" s="1">
        <f>AVERAGE(B247:B249)*'[1]Проверка стенда по стёклам'!$D$8/100</f>
        <v>2.4959450738793985</v>
      </c>
      <c r="K247" s="1">
        <f>AVERAGE(C247:C249)*'[1]Проверка стенда по стёклам'!$D$8/100</f>
        <v>2.4268097451264361</v>
      </c>
      <c r="L247" s="1">
        <f>AVERAGE(D247:D249)*'[1]Проверка стенда по стёклам'!$D$8/100</f>
        <v>2.3074864472460703</v>
      </c>
      <c r="M247" s="1">
        <f>AVERAGE(E247:E249)*'[1]Проверка стенда по стёклам'!$D$8/100</f>
        <v>2.0592788854836868</v>
      </c>
      <c r="N247" s="1">
        <f>AVERAGE(F247:F249)*'[1]Проверка стенда по стёклам'!$D$8/100</f>
        <v>2.2549595512805336</v>
      </c>
      <c r="O247" s="1">
        <f>AVERAGE(G247:G249)*'[1]Проверка стенда по стёклам'!$D$8/100</f>
        <v>2.6468998050587103</v>
      </c>
      <c r="P247" s="1">
        <f>AVERAGE(H247:H249)*'[1]Проверка стенда по стёклам'!$D$8/100</f>
        <v>2.8969509131110613</v>
      </c>
    </row>
    <row r="248" spans="1:16" x14ac:dyDescent="0.3">
      <c r="A248" s="1">
        <v>5.38244895195451</v>
      </c>
      <c r="B248" s="1">
        <v>7.1716210065173698</v>
      </c>
      <c r="C248" s="1">
        <v>6.9372187074580101</v>
      </c>
      <c r="D248" s="1">
        <v>6.8586290178608396</v>
      </c>
      <c r="E248" s="1">
        <v>6.0361276837628397</v>
      </c>
      <c r="F248" s="1">
        <v>6.1327673356127201</v>
      </c>
      <c r="G248" s="1">
        <v>7.4641766746530198</v>
      </c>
      <c r="H248" s="1">
        <v>8.3086392470878607</v>
      </c>
      <c r="J248" s="1">
        <f>AVERAGE(B248:B250)*'[1]Проверка стенда по стёклам'!$D$8/100</f>
        <v>2.5219156475950211</v>
      </c>
      <c r="K248" s="1">
        <f>AVERAGE(C248:C250)*'[1]Проверка стенда по стёклам'!$D$8/100</f>
        <v>2.4299815878783004</v>
      </c>
      <c r="L248" s="1">
        <f>AVERAGE(D248:D250)*'[1]Проверка стенда по стёклам'!$D$8/100</f>
        <v>2.262870462346021</v>
      </c>
      <c r="M248" s="1">
        <f>AVERAGE(E248:E250)*'[1]Проверка стенда по стёклам'!$D$8/100</f>
        <v>2.0139217714256978</v>
      </c>
      <c r="N248" s="1">
        <f>AVERAGE(F248:F250)*'[1]Проверка стенда по стёклам'!$D$8/100</f>
        <v>2.1454752563756059</v>
      </c>
      <c r="O248" s="1">
        <f>AVERAGE(G248:G250)*'[1]Проверка стенда по стёклам'!$D$8/100</f>
        <v>2.5695815759559855</v>
      </c>
      <c r="P248" s="1">
        <f>AVERAGE(H248:H250)*'[1]Проверка стенда по стёклам'!$D$8/100</f>
        <v>2.866148087204115</v>
      </c>
    </row>
    <row r="249" spans="1:16" x14ac:dyDescent="0.3">
      <c r="A249" s="1">
        <v>5.4044181313502504</v>
      </c>
      <c r="B249" s="1">
        <v>7.2858016912136296</v>
      </c>
      <c r="C249" s="1">
        <v>6.9489991854812301</v>
      </c>
      <c r="D249" s="1">
        <v>6.3740646232834104</v>
      </c>
      <c r="E249" s="1">
        <v>5.68361966953145</v>
      </c>
      <c r="F249" s="1">
        <v>6.2305637437819303</v>
      </c>
      <c r="G249" s="1">
        <v>7.34977898561214</v>
      </c>
      <c r="H249" s="1">
        <v>8.2534603546429306</v>
      </c>
      <c r="J249" s="1">
        <f>AVERAGE(B249:B251)*'[1]Проверка стенда по стёклам'!$D$8/100</f>
        <v>2.5351418214455661</v>
      </c>
      <c r="K249" s="1">
        <f>AVERAGE(C249:C251)*'[1]Проверка стенда по стёклам'!$D$8/100</f>
        <v>2.6001104192631086</v>
      </c>
      <c r="L249" s="1">
        <f>AVERAGE(D249:D251)*'[1]Проверка стенда по стёклам'!$D$8/100</f>
        <v>2.1834728091288653</v>
      </c>
      <c r="M249" s="1">
        <f>AVERAGE(E249:E251)*'[1]Проверка стенда по стёклам'!$D$8/100</f>
        <v>2.0306337244797175</v>
      </c>
      <c r="N249" s="1">
        <f>AVERAGE(F249:F251)*'[1]Проверка стенда по стёклам'!$D$8/100</f>
        <v>2.0821373179686007</v>
      </c>
      <c r="O249" s="1">
        <f>AVERAGE(G249:G251)*'[1]Проверка стенда по стёклам'!$D$8/100</f>
        <v>2.5675266167360342</v>
      </c>
      <c r="P249" s="1">
        <f>AVERAGE(H249:H251)*'[1]Проверка стенда по стёклам'!$D$8/100</f>
        <v>2.858845014042743</v>
      </c>
    </row>
    <row r="250" spans="1:16" x14ac:dyDescent="0.3">
      <c r="A250" s="1">
        <v>5.4263873107459801</v>
      </c>
      <c r="B250" s="1">
        <v>7.2857286495073703</v>
      </c>
      <c r="C250" s="1">
        <v>7.0643073502924603</v>
      </c>
      <c r="D250" s="1">
        <v>6.2770528441933298</v>
      </c>
      <c r="E250" s="1">
        <v>5.6436430199586498</v>
      </c>
      <c r="F250" s="1">
        <v>6.1342714298788801</v>
      </c>
      <c r="G250" s="1">
        <v>7.3401560993277704</v>
      </c>
      <c r="H250" s="1">
        <v>8.1489139102025998</v>
      </c>
      <c r="J250" s="1">
        <f>AVERAGE(B250:B252)*'[1]Проверка стенда по стёклам'!$D$8/100</f>
        <v>2.5351154497972574</v>
      </c>
      <c r="K250" s="1">
        <f>AVERAGE(C250:C252)*'[1]Проверка стенда по стёклам'!$D$8/100</f>
        <v>2.7579684290477271</v>
      </c>
      <c r="L250" s="1">
        <f>AVERAGE(D250:D252)*'[1]Проверка стенда по стёклам'!$D$8/100</f>
        <v>2.1604239656369328</v>
      </c>
      <c r="M250" s="1">
        <f>AVERAGE(E250:E252)*'[1]Проверка стенда по стёклам'!$D$8/100</f>
        <v>2.0882683176646397</v>
      </c>
      <c r="N250" s="1">
        <f>AVERAGE(F250:F252)*'[1]Проверка стенда по стёклам'!$D$8/100</f>
        <v>2.0822748213987041</v>
      </c>
      <c r="O250" s="1">
        <f>AVERAGE(G250:G252)*'[1]Проверка стенда по стёклам'!$D$8/100</f>
        <v>2.644031358029074</v>
      </c>
      <c r="P250" s="1">
        <f>AVERAGE(H250:H252)*'[1]Проверка стенда по стёклам'!$D$8/100</f>
        <v>2.8580160998589208</v>
      </c>
    </row>
    <row r="251" spans="1:16" x14ac:dyDescent="0.3">
      <c r="A251" s="1">
        <v>5.4483564901417099</v>
      </c>
      <c r="B251" s="1">
        <v>7.2856528537171501</v>
      </c>
      <c r="C251" s="1">
        <v>8.4040151615171599</v>
      </c>
      <c r="D251" s="1">
        <v>6.1740878072289602</v>
      </c>
      <c r="E251" s="1">
        <v>6.1802128060816699</v>
      </c>
      <c r="F251" s="1">
        <v>5.5866878574513903</v>
      </c>
      <c r="G251" s="1">
        <v>7.4464594725037703</v>
      </c>
      <c r="H251" s="1">
        <v>8.2456744825054002</v>
      </c>
      <c r="J251" s="1">
        <f>AVERAGE(B251:B253)*'[1]Проверка стенда по стёклам'!$D$8/100</f>
        <v>2.5350881266677838</v>
      </c>
      <c r="K251" s="1">
        <f>AVERAGE(C251:C253)*'[1]Проверка стенда по стёклам'!$D$8/100</f>
        <v>2.9157481116292763</v>
      </c>
      <c r="L251" s="1">
        <f>AVERAGE(D251:D253)*'[1]Проверка стенда по стёклам'!$D$8/100</f>
        <v>2.0802797904432193</v>
      </c>
      <c r="M251" s="1">
        <f>AVERAGE(E251:E253)*'[1]Проверка стенда по стёклам'!$D$8/100</f>
        <v>2.1631644762121214</v>
      </c>
      <c r="N251" s="1">
        <f>AVERAGE(F251:F253)*'[1]Проверка стенда по стёклам'!$D$8/100</f>
        <v>2.1060818204016507</v>
      </c>
      <c r="O251" s="1">
        <f>AVERAGE(G251:G253)*'[1]Проверка стенда по стёклам'!$D$8/100</f>
        <v>2.7834767409911532</v>
      </c>
      <c r="P251" s="1">
        <f>AVERAGE(H251:H253)*'[1]Проверка стенда по стёклам'!$D$8/100</f>
        <v>2.8686770955340499</v>
      </c>
    </row>
    <row r="252" spans="1:16" x14ac:dyDescent="0.3">
      <c r="A252" s="1">
        <v>5.4703256695374396</v>
      </c>
      <c r="B252" s="1">
        <v>7.2855743232836199</v>
      </c>
      <c r="C252" s="1">
        <v>8.3100005343542502</v>
      </c>
      <c r="D252" s="1">
        <v>6.1753448552761796</v>
      </c>
      <c r="E252" s="1">
        <v>6.1805267265344597</v>
      </c>
      <c r="F252" s="1">
        <v>6.2317492544449697</v>
      </c>
      <c r="G252" s="1">
        <v>8.0093784334771794</v>
      </c>
      <c r="H252" s="1">
        <v>8.2463137212613091</v>
      </c>
      <c r="J252" s="1">
        <f>AVERAGE(B252:B254)*'[1]Проверка стенда по стёклам'!$D$8/100</f>
        <v>2.5350598590167714</v>
      </c>
      <c r="K252" s="1">
        <f>AVERAGE(C252:C254)*'[1]Проверка стенда по стёклам'!$D$8/100</f>
        <v>2.9181515804209952</v>
      </c>
      <c r="L252" s="1">
        <f>AVERAGE(D252:D254)*'[1]Проверка стенда по стёклам'!$D$8/100</f>
        <v>2.0246349374505797</v>
      </c>
      <c r="M252" s="1">
        <f>AVERAGE(E252:E254)*'[1]Проверка стенда по стёклам'!$D$8/100</f>
        <v>2.1653468813130647</v>
      </c>
      <c r="N252" s="1">
        <f>AVERAGE(F252:F254)*'[1]Проверка стенда по стёклам'!$D$8/100</f>
        <v>2.1925918082864575</v>
      </c>
      <c r="O252" s="1">
        <f>AVERAGE(G252:G254)*'[1]Проверка стенда по стёклам'!$D$8/100</f>
        <v>2.9341457743227521</v>
      </c>
      <c r="P252" s="1">
        <f>AVERAGE(H252:H254)*'[1]Проверка стенда по стёклам'!$D$8/100</f>
        <v>2.8803445722415653</v>
      </c>
    </row>
    <row r="253" spans="1:16" x14ac:dyDescent="0.3">
      <c r="A253" s="1">
        <v>5.4922948489331702</v>
      </c>
      <c r="B253" s="1">
        <v>7.2854930782106102</v>
      </c>
      <c r="C253" s="1">
        <v>8.4246333870341807</v>
      </c>
      <c r="D253" s="1">
        <v>5.5860753594791603</v>
      </c>
      <c r="E253" s="1">
        <v>6.2893737810876402</v>
      </c>
      <c r="F253" s="1">
        <v>6.33952777258735</v>
      </c>
      <c r="G253" s="1">
        <v>8.5424096597549397</v>
      </c>
      <c r="H253" s="1">
        <v>8.2408296103560392</v>
      </c>
      <c r="J253" s="1">
        <f>AVERAGE(B253:B255)*'[1]Проверка стенда по стёклам'!$D$8/100</f>
        <v>2.5350306539970546</v>
      </c>
      <c r="K253" s="1">
        <f>AVERAGE(C253:C255)*'[1]Проверка стенда по стёклам'!$D$8/100</f>
        <v>2.8751706828834336</v>
      </c>
      <c r="L253" s="1">
        <f>AVERAGE(D253:D255)*'[1]Проверка стенда по стёклам'!$D$8/100</f>
        <v>1.9689474694167763</v>
      </c>
      <c r="M253" s="1">
        <f>AVERAGE(E253:E255)*'[1]Проверка стенда по стёклам'!$D$8/100</f>
        <v>2.1665889901568409</v>
      </c>
      <c r="N253" s="1">
        <f>AVERAGE(F253:F255)*'[1]Проверка стенда по стёклам'!$D$8/100</f>
        <v>2.216766218773639</v>
      </c>
      <c r="O253" s="1">
        <f>AVERAGE(G253:G255)*'[1]Проверка стенда по стёклам'!$D$8/100</f>
        <v>2.9473923369698944</v>
      </c>
      <c r="P253" s="1">
        <f>AVERAGE(H253:H255)*'[1]Проверка стенда по стёклам'!$D$8/100</f>
        <v>2.9648283530998252</v>
      </c>
    </row>
    <row r="254" spans="1:16" x14ac:dyDescent="0.3">
      <c r="A254" s="1">
        <v>5.5142640283289097</v>
      </c>
      <c r="B254" s="1">
        <v>7.2854091390573101</v>
      </c>
      <c r="C254" s="1">
        <v>8.4247371018986907</v>
      </c>
      <c r="D254" s="1">
        <v>5.6943356547461503</v>
      </c>
      <c r="E254" s="1">
        <v>6.1990288059173704</v>
      </c>
      <c r="F254" s="1">
        <v>6.33254934628465</v>
      </c>
      <c r="G254" s="1">
        <v>8.7454797621772897</v>
      </c>
      <c r="H254" s="1">
        <v>8.3462677407033095</v>
      </c>
      <c r="J254" s="1">
        <f>AVERAGE(B254:B256)*'[1]Проверка стенда по стёклам'!$D$8/100</f>
        <v>2.5360244492075363</v>
      </c>
      <c r="K254" s="1">
        <f>AVERAGE(C254:C256)*'[1]Проверка стенда по стёклам'!$D$8/100</f>
        <v>2.8200466897678194</v>
      </c>
      <c r="L254" s="1">
        <f>AVERAGE(D254:D256)*'[1]Проверка стенда по стёклам'!$D$8/100</f>
        <v>1.9835747594147739</v>
      </c>
      <c r="M254" s="1">
        <f>AVERAGE(E254:E256)*'[1]Проверка стенда по стёклам'!$D$8/100</f>
        <v>2.1419092435427998</v>
      </c>
      <c r="N254" s="1">
        <f>AVERAGE(F254:F256)*'[1]Проверка стенда по стёклам'!$D$8/100</f>
        <v>2.2964398251242577</v>
      </c>
      <c r="O254" s="1">
        <f>AVERAGE(G254:G256)*'[1]Проверка стенда по стёклам'!$D$8/100</f>
        <v>2.8967683969363867</v>
      </c>
      <c r="P254" s="1">
        <f>AVERAGE(H254:H256)*'[1]Проверка стенда по стёклам'!$D$8/100</f>
        <v>3.0620951918305535</v>
      </c>
    </row>
    <row r="255" spans="1:16" x14ac:dyDescent="0.3">
      <c r="A255" s="1">
        <v>5.5362332077246403</v>
      </c>
      <c r="B255" s="1">
        <v>7.2853225269301598</v>
      </c>
      <c r="C255" s="1">
        <v>7.9394329616082899</v>
      </c>
      <c r="D255" s="1">
        <v>5.69522528951744</v>
      </c>
      <c r="E255" s="1">
        <v>6.1912357923216996</v>
      </c>
      <c r="F255" s="1">
        <v>6.4401733016387404</v>
      </c>
      <c r="G255" s="1">
        <v>8.1235860663701196</v>
      </c>
      <c r="H255" s="1">
        <v>8.9747059001749196</v>
      </c>
      <c r="J255" s="1">
        <f>AVERAGE(B255:B257)*'[1]Проверка стенда по стёклам'!$D$8/100</f>
        <v>2.5370251540136657</v>
      </c>
      <c r="K255" s="1">
        <f>AVERAGE(C255:C257)*'[1]Проверка стенда по стёклам'!$D$8/100</f>
        <v>2.7649452063981115</v>
      </c>
      <c r="L255" s="1">
        <f>AVERAGE(D255:D257)*'[1]Проверка стенда по стёклам'!$D$8/100</f>
        <v>2.0654629986393851</v>
      </c>
      <c r="M255" s="1">
        <f>AVERAGE(E255:E257)*'[1]Проверка стенда по стёклам'!$D$8/100</f>
        <v>2.1390794051750923</v>
      </c>
      <c r="N255" s="1">
        <f>AVERAGE(F255:F257)*'[1]Проверка стенда по стёклам'!$D$8/100</f>
        <v>2.3636326440625912</v>
      </c>
      <c r="O255" s="1">
        <f>AVERAGE(G255:G257)*'[1]Проверка стенда по стёклам'!$D$8/100</f>
        <v>2.8338981560233196</v>
      </c>
      <c r="P255" s="1">
        <f>AVERAGE(H255:H257)*'[1]Проверка стенда по стёклам'!$D$8/100</f>
        <v>3.1473778828671755</v>
      </c>
    </row>
    <row r="256" spans="1:16" x14ac:dyDescent="0.3">
      <c r="A256" s="1">
        <v>5.5582023871203701</v>
      </c>
      <c r="B256" s="1">
        <v>7.2940612631498096</v>
      </c>
      <c r="C256" s="1">
        <v>7.9493719220760104</v>
      </c>
      <c r="D256" s="1">
        <v>5.7121871826599699</v>
      </c>
      <c r="E256" s="1">
        <v>6.07659288718569</v>
      </c>
      <c r="F256" s="1">
        <v>7.0264481630111204</v>
      </c>
      <c r="G256" s="1">
        <v>8.1059462153920094</v>
      </c>
      <c r="H256" s="1">
        <v>9.0794332320142299</v>
      </c>
      <c r="J256" s="1">
        <f>AVERAGE(B256:B258)*'[1]Проверка стенда по стёклам'!$D$8/100</f>
        <v>2.5380328063068665</v>
      </c>
      <c r="K256" s="1">
        <f>AVERAGE(C256:C258)*'[1]Проверка стенда по стёклам'!$D$8/100</f>
        <v>2.7545918020805202</v>
      </c>
      <c r="L256" s="1">
        <f>AVERAGE(D256:D258)*'[1]Проверка стенда по стёклам'!$D$8/100</f>
        <v>2.2352713095802947</v>
      </c>
      <c r="M256" s="1">
        <f>AVERAGE(E256:E258)*'[1]Проверка стенда по стёклам'!$D$8/100</f>
        <v>2.1628052783902403</v>
      </c>
      <c r="N256" s="1">
        <f>AVERAGE(F256:F258)*'[1]Проверка стенда по стёклам'!$D$8/100</f>
        <v>2.4188534793338432</v>
      </c>
      <c r="O256" s="1">
        <f>AVERAGE(G256:G258)*'[1]Проверка стенда по стёклам'!$D$8/100</f>
        <v>2.7453276500342434</v>
      </c>
      <c r="P256" s="1">
        <f>AVERAGE(H256:H258)*'[1]Проверка стенда по стёклам'!$D$8/100</f>
        <v>3.1597729168589712</v>
      </c>
    </row>
    <row r="257" spans="1:16" x14ac:dyDescent="0.3">
      <c r="A257" s="1">
        <v>5.5801715665160998</v>
      </c>
      <c r="B257" s="1">
        <v>7.2940368963236297</v>
      </c>
      <c r="C257" s="1">
        <v>7.9496697087813102</v>
      </c>
      <c r="D257" s="1">
        <v>6.4003499025730104</v>
      </c>
      <c r="E257" s="1">
        <v>6.1746308432115402</v>
      </c>
      <c r="F257" s="1">
        <v>6.9118643733423601</v>
      </c>
      <c r="G257" s="1">
        <v>8.2034326224508796</v>
      </c>
      <c r="H257" s="1">
        <v>9.0815478680451491</v>
      </c>
      <c r="J257" s="1">
        <f>AVERAGE(B257:B259)*'[1]Проверка стенда по стёклам'!$D$8/100</f>
        <v>2.5264723900211137</v>
      </c>
      <c r="K257" s="1">
        <f>AVERAGE(C257:C259)*'[1]Проверка стенда по стёклам'!$D$8/100</f>
        <v>2.6741100666094688</v>
      </c>
      <c r="L257" s="1">
        <f>AVERAGE(D257:D259)*'[1]Проверка стенда по стёклам'!$D$8/100</f>
        <v>2.4031188243191619</v>
      </c>
      <c r="M257" s="1">
        <f>AVERAGE(E257:E259)*'[1]Проверка стенда по стёклам'!$D$8/100</f>
        <v>2.1998810478693502</v>
      </c>
      <c r="N257" s="1">
        <f>AVERAGE(F257:F259)*'[1]Проверка стенда по стёклам'!$D$8/100</f>
        <v>2.4171457727515686</v>
      </c>
      <c r="O257" s="1">
        <f>AVERAGE(G257:G259)*'[1]Проверка стенда по стёклам'!$D$8/100</f>
        <v>2.6589303114970027</v>
      </c>
      <c r="P257" s="1">
        <f>AVERAGE(H257:H259)*'[1]Проверка стенда по стёклам'!$D$8/100</f>
        <v>3.0887315543264551</v>
      </c>
    </row>
    <row r="258" spans="1:16" x14ac:dyDescent="0.3">
      <c r="A258" s="1">
        <v>5.6021407459118402</v>
      </c>
      <c r="B258" s="1">
        <v>7.2940101832113502</v>
      </c>
      <c r="C258" s="1">
        <v>7.8501692159111602</v>
      </c>
      <c r="D258" s="1">
        <v>7.1592583186665602</v>
      </c>
      <c r="E258" s="1">
        <v>6.39579269439505</v>
      </c>
      <c r="F258" s="1">
        <v>6.9162697087365599</v>
      </c>
      <c r="G258" s="1">
        <v>7.3599594484622299</v>
      </c>
      <c r="H258" s="1">
        <v>9.0815719249346198</v>
      </c>
      <c r="J258" s="1">
        <f>AVERAGE(B258:B260)*'[1]Проверка стенда по стёклам'!$D$8/100</f>
        <v>2.514907476945059</v>
      </c>
      <c r="K258" s="1">
        <f>AVERAGE(C258:C260)*'[1]Проверка стенда по стёклам'!$D$8/100</f>
        <v>2.5936009235172861</v>
      </c>
      <c r="L258" s="1">
        <f>AVERAGE(D258:D260)*'[1]Проверка стенда по стёклам'!$D$8/100</f>
        <v>2.5025757065844521</v>
      </c>
      <c r="M258" s="1">
        <f>AVERAGE(E258:E260)*'[1]Проверка стенда по стёклам'!$D$8/100</f>
        <v>2.2379463064789658</v>
      </c>
      <c r="N258" s="1">
        <f>AVERAGE(F258:F260)*'[1]Проверка стенда по стёклам'!$D$8/100</f>
        <v>2.4297312060796936</v>
      </c>
      <c r="O258" s="1">
        <f>AVERAGE(G258:G260)*'[1]Проверка стенда по стёклам'!$D$8/100</f>
        <v>2.5470758083598923</v>
      </c>
      <c r="P258" s="1">
        <f>AVERAGE(H258:H260)*'[1]Проверка стенда по стёклам'!$D$8/100</f>
        <v>2.993479821188533</v>
      </c>
    </row>
    <row r="259" spans="1:16" x14ac:dyDescent="0.3">
      <c r="A259" s="1">
        <v>5.6241099253075699</v>
      </c>
      <c r="B259" s="1">
        <v>7.1943910457189002</v>
      </c>
      <c r="C259" s="1">
        <v>7.2554841004495199</v>
      </c>
      <c r="D259" s="1">
        <v>7.1593148531295698</v>
      </c>
      <c r="E259" s="1">
        <v>6.3962483315969099</v>
      </c>
      <c r="F259" s="1">
        <v>7.0117248622098103</v>
      </c>
      <c r="G259" s="1">
        <v>7.3610559532592301</v>
      </c>
      <c r="H259" s="1">
        <v>8.4669372911085308</v>
      </c>
      <c r="J259" s="1">
        <f>AVERAGE(B259:B261)*'[1]Проверка стенда по стёклам'!$D$8/100</f>
        <v>2.5033380116129873</v>
      </c>
      <c r="K259" s="1">
        <f>AVERAGE(C259:C261)*'[1]Проверка стенда по стёклам'!$D$8/100</f>
        <v>2.5246383767468994</v>
      </c>
      <c r="L259" s="1">
        <f>AVERAGE(D259:D261)*'[1]Проверка стенда по стёклам'!$D$8/100</f>
        <v>2.5397114354804384</v>
      </c>
      <c r="M259" s="1">
        <f>AVERAGE(E259:E261)*'[1]Проверка стенда по стёклам'!$D$8/100</f>
        <v>2.3302038505989753</v>
      </c>
      <c r="N259" s="1">
        <f>AVERAGE(F259:F261)*'[1]Проверка стенда по стёклам'!$D$8/100</f>
        <v>2.3733075496661558</v>
      </c>
      <c r="O259" s="1">
        <f>AVERAGE(G259:G261)*'[1]Проверка стенда по стёклам'!$D$8/100</f>
        <v>2.5103381526811539</v>
      </c>
      <c r="P259" s="1">
        <f>AVERAGE(H259:H261)*'[1]Проверка стенда по стёклам'!$D$8/100</f>
        <v>2.8982477277490748</v>
      </c>
    </row>
    <row r="260" spans="1:16" x14ac:dyDescent="0.3">
      <c r="A260" s="1">
        <v>5.6460791047032997</v>
      </c>
      <c r="B260" s="1">
        <v>7.1943279090027801</v>
      </c>
      <c r="C260" s="1">
        <v>7.25554558739797</v>
      </c>
      <c r="D260" s="1">
        <v>7.2578353802022502</v>
      </c>
      <c r="E260" s="1">
        <v>6.5028173469155499</v>
      </c>
      <c r="F260" s="1">
        <v>7.0203719603764299</v>
      </c>
      <c r="G260" s="1">
        <v>7.2390588168084804</v>
      </c>
      <c r="H260" s="1">
        <v>8.2603178432900997</v>
      </c>
      <c r="J260" s="1">
        <f>AVERAGE(B260:B262)*'[1]Проверка стенда по стёклам'!$D$8/100</f>
        <v>2.4916202876677387</v>
      </c>
      <c r="K260" s="1">
        <f>AVERAGE(C260:C262)*'[1]Проверка стенда по стёклам'!$D$8/100</f>
        <v>2.513137892830283</v>
      </c>
      <c r="L260" s="1">
        <f>AVERAGE(D260:D262)*'[1]Проверка стенда по стёклам'!$D$8/100</f>
        <v>2.6333749704200602</v>
      </c>
      <c r="M260" s="1">
        <f>AVERAGE(E260:E262)*'[1]Проверка стенда по стёклам'!$D$8/100</f>
        <v>2.4844196842811122</v>
      </c>
      <c r="N260" s="1">
        <f>AVERAGE(F260:F262)*'[1]Проверка стенда по стёклам'!$D$8/100</f>
        <v>2.3779143886753586</v>
      </c>
      <c r="O260" s="1">
        <f>AVERAGE(G260:G262)*'[1]Проверка стенда по стёклам'!$D$8/100</f>
        <v>2.4844484592626799</v>
      </c>
      <c r="P260" s="1">
        <f>AVERAGE(H260:H262)*'[1]Проверка стенда по стёклам'!$D$8/100</f>
        <v>2.8600361893162454</v>
      </c>
    </row>
    <row r="261" spans="1:16" x14ac:dyDescent="0.3">
      <c r="A261" s="1">
        <v>5.6680482840990303</v>
      </c>
      <c r="B261" s="1">
        <v>7.19426194779287</v>
      </c>
      <c r="C261" s="1">
        <v>7.2555961606428498</v>
      </c>
      <c r="D261" s="1">
        <v>7.4794307140222296</v>
      </c>
      <c r="E261" s="1">
        <v>7.1912077776230898</v>
      </c>
      <c r="F261" s="1">
        <v>6.42980296186734</v>
      </c>
      <c r="G261" s="1">
        <v>7.0432191132621602</v>
      </c>
      <c r="H261" s="1">
        <v>8.26051122738785</v>
      </c>
      <c r="J261" s="1">
        <f>AVERAGE(B261:B263)*'[1]Проверка стенда по стёклам'!$D$8/100</f>
        <v>2.4799069680996997</v>
      </c>
      <c r="K261" s="1">
        <f>AVERAGE(C261:C263)*'[1]Проверка стенда по стёклам'!$D$8/100</f>
        <v>2.5023771435526068</v>
      </c>
      <c r="L261" s="1">
        <f>AVERAGE(D261:D263)*'[1]Проверка стенда по стёклам'!$D$8/100</f>
        <v>2.7155700436111734</v>
      </c>
      <c r="M261" s="1">
        <f>AVERAGE(E261:E263)*'[1]Проверка стенда по стёклам'!$D$8/100</f>
        <v>2.6510816263581503</v>
      </c>
      <c r="N261" s="1">
        <f>AVERAGE(F261:F263)*'[1]Проверка стенда по стёклам'!$D$8/100</f>
        <v>2.3958572392615101</v>
      </c>
      <c r="O261" s="1">
        <f>AVERAGE(G261:G263)*'[1]Проверка стенда по стёклам'!$D$8/100</f>
        <v>2.471529729725968</v>
      </c>
      <c r="P261" s="1">
        <f>AVERAGE(H261:H263)*'[1]Проверка стенда по стёклам'!$D$8/100</f>
        <v>2.8458271159094868</v>
      </c>
    </row>
    <row r="262" spans="1:16" x14ac:dyDescent="0.3">
      <c r="A262" s="1">
        <v>5.6900174634947698</v>
      </c>
      <c r="B262" s="1">
        <v>7.0933645718835496</v>
      </c>
      <c r="C262" s="1">
        <v>7.1563306007660801</v>
      </c>
      <c r="D262" s="1">
        <v>7.96685194020528</v>
      </c>
      <c r="E262" s="1">
        <v>7.7258480012325297</v>
      </c>
      <c r="F262" s="1">
        <v>7.0514435569667002</v>
      </c>
      <c r="G262" s="1">
        <v>7.1378432844023996</v>
      </c>
      <c r="H262" s="1">
        <v>8.1374896094828095</v>
      </c>
      <c r="J262" s="1">
        <f>AVERAGE(B262:B264)*'[1]Проверка стенда по стёклам'!$D$8/100</f>
        <v>2.4563766164746816</v>
      </c>
      <c r="K262" s="1">
        <f>AVERAGE(C262:C264)*'[1]Проверка стенда по стёклам'!$D$8/100</f>
        <v>2.503157104715787</v>
      </c>
      <c r="L262" s="1">
        <f>AVERAGE(D262:D264)*'[1]Проверка стенда по стёклам'!$D$8/100</f>
        <v>2.7834187209619574</v>
      </c>
      <c r="M262" s="1">
        <f>AVERAGE(E262:E264)*'[1]Проверка стенда по стёклам'!$D$8/100</f>
        <v>2.8175105474061821</v>
      </c>
      <c r="N262" s="1">
        <f>AVERAGE(F262:F264)*'[1]Проверка стенда по стёклам'!$D$8/100</f>
        <v>2.4946025417312239</v>
      </c>
      <c r="O262" s="1">
        <f>AVERAGE(G262:G264)*'[1]Проверка стенда по стёклам'!$D$8/100</f>
        <v>2.4814817998452083</v>
      </c>
      <c r="P262" s="1">
        <f>AVERAGE(H262:H264)*'[1]Проверка стенда по стёклам'!$D$8/100</f>
        <v>2.8197516134509413</v>
      </c>
    </row>
    <row r="263" spans="1:16" x14ac:dyDescent="0.3">
      <c r="A263" s="1">
        <v>5.7119866428905004</v>
      </c>
      <c r="B263" s="1">
        <v>7.0933394083012198</v>
      </c>
      <c r="C263" s="1">
        <v>7.1627698435394</v>
      </c>
      <c r="D263" s="1">
        <v>7.9664950525017701</v>
      </c>
      <c r="E263" s="1">
        <v>7.9397233885039897</v>
      </c>
      <c r="F263" s="1">
        <v>7.1750694881337997</v>
      </c>
      <c r="G263" s="1">
        <v>7.1276776563011399</v>
      </c>
      <c r="H263" s="1">
        <v>8.1378117500027205</v>
      </c>
      <c r="J263" s="1">
        <f>AVERAGE(B263:B265)*'[1]Проверка стенда по стёклам'!$D$8/100</f>
        <v>2.4367657987777354</v>
      </c>
      <c r="K263" s="1">
        <f>AVERAGE(C263:C265)*'[1]Проверка стенда по стёклам'!$D$8/100</f>
        <v>2.515450511906411</v>
      </c>
      <c r="L263" s="1">
        <f>AVERAGE(D263:D265)*'[1]Проверка стенда по стёклам'!$D$8/100</f>
        <v>2.8061777701399664</v>
      </c>
      <c r="M263" s="1">
        <f>AVERAGE(E263:E265)*'[1]Проверка стенда по стёклам'!$D$8/100</f>
        <v>2.9475080672902338</v>
      </c>
      <c r="N263" s="1">
        <f>AVERAGE(F263:F265)*'[1]Проверка стенда по стёклам'!$D$8/100</f>
        <v>2.5081085135387102</v>
      </c>
      <c r="O263" s="1">
        <f>AVERAGE(G263:G265)*'[1]Проверка стенда по стёклам'!$D$8/100</f>
        <v>2.4664160201622436</v>
      </c>
      <c r="P263" s="1">
        <f>AVERAGE(H263:H265)*'[1]Проверка стенда по стёклам'!$D$8/100</f>
        <v>2.8198594316625627</v>
      </c>
    </row>
    <row r="264" spans="1:16" x14ac:dyDescent="0.3">
      <c r="A264" s="1">
        <v>5.7339558222862301</v>
      </c>
      <c r="B264" s="1">
        <v>6.9913907704303702</v>
      </c>
      <c r="C264" s="1">
        <v>7.2623207367134901</v>
      </c>
      <c r="D264" s="1">
        <v>8.0644003428656408</v>
      </c>
      <c r="E264" s="1">
        <v>8.6261047863140199</v>
      </c>
      <c r="F264" s="1">
        <v>7.2811534257400297</v>
      </c>
      <c r="G264" s="1">
        <v>7.1290226836660002</v>
      </c>
      <c r="H264" s="1">
        <v>8.0356965723250902</v>
      </c>
      <c r="J264" s="1">
        <f>AVERAGE(B264:B266)*'[1]Проверка стенда по стёклам'!$D$8/100</f>
        <v>2.4055854197575015</v>
      </c>
      <c r="K264" s="1">
        <f>AVERAGE(C264:C266)*'[1]Проверка стенда по стёклам'!$D$8/100</f>
        <v>2.5269958063541211</v>
      </c>
      <c r="L264" s="1">
        <f>AVERAGE(D264:D266)*'[1]Проверка стенда по стёклам'!$D$8/100</f>
        <v>2.8289352267575651</v>
      </c>
      <c r="M264" s="1">
        <f>AVERAGE(E264:E266)*'[1]Проверка стенда по стёклам'!$D$8/100</f>
        <v>3.0527127490781343</v>
      </c>
      <c r="N264" s="1">
        <f>AVERAGE(F264:F266)*'[1]Проверка стенда по стёклам'!$D$8/100</f>
        <v>2.5817636294501387</v>
      </c>
      <c r="O264" s="1">
        <f>AVERAGE(G264:G266)*'[1]Проверка стенда по стёклам'!$D$8/100</f>
        <v>2.4668818692575254</v>
      </c>
      <c r="P264" s="1">
        <f>AVERAGE(H264:H266)*'[1]Проверка стенда по стёклам'!$D$8/100</f>
        <v>2.8199629642110464</v>
      </c>
    </row>
    <row r="265" spans="1:16" x14ac:dyDescent="0.3">
      <c r="A265" s="1">
        <v>5.7559250016819599</v>
      </c>
      <c r="B265" s="1">
        <v>6.9242863643572896</v>
      </c>
      <c r="C265" s="1">
        <v>7.2623204317003003</v>
      </c>
      <c r="D265" s="1">
        <v>8.1630731941828305</v>
      </c>
      <c r="E265" s="1">
        <v>8.8466451033481697</v>
      </c>
      <c r="F265" s="1">
        <v>7.1678877327985804</v>
      </c>
      <c r="G265" s="1">
        <v>7.0079509431881997</v>
      </c>
      <c r="H265" s="1">
        <v>8.1384191836719797</v>
      </c>
      <c r="J265" s="1">
        <f>AVERAGE(B265:B267)*'[1]Проверка стенда по стёклам'!$D$8/100</f>
        <v>2.3836474978551765</v>
      </c>
      <c r="K265" s="1">
        <f>AVERAGE(C265:C267)*'[1]Проверка стенда по стёклам'!$D$8/100</f>
        <v>2.5154465213870223</v>
      </c>
      <c r="L265" s="1">
        <f>AVERAGE(D265:D267)*'[1]Проверка стенда по стёклам'!$D$8/100</f>
        <v>2.9093415186864418</v>
      </c>
      <c r="M265" s="1">
        <f>AVERAGE(E265:E267)*'[1]Проверка стенда по стёклам'!$D$8/100</f>
        <v>3.0897897742016158</v>
      </c>
      <c r="N265" s="1">
        <f>AVERAGE(F265:F267)*'[1]Проверка стенда по стёклам'!$D$8/100</f>
        <v>2.6432683935731078</v>
      </c>
      <c r="O265" s="1">
        <f>AVERAGE(G265:G267)*'[1]Проверка стенда по стёклам'!$D$8/100</f>
        <v>2.4660936527528112</v>
      </c>
      <c r="P265" s="1">
        <f>AVERAGE(H265:H267)*'[1]Проверка стенда по стёклам'!$D$8/100</f>
        <v>2.8319421339620345</v>
      </c>
    </row>
    <row r="266" spans="1:16" x14ac:dyDescent="0.3">
      <c r="A266" s="1">
        <v>5.7778941810777003</v>
      </c>
      <c r="B266" s="1">
        <v>6.82451213775086</v>
      </c>
      <c r="C266" s="1">
        <v>7.2623096853118199</v>
      </c>
      <c r="D266" s="1">
        <v>8.1627025759320304</v>
      </c>
      <c r="E266" s="1">
        <v>8.8467645580743408</v>
      </c>
      <c r="F266" s="1">
        <v>7.8101003759780498</v>
      </c>
      <c r="G266" s="1">
        <v>7.1316940584331201</v>
      </c>
      <c r="H266" s="1">
        <v>8.1387043745729404</v>
      </c>
      <c r="J266" s="1">
        <f>AVERAGE(B266:B268)*'[1]Проверка стенда по стёклам'!$D$8/100</f>
        <v>2.2999746959738703</v>
      </c>
      <c r="K266" s="1">
        <f>AVERAGE(C266:C268)*'[1]Проверка стенда по стёклам'!$D$8/100</f>
        <v>2.5161883394953035</v>
      </c>
      <c r="L266" s="1">
        <f>AVERAGE(D266:D268)*'[1]Проверка стенда по стёклам'!$D$8/100</f>
        <v>2.9792579665959313</v>
      </c>
      <c r="M266" s="1">
        <f>AVERAGE(E266:E268)*'[1]Проверка стенда по стёклам'!$D$8/100</f>
        <v>3.1145106110189777</v>
      </c>
      <c r="N266" s="1">
        <f>AVERAGE(F266:F268)*'[1]Проверка стенда по стёклам'!$D$8/100</f>
        <v>2.7302349144379439</v>
      </c>
      <c r="O266" s="1">
        <f>AVERAGE(G266:G268)*'[1]Проверка стенда по стёклам'!$D$8/100</f>
        <v>2.3867011513665655</v>
      </c>
      <c r="P266" s="1">
        <f>AVERAGE(H266:H268)*'[1]Проверка стенда по стёклам'!$D$8/100</f>
        <v>2.8178557740503125</v>
      </c>
    </row>
    <row r="267" spans="1:16" x14ac:dyDescent="0.3">
      <c r="A267" s="1">
        <v>5.79986336047343</v>
      </c>
      <c r="B267" s="1">
        <v>6.8022490135991998</v>
      </c>
      <c r="C267" s="1">
        <v>7.1627464899572697</v>
      </c>
      <c r="D267" s="1">
        <v>8.7576377143641793</v>
      </c>
      <c r="E267" s="1">
        <v>8.9457710564900292</v>
      </c>
      <c r="F267" s="1">
        <v>7.8114278606432004</v>
      </c>
      <c r="G267" s="1">
        <v>7.1222269326769698</v>
      </c>
      <c r="H267" s="1">
        <v>8.1389771484055693</v>
      </c>
      <c r="J267" s="1">
        <f>AVERAGE(B267:B269)*'[1]Проверка стенда по стёклам'!$D$8/100</f>
        <v>2.2265539625205939</v>
      </c>
      <c r="K267" s="1">
        <f>AVERAGE(C267:C269)*'[1]Проверка стенда по стёклам'!$D$8/100</f>
        <v>2.5169292233889728</v>
      </c>
      <c r="L267" s="1">
        <f>AVERAGE(D267:D269)*'[1]Проверка стенда по стёклам'!$D$8/100</f>
        <v>3.0721028548171847</v>
      </c>
      <c r="M267" s="1">
        <f>AVERAGE(E267:E269)*'[1]Проверка стенда по стёклам'!$D$8/100</f>
        <v>3.1277396660165784</v>
      </c>
      <c r="N267" s="1">
        <f>AVERAGE(F267:F269)*'[1]Проверка стенда по стёклам'!$D$8/100</f>
        <v>2.7701877210686319</v>
      </c>
      <c r="O267" s="1">
        <f>AVERAGE(G267:G269)*'[1]Проверка стенда по стёклам'!$D$8/100</f>
        <v>2.365394438628003</v>
      </c>
      <c r="P267" s="1">
        <f>AVERAGE(H267:H269)*'[1]Проверка стенда по стёклам'!$D$8/100</f>
        <v>2.7187454697025419</v>
      </c>
    </row>
    <row r="268" spans="1:16" x14ac:dyDescent="0.3">
      <c r="A268" s="1">
        <v>5.8218325398691597</v>
      </c>
      <c r="B268" s="1">
        <v>6.2028861871992298</v>
      </c>
      <c r="C268" s="1">
        <v>7.2687161505324704</v>
      </c>
      <c r="D268" s="1">
        <v>8.76587048044696</v>
      </c>
      <c r="E268" s="1">
        <v>9.0597802638611196</v>
      </c>
      <c r="F268" s="1">
        <v>7.9176853031931902</v>
      </c>
      <c r="G268" s="1">
        <v>6.3234541499972101</v>
      </c>
      <c r="H268" s="1">
        <v>8.0169710869506101</v>
      </c>
      <c r="J268" s="1">
        <f>AVERAGE(B268:B270)*'[1]Проверка стенда по стёклам'!$D$8/100</f>
        <v>2.144095110330265</v>
      </c>
      <c r="K268" s="1">
        <f>AVERAGE(C268:C270)*'[1]Проверка стенда по стёклам'!$D$8/100</f>
        <v>2.5407220691853887</v>
      </c>
      <c r="L268" s="1">
        <f>AVERAGE(D268:D270)*'[1]Проверка стенда по стёклам'!$D$8/100</f>
        <v>3.0959379303106664</v>
      </c>
      <c r="M268" s="1">
        <f>AVERAGE(E268:E270)*'[1]Проверка стенда по стёклам'!$D$8/100</f>
        <v>3.1294856555604778</v>
      </c>
      <c r="N268" s="1">
        <f>AVERAGE(F268:F270)*'[1]Проверка стенда по стёклам'!$D$8/100</f>
        <v>2.8778655951142356</v>
      </c>
      <c r="O268" s="1">
        <f>AVERAGE(G268:G270)*'[1]Проверка стенда по стёклам'!$D$8/100</f>
        <v>2.3460752876684174</v>
      </c>
      <c r="P268" s="1">
        <f>AVERAGE(H268:H270)*'[1]Проверка стенда по стёклам'!$D$8/100</f>
        <v>2.6043068097714523</v>
      </c>
    </row>
    <row r="269" spans="1:16" x14ac:dyDescent="0.3">
      <c r="A269" s="1">
        <v>5.8438017192648903</v>
      </c>
      <c r="B269" s="1">
        <v>6.1915020206114502</v>
      </c>
      <c r="C269" s="1">
        <v>7.2686973496439498</v>
      </c>
      <c r="D269" s="1">
        <v>8.9631815524343903</v>
      </c>
      <c r="E269" s="1">
        <v>8.9608212456039507</v>
      </c>
      <c r="F269" s="1">
        <v>8.1545607159368494</v>
      </c>
      <c r="G269" s="1">
        <v>6.94799438543712</v>
      </c>
      <c r="H269" s="1">
        <v>7.2842069810699197</v>
      </c>
      <c r="J269" s="1">
        <f>AVERAGE(B269:B271)*'[1]Проверка стенда по стёклам'!$D$8/100</f>
        <v>2.1311238123102627</v>
      </c>
      <c r="K269" s="1">
        <f>AVERAGE(C269:C271)*'[1]Проверка стенда по стёклам'!$D$8/100</f>
        <v>2.5522139292193806</v>
      </c>
      <c r="L269" s="1">
        <f>AVERAGE(D269:D271)*'[1]Проверка стенда по стёклам'!$D$8/100</f>
        <v>3.1188126652512351</v>
      </c>
      <c r="M269" s="1">
        <f>AVERAGE(E269:E271)*'[1]Проверка стенда по стёклам'!$D$8/100</f>
        <v>3.1184859329405721</v>
      </c>
      <c r="N269" s="1">
        <f>AVERAGE(F269:F271)*'[1]Проверка стенда по стёклам'!$D$8/100</f>
        <v>2.9745669942340447</v>
      </c>
      <c r="O269" s="1">
        <f>AVERAGE(G269:G271)*'[1]Проверка стенда по стёклам'!$D$8/100</f>
        <v>2.4196811230414528</v>
      </c>
      <c r="P269" s="1">
        <f>AVERAGE(H269:H271)*'[1]Проверка стенда по стёклам'!$D$8/100</f>
        <v>2.4926523047364317</v>
      </c>
    </row>
    <row r="270" spans="1:16" x14ac:dyDescent="0.3">
      <c r="A270" s="1">
        <v>5.8657708986606298</v>
      </c>
      <c r="B270" s="1">
        <v>6.0913151230054901</v>
      </c>
      <c r="C270" s="1">
        <v>7.3678808082388203</v>
      </c>
      <c r="D270" s="1">
        <v>8.9631361236078995</v>
      </c>
      <c r="E270" s="1">
        <v>8.9608244207609093</v>
      </c>
      <c r="F270" s="1">
        <v>8.7397921040528193</v>
      </c>
      <c r="G270" s="1">
        <v>6.9556633826173204</v>
      </c>
      <c r="H270" s="1">
        <v>7.1523235681283301</v>
      </c>
      <c r="J270" s="1">
        <f>AVERAGE(B270:B272)*'[1]Проверка стенда по стёклам'!$D$8/100</f>
        <v>2.1181619132577265</v>
      </c>
      <c r="K270" s="1">
        <f>AVERAGE(C270:C272)*'[1]Проверка стенда по стёклам'!$D$8/100</f>
        <v>2.6208853129369141</v>
      </c>
      <c r="L270" s="1">
        <f>AVERAGE(D270:D272)*'[1]Проверка стенда по стёклам'!$D$8/100</f>
        <v>3.1069799825688516</v>
      </c>
      <c r="M270" s="1">
        <f>AVERAGE(E270:E272)*'[1]Проверка стенда по стёклам'!$D$8/100</f>
        <v>3.1189772124933297</v>
      </c>
      <c r="N270" s="1">
        <f>AVERAGE(F270:F272)*'[1]Проверка стенда по стёклам'!$D$8/100</f>
        <v>2.9726802454863321</v>
      </c>
      <c r="O270" s="1">
        <f>AVERAGE(G270:G272)*'[1]Проверка стенда по стёклам'!$D$8/100</f>
        <v>2.4220161912087019</v>
      </c>
      <c r="P270" s="1">
        <f>AVERAGE(H270:H272)*'[1]Проверка стенда по стёклам'!$D$8/100</f>
        <v>2.4662617293813387</v>
      </c>
    </row>
    <row r="271" spans="1:16" x14ac:dyDescent="0.3">
      <c r="A271" s="1">
        <v>5.8877400780563596</v>
      </c>
      <c r="B271" s="1">
        <v>6.0910517980165499</v>
      </c>
      <c r="C271" s="1">
        <v>7.3677952978539301</v>
      </c>
      <c r="D271" s="1">
        <v>8.9630891401253905</v>
      </c>
      <c r="E271" s="1">
        <v>8.9649441681612796</v>
      </c>
      <c r="F271" s="1">
        <v>8.7514138850975094</v>
      </c>
      <c r="G271" s="1">
        <v>6.9580601567770302</v>
      </c>
      <c r="H271" s="1">
        <v>7.0543216010756202</v>
      </c>
      <c r="J271" s="1">
        <f>AVERAGE(B271:B273)*'[1]Проверка стенда по стёклам'!$D$8/100</f>
        <v>2.1050215663045191</v>
      </c>
      <c r="K271" s="1">
        <f>AVERAGE(C271:C273)*'[1]Проверка стенда по стёклам'!$D$8/100</f>
        <v>2.6780179261964219</v>
      </c>
      <c r="L271" s="1">
        <f>AVERAGE(D271:D273)*'[1]Проверка стенда по стёклам'!$D$8/100</f>
        <v>3.0243138874943081</v>
      </c>
      <c r="M271" s="1">
        <f>AVERAGE(E271:E273)*'[1]Проверка стенда по стёклам'!$D$8/100</f>
        <v>3.0485245357155359</v>
      </c>
      <c r="N271" s="1">
        <f>AVERAGE(F271:F273)*'[1]Проверка стенда по стёклам'!$D$8/100</f>
        <v>2.9030174075194952</v>
      </c>
      <c r="O271" s="1">
        <f>AVERAGE(G271:G273)*'[1]Проверка стенда по стёклам'!$D$8/100</f>
        <v>2.5094687989972515</v>
      </c>
      <c r="P271" s="1">
        <f>AVERAGE(H271:H273)*'[1]Проверка стенда по стёклам'!$D$8/100</f>
        <v>2.4554664247349596</v>
      </c>
    </row>
    <row r="272" spans="1:16" x14ac:dyDescent="0.3">
      <c r="A272" s="1">
        <v>5.9097092574520902</v>
      </c>
      <c r="B272" s="1">
        <v>6.0797486663247202</v>
      </c>
      <c r="C272" s="1">
        <v>7.8607600900526204</v>
      </c>
      <c r="D272" s="1">
        <v>8.8611639410791998</v>
      </c>
      <c r="E272" s="1">
        <v>8.9650569010191496</v>
      </c>
      <c r="F272" s="1">
        <v>8.1382937707617202</v>
      </c>
      <c r="G272" s="1">
        <v>6.96812659747801</v>
      </c>
      <c r="H272" s="1">
        <v>7.0566758681107302</v>
      </c>
      <c r="J272" s="1">
        <f>AVERAGE(B272:B274)*'[1]Проверка стенда по стёклам'!$D$8/100</f>
        <v>2.091884128384232</v>
      </c>
      <c r="K272" s="1">
        <f>AVERAGE(C272:C274)*'[1]Проверка стенда по стёклам'!$D$8/100</f>
        <v>2.6644481712855477</v>
      </c>
      <c r="L272" s="1">
        <f>AVERAGE(D272:D274)*'[1]Проверка стенда по стёклам'!$D$8/100</f>
        <v>2.9532719686121167</v>
      </c>
      <c r="M272" s="1">
        <f>AVERAGE(E272:E274)*'[1]Проверка стенда по стёклам'!$D$8/100</f>
        <v>2.9658572106037546</v>
      </c>
      <c r="N272" s="1">
        <f>AVERAGE(F272:F274)*'[1]Проверка стенда по стёклам'!$D$8/100</f>
        <v>2.8324589793473827</v>
      </c>
      <c r="O272" s="1">
        <f>AVERAGE(G272:G274)*'[1]Проверка стенда по стёклам'!$D$8/100</f>
        <v>2.6108721126184373</v>
      </c>
      <c r="P272" s="1">
        <f>AVERAGE(H272:H274)*'[1]Проверка стенда по стёклам'!$D$8/100</f>
        <v>2.4471105355748968</v>
      </c>
    </row>
    <row r="273" spans="1:16" x14ac:dyDescent="0.3">
      <c r="A273" s="1">
        <v>5.9316784368478199</v>
      </c>
      <c r="B273" s="1">
        <v>5.9780232479059903</v>
      </c>
      <c r="C273" s="1">
        <v>7.8604599546307101</v>
      </c>
      <c r="D273" s="1">
        <v>8.2504154510488998</v>
      </c>
      <c r="E273" s="1">
        <v>8.3534039404373708</v>
      </c>
      <c r="F273" s="1">
        <v>8.1391813617246491</v>
      </c>
      <c r="G273" s="1">
        <v>7.7096518392377602</v>
      </c>
      <c r="H273" s="1">
        <v>7.0592498989159598</v>
      </c>
      <c r="J273" s="1">
        <f>AVERAGE(B273:B275)*'[1]Проверка стенда по стёклам'!$D$8/100</f>
        <v>2.0172560627767893</v>
      </c>
      <c r="K273" s="1">
        <f>AVERAGE(C273:C275)*'[1]Проверка стенда по стёклам'!$D$8/100</f>
        <v>2.5935308811797797</v>
      </c>
      <c r="L273" s="1">
        <f>AVERAGE(D273:D275)*'[1]Проверка стенда по стёклам'!$D$8/100</f>
        <v>2.8823294890507229</v>
      </c>
      <c r="M273" s="1">
        <f>AVERAGE(E273:E275)*'[1]Проверка стенда по стёклам'!$D$8/100</f>
        <v>2.8832655745129845</v>
      </c>
      <c r="N273" s="1">
        <f>AVERAGE(F273:F275)*'[1]Проверка стенда по стёклам'!$D$8/100</f>
        <v>2.8462629065049394</v>
      </c>
      <c r="O273" s="1">
        <f>AVERAGE(G273:G275)*'[1]Проверка стенда по стёклам'!$D$8/100</f>
        <v>2.7112670441085891</v>
      </c>
      <c r="P273" s="1">
        <f>AVERAGE(H273:H275)*'[1]Проверка стенда по стёклам'!$D$8/100</f>
        <v>2.4374754412258026</v>
      </c>
    </row>
    <row r="274" spans="1:16" x14ac:dyDescent="0.3">
      <c r="A274" s="1">
        <v>5.9536476162435603</v>
      </c>
      <c r="B274" s="1">
        <v>5.9777850036698998</v>
      </c>
      <c r="C274" s="1">
        <v>7.2508012044735901</v>
      </c>
      <c r="D274" s="1">
        <v>8.3505884025504606</v>
      </c>
      <c r="E274" s="1">
        <v>8.25221289061402</v>
      </c>
      <c r="F274" s="1">
        <v>8.1430816500235395</v>
      </c>
      <c r="G274" s="1">
        <v>7.8323271439696898</v>
      </c>
      <c r="H274" s="1">
        <v>6.9822797931661196</v>
      </c>
      <c r="J274" s="1">
        <f>AVERAGE(B274:B276)*'[1]Проверка стенда по стёклам'!$D$8/100</f>
        <v>1.9426809092653776</v>
      </c>
      <c r="K274" s="1">
        <f>AVERAGE(C274:C276)*'[1]Проверка стенда по стёклам'!$D$8/100</f>
        <v>2.580879695364966</v>
      </c>
      <c r="L274" s="1">
        <f>AVERAGE(D274:D276)*'[1]Проверка стенда по стёклам'!$D$8/100</f>
        <v>2.8709667088168147</v>
      </c>
      <c r="M274" s="1">
        <f>AVERAGE(E274:E276)*'[1]Проверка стенда по стёклам'!$D$8/100</f>
        <v>2.8717057762588034</v>
      </c>
      <c r="N274" s="1">
        <f>AVERAGE(F274:F276)*'[1]Проверка стенда по стёклам'!$D$8/100</f>
        <v>2.8600657259995756</v>
      </c>
      <c r="O274" s="1">
        <f>AVERAGE(G274:G276)*'[1]Проверка стенда по стёклам'!$D$8/100</f>
        <v>2.7378507504074316</v>
      </c>
      <c r="P274" s="1">
        <f>AVERAGE(H274:H276)*'[1]Проверка стенда по стёклам'!$D$8/100</f>
        <v>2.4278530271066163</v>
      </c>
    </row>
    <row r="275" spans="1:16" x14ac:dyDescent="0.3">
      <c r="A275" s="1">
        <v>5.97561679563929</v>
      </c>
      <c r="B275" s="1">
        <v>5.4363293169100499</v>
      </c>
      <c r="C275" s="1">
        <v>7.2493338619881804</v>
      </c>
      <c r="D275" s="1">
        <v>8.2495205375725291</v>
      </c>
      <c r="E275" s="1">
        <v>8.2529781900399808</v>
      </c>
      <c r="F275" s="1">
        <v>8.2573068224707402</v>
      </c>
      <c r="G275" s="1">
        <v>7.83369963596075</v>
      </c>
      <c r="H275" s="1">
        <v>6.9736051615718102</v>
      </c>
      <c r="J275" s="1">
        <f>AVERAGE(B275:B277)*'[1]Проверка стенда по стёклам'!$D$8/100</f>
        <v>1.8655576932755145</v>
      </c>
      <c r="K275" s="1">
        <f>AVERAGE(C275:C277)*'[1]Проверка стенда по стёклам'!$D$8/100</f>
        <v>2.6389956802481653</v>
      </c>
      <c r="L275" s="1">
        <f>AVERAGE(D275:D277)*'[1]Проверка стенда по стёклам'!$D$8/100</f>
        <v>2.8480642908554836</v>
      </c>
      <c r="M275" s="1">
        <f>AVERAGE(E275:E277)*'[1]Проверка стенда по стёклам'!$D$8/100</f>
        <v>2.8719705165080103</v>
      </c>
      <c r="N275" s="1">
        <f>AVERAGE(F275:F277)*'[1]Проверка стенда по стёклам'!$D$8/100</f>
        <v>2.8735174310666682</v>
      </c>
      <c r="O275" s="1">
        <f>AVERAGE(G275:G277)*'[1]Проверка стенда по стёклам'!$D$8/100</f>
        <v>2.7608583469766517</v>
      </c>
      <c r="P275" s="1">
        <f>AVERAGE(H275:H277)*'[1]Проверка стенда по стёклам'!$D$8/100</f>
        <v>2.4393620672228087</v>
      </c>
    </row>
    <row r="276" spans="1:16" x14ac:dyDescent="0.3">
      <c r="A276" s="1">
        <v>5.9975859750350198</v>
      </c>
      <c r="B276" s="1">
        <v>5.3350600896859799</v>
      </c>
      <c r="C276" s="1">
        <v>7.7513854706542702</v>
      </c>
      <c r="D276" s="1">
        <v>8.1524491885424997</v>
      </c>
      <c r="E276" s="1">
        <v>8.2537390514773108</v>
      </c>
      <c r="F276" s="1">
        <v>8.2581848635177</v>
      </c>
      <c r="G276" s="1">
        <v>7.9388480655181599</v>
      </c>
      <c r="H276" s="1">
        <v>6.9762885172699196</v>
      </c>
      <c r="J276" s="1">
        <f>AVERAGE(B276:B278)*'[1]Проверка стенда по стёклам'!$D$8/100</f>
        <v>1.8305634735517862</v>
      </c>
      <c r="K276" s="1">
        <f>AVERAGE(C276:C278)*'[1]Проверка стенда по стёклам'!$D$8/100</f>
        <v>2.6973359365030047</v>
      </c>
      <c r="L276" s="1">
        <f>AVERAGE(D276:D278)*'[1]Проверка стенда по стёклам'!$D$8/100</f>
        <v>2.8253719004918336</v>
      </c>
      <c r="M276" s="1">
        <f>AVERAGE(E276:E278)*'[1]Проверка стенда по стёклам'!$D$8/100</f>
        <v>2.8610507409769155</v>
      </c>
      <c r="N276" s="1">
        <f>AVERAGE(F276:F278)*'[1]Проверка стенда по стёклам'!$D$8/100</f>
        <v>2.8738212216538637</v>
      </c>
      <c r="O276" s="1">
        <f>AVERAGE(G276:G278)*'[1]Проверка стенда по стёклам'!$D$8/100</f>
        <v>2.7838532440888679</v>
      </c>
      <c r="P276" s="1">
        <f>AVERAGE(H276:H278)*'[1]Проверка стенда по стёклам'!$D$8/100</f>
        <v>2.4521893661872558</v>
      </c>
    </row>
    <row r="277" spans="1:16" x14ac:dyDescent="0.3">
      <c r="A277" s="1">
        <v>6.0195551544307504</v>
      </c>
      <c r="B277" s="1">
        <v>5.31285326447692</v>
      </c>
      <c r="C277" s="1">
        <v>7.7518586669681202</v>
      </c>
      <c r="D277" s="1">
        <v>8.1531310687075091</v>
      </c>
      <c r="E277" s="1">
        <v>8.25449539649866</v>
      </c>
      <c r="F277" s="1">
        <v>8.2590579553496593</v>
      </c>
      <c r="G277" s="1">
        <v>8.0306912941813806</v>
      </c>
      <c r="H277" s="1">
        <v>7.0815070616698996</v>
      </c>
      <c r="J277" s="1">
        <f>AVERAGE(B277:B279)*'[1]Проверка стенда по стёклам'!$D$8/100</f>
        <v>1.8753307842836897</v>
      </c>
      <c r="K277" s="1">
        <f>AVERAGE(C277:C279)*'[1]Проверка стенда по стёклам'!$D$8/100</f>
        <v>2.6163266816678741</v>
      </c>
      <c r="L277" s="1">
        <f>AVERAGE(D277:D279)*'[1]Проверка стенда по стёклам'!$D$8/100</f>
        <v>2.8027570500847947</v>
      </c>
      <c r="M277" s="1">
        <f>AVERAGE(E277:E279)*'[1]Проверка стенда по стёклам'!$D$8/100</f>
        <v>2.8385550319526986</v>
      </c>
      <c r="N277" s="1">
        <f>AVERAGE(F277:F279)*'[1]Проверка стенда по стёклам'!$D$8/100</f>
        <v>2.8515255202148935</v>
      </c>
      <c r="O277" s="1">
        <f>AVERAGE(G277:G279)*'[1]Проверка стенда по стёклам'!$D$8/100</f>
        <v>2.7947981255969507</v>
      </c>
      <c r="P277" s="1">
        <f>AVERAGE(H277:H279)*'[1]Проверка стенда по стёклам'!$D$8/100</f>
        <v>2.4532345074242752</v>
      </c>
    </row>
    <row r="278" spans="1:16" x14ac:dyDescent="0.3">
      <c r="A278" s="1">
        <v>6.0415243338264801</v>
      </c>
      <c r="B278" s="1">
        <v>5.1346203297529502</v>
      </c>
      <c r="C278" s="1">
        <v>7.7523249206285998</v>
      </c>
      <c r="D278" s="1">
        <v>8.0538739946050999</v>
      </c>
      <c r="E278" s="1">
        <v>8.1588313726090007</v>
      </c>
      <c r="F278" s="1">
        <v>8.2599260078989101</v>
      </c>
      <c r="G278" s="1">
        <v>8.0319542955096903</v>
      </c>
      <c r="H278" s="1">
        <v>7.0841980368831701</v>
      </c>
      <c r="J278" s="1">
        <f>AVERAGE(B278:B280)*'[1]Проверка стенда по стёклам'!$D$8/100</f>
        <v>1.909876193237902</v>
      </c>
      <c r="K278" s="1">
        <f>AVERAGE(C278:C280)*'[1]Проверка стенда по стёклам'!$D$8/100</f>
        <v>2.4549021918654876</v>
      </c>
      <c r="L278" s="1">
        <f>AVERAGE(D278:D280)*'[1]Проверка стенда по стёклам'!$D$8/100</f>
        <v>2.7104876669376159</v>
      </c>
      <c r="M278" s="1">
        <f>AVERAGE(E278:E280)*'[1]Проверка стенда по стёклам'!$D$8/100</f>
        <v>2.7465211979949773</v>
      </c>
      <c r="N278" s="1">
        <f>AVERAGE(F278:F280)*'[1]Проверка стенда по стёклам'!$D$8/100</f>
        <v>2.829221505238138</v>
      </c>
      <c r="O278" s="1">
        <f>AVERAGE(G278:G280)*'[1]Проверка стенда по стёклам'!$D$8/100</f>
        <v>2.7867404044247017</v>
      </c>
      <c r="P278" s="1">
        <f>AVERAGE(H278:H280)*'[1]Проверка стенда по стёклам'!$D$8/100</f>
        <v>2.4308742536610675</v>
      </c>
    </row>
    <row r="279" spans="1:16" x14ac:dyDescent="0.3">
      <c r="A279" s="1">
        <v>6.0634935132222196</v>
      </c>
      <c r="B279" s="1">
        <v>5.7210295465077703</v>
      </c>
      <c r="C279" s="1">
        <v>7.0529495455324396</v>
      </c>
      <c r="D279" s="1">
        <v>7.9574711703187999</v>
      </c>
      <c r="E279" s="1">
        <v>8.0597882322088594</v>
      </c>
      <c r="F279" s="1">
        <v>8.0659584457774098</v>
      </c>
      <c r="G279" s="1">
        <v>8.0332113386652093</v>
      </c>
      <c r="H279" s="1">
        <v>6.9852993912527301</v>
      </c>
      <c r="J279" s="1">
        <f>AVERAGE(B279:B281)*'[1]Проверка стенда по стёклам'!$D$8/100</f>
        <v>1.8958529679819538</v>
      </c>
      <c r="K279" s="1">
        <f>AVERAGE(C279:C281)*'[1]Проверка стенда по стёклам'!$D$8/100</f>
        <v>2.2934609406377162</v>
      </c>
      <c r="L279" s="1">
        <f>AVERAGE(D279:D281)*'[1]Проверка стенда по стёклам'!$D$8/100</f>
        <v>2.5389588342374525</v>
      </c>
      <c r="M279" s="1">
        <f>AVERAGE(E279:E281)*'[1]Проверка стенда по стёклам'!$D$8/100</f>
        <v>2.6544881292064524</v>
      </c>
      <c r="N279" s="1">
        <f>AVERAGE(F279:F281)*'[1]Проверка стенда по стёклам'!$D$8/100</f>
        <v>2.7374259254238167</v>
      </c>
      <c r="O279" s="1">
        <f>AVERAGE(G279:G281)*'[1]Проверка стенда по стёклам'!$D$8/100</f>
        <v>2.7917095793715698</v>
      </c>
      <c r="P279" s="1">
        <f>AVERAGE(H279:H281)*'[1]Проверка стенда по стёклам'!$D$8/100</f>
        <v>2.3977529352888012</v>
      </c>
    </row>
    <row r="280" spans="1:16" x14ac:dyDescent="0.3">
      <c r="A280" s="1">
        <v>6.0854626926179503</v>
      </c>
      <c r="B280" s="1">
        <v>5.6106927485056497</v>
      </c>
      <c r="C280" s="1">
        <v>6.3601082663267796</v>
      </c>
      <c r="D280" s="1">
        <v>7.3576139131679703</v>
      </c>
      <c r="E280" s="1">
        <v>7.4610090708486902</v>
      </c>
      <c r="F280" s="1">
        <v>8.0667598609414899</v>
      </c>
      <c r="G280" s="1">
        <v>7.96122019544375</v>
      </c>
      <c r="H280" s="1">
        <v>6.8887240944046297</v>
      </c>
      <c r="J280" s="1">
        <f>AVERAGE(B280:B282)*'[1]Проверка стенда по стёклам'!$D$8/100</f>
        <v>1.8022740145043878</v>
      </c>
      <c r="K280" s="1">
        <f>AVERAGE(C280:C282)*'[1]Проверка стенда по стёклам'!$D$8/100</f>
        <v>2.201769880277058</v>
      </c>
      <c r="L280" s="1">
        <f>AVERAGE(D280:D282)*'[1]Проверка стенда по стёклам'!$D$8/100</f>
        <v>2.3673436811850443</v>
      </c>
      <c r="M280" s="1">
        <f>AVERAGE(E280:E282)*'[1]Проверка стенда по стёклам'!$D$8/100</f>
        <v>2.4730343178086307</v>
      </c>
      <c r="N280" s="1">
        <f>AVERAGE(F280:F282)*'[1]Проверка стенда по стёклам'!$D$8/100</f>
        <v>2.6455770029996457</v>
      </c>
      <c r="O280" s="1">
        <f>AVERAGE(G280:G282)*'[1]Проверка стенда по стёклам'!$D$8/100</f>
        <v>2.7271877820306347</v>
      </c>
      <c r="P280" s="1">
        <f>AVERAGE(H280:H282)*'[1]Проверка стенда по стёклам'!$D$8/100</f>
        <v>2.3070774018356466</v>
      </c>
    </row>
    <row r="281" spans="1:16" x14ac:dyDescent="0.3">
      <c r="A281" s="1">
        <v>6.10743187201368</v>
      </c>
      <c r="B281" s="1">
        <v>5.0137165598718001</v>
      </c>
      <c r="C281" s="1">
        <v>6.3604300083303098</v>
      </c>
      <c r="D281" s="1">
        <v>6.5750071762912397</v>
      </c>
      <c r="E281" s="1">
        <v>7.3653516440034901</v>
      </c>
      <c r="F281" s="1">
        <v>7.4684938333875799</v>
      </c>
      <c r="G281" s="1">
        <v>8.0747969350102196</v>
      </c>
      <c r="H281" s="1">
        <v>6.7986366070728499</v>
      </c>
      <c r="J281" s="1">
        <f>AVERAGE(B281:B283)*'[1]Проверка стенда по стёклам'!$D$8/100</f>
        <v>1.7214961125566477</v>
      </c>
      <c r="K281" s="1">
        <f>AVERAGE(C281:C283)*'[1]Проверка стенда по стёклам'!$D$8/100</f>
        <v>2.1106200230770198</v>
      </c>
      <c r="L281" s="1">
        <f>AVERAGE(D281:D283)*'[1]Проверка стенда по стёклам'!$D$8/100</f>
        <v>2.2653448733231962</v>
      </c>
      <c r="M281" s="1">
        <f>AVERAGE(E281:E283)*'[1]Проверка стенда по стёклам'!$D$8/100</f>
        <v>2.361072349097959</v>
      </c>
      <c r="N281" s="1">
        <f>AVERAGE(F281:F283)*'[1]Проверка стенда по стёклам'!$D$8/100</f>
        <v>2.4654682377801622</v>
      </c>
      <c r="O281" s="1">
        <f>AVERAGE(G281:G283)*'[1]Проверка стенда по стёклам'!$D$8/100</f>
        <v>2.5497957979220853</v>
      </c>
      <c r="P281" s="1">
        <f>AVERAGE(H281:H283)*'[1]Проверка стенда по стёклам'!$D$8/100</f>
        <v>2.2172280439454095</v>
      </c>
    </row>
    <row r="282" spans="1:16" x14ac:dyDescent="0.3">
      <c r="A282" s="1">
        <v>6.1294010514094097</v>
      </c>
      <c r="B282" s="1">
        <v>4.9142216937870602</v>
      </c>
      <c r="C282" s="1">
        <v>6.2624185043726097</v>
      </c>
      <c r="D282" s="1">
        <v>6.4778601254940398</v>
      </c>
      <c r="E282" s="1">
        <v>6.4953514170764697</v>
      </c>
      <c r="F282" s="1">
        <v>7.2740663683187501</v>
      </c>
      <c r="G282" s="1">
        <v>7.4769250068373996</v>
      </c>
      <c r="H282" s="1">
        <v>6.2035238987838701</v>
      </c>
      <c r="J282" s="1">
        <f>AVERAGE(B282:B284)*'[1]Проверка стенда по стёклам'!$D$8/100</f>
        <v>1.7224050996588085</v>
      </c>
      <c r="K282" s="1">
        <f>AVERAGE(C282:C284)*'[1]Проверка стенда по стёклам'!$D$8/100</f>
        <v>2.0194365772334386</v>
      </c>
      <c r="L282" s="1">
        <f>AVERAGE(D282:D284)*'[1]Проверка стенда по стёклам'!$D$8/100</f>
        <v>2.1752851306867327</v>
      </c>
      <c r="M282" s="1">
        <f>AVERAGE(E282:E284)*'[1]Проверка стенда по стёклам'!$D$8/100</f>
        <v>2.2485360299328114</v>
      </c>
      <c r="N282" s="1">
        <f>AVERAGE(F282:F284)*'[1]Проверка стенда по стёклам'!$D$8/100</f>
        <v>2.3430815351415357</v>
      </c>
      <c r="O282" s="1">
        <f>AVERAGE(G282:G284)*'[1]Проверка стенда по стёклам'!$D$8/100</f>
        <v>2.3709915977274072</v>
      </c>
      <c r="P282" s="1">
        <f>AVERAGE(H282:H284)*'[1]Проверка стенда по стёклам'!$D$8/100</f>
        <v>2.1596578115033291</v>
      </c>
    </row>
    <row r="283" spans="1:16" x14ac:dyDescent="0.3">
      <c r="A283" s="1">
        <v>6.1513702308051501</v>
      </c>
      <c r="B283" s="1">
        <v>4.91425147409704</v>
      </c>
      <c r="C283" s="1">
        <v>5.5742433059861796</v>
      </c>
      <c r="D283" s="1">
        <v>6.4782127648016496</v>
      </c>
      <c r="E283" s="1">
        <v>6.4957087313498496</v>
      </c>
      <c r="F283" s="1">
        <v>6.5139196044222096</v>
      </c>
      <c r="G283" s="1">
        <v>6.4318031580669004</v>
      </c>
      <c r="H283" s="1">
        <v>6.1140716238025199</v>
      </c>
      <c r="J283" s="1">
        <f>AVERAGE(B283:B285)*'[1]Проверка стенда по стёклам'!$D$8/100</f>
        <v>1.743869644564825</v>
      </c>
      <c r="K283" s="1">
        <f>AVERAGE(C283:C285)*'[1]Проверка стенда по стёклам'!$D$8/100</f>
        <v>1.9512799571478292</v>
      </c>
      <c r="L283" s="1">
        <f>AVERAGE(D283:D285)*'[1]Проверка стенда по стёклам'!$D$8/100</f>
        <v>2.0735359639389568</v>
      </c>
      <c r="M283" s="1">
        <f>AVERAGE(E283:E285)*'[1]Проверка стенда по стёклам'!$D$8/100</f>
        <v>2.1596123882130027</v>
      </c>
      <c r="N283" s="1">
        <f>AVERAGE(F283:F285)*'[1]Проверка стенда по стёклам'!$D$8/100</f>
        <v>2.2549915871896804</v>
      </c>
      <c r="O283" s="1">
        <f>AVERAGE(G283:G285)*'[1]Проверка стенда по стёклам'!$D$8/100</f>
        <v>2.2615700391054863</v>
      </c>
      <c r="P283" s="1">
        <f>AVERAGE(H283:H285)*'[1]Проверка стенда по стёклам'!$D$8/100</f>
        <v>2.1713033271655711</v>
      </c>
    </row>
    <row r="284" spans="1:16" x14ac:dyDescent="0.3">
      <c r="A284" s="1">
        <v>6.1733394102008798</v>
      </c>
      <c r="B284" s="1">
        <v>5.0215535563842799</v>
      </c>
      <c r="C284" s="1">
        <v>5.5742754574315203</v>
      </c>
      <c r="D284" s="1">
        <v>5.7985408355929096</v>
      </c>
      <c r="E284" s="1">
        <v>6.3950994383032898</v>
      </c>
      <c r="F284" s="1">
        <v>6.4133147670699602</v>
      </c>
      <c r="G284" s="1">
        <v>6.5332042215258097</v>
      </c>
      <c r="H284" s="1">
        <v>6.3022844478412097</v>
      </c>
      <c r="J284" s="1">
        <f>AVERAGE(B284:B286)*'[1]Проверка стенда по стёклам'!$D$8/100</f>
        <v>1.7549253431999201</v>
      </c>
      <c r="K284" s="1">
        <f>AVERAGE(C284:C286)*'[1]Проверка стенда по стёклам'!$D$8/100</f>
        <v>1.9629482574966721</v>
      </c>
      <c r="L284" s="1">
        <f>AVERAGE(D284:D286)*'[1]Проверка стенда по стёклам'!$D$8/100</f>
        <v>1.9834515865835545</v>
      </c>
      <c r="M284" s="1">
        <f>AVERAGE(E284:E286)*'[1]Проверка стенда по стёклам'!$D$8/100</f>
        <v>2.0706548018041007</v>
      </c>
      <c r="N284" s="1">
        <f>AVERAGE(F284:F286)*'[1]Проверка стенда по стёклам'!$D$8/100</f>
        <v>2.1671401490486644</v>
      </c>
      <c r="O284" s="1">
        <f>AVERAGE(G284:G286)*'[1]Проверка стенда по стёклам'!$D$8/100</f>
        <v>2.1865256655490142</v>
      </c>
      <c r="P284" s="1">
        <f>AVERAGE(H284:H286)*'[1]Проверка стенда по стёклам'!$D$8/100</f>
        <v>2.1933605764221284</v>
      </c>
    </row>
    <row r="285" spans="1:16" x14ac:dyDescent="0.3">
      <c r="A285" s="1">
        <v>6.1953085895966096</v>
      </c>
      <c r="B285" s="1">
        <v>5.09928214532761</v>
      </c>
      <c r="C285" s="1">
        <v>5.6747938916101397</v>
      </c>
      <c r="D285" s="1">
        <v>5.6006113030910996</v>
      </c>
      <c r="E285" s="1">
        <v>5.7286801756710597</v>
      </c>
      <c r="F285" s="1">
        <v>6.5145829683429897</v>
      </c>
      <c r="G285" s="1">
        <v>6.5335272718513</v>
      </c>
      <c r="H285" s="1">
        <v>6.3039278158626297</v>
      </c>
      <c r="J285" s="1">
        <f>AVERAGE(B285:B287)*'[1]Проверка стенда по стёклам'!$D$8/100</f>
        <v>1.7664130448233488</v>
      </c>
      <c r="K285" s="1">
        <f>AVERAGE(C285:C287)*'[1]Проверка стенда по стёклам'!$D$8/100</f>
        <v>1.9746162928233486</v>
      </c>
      <c r="L285" s="1">
        <f>AVERAGE(D285:D287)*'[1]Проверка стенда по стёклам'!$D$8/100</f>
        <v>1.972204069711851</v>
      </c>
      <c r="M285" s="1">
        <f>AVERAGE(E285:E287)*'[1]Проверка стенда по стёклам'!$D$8/100</f>
        <v>1.9933710516792089</v>
      </c>
      <c r="N285" s="1">
        <f>AVERAGE(F285:F287)*'[1]Проверка стенда по стёклам'!$D$8/100</f>
        <v>2.0909625593747831</v>
      </c>
      <c r="O285" s="1">
        <f>AVERAGE(G285:G287)*'[1]Проверка стенда по стёклам'!$D$8/100</f>
        <v>2.0997256891164922</v>
      </c>
      <c r="P285" s="1">
        <f>AVERAGE(H285:H287)*'[1]Проверка стенда по стёклам'!$D$8/100</f>
        <v>2.1077832028777692</v>
      </c>
    </row>
    <row r="286" spans="1:16" x14ac:dyDescent="0.3">
      <c r="A286" s="1">
        <v>6.2172777689923402</v>
      </c>
      <c r="B286" s="1">
        <v>5.0095701771240702</v>
      </c>
      <c r="C286" s="1">
        <v>5.6748436653565903</v>
      </c>
      <c r="D286" s="1">
        <v>5.7015340314236598</v>
      </c>
      <c r="E286" s="1">
        <v>5.7287448296752101</v>
      </c>
      <c r="F286" s="1">
        <v>5.7564925598681</v>
      </c>
      <c r="G286" s="1">
        <v>5.7847945344624199</v>
      </c>
      <c r="H286" s="1">
        <v>6.3042421829750497</v>
      </c>
      <c r="J286" s="1">
        <f>AVERAGE(B286:B288)*'[1]Проверка стенда по стёклам'!$D$8/100</f>
        <v>1.7584979521926607</v>
      </c>
      <c r="K286" s="1">
        <f>AVERAGE(C286:C288)*'[1]Проверка стенда по стёклам'!$D$8/100</f>
        <v>1.9746266847804059</v>
      </c>
      <c r="L286" s="1">
        <f>AVERAGE(D286:D288)*'[1]Проверка стенда по стёклам'!$D$8/100</f>
        <v>1.9839150659295248</v>
      </c>
      <c r="M286" s="1">
        <f>AVERAGE(E286:E288)*'[1]Проверка стенда по стёклам'!$D$8/100</f>
        <v>1.9933845504031731</v>
      </c>
      <c r="N286" s="1">
        <f>AVERAGE(F286:F288)*'[1]Проверка стенда по стёклам'!$D$8/100</f>
        <v>2.0030408849063024</v>
      </c>
      <c r="O286" s="1">
        <f>AVERAGE(G286:G288)*'[1]Проверка стенда по стёклам'!$D$8/100</f>
        <v>2.0128900993871413</v>
      </c>
      <c r="P286" s="1">
        <f>AVERAGE(H286:H288)*'[1]Проверка стенда по стёклам'!$D$8/100</f>
        <v>2.0233127923739267</v>
      </c>
    </row>
    <row r="287" spans="1:16" x14ac:dyDescent="0.3">
      <c r="A287" s="1">
        <v>6.2392469483880797</v>
      </c>
      <c r="B287" s="1">
        <v>5.1205968512178401</v>
      </c>
      <c r="C287" s="1">
        <v>5.6748735318654502</v>
      </c>
      <c r="D287" s="1">
        <v>5.7015683369864298</v>
      </c>
      <c r="E287" s="1">
        <v>5.7287836250642004</v>
      </c>
      <c r="F287" s="1">
        <v>5.7565359159904004</v>
      </c>
      <c r="G287" s="1">
        <v>5.7848425440411404</v>
      </c>
      <c r="H287" s="1">
        <v>5.5644636620236501</v>
      </c>
      <c r="J287" s="1">
        <f>AVERAGE(B287:B289)*'[1]Проверка стенда по стёклам'!$D$8/100</f>
        <v>1.7713755660318833</v>
      </c>
      <c r="K287" s="1">
        <f>AVERAGE(C287:C289)*'[1]Проверка стенда по стёклам'!$D$8/100</f>
        <v>1.974630148897214</v>
      </c>
      <c r="L287" s="1">
        <f>AVERAGE(D287:D289)*'[1]Проверка стенда по стёклам'!$D$8/100</f>
        <v>1.9839190449173989</v>
      </c>
      <c r="M287" s="1">
        <f>AVERAGE(E287:E289)*'[1]Проверка стенда по стёклам'!$D$8/100</f>
        <v>1.9933890501510241</v>
      </c>
      <c r="N287" s="1">
        <f>AVERAGE(F287:F289)*'[1]Проверка стенда по стёклам'!$D$8/100</f>
        <v>2.0030459136384078</v>
      </c>
      <c r="O287" s="1">
        <f>AVERAGE(G287:G289)*'[1]Проверка стенда по стёклам'!$D$8/100</f>
        <v>2.0128956678581451</v>
      </c>
      <c r="P287" s="1">
        <f>AVERAGE(H287:H289)*'[1]Проверка стенда по стёклам'!$D$8/100</f>
        <v>1.9375083476571766</v>
      </c>
    </row>
    <row r="288" spans="1:16" x14ac:dyDescent="0.3">
      <c r="A288" s="1">
        <v>6.2612161277838103</v>
      </c>
      <c r="B288" s="1">
        <v>5.03104074432731</v>
      </c>
      <c r="C288" s="1">
        <v>5.6748834877452499</v>
      </c>
      <c r="D288" s="1">
        <v>5.7015797726077704</v>
      </c>
      <c r="E288" s="1">
        <v>5.7287965573583</v>
      </c>
      <c r="F288" s="1">
        <v>5.7565503686032402</v>
      </c>
      <c r="G288" s="1">
        <v>5.7848585478943697</v>
      </c>
      <c r="H288" s="1">
        <v>5.5756509118750204</v>
      </c>
      <c r="J288" s="1">
        <f>AVERAGE(B288:B289,B3)*'[1]Проверка стенда по стёклам'!$D$8/100</f>
        <v>1.760988251714007</v>
      </c>
      <c r="K288" s="1">
        <f>AVERAGE(C288:C289,C3)*'[1]Проверка стенда по стёклам'!$D$8/100</f>
        <v>1.9746313036465251</v>
      </c>
      <c r="L288" s="1">
        <f>AVERAGE(D288:D289,D3)*'[1]Проверка стенда по стёклам'!$D$8/100</f>
        <v>1.9839203712970004</v>
      </c>
      <c r="M288" s="1">
        <f>AVERAGE(E288:E289,E3)*'[1]Проверка стенда по стёклам'!$D$8/100</f>
        <v>1.993390550124708</v>
      </c>
      <c r="N288" s="1">
        <f>AVERAGE(F288:F289,F3)*'[1]Проверка стенда по стёклам'!$D$8/100</f>
        <v>2.0030475899487956</v>
      </c>
      <c r="O288" s="1">
        <f>AVERAGE(G288:G289,G3)*'[1]Проверка стенда по стёклам'!$D$8/100</f>
        <v>2.0128975240917351</v>
      </c>
      <c r="P288" s="1">
        <f>AVERAGE(H288:H289,H3)*'[1]Проверка стенда по стёклам'!$D$8/100</f>
        <v>1.9388059194766043</v>
      </c>
    </row>
    <row r="289" spans="1:16" x14ac:dyDescent="0.3">
      <c r="A289" s="1">
        <v>6.28318530717954</v>
      </c>
      <c r="B289" s="1">
        <v>5.1205968512178401</v>
      </c>
      <c r="C289" s="1">
        <v>5.6748735318654502</v>
      </c>
      <c r="D289" s="1">
        <v>5.7015683369864298</v>
      </c>
      <c r="E289" s="1">
        <v>5.7287836250642004</v>
      </c>
      <c r="F289" s="1">
        <v>5.7565359159904004</v>
      </c>
      <c r="G289" s="1">
        <v>5.7848425440411404</v>
      </c>
      <c r="H289" s="1">
        <v>5.5644636620236501</v>
      </c>
      <c r="J289" s="1">
        <f>AVERAGE(B289,B3:B4)*'[1]Проверка стенда по стёклам'!$D$8/100</f>
        <v>1.7713755660318833</v>
      </c>
      <c r="K289" s="1">
        <f>AVERAGE(C289,C3:C4)*'[1]Проверка стенда по стёклам'!$D$8/100</f>
        <v>1.9746301488972144</v>
      </c>
      <c r="L289" s="1">
        <f>AVERAGE(D289,D3:D4)*'[1]Проверка стенда по стёклам'!$D$8/100</f>
        <v>1.9839190449173996</v>
      </c>
      <c r="M289" s="1">
        <f>AVERAGE(E289,E3:E4)*'[1]Проверка стенда по стёклам'!$D$8/100</f>
        <v>1.9933890501510227</v>
      </c>
      <c r="N289" s="1">
        <f>AVERAGE(F289,F3:F4)*'[1]Проверка стенда по стёклам'!$D$8/100</f>
        <v>2.0030459136384078</v>
      </c>
      <c r="O289" s="1">
        <f>AVERAGE(G289,G3:G4)*'[1]Проверка стенда по стёклам'!$D$8/100</f>
        <v>2.0128956678581451</v>
      </c>
      <c r="P289" s="1">
        <f>AVERAGE(H289,H3:H4)*'[1]Проверка стенда по стёклам'!$D$8/100</f>
        <v>1.9375083476571766</v>
      </c>
    </row>
    <row r="290" spans="1:16" x14ac:dyDescent="0.3">
      <c r="B290" s="1">
        <v>5.0095701771240702</v>
      </c>
      <c r="C290" s="1">
        <v>5.6748436653565903</v>
      </c>
      <c r="D290" s="1">
        <v>5.7015340314236598</v>
      </c>
      <c r="E290" s="1">
        <v>5.7287448296752101</v>
      </c>
      <c r="F290" s="1">
        <v>5.7564925598681</v>
      </c>
      <c r="G290" s="1">
        <v>5.7847945344624199</v>
      </c>
      <c r="H290" s="1">
        <v>6.3042421829750399</v>
      </c>
    </row>
    <row r="291" spans="1:16" x14ac:dyDescent="0.3">
      <c r="B291" s="1">
        <v>5.09928214532761</v>
      </c>
      <c r="C291" s="1">
        <v>5.6747938916101299</v>
      </c>
      <c r="D291" s="1">
        <v>5.6006113030910996</v>
      </c>
      <c r="E291" s="1">
        <v>5.7286801756710597</v>
      </c>
      <c r="F291" s="1">
        <v>6.5145829683429897</v>
      </c>
      <c r="G291" s="1">
        <v>6.5335272718513</v>
      </c>
      <c r="H291" s="1">
        <v>6.3039278158626297</v>
      </c>
    </row>
    <row r="292" spans="1:16" x14ac:dyDescent="0.3">
      <c r="B292" s="1">
        <v>5.0215535563842799</v>
      </c>
      <c r="C292" s="1">
        <v>5.5742754574315203</v>
      </c>
      <c r="D292" s="1">
        <v>5.7985408355928998</v>
      </c>
      <c r="E292" s="1">
        <v>6.3950994383032898</v>
      </c>
      <c r="F292" s="1">
        <v>6.4133147670699602</v>
      </c>
      <c r="G292" s="1">
        <v>6.5332042215258097</v>
      </c>
      <c r="H292" s="1">
        <v>6.3022844478411999</v>
      </c>
    </row>
    <row r="293" spans="1:16" x14ac:dyDescent="0.3">
      <c r="B293" s="1">
        <v>4.91425147409704</v>
      </c>
      <c r="C293" s="1">
        <v>5.5742433059861902</v>
      </c>
      <c r="D293" s="1">
        <v>6.4782127648016603</v>
      </c>
      <c r="E293" s="1">
        <v>6.4957087313498496</v>
      </c>
      <c r="F293" s="1">
        <v>6.5139196044222203</v>
      </c>
      <c r="G293" s="1">
        <v>6.4318031580669004</v>
      </c>
      <c r="H293" s="1">
        <v>6.1140716238025199</v>
      </c>
    </row>
    <row r="294" spans="1:16" x14ac:dyDescent="0.3">
      <c r="B294" s="1">
        <v>4.9142216937870602</v>
      </c>
      <c r="C294" s="1">
        <v>6.2624185043726097</v>
      </c>
      <c r="D294" s="1">
        <v>6.47786012549403</v>
      </c>
      <c r="E294" s="1">
        <v>6.4953514170764697</v>
      </c>
      <c r="F294" s="1">
        <v>7.2740663683187501</v>
      </c>
      <c r="G294" s="1">
        <v>7.4769250068373996</v>
      </c>
      <c r="H294" s="1">
        <v>6.2035238987838603</v>
      </c>
    </row>
    <row r="295" spans="1:16" x14ac:dyDescent="0.3">
      <c r="B295" s="1">
        <v>5.0137165598718001</v>
      </c>
      <c r="C295" s="1">
        <v>6.3604300083303098</v>
      </c>
      <c r="D295" s="1">
        <v>6.5750071762912397</v>
      </c>
      <c r="E295" s="1">
        <v>7.3653516440034901</v>
      </c>
      <c r="F295" s="1">
        <v>7.4684938333875799</v>
      </c>
      <c r="G295" s="1">
        <v>8.0747969350102196</v>
      </c>
      <c r="H295" s="1">
        <v>6.7986366070728499</v>
      </c>
    </row>
    <row r="296" spans="1:16" x14ac:dyDescent="0.3">
      <c r="B296" s="1">
        <v>5.6106927485056497</v>
      </c>
      <c r="C296" s="1">
        <v>6.3601082663267796</v>
      </c>
      <c r="D296" s="1">
        <v>7.3576139131679801</v>
      </c>
      <c r="E296" s="1">
        <v>7.4610090708486902</v>
      </c>
      <c r="F296" s="1">
        <v>8.0667598609414899</v>
      </c>
      <c r="G296" s="1">
        <v>7.96122019544375</v>
      </c>
      <c r="H296" s="1">
        <v>6.88872409440462</v>
      </c>
    </row>
    <row r="297" spans="1:16" x14ac:dyDescent="0.3">
      <c r="B297" s="1">
        <v>5.7210295465077703</v>
      </c>
      <c r="C297" s="1">
        <v>7.0529495455324396</v>
      </c>
      <c r="D297" s="1">
        <v>7.9574711703187901</v>
      </c>
      <c r="E297" s="1">
        <v>8.0597882322088594</v>
      </c>
      <c r="F297" s="1">
        <v>8.0659584457773992</v>
      </c>
      <c r="G297" s="1">
        <v>8.0332113386652093</v>
      </c>
      <c r="H297" s="1">
        <v>6.9852993912527204</v>
      </c>
    </row>
    <row r="298" spans="1:16" x14ac:dyDescent="0.3">
      <c r="B298" s="1">
        <v>5.1346203297529502</v>
      </c>
      <c r="C298" s="1">
        <v>7.7523249206285998</v>
      </c>
      <c r="D298" s="1">
        <v>8.0538739946050999</v>
      </c>
      <c r="E298" s="1">
        <v>8.1588313726090007</v>
      </c>
      <c r="F298" s="1">
        <v>8.2599260078989101</v>
      </c>
      <c r="G298" s="1">
        <v>8.0319542955096797</v>
      </c>
      <c r="H298" s="1">
        <v>7.0841980368831603</v>
      </c>
    </row>
    <row r="299" spans="1:16" x14ac:dyDescent="0.3">
      <c r="B299" s="1">
        <v>5.3128532644769297</v>
      </c>
      <c r="C299" s="1">
        <v>7.7518586669681202</v>
      </c>
      <c r="D299" s="1">
        <v>8.1531310687075091</v>
      </c>
      <c r="E299" s="1">
        <v>8.25449539649866</v>
      </c>
      <c r="F299" s="1">
        <v>8.2590579553496593</v>
      </c>
      <c r="G299" s="1">
        <v>8.03069129418137</v>
      </c>
      <c r="H299" s="1">
        <v>7.0815070616698996</v>
      </c>
    </row>
    <row r="300" spans="1:16" x14ac:dyDescent="0.3">
      <c r="B300" s="1">
        <v>5.3350600896859701</v>
      </c>
      <c r="C300" s="1">
        <v>7.7513854706542604</v>
      </c>
      <c r="D300" s="1">
        <v>8.1524491885424997</v>
      </c>
      <c r="E300" s="1">
        <v>8.2537390514773108</v>
      </c>
      <c r="F300" s="1">
        <v>8.2581848635177</v>
      </c>
      <c r="G300" s="1">
        <v>7.9388480655181599</v>
      </c>
      <c r="H300" s="1">
        <v>6.9762885172699098</v>
      </c>
    </row>
    <row r="301" spans="1:16" x14ac:dyDescent="0.3">
      <c r="B301" s="1">
        <v>5.4363293169100402</v>
      </c>
      <c r="C301" s="1">
        <v>7.2493338619881804</v>
      </c>
      <c r="D301" s="1">
        <v>8.2495205375725202</v>
      </c>
      <c r="E301" s="1">
        <v>8.2529781900399808</v>
      </c>
      <c r="F301" s="1">
        <v>8.2573068224707402</v>
      </c>
      <c r="G301" s="1">
        <v>7.83369963596075</v>
      </c>
      <c r="H301" s="1">
        <v>6.9736051615718004</v>
      </c>
    </row>
    <row r="302" spans="1:16" x14ac:dyDescent="0.3">
      <c r="B302" s="1">
        <v>5.9777850036699096</v>
      </c>
      <c r="C302" s="1">
        <v>7.2508012044735901</v>
      </c>
      <c r="D302" s="1">
        <v>8.3505884025504606</v>
      </c>
      <c r="E302" s="1">
        <v>8.2522128906140093</v>
      </c>
      <c r="F302" s="1">
        <v>8.1430816500235395</v>
      </c>
      <c r="G302" s="1">
        <v>7.8323271439696898</v>
      </c>
      <c r="H302" s="1">
        <v>6.9822797931661196</v>
      </c>
    </row>
    <row r="303" spans="1:16" x14ac:dyDescent="0.3">
      <c r="B303" s="1">
        <v>5.9780232479059903</v>
      </c>
      <c r="C303" s="1">
        <v>7.8604599546307101</v>
      </c>
      <c r="D303" s="1">
        <v>8.2504154510488998</v>
      </c>
      <c r="E303" s="1">
        <v>8.3534039404373708</v>
      </c>
      <c r="F303" s="1">
        <v>8.1391813617246491</v>
      </c>
      <c r="G303" s="1">
        <v>7.7096518392377602</v>
      </c>
      <c r="H303" s="1">
        <v>7.05924989891595</v>
      </c>
    </row>
    <row r="304" spans="1:16" x14ac:dyDescent="0.3">
      <c r="B304" s="1">
        <v>6.0797486663247202</v>
      </c>
      <c r="C304" s="1">
        <v>7.8607600900526204</v>
      </c>
      <c r="D304" s="1">
        <v>8.8611639410791998</v>
      </c>
      <c r="E304" s="1">
        <v>8.9650569010191496</v>
      </c>
      <c r="F304" s="1">
        <v>8.1382937707617202</v>
      </c>
      <c r="G304" s="1">
        <v>6.9681265974780002</v>
      </c>
      <c r="H304" s="1">
        <v>7.0566758681107196</v>
      </c>
    </row>
    <row r="305" spans="2:8" x14ac:dyDescent="0.3">
      <c r="B305" s="1">
        <v>6.0910517980165499</v>
      </c>
      <c r="C305" s="1">
        <v>7.3677952978539301</v>
      </c>
      <c r="D305" s="1">
        <v>8.9630891401253905</v>
      </c>
      <c r="E305" s="1">
        <v>8.9649441681612796</v>
      </c>
      <c r="F305" s="1">
        <v>8.7514138850975094</v>
      </c>
      <c r="G305" s="1">
        <v>6.9580601567770302</v>
      </c>
      <c r="H305" s="1">
        <v>7.0543216010756202</v>
      </c>
    </row>
    <row r="306" spans="2:8" x14ac:dyDescent="0.3">
      <c r="B306" s="1">
        <v>6.0913151230054901</v>
      </c>
      <c r="C306" s="1">
        <v>7.3678808082388203</v>
      </c>
      <c r="D306" s="1">
        <v>8.9631361236078995</v>
      </c>
      <c r="E306" s="1">
        <v>8.9608244207609093</v>
      </c>
      <c r="F306" s="1">
        <v>8.7397921040528193</v>
      </c>
      <c r="G306" s="1">
        <v>6.9556633826173204</v>
      </c>
      <c r="H306" s="1">
        <v>7.1523235681283301</v>
      </c>
    </row>
    <row r="307" spans="2:8" x14ac:dyDescent="0.3">
      <c r="B307" s="1">
        <v>6.1915020206114502</v>
      </c>
      <c r="C307" s="1">
        <v>7.2686973496439498</v>
      </c>
      <c r="D307" s="1">
        <v>8.9631815524343903</v>
      </c>
      <c r="E307" s="1">
        <v>8.9608212456039507</v>
      </c>
      <c r="F307" s="1">
        <v>8.1545607159368494</v>
      </c>
      <c r="G307" s="1">
        <v>6.94799438543712</v>
      </c>
      <c r="H307" s="1">
        <v>7.2842069810699197</v>
      </c>
    </row>
    <row r="308" spans="2:8" x14ac:dyDescent="0.3">
      <c r="B308" s="1">
        <v>6.2028861871992298</v>
      </c>
      <c r="C308" s="1">
        <v>7.2687161505324704</v>
      </c>
      <c r="D308" s="1">
        <v>8.76587048044696</v>
      </c>
      <c r="E308" s="1">
        <v>9.0597802638611196</v>
      </c>
      <c r="F308" s="1">
        <v>7.9176853031931902</v>
      </c>
      <c r="G308" s="1">
        <v>6.3234541499972003</v>
      </c>
      <c r="H308" s="1">
        <v>8.0169710869506101</v>
      </c>
    </row>
    <row r="309" spans="2:8" x14ac:dyDescent="0.3">
      <c r="B309" s="1">
        <v>6.8022490135991998</v>
      </c>
      <c r="C309" s="1">
        <v>7.1627464899572697</v>
      </c>
      <c r="D309" s="1">
        <v>8.7576377143641704</v>
      </c>
      <c r="E309" s="1">
        <v>8.9457710564900292</v>
      </c>
      <c r="F309" s="1">
        <v>7.8114278606431897</v>
      </c>
      <c r="G309" s="1">
        <v>7.1222269326769601</v>
      </c>
      <c r="H309" s="1">
        <v>8.1389771484055693</v>
      </c>
    </row>
    <row r="310" spans="2:8" x14ac:dyDescent="0.3">
      <c r="B310" s="1">
        <v>6.82451213775086</v>
      </c>
      <c r="C310" s="1">
        <v>7.2623096853118199</v>
      </c>
      <c r="D310" s="1">
        <v>8.1627025759320304</v>
      </c>
      <c r="E310" s="1">
        <v>8.8467645580743408</v>
      </c>
      <c r="F310" s="1">
        <v>7.8101003759780498</v>
      </c>
      <c r="G310" s="1">
        <v>7.1316940584331201</v>
      </c>
      <c r="H310" s="1">
        <v>8.1387043745729404</v>
      </c>
    </row>
    <row r="311" spans="2:8" x14ac:dyDescent="0.3">
      <c r="B311" s="1">
        <v>6.9242863643572896</v>
      </c>
      <c r="C311" s="1">
        <v>7.2623204317003003</v>
      </c>
      <c r="D311" s="1">
        <v>8.1630731941828198</v>
      </c>
      <c r="E311" s="1">
        <v>8.8466451033481697</v>
      </c>
      <c r="F311" s="1">
        <v>7.1678877327985804</v>
      </c>
      <c r="G311" s="1">
        <v>7.0079509431881997</v>
      </c>
      <c r="H311" s="1">
        <v>8.1384191836719797</v>
      </c>
    </row>
    <row r="312" spans="2:8" x14ac:dyDescent="0.3">
      <c r="B312" s="1">
        <v>6.9913907704303702</v>
      </c>
      <c r="C312" s="1">
        <v>7.2623207367134901</v>
      </c>
      <c r="D312" s="1">
        <v>8.0644003428656408</v>
      </c>
      <c r="E312" s="1">
        <v>8.6261047863140199</v>
      </c>
      <c r="F312" s="1">
        <v>7.2811534257400297</v>
      </c>
      <c r="G312" s="1">
        <v>7.1290226836660002</v>
      </c>
      <c r="H312" s="1">
        <v>8.0356965723250902</v>
      </c>
    </row>
    <row r="313" spans="2:8" x14ac:dyDescent="0.3">
      <c r="B313" s="1">
        <v>7.0933394083012198</v>
      </c>
      <c r="C313" s="1">
        <v>7.1627698435393903</v>
      </c>
      <c r="D313" s="1">
        <v>7.9664950525017701</v>
      </c>
      <c r="E313" s="1">
        <v>7.9397233885039897</v>
      </c>
      <c r="F313" s="1">
        <v>7.1750694881337997</v>
      </c>
      <c r="G313" s="1">
        <v>7.1276776563011301</v>
      </c>
      <c r="H313" s="1">
        <v>8.1378117500027205</v>
      </c>
    </row>
    <row r="314" spans="2:8" x14ac:dyDescent="0.3">
      <c r="B314" s="1">
        <v>7.0933645718835496</v>
      </c>
      <c r="C314" s="1">
        <v>7.1563306007660801</v>
      </c>
      <c r="D314" s="1">
        <v>7.96685194020528</v>
      </c>
      <c r="E314" s="1">
        <v>7.7258480012325297</v>
      </c>
      <c r="F314" s="1">
        <v>7.0514435569667002</v>
      </c>
      <c r="G314" s="1">
        <v>7.1378432844023996</v>
      </c>
      <c r="H314" s="1">
        <v>8.1374896094828095</v>
      </c>
    </row>
    <row r="315" spans="2:8" x14ac:dyDescent="0.3">
      <c r="B315" s="1">
        <v>7.19426194779287</v>
      </c>
      <c r="C315" s="1">
        <v>7.2555961606428498</v>
      </c>
      <c r="D315" s="1">
        <v>7.4794307140222296</v>
      </c>
      <c r="E315" s="1">
        <v>7.1912077776230801</v>
      </c>
      <c r="F315" s="1">
        <v>6.42980296186734</v>
      </c>
      <c r="G315" s="1">
        <v>7.0432191132621602</v>
      </c>
      <c r="H315" s="1">
        <v>8.26051122738785</v>
      </c>
    </row>
    <row r="316" spans="2:8" x14ac:dyDescent="0.3">
      <c r="B316" s="1">
        <v>7.1943279090027801</v>
      </c>
      <c r="C316" s="1">
        <v>7.25554558739797</v>
      </c>
      <c r="D316" s="1">
        <v>7.2578353802022502</v>
      </c>
      <c r="E316" s="1">
        <v>6.5028173469155499</v>
      </c>
      <c r="F316" s="1">
        <v>7.0203719603764201</v>
      </c>
      <c r="G316" s="1">
        <v>7.2390588168084804</v>
      </c>
      <c r="H316" s="1">
        <v>8.2603178432900997</v>
      </c>
    </row>
    <row r="317" spans="2:8" x14ac:dyDescent="0.3">
      <c r="B317" s="1">
        <v>7.1943910457189002</v>
      </c>
      <c r="C317" s="1">
        <v>7.2554841004495199</v>
      </c>
      <c r="D317" s="1">
        <v>7.1593148531295698</v>
      </c>
      <c r="E317" s="1">
        <v>6.3962483315969099</v>
      </c>
      <c r="F317" s="1">
        <v>7.0117248622098103</v>
      </c>
      <c r="G317" s="1">
        <v>7.3610559532592204</v>
      </c>
      <c r="H317" s="1">
        <v>8.4669372911085308</v>
      </c>
    </row>
    <row r="318" spans="2:8" x14ac:dyDescent="0.3">
      <c r="B318" s="1">
        <v>7.2940101832113502</v>
      </c>
      <c r="C318" s="1">
        <v>7.8501692159111602</v>
      </c>
      <c r="D318" s="1">
        <v>7.1592583186665602</v>
      </c>
      <c r="E318" s="1">
        <v>6.3957926943950403</v>
      </c>
      <c r="F318" s="1">
        <v>6.9162697087365501</v>
      </c>
      <c r="G318" s="1">
        <v>7.3599594484622299</v>
      </c>
      <c r="H318" s="1">
        <v>9.0815719249346198</v>
      </c>
    </row>
    <row r="319" spans="2:8" x14ac:dyDescent="0.3">
      <c r="B319" s="1">
        <v>7.2940368963236297</v>
      </c>
      <c r="C319" s="1">
        <v>7.9496697087813102</v>
      </c>
      <c r="D319" s="1">
        <v>6.4003499025730104</v>
      </c>
      <c r="E319" s="1">
        <v>6.1746308432115402</v>
      </c>
      <c r="F319" s="1">
        <v>6.9118643733423601</v>
      </c>
      <c r="G319" s="1">
        <v>8.2034326224508796</v>
      </c>
      <c r="H319" s="1">
        <v>9.0815478680451491</v>
      </c>
    </row>
    <row r="320" spans="2:8" x14ac:dyDescent="0.3">
      <c r="B320" s="1">
        <v>7.2940612631498203</v>
      </c>
      <c r="C320" s="1">
        <v>7.9493719220760104</v>
      </c>
      <c r="D320" s="1">
        <v>5.7121871826599699</v>
      </c>
      <c r="E320" s="1">
        <v>6.07659288718569</v>
      </c>
      <c r="F320" s="1">
        <v>7.0264481630111204</v>
      </c>
      <c r="G320" s="1">
        <v>8.1059462153920201</v>
      </c>
      <c r="H320" s="1">
        <v>9.0794332320142299</v>
      </c>
    </row>
    <row r="321" spans="2:8" x14ac:dyDescent="0.3">
      <c r="B321" s="1">
        <v>7.28532252693015</v>
      </c>
      <c r="C321" s="1">
        <v>7.9394329616082899</v>
      </c>
      <c r="D321" s="1">
        <v>5.69522528951744</v>
      </c>
      <c r="E321" s="1">
        <v>6.1912357923216899</v>
      </c>
      <c r="F321" s="1">
        <v>6.4401733016387404</v>
      </c>
      <c r="G321" s="1">
        <v>8.1235860663701107</v>
      </c>
      <c r="H321" s="1">
        <v>8.9747059001749196</v>
      </c>
    </row>
    <row r="322" spans="2:8" x14ac:dyDescent="0.3">
      <c r="B322" s="1">
        <v>7.2854091390573101</v>
      </c>
      <c r="C322" s="1">
        <v>8.4247371018986907</v>
      </c>
      <c r="D322" s="1">
        <v>5.6943356547461503</v>
      </c>
      <c r="E322" s="1">
        <v>6.1990288059173597</v>
      </c>
      <c r="F322" s="1">
        <v>6.33254934628465</v>
      </c>
      <c r="G322" s="1">
        <v>8.7454797621772808</v>
      </c>
      <c r="H322" s="1">
        <v>8.3462677407033095</v>
      </c>
    </row>
    <row r="323" spans="2:8" x14ac:dyDescent="0.3">
      <c r="B323" s="1">
        <v>7.2854930782106102</v>
      </c>
      <c r="C323" s="1">
        <v>8.4246333870341807</v>
      </c>
      <c r="D323" s="1">
        <v>5.5860753594791497</v>
      </c>
      <c r="E323" s="1">
        <v>6.28937378108765</v>
      </c>
      <c r="F323" s="1">
        <v>6.33952777258735</v>
      </c>
      <c r="G323" s="1">
        <v>8.5424096597549397</v>
      </c>
      <c r="H323" s="1">
        <v>8.2408296103560392</v>
      </c>
    </row>
    <row r="324" spans="2:8" x14ac:dyDescent="0.3">
      <c r="B324" s="1">
        <v>7.2855743232836199</v>
      </c>
      <c r="C324" s="1">
        <v>8.3100005343542591</v>
      </c>
      <c r="D324" s="1">
        <v>6.1753448552761796</v>
      </c>
      <c r="E324" s="1">
        <v>6.1805267265344597</v>
      </c>
      <c r="F324" s="1">
        <v>6.2317492544449697</v>
      </c>
      <c r="G324" s="1">
        <v>8.0093784334771705</v>
      </c>
      <c r="H324" s="1">
        <v>8.2463137212613091</v>
      </c>
    </row>
    <row r="325" spans="2:8" x14ac:dyDescent="0.3">
      <c r="B325" s="1">
        <v>7.2856528537171501</v>
      </c>
      <c r="C325" s="1">
        <v>8.4040151615171599</v>
      </c>
      <c r="D325" s="1">
        <v>6.1740878072289602</v>
      </c>
      <c r="E325" s="1">
        <v>6.1802128060816797</v>
      </c>
      <c r="F325" s="1">
        <v>5.5866878574513903</v>
      </c>
      <c r="G325" s="1">
        <v>7.4464594725037703</v>
      </c>
      <c r="H325" s="1">
        <v>8.2456744825054002</v>
      </c>
    </row>
    <row r="326" spans="2:8" x14ac:dyDescent="0.3">
      <c r="B326" s="1">
        <v>7.2857286495073703</v>
      </c>
      <c r="C326" s="1">
        <v>7.0643073502924603</v>
      </c>
      <c r="D326" s="1">
        <v>6.2770528441933298</v>
      </c>
      <c r="E326" s="1">
        <v>5.6436430199586498</v>
      </c>
      <c r="F326" s="1">
        <v>6.1342714298788801</v>
      </c>
      <c r="G326" s="1">
        <v>7.3401560993277704</v>
      </c>
      <c r="H326" s="1">
        <v>8.1489139102025998</v>
      </c>
    </row>
    <row r="327" spans="2:8" x14ac:dyDescent="0.3">
      <c r="B327" s="1">
        <v>7.2858016912136296</v>
      </c>
      <c r="C327" s="1">
        <v>6.9489991854812301</v>
      </c>
      <c r="D327" s="1">
        <v>6.3740646232834104</v>
      </c>
      <c r="E327" s="1">
        <v>5.68361966953145</v>
      </c>
      <c r="F327" s="1">
        <v>6.2305637437819197</v>
      </c>
      <c r="G327" s="1">
        <v>7.34977898561214</v>
      </c>
      <c r="H327" s="1">
        <v>8.2534603546429306</v>
      </c>
    </row>
    <row r="328" spans="2:8" x14ac:dyDescent="0.3">
      <c r="B328" s="1">
        <v>7.1716210065173698</v>
      </c>
      <c r="C328" s="1">
        <v>6.9372187074580101</v>
      </c>
      <c r="D328" s="1">
        <v>6.8586290178608298</v>
      </c>
      <c r="E328" s="1">
        <v>6.0361276837628397</v>
      </c>
      <c r="F328" s="1">
        <v>6.1327673356127104</v>
      </c>
      <c r="G328" s="1">
        <v>7.4641766746530198</v>
      </c>
      <c r="H328" s="1">
        <v>8.3086392470878607</v>
      </c>
    </row>
    <row r="329" spans="2:8" x14ac:dyDescent="0.3">
      <c r="B329" s="1">
        <v>7.0618186565574099</v>
      </c>
      <c r="C329" s="1">
        <v>7.0369607350045102</v>
      </c>
      <c r="D329" s="1">
        <v>6.6617176180183302</v>
      </c>
      <c r="E329" s="1">
        <v>6.0346975727060004</v>
      </c>
      <c r="F329" s="1">
        <v>7.07821005706242</v>
      </c>
      <c r="G329" s="1">
        <v>8.0067691793029798</v>
      </c>
      <c r="H329" s="1">
        <v>8.4144860383806801</v>
      </c>
    </row>
    <row r="330" spans="2:8" x14ac:dyDescent="0.3">
      <c r="B330" s="1">
        <v>6.93615703384671</v>
      </c>
      <c r="C330" s="1">
        <v>6.9247530932376504</v>
      </c>
      <c r="D330" s="1">
        <v>6.8635710543873696</v>
      </c>
      <c r="E330" s="1">
        <v>6.1314069544502301</v>
      </c>
      <c r="F330" s="1">
        <v>7.0885520029158204</v>
      </c>
      <c r="G330" s="1">
        <v>8.1143128431002207</v>
      </c>
      <c r="H330" s="1">
        <v>8.4247587246968898</v>
      </c>
    </row>
    <row r="331" spans="2:8" x14ac:dyDescent="0.3">
      <c r="B331" s="1">
        <v>6.24941100656405</v>
      </c>
      <c r="C331" s="1">
        <v>6.2540462629399398</v>
      </c>
      <c r="D331" s="1">
        <v>6.8627864716310203</v>
      </c>
      <c r="E331" s="1">
        <v>6.8643363370394104</v>
      </c>
      <c r="F331" s="1">
        <v>7.7338496333767202</v>
      </c>
      <c r="G331" s="1">
        <v>8.21103422522655</v>
      </c>
      <c r="H331" s="1">
        <v>8.3299164078908703</v>
      </c>
    </row>
    <row r="332" spans="2:8" x14ac:dyDescent="0.3">
      <c r="B332" s="1">
        <v>6.2376452090060397</v>
      </c>
      <c r="C332" s="1">
        <v>6.2595974408031898</v>
      </c>
      <c r="D332" s="1">
        <v>6.9542976118576103</v>
      </c>
      <c r="E332" s="1">
        <v>6.9721487643876099</v>
      </c>
      <c r="F332" s="1">
        <v>7.9732031459045301</v>
      </c>
      <c r="G332" s="1">
        <v>7.7417179630239401</v>
      </c>
      <c r="H332" s="1">
        <v>8.3313627646114696</v>
      </c>
    </row>
    <row r="333" spans="2:8" x14ac:dyDescent="0.3">
      <c r="B333" s="1">
        <v>6.0547371500024401</v>
      </c>
      <c r="C333" s="1">
        <v>6.14679652936608</v>
      </c>
      <c r="D333" s="1">
        <v>7.0609272295807903</v>
      </c>
      <c r="E333" s="1">
        <v>7.1337137199288296</v>
      </c>
      <c r="F333" s="1">
        <v>8.0697396143749298</v>
      </c>
      <c r="G333" s="1">
        <v>7.7417159645444498</v>
      </c>
      <c r="H333" s="1">
        <v>8.4275378494158204</v>
      </c>
    </row>
    <row r="334" spans="2:8" x14ac:dyDescent="0.3">
      <c r="B334" s="1">
        <v>6.0541563788130404</v>
      </c>
      <c r="C334" s="1">
        <v>6.7258438178639102</v>
      </c>
      <c r="D334" s="1">
        <v>7.17080607736278</v>
      </c>
      <c r="E334" s="1">
        <v>7.7338595471089304</v>
      </c>
      <c r="F334" s="1">
        <v>8.1765418938311001</v>
      </c>
      <c r="G334" s="1">
        <v>8.2215142618880996</v>
      </c>
      <c r="H334" s="1">
        <v>8.33298252403692</v>
      </c>
    </row>
    <row r="335" spans="2:8" x14ac:dyDescent="0.3">
      <c r="B335" s="1">
        <v>5.9403574838945996</v>
      </c>
      <c r="C335" s="1">
        <v>6.8517844381069901</v>
      </c>
      <c r="D335" s="1">
        <v>6.9921334945813403</v>
      </c>
      <c r="E335" s="1">
        <v>7.9630589576211301</v>
      </c>
      <c r="F335" s="1">
        <v>8.3979181860800995</v>
      </c>
      <c r="G335" s="1">
        <v>8.2209458292343704</v>
      </c>
      <c r="H335" s="1">
        <v>8.3334956355959307</v>
      </c>
    </row>
    <row r="336" spans="2:8" x14ac:dyDescent="0.3">
      <c r="B336" s="1">
        <v>5.2813013583836304</v>
      </c>
      <c r="C336" s="1">
        <v>6.1408225747492802</v>
      </c>
      <c r="D336" s="1">
        <v>6.8919340695004303</v>
      </c>
      <c r="E336" s="1">
        <v>7.97321092240733</v>
      </c>
      <c r="F336" s="1">
        <v>8.4938767907498303</v>
      </c>
      <c r="G336" s="1">
        <v>8.2198310581353304</v>
      </c>
      <c r="H336" s="1">
        <v>8.3332879581017103</v>
      </c>
    </row>
    <row r="337" spans="2:8" x14ac:dyDescent="0.3">
      <c r="B337" s="1">
        <v>5.2935321476850001</v>
      </c>
      <c r="C337" s="1">
        <v>6.3539315143765398</v>
      </c>
      <c r="D337" s="1">
        <v>7.0021643570164001</v>
      </c>
      <c r="E337" s="1">
        <v>7.9686192726796996</v>
      </c>
      <c r="F337" s="1">
        <v>8.4932614391745602</v>
      </c>
      <c r="G337" s="1">
        <v>8.4113438180750109</v>
      </c>
      <c r="H337" s="1">
        <v>8.3327599287557206</v>
      </c>
    </row>
    <row r="338" spans="2:8" x14ac:dyDescent="0.3">
      <c r="B338" s="1">
        <v>5.3042604041340704</v>
      </c>
      <c r="C338" s="1">
        <v>6.9042017576922996</v>
      </c>
      <c r="D338" s="1">
        <v>7.6335165308461299</v>
      </c>
      <c r="E338" s="1">
        <v>8.8190952392192603</v>
      </c>
      <c r="F338" s="1">
        <v>9.07838874680575</v>
      </c>
      <c r="G338" s="1">
        <v>8.4105977335854991</v>
      </c>
      <c r="H338" s="1">
        <v>8.2288713946789098</v>
      </c>
    </row>
    <row r="339" spans="2:8" x14ac:dyDescent="0.3">
      <c r="B339" s="1">
        <v>5.9935170211089899</v>
      </c>
      <c r="C339" s="1">
        <v>7.0166758791447599</v>
      </c>
      <c r="D339" s="1">
        <v>7.6330662630373398</v>
      </c>
      <c r="E339" s="1">
        <v>8.9177463597964906</v>
      </c>
      <c r="F339" s="1">
        <v>9.0782308561327003</v>
      </c>
      <c r="G339" s="1">
        <v>8.50648394091853</v>
      </c>
      <c r="H339" s="1">
        <v>8.2201531038541003</v>
      </c>
    </row>
    <row r="340" spans="2:8" x14ac:dyDescent="0.3">
      <c r="B340" s="1">
        <v>6.0614064690919598</v>
      </c>
      <c r="C340" s="1">
        <v>7.1152742108180602</v>
      </c>
      <c r="D340" s="1">
        <v>7.6326218132514896</v>
      </c>
      <c r="E340" s="1">
        <v>8.8155369288415901</v>
      </c>
      <c r="F340" s="1">
        <v>9.1758539767931904</v>
      </c>
      <c r="G340" s="1">
        <v>8.4017536444992391</v>
      </c>
      <c r="H340" s="1">
        <v>7.6014726026781503</v>
      </c>
    </row>
    <row r="341" spans="2:8" x14ac:dyDescent="0.3">
      <c r="B341" s="1">
        <v>6.17632660537374</v>
      </c>
      <c r="C341" s="1">
        <v>7.1156257429468601</v>
      </c>
      <c r="D341" s="1">
        <v>7.6321832592630301</v>
      </c>
      <c r="E341" s="1">
        <v>8.9399466953820692</v>
      </c>
      <c r="F341" s="1">
        <v>9.0744869940018003</v>
      </c>
      <c r="G341" s="1">
        <v>8.8778154282193995</v>
      </c>
      <c r="H341" s="1">
        <v>7.4973351341563097</v>
      </c>
    </row>
    <row r="342" spans="2:8" x14ac:dyDescent="0.3">
      <c r="B342" s="1">
        <v>6.4050156268192202</v>
      </c>
      <c r="C342" s="1">
        <v>6.5089394476998299</v>
      </c>
      <c r="D342" s="1">
        <v>7.5316699037661703</v>
      </c>
      <c r="E342" s="1">
        <v>8.9400627363647995</v>
      </c>
      <c r="F342" s="1">
        <v>9.0672486722257108</v>
      </c>
      <c r="G342" s="1">
        <v>8.2528637279257602</v>
      </c>
      <c r="H342" s="1">
        <v>7.5920071134270701</v>
      </c>
    </row>
    <row r="343" spans="2:8" x14ac:dyDescent="0.3">
      <c r="B343" s="1">
        <v>6.5187085663023403</v>
      </c>
      <c r="C343" s="1">
        <v>5.7728756224966196</v>
      </c>
      <c r="D343" s="1">
        <v>7.7622004066086001</v>
      </c>
      <c r="E343" s="1">
        <v>9.0646927330537803</v>
      </c>
      <c r="F343" s="1">
        <v>8.8610145868051493</v>
      </c>
      <c r="G343" s="1">
        <v>8.2452375960727196</v>
      </c>
      <c r="H343" s="1">
        <v>7.6939723755830602</v>
      </c>
    </row>
    <row r="344" spans="2:8" x14ac:dyDescent="0.3">
      <c r="B344" s="1">
        <v>6.5187512476523004</v>
      </c>
      <c r="C344" s="1">
        <v>5.7725962254723298</v>
      </c>
      <c r="D344" s="1">
        <v>7.1462751090293803</v>
      </c>
      <c r="E344" s="1">
        <v>8.9585313434679108</v>
      </c>
      <c r="F344" s="1">
        <v>8.2295890259509594</v>
      </c>
      <c r="G344" s="1">
        <v>8.0404577033063198</v>
      </c>
      <c r="H344" s="1">
        <v>8.8879650343283103</v>
      </c>
    </row>
    <row r="345" spans="2:8" x14ac:dyDescent="0.3">
      <c r="B345" s="1">
        <v>6.4090946702106901</v>
      </c>
      <c r="C345" s="1">
        <v>5.7723131688720297</v>
      </c>
      <c r="D345" s="1">
        <v>7.2538216717557997</v>
      </c>
      <c r="E345" s="1">
        <v>8.7530893824998994</v>
      </c>
      <c r="F345" s="1">
        <v>8.2295526699123407</v>
      </c>
      <c r="G345" s="1">
        <v>8.2456600451477904</v>
      </c>
      <c r="H345" s="1">
        <v>8.7884269332116691</v>
      </c>
    </row>
    <row r="346" spans="2:8" x14ac:dyDescent="0.3">
      <c r="B346" s="1">
        <v>6.4956626002294602</v>
      </c>
      <c r="C346" s="1">
        <v>6.42349674377376</v>
      </c>
      <c r="D346" s="1">
        <v>7.9964296284569603</v>
      </c>
      <c r="E346" s="1">
        <v>8.1147770713402103</v>
      </c>
      <c r="F346" s="1">
        <v>8.0188579388846506</v>
      </c>
      <c r="G346" s="1">
        <v>8.2455724472544407</v>
      </c>
      <c r="H346" s="1">
        <v>8.9918109270934803</v>
      </c>
    </row>
    <row r="347" spans="2:8" x14ac:dyDescent="0.3">
      <c r="B347" s="1">
        <v>6.3738420134820402</v>
      </c>
      <c r="C347" s="1">
        <v>6.3004374021689804</v>
      </c>
      <c r="D347" s="1">
        <v>7.7818501819579202</v>
      </c>
      <c r="E347" s="1">
        <v>7.5057028919269104</v>
      </c>
      <c r="F347" s="1">
        <v>8.2294495525418405</v>
      </c>
      <c r="G347" s="1">
        <v>8.8713095711326204</v>
      </c>
      <c r="H347" s="1">
        <v>9.08829103903755</v>
      </c>
    </row>
    <row r="348" spans="2:8" x14ac:dyDescent="0.3">
      <c r="B348" s="1">
        <v>6.2749512653870196</v>
      </c>
      <c r="C348" s="1">
        <v>6.1773100891822104</v>
      </c>
      <c r="D348" s="1">
        <v>7.7822277761919301</v>
      </c>
      <c r="E348" s="1">
        <v>7.3002386245327298</v>
      </c>
      <c r="F348" s="1">
        <v>8.2293827848231498</v>
      </c>
      <c r="G348" s="1">
        <v>9.0801418203709208</v>
      </c>
      <c r="H348" s="1">
        <v>9.0885276082927398</v>
      </c>
    </row>
    <row r="349" spans="2:8" x14ac:dyDescent="0.3">
      <c r="B349" s="1">
        <v>6.0663743091219198</v>
      </c>
      <c r="C349" s="1">
        <v>6.20181021203675</v>
      </c>
      <c r="D349" s="1">
        <v>7.1374051219501</v>
      </c>
      <c r="E349" s="1">
        <v>7.3005711209265396</v>
      </c>
      <c r="F349" s="1">
        <v>8.2590895836845295</v>
      </c>
      <c r="G349" s="1">
        <v>9.0803607952536591</v>
      </c>
      <c r="H349" s="1">
        <v>9.0887627348709206</v>
      </c>
    </row>
    <row r="350" spans="2:8" x14ac:dyDescent="0.3">
      <c r="B350" s="1">
        <v>6.0773461760696001</v>
      </c>
      <c r="C350" s="1">
        <v>6.00919370451187</v>
      </c>
      <c r="D350" s="1">
        <v>7.1643457022146499</v>
      </c>
      <c r="E350" s="1">
        <v>7.4073901266289202</v>
      </c>
      <c r="F350" s="1">
        <v>8.2666628977391099</v>
      </c>
      <c r="G350" s="1">
        <v>8.4835447870714802</v>
      </c>
      <c r="H350" s="1">
        <v>8.49705559522382</v>
      </c>
    </row>
    <row r="351" spans="2:8" x14ac:dyDescent="0.3">
      <c r="B351" s="1">
        <v>5.3348924534028397</v>
      </c>
      <c r="C351" s="1">
        <v>6.0089797508971801</v>
      </c>
      <c r="D351" s="1">
        <v>6.3719316840771096</v>
      </c>
      <c r="E351" s="1">
        <v>7.8540306187934501</v>
      </c>
      <c r="F351" s="1">
        <v>8.2771920591439194</v>
      </c>
      <c r="G351" s="1">
        <v>8.3895573017755396</v>
      </c>
      <c r="H351" s="1">
        <v>8.4979913522447408</v>
      </c>
    </row>
    <row r="352" spans="2:8" x14ac:dyDescent="0.3">
      <c r="B352" s="1">
        <v>5.3347820326029201</v>
      </c>
      <c r="C352" s="1">
        <v>5.3569288932780399</v>
      </c>
      <c r="D352" s="1">
        <v>6.5870226320890204</v>
      </c>
      <c r="E352" s="1">
        <v>7.8546108888073203</v>
      </c>
      <c r="F352" s="1">
        <v>8.0835577350388803</v>
      </c>
      <c r="G352" s="1">
        <v>8.2956807925454701</v>
      </c>
      <c r="H352" s="1">
        <v>8.3109035380958201</v>
      </c>
    </row>
    <row r="353" spans="2:8" x14ac:dyDescent="0.3">
      <c r="B353" s="1">
        <v>5.3127277294068804</v>
      </c>
      <c r="C353" s="1">
        <v>6.09470364424108</v>
      </c>
      <c r="D353" s="1">
        <v>6.3932450925000701</v>
      </c>
      <c r="E353" s="1">
        <v>8.0683625707753208</v>
      </c>
      <c r="F353" s="1">
        <v>8.0842653132326596</v>
      </c>
      <c r="G353" s="1">
        <v>8.1987448534611307</v>
      </c>
      <c r="H353" s="1">
        <v>8.3119570740040007</v>
      </c>
    </row>
    <row r="354" spans="2:8" x14ac:dyDescent="0.3">
      <c r="B354" s="1">
        <v>4.7197580254953904</v>
      </c>
      <c r="C354" s="1">
        <v>5.5176161008508897</v>
      </c>
      <c r="D354" s="1">
        <v>6.45610998525179</v>
      </c>
      <c r="E354" s="1">
        <v>7.9730287831305198</v>
      </c>
      <c r="F354" s="1">
        <v>7.5119848837431196</v>
      </c>
      <c r="G354" s="1">
        <v>7.5335006340853203</v>
      </c>
      <c r="H354" s="1">
        <v>7.5533452497148899</v>
      </c>
    </row>
    <row r="355" spans="2:8" x14ac:dyDescent="0.3">
      <c r="B355" s="1">
        <v>4.5977242507176497</v>
      </c>
      <c r="C355" s="1">
        <v>5.5284645682141003</v>
      </c>
      <c r="D355" s="1">
        <v>6.4562839895181501</v>
      </c>
      <c r="E355" s="1">
        <v>6.6997191693457898</v>
      </c>
      <c r="F355" s="1">
        <v>7.2181295098374996</v>
      </c>
      <c r="G355" s="1">
        <v>7.5345912981673102</v>
      </c>
      <c r="H355" s="1">
        <v>7.6539963622690497</v>
      </c>
    </row>
    <row r="356" spans="2:8" x14ac:dyDescent="0.3">
      <c r="B356" s="1">
        <v>4.4755293983386997</v>
      </c>
      <c r="C356" s="1">
        <v>5.5284304628489203</v>
      </c>
      <c r="D356" s="1">
        <v>6.4685995623445498</v>
      </c>
      <c r="E356" s="1">
        <v>6.6999890053668398</v>
      </c>
      <c r="F356" s="1">
        <v>7.3236527351953198</v>
      </c>
      <c r="G356" s="1">
        <v>7.4414160260248199</v>
      </c>
      <c r="H356" s="1">
        <v>7.5580335651709296</v>
      </c>
    </row>
    <row r="357" spans="2:8" x14ac:dyDescent="0.3">
      <c r="B357" s="1">
        <v>4.2796013461320701</v>
      </c>
      <c r="C357" s="1">
        <v>5.8398503523915997</v>
      </c>
      <c r="D357" s="1">
        <v>6.0903588885065698</v>
      </c>
      <c r="E357" s="1">
        <v>6.7002410763460896</v>
      </c>
      <c r="F357" s="1">
        <v>6.5382946649550604</v>
      </c>
      <c r="G357" s="1">
        <v>7.1590862519526697</v>
      </c>
      <c r="H357" s="1">
        <v>7.4657700726131697</v>
      </c>
    </row>
    <row r="358" spans="2:8" x14ac:dyDescent="0.3">
      <c r="B358" s="1">
        <v>4.4973423429660802</v>
      </c>
      <c r="C358" s="1">
        <v>5.8398445082204002</v>
      </c>
      <c r="D358" s="1">
        <v>5.8963359135539797</v>
      </c>
      <c r="E358" s="1">
        <v>6.1239739466758998</v>
      </c>
      <c r="F358" s="1">
        <v>6.72930207830633</v>
      </c>
      <c r="G358" s="1">
        <v>7.3490752216001702</v>
      </c>
      <c r="H358" s="1">
        <v>7.3733768842922096</v>
      </c>
    </row>
    <row r="359" spans="2:8" x14ac:dyDescent="0.3">
      <c r="B359" s="1">
        <v>5.0318445398738003</v>
      </c>
      <c r="C359" s="1">
        <v>6.0573133137973896</v>
      </c>
      <c r="D359" s="1">
        <v>6.0904078084925404</v>
      </c>
      <c r="E359" s="1">
        <v>6.1239913377478397</v>
      </c>
      <c r="F359" s="1">
        <v>6.1580618605362503</v>
      </c>
      <c r="G359" s="1">
        <v>6.1926170072705498</v>
      </c>
      <c r="H359" s="1">
        <v>7.9601958851055903</v>
      </c>
    </row>
    <row r="360" spans="2:8" x14ac:dyDescent="0.3">
      <c r="B360" s="1">
        <v>4.4973062517583404</v>
      </c>
      <c r="C360" s="1">
        <v>5.8615333317210396</v>
      </c>
      <c r="D360" s="1">
        <v>6.0904029162751998</v>
      </c>
      <c r="E360" s="1">
        <v>6.1239855406689498</v>
      </c>
      <c r="F360" s="1">
        <v>6.1580551748828301</v>
      </c>
      <c r="G360" s="1">
        <v>6.7588253562184999</v>
      </c>
      <c r="H360" s="1">
        <v>7.3738886031557902</v>
      </c>
    </row>
    <row r="361" spans="2:8" x14ac:dyDescent="0.3">
      <c r="B361" s="1">
        <v>4.4973769836194597</v>
      </c>
      <c r="C361" s="1">
        <v>5.8398496127714798</v>
      </c>
      <c r="D361" s="1">
        <v>6.0903784559176604</v>
      </c>
      <c r="E361" s="1">
        <v>5.9315849579907098</v>
      </c>
      <c r="F361" s="1">
        <v>6.7291601422248402</v>
      </c>
      <c r="G361" s="1">
        <v>7.3486050377104002</v>
      </c>
      <c r="H361" s="1">
        <v>7.3728599619037203</v>
      </c>
    </row>
    <row r="362" spans="2:8" x14ac:dyDescent="0.3">
      <c r="B362" s="1">
        <v>4.4754985250375201</v>
      </c>
      <c r="C362" s="1">
        <v>5.5117293855665599</v>
      </c>
      <c r="D362" s="1">
        <v>6.0903344303363598</v>
      </c>
      <c r="E362" s="1">
        <v>6.70011726276761</v>
      </c>
      <c r="F362" s="1">
        <v>7.3240866799769</v>
      </c>
      <c r="G362" s="1">
        <v>7.3476506396124801</v>
      </c>
      <c r="H362" s="1">
        <v>7.3711755869092404</v>
      </c>
    </row>
    <row r="363" spans="2:8" x14ac:dyDescent="0.3">
      <c r="B363" s="1">
        <v>4.7196605887896199</v>
      </c>
      <c r="C363" s="1">
        <v>5.5284495141677104</v>
      </c>
      <c r="D363" s="1">
        <v>6.6717141911600102</v>
      </c>
      <c r="E363" s="1">
        <v>6.4983976903151097</v>
      </c>
      <c r="F363" s="1">
        <v>7.3232146709624599</v>
      </c>
      <c r="G363" s="1">
        <v>7.5351305027351296</v>
      </c>
      <c r="H363" s="1">
        <v>7.6546449445954599</v>
      </c>
    </row>
    <row r="364" spans="2:8" x14ac:dyDescent="0.3">
      <c r="B364" s="1">
        <v>4.59776349433728</v>
      </c>
      <c r="C364" s="1">
        <v>5.5284756244338498</v>
      </c>
      <c r="D364" s="1">
        <v>6.4561990493822199</v>
      </c>
      <c r="E364" s="1">
        <v>6.6995775962000499</v>
      </c>
      <c r="F364" s="1">
        <v>7.5124723871728998</v>
      </c>
      <c r="G364" s="1">
        <v>7.3360037204883302</v>
      </c>
      <c r="H364" s="1">
        <v>7.5541687021906103</v>
      </c>
    </row>
    <row r="365" spans="2:8" x14ac:dyDescent="0.3">
      <c r="B365" s="1">
        <v>4.7197866829161397</v>
      </c>
      <c r="C365" s="1">
        <v>6.0946415384592001</v>
      </c>
      <c r="D365" s="1">
        <v>7.0389460597632398</v>
      </c>
      <c r="E365" s="1">
        <v>8.0686764711576107</v>
      </c>
      <c r="F365" s="1">
        <v>8.0846159504516493</v>
      </c>
      <c r="G365" s="1">
        <v>8.1991792444357205</v>
      </c>
      <c r="H365" s="1">
        <v>8.3124804160749601</v>
      </c>
    </row>
    <row r="366" spans="2:8" x14ac:dyDescent="0.3">
      <c r="B366" s="1">
        <v>5.3127857551737598</v>
      </c>
      <c r="C366" s="1">
        <v>5.3567823990717098</v>
      </c>
      <c r="D366" s="1">
        <v>6.4901458294152103</v>
      </c>
      <c r="E366" s="1">
        <v>7.9614722988488804</v>
      </c>
      <c r="F366" s="1">
        <v>8.0839125722096608</v>
      </c>
      <c r="G366" s="1">
        <v>8.1983082281890507</v>
      </c>
      <c r="H366" s="1">
        <v>8.3114314449640894</v>
      </c>
    </row>
    <row r="367" spans="2:8" x14ac:dyDescent="0.3">
      <c r="B367" s="1">
        <v>5.3348377360435002</v>
      </c>
      <c r="C367" s="1">
        <v>5.35707381226179</v>
      </c>
      <c r="D367" s="1">
        <v>6.4794686336427798</v>
      </c>
      <c r="E367" s="1">
        <v>7.8543218682734501</v>
      </c>
      <c r="F367" s="1">
        <v>8.0832008094524692</v>
      </c>
      <c r="G367" s="1">
        <v>8.2951918971559202</v>
      </c>
      <c r="H367" s="1">
        <v>8.3103733625927205</v>
      </c>
    </row>
    <row r="368" spans="2:8" x14ac:dyDescent="0.3">
      <c r="B368" s="1">
        <v>5.3459293174043996</v>
      </c>
      <c r="C368" s="1">
        <v>6.0090869301756697</v>
      </c>
      <c r="D368" s="1">
        <v>6.4795354603651099</v>
      </c>
      <c r="E368" s="1">
        <v>7.3111028881471896</v>
      </c>
      <c r="F368" s="1">
        <v>8.3724801493239607</v>
      </c>
      <c r="G368" s="1">
        <v>8.4839799110447291</v>
      </c>
      <c r="H368" s="1">
        <v>8.4975243061993595</v>
      </c>
    </row>
    <row r="369" spans="2:8" x14ac:dyDescent="0.3">
      <c r="B369" s="1">
        <v>6.0663767652619898</v>
      </c>
      <c r="C369" s="1">
        <v>6.2159788348387703</v>
      </c>
      <c r="D369" s="1">
        <v>7.2614596290520099</v>
      </c>
      <c r="E369" s="1">
        <v>7.40721868550796</v>
      </c>
      <c r="F369" s="1">
        <v>8.1608804858826005</v>
      </c>
      <c r="G369" s="1">
        <v>8.4831082296122702</v>
      </c>
      <c r="H369" s="1">
        <v>8.4965852278553005</v>
      </c>
    </row>
    <row r="370" spans="2:8" x14ac:dyDescent="0.3">
      <c r="B370" s="1">
        <v>6.1652438813503903</v>
      </c>
      <c r="C370" s="1">
        <v>6.3000262066384396</v>
      </c>
      <c r="D370" s="1">
        <v>7.7824153084577903</v>
      </c>
      <c r="E370" s="1">
        <v>7.1939473292076004</v>
      </c>
      <c r="F370" s="1">
        <v>8.2587211292109899</v>
      </c>
      <c r="G370" s="1">
        <v>9.0802514720670793</v>
      </c>
      <c r="H370" s="1">
        <v>9.0886453527440292</v>
      </c>
    </row>
    <row r="371" spans="2:8" x14ac:dyDescent="0.3">
      <c r="B371" s="1">
        <v>6.1871983729004203</v>
      </c>
      <c r="C371" s="1">
        <v>6.3002997959368496</v>
      </c>
      <c r="D371" s="1">
        <v>7.7820393991714196</v>
      </c>
      <c r="E371" s="1">
        <v>7.4065001027669499</v>
      </c>
      <c r="F371" s="1">
        <v>8.2294174363691308</v>
      </c>
      <c r="G371" s="1">
        <v>8.9757053721226399</v>
      </c>
      <c r="H371" s="1">
        <v>9.0884095031746206</v>
      </c>
    </row>
    <row r="372" spans="2:8" x14ac:dyDescent="0.3">
      <c r="B372" s="1">
        <v>6.4956723219315604</v>
      </c>
      <c r="C372" s="1">
        <v>6.4233759473112197</v>
      </c>
      <c r="D372" s="1">
        <v>7.8891485239241703</v>
      </c>
      <c r="E372" s="1">
        <v>8.1147325174047609</v>
      </c>
      <c r="F372" s="1">
        <v>8.1241388724985999</v>
      </c>
      <c r="G372" s="1">
        <v>8.8712392993975602</v>
      </c>
      <c r="H372" s="1">
        <v>8.9918818201630906</v>
      </c>
    </row>
    <row r="373" spans="2:8" x14ac:dyDescent="0.3">
      <c r="B373" s="1">
        <v>6.5078316936068301</v>
      </c>
      <c r="C373" s="1">
        <v>5.7721702802491999</v>
      </c>
      <c r="D373" s="1">
        <v>7.2538718930437698</v>
      </c>
      <c r="E373" s="1">
        <v>8.7531201386335393</v>
      </c>
      <c r="F373" s="1">
        <v>8.1242224292262293</v>
      </c>
      <c r="G373" s="1">
        <v>8.2456176441053408</v>
      </c>
      <c r="H373" s="1">
        <v>8.9877366942932806</v>
      </c>
    </row>
    <row r="374" spans="2:8" x14ac:dyDescent="0.3">
      <c r="B374" s="1">
        <v>6.4090772379129399</v>
      </c>
      <c r="C374" s="1">
        <v>5.7724551522214096</v>
      </c>
      <c r="D374" s="1">
        <v>7.1463156831525199</v>
      </c>
      <c r="E374" s="1">
        <v>8.7530577362632496</v>
      </c>
      <c r="F374" s="1">
        <v>8.2295721144207796</v>
      </c>
      <c r="G374" s="1">
        <v>8.1414914530756306</v>
      </c>
      <c r="H374" s="1">
        <v>8.8878244539213291</v>
      </c>
    </row>
    <row r="375" spans="2:8" x14ac:dyDescent="0.3">
      <c r="B375" s="1">
        <v>6.5187308727965902</v>
      </c>
      <c r="C375" s="1">
        <v>5.7727363838233003</v>
      </c>
      <c r="D375" s="1">
        <v>7.7619885588351298</v>
      </c>
      <c r="E375" s="1">
        <v>9.0647866542709696</v>
      </c>
      <c r="F375" s="1">
        <v>8.8610893843284195</v>
      </c>
      <c r="G375" s="1">
        <v>8.1448006030706601</v>
      </c>
      <c r="H375" s="1">
        <v>8.2694525969513393</v>
      </c>
    </row>
    <row r="376" spans="2:8" x14ac:dyDescent="0.3">
      <c r="B376" s="1">
        <v>6.4050104999019597</v>
      </c>
      <c r="C376" s="1">
        <v>6.5089201815715398</v>
      </c>
      <c r="D376" s="1">
        <v>7.7624136264060404</v>
      </c>
      <c r="E376" s="1">
        <v>8.9401208692705705</v>
      </c>
      <c r="F376" s="1">
        <v>8.9620676216050992</v>
      </c>
      <c r="G376" s="1">
        <v>8.25263649346285</v>
      </c>
      <c r="H376" s="1">
        <v>7.5914486763009599</v>
      </c>
    </row>
    <row r="377" spans="2:8" x14ac:dyDescent="0.3">
      <c r="B377" s="1">
        <v>6.2914074337430304</v>
      </c>
      <c r="C377" s="1">
        <v>7.1157990368712802</v>
      </c>
      <c r="D377" s="1">
        <v>7.5319200691147303</v>
      </c>
      <c r="E377" s="1">
        <v>8.9400046781334996</v>
      </c>
      <c r="F377" s="1">
        <v>8.9693071630086898</v>
      </c>
      <c r="G377" s="1">
        <v>8.2530880289950392</v>
      </c>
      <c r="H377" s="1">
        <v>7.4895354613150698</v>
      </c>
    </row>
    <row r="378" spans="2:8" x14ac:dyDescent="0.3">
      <c r="B378" s="1">
        <v>6.1763904766690496</v>
      </c>
      <c r="C378" s="1">
        <v>7.11545079924114</v>
      </c>
      <c r="D378" s="1">
        <v>7.63240179445667</v>
      </c>
      <c r="E378" s="1">
        <v>8.8155574739995295</v>
      </c>
      <c r="F378" s="1">
        <v>9.1758135701741992</v>
      </c>
      <c r="G378" s="1">
        <v>8.2973275466563106</v>
      </c>
      <c r="H378" s="1">
        <v>7.6009088548237198</v>
      </c>
    </row>
    <row r="379" spans="2:8" x14ac:dyDescent="0.3">
      <c r="B379" s="1">
        <v>5.9934074080209196</v>
      </c>
      <c r="C379" s="1">
        <v>7.0168412031119498</v>
      </c>
      <c r="D379" s="1">
        <v>7.6328433060097698</v>
      </c>
      <c r="E379" s="1">
        <v>8.9177184393086701</v>
      </c>
      <c r="F379" s="1">
        <v>9.0781513036019899</v>
      </c>
      <c r="G379" s="1">
        <v>8.4021096737328502</v>
      </c>
      <c r="H379" s="1">
        <v>7.5063931810970299</v>
      </c>
    </row>
    <row r="380" spans="2:8" x14ac:dyDescent="0.3">
      <c r="B380" s="1">
        <v>5.9936244363573001</v>
      </c>
      <c r="C380" s="1">
        <v>6.9043372925308502</v>
      </c>
      <c r="D380" s="1">
        <v>7.6332906745843898</v>
      </c>
      <c r="E380" s="1">
        <v>8.9177747178170499</v>
      </c>
      <c r="F380" s="1">
        <v>9.0783100044346892</v>
      </c>
      <c r="G380" s="1">
        <v>8.5068203982874593</v>
      </c>
      <c r="H380" s="1">
        <v>8.2205913964882296</v>
      </c>
    </row>
    <row r="381" spans="2:8" x14ac:dyDescent="0.3">
      <c r="B381" s="1">
        <v>5.2932277547838904</v>
      </c>
      <c r="C381" s="1">
        <v>7.0265081851114797</v>
      </c>
      <c r="D381" s="1">
        <v>7.7570178799166003</v>
      </c>
      <c r="E381" s="1">
        <v>8.7129343924959208</v>
      </c>
      <c r="F381" s="1">
        <v>9.0784670815520698</v>
      </c>
      <c r="G381" s="1">
        <v>8.4109718435302891</v>
      </c>
      <c r="H381" s="1">
        <v>8.2292447365348007</v>
      </c>
    </row>
    <row r="382" spans="2:8" x14ac:dyDescent="0.3">
      <c r="B382" s="1">
        <v>5.2825037414024996</v>
      </c>
      <c r="C382" s="1">
        <v>6.2562831469382401</v>
      </c>
      <c r="D382" s="1">
        <v>7.0024241109403196</v>
      </c>
      <c r="E382" s="1">
        <v>8.0714171478064305</v>
      </c>
      <c r="F382" s="1">
        <v>8.4935699512151892</v>
      </c>
      <c r="G382" s="1">
        <v>8.2194597429949692</v>
      </c>
      <c r="H382" s="1">
        <v>8.3330252810195002</v>
      </c>
    </row>
    <row r="383" spans="2:8" x14ac:dyDescent="0.3">
      <c r="B383" s="1">
        <v>5.2816044104489102</v>
      </c>
      <c r="C383" s="1">
        <v>6.8626874297730698</v>
      </c>
      <c r="D383" s="1">
        <v>6.8922296690363103</v>
      </c>
      <c r="E383" s="1">
        <v>7.9736060838526104</v>
      </c>
      <c r="F383" s="1">
        <v>8.4941819519015702</v>
      </c>
      <c r="G383" s="1">
        <v>8.2206576103960707</v>
      </c>
      <c r="H383" s="1">
        <v>8.3335479549285605</v>
      </c>
    </row>
    <row r="384" spans="2:8" x14ac:dyDescent="0.3">
      <c r="B384" s="1">
        <v>5.9391857445966201</v>
      </c>
      <c r="C384" s="1">
        <v>6.7367022793531097</v>
      </c>
      <c r="D384" s="1">
        <v>7.1704751970490497</v>
      </c>
      <c r="E384" s="1">
        <v>7.85727641475835</v>
      </c>
      <c r="F384" s="1">
        <v>8.3008303878495298</v>
      </c>
      <c r="G384" s="1">
        <v>8.2212313815088596</v>
      </c>
      <c r="H384" s="1">
        <v>8.3332404214950309</v>
      </c>
    </row>
    <row r="385" spans="2:8" x14ac:dyDescent="0.3">
      <c r="B385" s="1">
        <v>6.0544474571500304</v>
      </c>
      <c r="C385" s="1">
        <v>6.8380078177035797</v>
      </c>
      <c r="D385" s="1">
        <v>7.1711342098839399</v>
      </c>
      <c r="E385" s="1">
        <v>7.7233785648669802</v>
      </c>
      <c r="F385" s="1">
        <v>8.1768939349251895</v>
      </c>
      <c r="G385" s="1">
        <v>8.3179875471844404</v>
      </c>
      <c r="H385" s="1">
        <v>8.33272194570322</v>
      </c>
    </row>
    <row r="386" spans="2:8" x14ac:dyDescent="0.3">
      <c r="B386" s="1">
        <v>6.2374090710813199</v>
      </c>
      <c r="C386" s="1">
        <v>6.1473300131386504</v>
      </c>
      <c r="D386" s="1">
        <v>6.9539405320984899</v>
      </c>
      <c r="E386" s="1">
        <v>6.9714898563135304</v>
      </c>
      <c r="F386" s="1">
        <v>7.9728499702132396</v>
      </c>
      <c r="G386" s="1">
        <v>7.7417189246845597</v>
      </c>
      <c r="H386" s="1">
        <v>8.3317163206044302</v>
      </c>
    </row>
    <row r="387" spans="2:8" x14ac:dyDescent="0.3">
      <c r="B387" s="1">
        <v>6.2378800448125098</v>
      </c>
      <c r="C387" s="1">
        <v>6.2600918354545998</v>
      </c>
      <c r="D387" s="1">
        <v>6.9671209789415904</v>
      </c>
      <c r="E387" s="1">
        <v>6.8491869369774099</v>
      </c>
      <c r="F387" s="1">
        <v>7.8577812806573499</v>
      </c>
      <c r="G387" s="1">
        <v>8.3179384994546002</v>
      </c>
      <c r="H387" s="1">
        <v>8.2354034981772095</v>
      </c>
    </row>
    <row r="388" spans="2:8" x14ac:dyDescent="0.3">
      <c r="B388" s="1">
        <v>6.9361256541251501</v>
      </c>
      <c r="C388" s="1">
        <v>6.9244180017155603</v>
      </c>
      <c r="D388" s="1">
        <v>6.8631805679778299</v>
      </c>
      <c r="E388" s="1">
        <v>6.8650321006975501</v>
      </c>
      <c r="F388" s="1">
        <v>7.0883305736708504</v>
      </c>
      <c r="G388" s="1">
        <v>8.1145541620644792</v>
      </c>
      <c r="H388" s="1">
        <v>8.4251626124609196</v>
      </c>
    </row>
    <row r="389" spans="2:8" x14ac:dyDescent="0.3">
      <c r="B389" s="1">
        <v>6.9474760706833099</v>
      </c>
      <c r="C389" s="1">
        <v>6.9250859082390299</v>
      </c>
      <c r="D389" s="1">
        <v>6.8749865912376604</v>
      </c>
      <c r="E389" s="1">
        <v>6.0230770168523096</v>
      </c>
      <c r="F389" s="1">
        <v>7.0887694939863497</v>
      </c>
      <c r="G389" s="1">
        <v>8.1034145733567495</v>
      </c>
      <c r="H389" s="1">
        <v>8.3190220925321494</v>
      </c>
    </row>
    <row r="390" spans="2:8" x14ac:dyDescent="0.3">
      <c r="B390" s="1">
        <v>7.0618115648913102</v>
      </c>
      <c r="C390" s="1">
        <v>6.9368959325673698</v>
      </c>
      <c r="D390" s="1">
        <v>6.79211326700886</v>
      </c>
      <c r="E390" s="1">
        <v>6.0354138761199696</v>
      </c>
      <c r="F390" s="1">
        <v>7.07842354700764</v>
      </c>
      <c r="G390" s="1">
        <v>7.4641805821133502</v>
      </c>
      <c r="H390" s="1">
        <v>8.4141642481074097</v>
      </c>
    </row>
    <row r="391" spans="2:8" x14ac:dyDescent="0.3">
      <c r="B391" s="1">
        <v>7.1716187057384602</v>
      </c>
      <c r="C391" s="1">
        <v>6.9375391830024098</v>
      </c>
      <c r="D391" s="1">
        <v>6.9556132741652199</v>
      </c>
      <c r="E391" s="1">
        <v>5.5851890783098801</v>
      </c>
      <c r="F391" s="1">
        <v>6.1224967455720796</v>
      </c>
      <c r="G391" s="1">
        <v>7.3577920707822004</v>
      </c>
      <c r="H391" s="1">
        <v>8.3083552247017707</v>
      </c>
    </row>
    <row r="392" spans="2:8" x14ac:dyDescent="0.3">
      <c r="B392" s="1">
        <v>7.2857655158138197</v>
      </c>
      <c r="C392" s="1">
        <v>7.0640370203235596</v>
      </c>
      <c r="D392" s="1">
        <v>6.3746926565865598</v>
      </c>
      <c r="E392" s="1">
        <v>5.5779439529807302</v>
      </c>
      <c r="F392" s="1">
        <v>6.2310141529205803</v>
      </c>
      <c r="G392" s="1">
        <v>7.3497728055185396</v>
      </c>
      <c r="H392" s="1">
        <v>8.2537048497744792</v>
      </c>
    </row>
    <row r="393" spans="2:8" x14ac:dyDescent="0.3">
      <c r="B393" s="1">
        <v>7.2856910946709998</v>
      </c>
      <c r="C393" s="1">
        <v>7.0645754130003402</v>
      </c>
      <c r="D393" s="1">
        <v>6.0634365523326998</v>
      </c>
      <c r="E393" s="1">
        <v>5.6440583311464803</v>
      </c>
      <c r="F393" s="1">
        <v>6.1184256991200803</v>
      </c>
      <c r="G393" s="1">
        <v>7.4464381723027904</v>
      </c>
      <c r="H393" s="1">
        <v>8.1491936806943492</v>
      </c>
    </row>
    <row r="394" spans="2:8" x14ac:dyDescent="0.3">
      <c r="B394" s="1">
        <v>7.2856139290936701</v>
      </c>
      <c r="C394" s="1">
        <v>8.4040664713772202</v>
      </c>
      <c r="D394" s="1">
        <v>6.17471849217202</v>
      </c>
      <c r="E394" s="1">
        <v>6.1803724985362196</v>
      </c>
      <c r="F394" s="1">
        <v>6.2314952026108203</v>
      </c>
      <c r="G394" s="1">
        <v>7.3222790920432903</v>
      </c>
      <c r="H394" s="1">
        <v>8.1410862331076892</v>
      </c>
    </row>
    <row r="395" spans="2:8" x14ac:dyDescent="0.3">
      <c r="B395" s="1">
        <v>7.2855340388050198</v>
      </c>
      <c r="C395" s="1">
        <v>8.4245800408682108</v>
      </c>
      <c r="D395" s="1">
        <v>6.0609620348317597</v>
      </c>
      <c r="E395" s="1">
        <v>6.2892648111326999</v>
      </c>
      <c r="F395" s="1">
        <v>6.3393154687109101</v>
      </c>
      <c r="G395" s="1">
        <v>7.9059742355360001</v>
      </c>
      <c r="H395" s="1">
        <v>8.1441117189796302</v>
      </c>
    </row>
    <row r="396" spans="2:8" x14ac:dyDescent="0.3">
      <c r="B396" s="1">
        <v>7.2854514440875802</v>
      </c>
      <c r="C396" s="1">
        <v>8.4246857410643603</v>
      </c>
      <c r="D396" s="1">
        <v>5.6938830291869698</v>
      </c>
      <c r="E396" s="1">
        <v>6.1907925450316403</v>
      </c>
      <c r="F396" s="1">
        <v>6.33230155736761</v>
      </c>
      <c r="G396" s="1">
        <v>8.5424739352859405</v>
      </c>
      <c r="H396" s="1">
        <v>8.3459447453353004</v>
      </c>
    </row>
    <row r="397" spans="2:8" x14ac:dyDescent="0.3">
      <c r="B397" s="1">
        <v>7.2853661657751596</v>
      </c>
      <c r="C397" s="1">
        <v>8.4247874685075104</v>
      </c>
      <c r="D397" s="1">
        <v>5.5960015945085999</v>
      </c>
      <c r="E397" s="1">
        <v>6.0929709147746598</v>
      </c>
      <c r="F397" s="1">
        <v>6.4399660295413401</v>
      </c>
      <c r="G397" s="1">
        <v>8.7455480189855397</v>
      </c>
      <c r="H397" s="1">
        <v>8.9746194978295808</v>
      </c>
    </row>
    <row r="398" spans="2:8" x14ac:dyDescent="0.3">
      <c r="B398" s="1">
        <v>7.1841381859121398</v>
      </c>
      <c r="C398" s="1">
        <v>8.0482397520576896</v>
      </c>
      <c r="D398" s="1">
        <v>5.7118300060363101</v>
      </c>
      <c r="E398" s="1">
        <v>6.1914814043229196</v>
      </c>
      <c r="F398" s="1">
        <v>7.0260116177699903</v>
      </c>
      <c r="G398" s="1">
        <v>8.1236754942126908</v>
      </c>
      <c r="H398" s="1">
        <v>9.0793866402134498</v>
      </c>
    </row>
    <row r="399" spans="2:8" x14ac:dyDescent="0.3">
      <c r="B399" s="1">
        <v>7.2940493740483197</v>
      </c>
      <c r="C399" s="1">
        <v>7.9495216577722596</v>
      </c>
      <c r="D399" s="1">
        <v>5.7125390024864</v>
      </c>
      <c r="E399" s="1">
        <v>6.1743733403331698</v>
      </c>
      <c r="F399" s="1">
        <v>7.0268834992465097</v>
      </c>
      <c r="G399" s="1">
        <v>8.2032766256846195</v>
      </c>
      <c r="H399" s="1">
        <v>8.9770147952611907</v>
      </c>
    </row>
    <row r="400" spans="2:8" x14ac:dyDescent="0.3">
      <c r="B400" s="1">
        <v>7.2940238320194499</v>
      </c>
      <c r="C400" s="1">
        <v>7.84999871411474</v>
      </c>
      <c r="D400" s="1">
        <v>7.0446945071283</v>
      </c>
      <c r="E400" s="1">
        <v>6.2973437958830498</v>
      </c>
      <c r="F400" s="1">
        <v>7.01012366514255</v>
      </c>
      <c r="G400" s="1">
        <v>8.0999309719137802</v>
      </c>
      <c r="H400" s="1">
        <v>9.0815602482735205</v>
      </c>
    </row>
    <row r="401" spans="2:8" x14ac:dyDescent="0.3">
      <c r="B401" s="1">
        <v>7.2939959520064797</v>
      </c>
      <c r="C401" s="1">
        <v>7.8503378892130602</v>
      </c>
      <c r="D401" s="1">
        <v>7.1592883590285803</v>
      </c>
      <c r="E401" s="1">
        <v>6.2811698950563004</v>
      </c>
      <c r="F401" s="1">
        <v>7.0111922986136301</v>
      </c>
      <c r="G401" s="1">
        <v>7.3605083760919499</v>
      </c>
      <c r="H401" s="1">
        <v>8.4669051064106107</v>
      </c>
    </row>
    <row r="402" spans="2:8" x14ac:dyDescent="0.3">
      <c r="B402" s="1">
        <v>7.1943598317219504</v>
      </c>
      <c r="C402" s="1">
        <v>7.2555162079636704</v>
      </c>
      <c r="D402" s="1">
        <v>7.0605639412013996</v>
      </c>
      <c r="E402" s="1">
        <v>6.5025979006929902</v>
      </c>
      <c r="F402" s="1">
        <v>7.1349723910487297</v>
      </c>
      <c r="G402" s="1">
        <v>7.3616021571215802</v>
      </c>
      <c r="H402" s="1">
        <v>8.4669667018586701</v>
      </c>
    </row>
    <row r="403" spans="2:8" x14ac:dyDescent="0.3">
      <c r="B403" s="1">
        <v>7.1942952801517697</v>
      </c>
      <c r="C403" s="1">
        <v>7.2555722383869004</v>
      </c>
      <c r="D403" s="1">
        <v>7.3652369079394902</v>
      </c>
      <c r="E403" s="1">
        <v>7.1908147477379103</v>
      </c>
      <c r="F403" s="1">
        <v>7.1189113910956001</v>
      </c>
      <c r="G403" s="1">
        <v>7.1358275455675901</v>
      </c>
      <c r="H403" s="1">
        <v>8.2604161387105908</v>
      </c>
    </row>
    <row r="404" spans="2:8" x14ac:dyDescent="0.3">
      <c r="B404" s="1">
        <v>7.1942279145833004</v>
      </c>
      <c r="C404" s="1">
        <v>7.1563350226031304</v>
      </c>
      <c r="D404" s="1">
        <v>7.47937286031003</v>
      </c>
      <c r="E404" s="1">
        <v>7.0885265380969802</v>
      </c>
      <c r="F404" s="1">
        <v>7.16566540988455</v>
      </c>
      <c r="G404" s="1">
        <v>7.0438910681286799</v>
      </c>
      <c r="H404" s="1">
        <v>8.2606031056830407</v>
      </c>
    </row>
    <row r="405" spans="2:8" x14ac:dyDescent="0.3">
      <c r="B405" s="1">
        <v>7.0933523887615904</v>
      </c>
      <c r="C405" s="1">
        <v>7.0429280112817203</v>
      </c>
      <c r="D405" s="1">
        <v>7.9666745451739702</v>
      </c>
      <c r="E405" s="1">
        <v>7.9392838126141898</v>
      </c>
      <c r="F405" s="1">
        <v>7.0521028163907102</v>
      </c>
      <c r="G405" s="1">
        <v>7.13851239143023</v>
      </c>
      <c r="H405" s="1">
        <v>8.1376522096325097</v>
      </c>
    </row>
    <row r="406" spans="2:8" x14ac:dyDescent="0.3">
      <c r="B406" s="1">
        <v>6.99137809711487</v>
      </c>
      <c r="C406" s="1">
        <v>7.2623169728543999</v>
      </c>
      <c r="D406" s="1">
        <v>8.0646093650817505</v>
      </c>
      <c r="E406" s="1">
        <v>8.6259939663735103</v>
      </c>
      <c r="F406" s="1">
        <v>7.2805587695805301</v>
      </c>
      <c r="G406" s="1">
        <v>7.1283509258158899</v>
      </c>
      <c r="H406" s="1">
        <v>8.1379682240459292</v>
      </c>
    </row>
    <row r="407" spans="2:8" x14ac:dyDescent="0.3">
      <c r="B407" s="1">
        <v>6.9242602800872097</v>
      </c>
      <c r="C407" s="1">
        <v>7.2623218895680797</v>
      </c>
      <c r="D407" s="1">
        <v>8.06418940940525</v>
      </c>
      <c r="E407" s="1">
        <v>8.84658446851744</v>
      </c>
      <c r="F407" s="1">
        <v>7.2817451065784802</v>
      </c>
      <c r="G407" s="1">
        <v>7.1296929028002003</v>
      </c>
      <c r="H407" s="1">
        <v>8.1382719472717007</v>
      </c>
    </row>
    <row r="408" spans="2:8" x14ac:dyDescent="0.3">
      <c r="B408" s="1">
        <v>6.8245054450006402</v>
      </c>
      <c r="C408" s="1">
        <v>7.2623163634694397</v>
      </c>
      <c r="D408" s="1">
        <v>8.16288875533834</v>
      </c>
      <c r="E408" s="1">
        <v>8.8467051338509606</v>
      </c>
      <c r="F408" s="1">
        <v>7.8094345212435003</v>
      </c>
      <c r="G408" s="1">
        <v>7.1310286170602</v>
      </c>
      <c r="H408" s="1">
        <v>8.1385633281823608</v>
      </c>
    </row>
    <row r="409" spans="2:8" x14ac:dyDescent="0.3">
      <c r="B409" s="1">
        <v>6.8133374107910001</v>
      </c>
      <c r="C409" s="1">
        <v>7.2623003977407601</v>
      </c>
      <c r="D409" s="1">
        <v>8.1625146598089309</v>
      </c>
      <c r="E409" s="1">
        <v>8.9456757128467004</v>
      </c>
      <c r="F409" s="1">
        <v>7.8107648287788001</v>
      </c>
      <c r="G409" s="1">
        <v>7.1214912177519301</v>
      </c>
      <c r="H409" s="1">
        <v>8.1388423166797601</v>
      </c>
    </row>
    <row r="410" spans="2:8" x14ac:dyDescent="0.3">
      <c r="B410" s="1">
        <v>6.8022530044471701</v>
      </c>
      <c r="C410" s="1">
        <v>7.16270752419081</v>
      </c>
      <c r="D410" s="1">
        <v>8.7576319178702207</v>
      </c>
      <c r="E410" s="1">
        <v>9.0597393815796998</v>
      </c>
      <c r="F410" s="1">
        <v>7.9170194666059901</v>
      </c>
      <c r="G410" s="1">
        <v>6.4366219042857402</v>
      </c>
      <c r="H410" s="1">
        <v>8.0167637392598792</v>
      </c>
    </row>
    <row r="411" spans="2:8" x14ac:dyDescent="0.3">
      <c r="B411" s="1">
        <v>6.20277907155962</v>
      </c>
      <c r="C411" s="1">
        <v>7.2687081427854299</v>
      </c>
      <c r="D411" s="1">
        <v>8.8651532889169395</v>
      </c>
      <c r="E411" s="1">
        <v>9.0598207989102502</v>
      </c>
      <c r="F411" s="1">
        <v>8.0400064976155203</v>
      </c>
      <c r="G411" s="1">
        <v>6.9467486686427602</v>
      </c>
      <c r="H411" s="1">
        <v>8.0171754333476404</v>
      </c>
    </row>
    <row r="412" spans="2:8" x14ac:dyDescent="0.3">
      <c r="B412" s="1">
        <v>6.1913936588898997</v>
      </c>
      <c r="C412" s="1">
        <v>7.2686837714217001</v>
      </c>
      <c r="D412" s="1">
        <v>8.9631590325457502</v>
      </c>
      <c r="E412" s="1">
        <v>8.9608230925982504</v>
      </c>
      <c r="F412" s="1">
        <v>8.05632694010961</v>
      </c>
      <c r="G412" s="1">
        <v>6.94923957491274</v>
      </c>
      <c r="H412" s="1">
        <v>7.2849536498645904</v>
      </c>
    </row>
    <row r="413" spans="2:8" x14ac:dyDescent="0.3">
      <c r="B413" s="1">
        <v>6.0911844358476097</v>
      </c>
      <c r="C413" s="1">
        <v>7.3678393707452097</v>
      </c>
      <c r="D413" s="1">
        <v>8.9631128260026607</v>
      </c>
      <c r="E413" s="1">
        <v>8.9608252297486803</v>
      </c>
      <c r="F413" s="1">
        <v>8.7512948152179906</v>
      </c>
      <c r="G413" s="1">
        <v>6.9568620379155597</v>
      </c>
      <c r="H413" s="1">
        <v>7.6696126713230397</v>
      </c>
    </row>
    <row r="414" spans="2:8" x14ac:dyDescent="0.3">
      <c r="B414" s="1">
        <v>6.09091721466352</v>
      </c>
      <c r="C414" s="1">
        <v>7.9626304340603804</v>
      </c>
      <c r="D414" s="1">
        <v>8.8611481501473595</v>
      </c>
      <c r="E414" s="1">
        <v>8.9650007145975099</v>
      </c>
      <c r="F414" s="1">
        <v>8.7515321541251492</v>
      </c>
      <c r="G414" s="1">
        <v>7.0807649410163798</v>
      </c>
      <c r="H414" s="1">
        <v>7.15799948554882</v>
      </c>
    </row>
    <row r="415" spans="2:8" x14ac:dyDescent="0.3">
      <c r="B415" s="1">
        <v>5.9781393297551002</v>
      </c>
      <c r="C415" s="1">
        <v>7.8606109320297097</v>
      </c>
      <c r="D415" s="1">
        <v>8.8611792524029909</v>
      </c>
      <c r="E415" s="1">
        <v>8.3530647845143395</v>
      </c>
      <c r="F415" s="1">
        <v>8.1387382938375392</v>
      </c>
      <c r="G415" s="1">
        <v>7.7088888044079003</v>
      </c>
      <c r="H415" s="1">
        <v>7.0579633313878096</v>
      </c>
    </row>
    <row r="416" spans="2:8" x14ac:dyDescent="0.3">
      <c r="B416" s="1">
        <v>5.9779051375946901</v>
      </c>
      <c r="C416" s="1">
        <v>7.8603071612099802</v>
      </c>
      <c r="D416" s="1">
        <v>8.2506696285892502</v>
      </c>
      <c r="E416" s="1">
        <v>8.3537421274806896</v>
      </c>
      <c r="F416" s="1">
        <v>8.1425780540406496</v>
      </c>
      <c r="G416" s="1">
        <v>7.8316382256522896</v>
      </c>
      <c r="H416" s="1">
        <v>7.0605355277005399</v>
      </c>
    </row>
    <row r="417" spans="2:8" x14ac:dyDescent="0.3">
      <c r="B417" s="1">
        <v>5.4251724731905</v>
      </c>
      <c r="C417" s="1">
        <v>7.3507638616873301</v>
      </c>
      <c r="D417" s="1">
        <v>8.2491966847824791</v>
      </c>
      <c r="E417" s="1">
        <v>8.2525960901341797</v>
      </c>
      <c r="F417" s="1">
        <v>8.2568659744982202</v>
      </c>
      <c r="G417" s="1">
        <v>7.8330142870955104</v>
      </c>
      <c r="H417" s="1">
        <v>6.9722616152615</v>
      </c>
    </row>
    <row r="418" spans="2:8" x14ac:dyDescent="0.3">
      <c r="B418" s="1">
        <v>5.3350252230412103</v>
      </c>
      <c r="C418" s="1">
        <v>7.2494274755128201</v>
      </c>
      <c r="D418" s="1">
        <v>8.15210639546682</v>
      </c>
      <c r="E418" s="1">
        <v>8.2533591804327493</v>
      </c>
      <c r="F418" s="1">
        <v>8.2577464559653606</v>
      </c>
      <c r="G418" s="1">
        <v>7.9381572105470397</v>
      </c>
      <c r="H418" s="1">
        <v>6.9749474767284596</v>
      </c>
    </row>
    <row r="419" spans="2:8" x14ac:dyDescent="0.3">
      <c r="B419" s="1">
        <v>5.3128235586167598</v>
      </c>
      <c r="C419" s="1">
        <v>7.7516229336587701</v>
      </c>
      <c r="D419" s="1">
        <v>8.1527907491452805</v>
      </c>
      <c r="E419" s="1">
        <v>8.2541177934019796</v>
      </c>
      <c r="F419" s="1">
        <v>8.2586220337457004</v>
      </c>
      <c r="G419" s="1">
        <v>8.0187425745864704</v>
      </c>
      <c r="H419" s="1">
        <v>7.0801599622103799</v>
      </c>
    </row>
    <row r="420" spans="2:8" x14ac:dyDescent="0.3">
      <c r="B420" s="1">
        <v>5.2461076080144897</v>
      </c>
      <c r="C420" s="1">
        <v>7.7520926645993198</v>
      </c>
      <c r="D420" s="1">
        <v>8.1534701387153508</v>
      </c>
      <c r="E420" s="1">
        <v>8.1584355930629595</v>
      </c>
      <c r="F420" s="1">
        <v>8.2594926171123095</v>
      </c>
      <c r="G420" s="1">
        <v>8.0313235311692992</v>
      </c>
      <c r="H420" s="1">
        <v>7.0828531007770898</v>
      </c>
    </row>
    <row r="421" spans="2:8" x14ac:dyDescent="0.3">
      <c r="B421" s="1">
        <v>5.7208611296346499</v>
      </c>
      <c r="C421" s="1">
        <v>7.7525554291913696</v>
      </c>
      <c r="D421" s="1">
        <v>7.9571829059094101</v>
      </c>
      <c r="E421" s="1">
        <v>8.05943627536581</v>
      </c>
      <c r="F421" s="1">
        <v>8.1651583499177196</v>
      </c>
      <c r="G421" s="1">
        <v>8.0325835702760102</v>
      </c>
      <c r="H421" s="1">
        <v>6.9725946020984102</v>
      </c>
    </row>
    <row r="422" spans="2:8" x14ac:dyDescent="0.3">
      <c r="B422" s="1">
        <v>5.6105483530207598</v>
      </c>
      <c r="C422" s="1">
        <v>6.4601360078600099</v>
      </c>
      <c r="D422" s="1">
        <v>7.3575364336019202</v>
      </c>
      <c r="E422" s="1">
        <v>8.0601386314219798</v>
      </c>
      <c r="F422" s="1">
        <v>8.0663600182549509</v>
      </c>
      <c r="G422" s="1">
        <v>7.8403338251967103</v>
      </c>
      <c r="H422" s="1">
        <v>6.9867080771036596</v>
      </c>
    </row>
    <row r="423" spans="2:8" x14ac:dyDescent="0.3">
      <c r="B423" s="1">
        <v>5.0136708424300398</v>
      </c>
      <c r="C423" s="1">
        <v>6.3602710105554499</v>
      </c>
      <c r="D423" s="1">
        <v>7.2601536297330904</v>
      </c>
      <c r="E423" s="1">
        <v>7.3652684693277104</v>
      </c>
      <c r="F423" s="1">
        <v>7.46838772098224</v>
      </c>
      <c r="G423" s="1">
        <v>7.9617359544830997</v>
      </c>
      <c r="H423" s="1">
        <v>6.79727478955144</v>
      </c>
    </row>
    <row r="424" spans="2:8" x14ac:dyDescent="0.3">
      <c r="B424" s="1">
        <v>4.9142001401416602</v>
      </c>
      <c r="C424" s="1">
        <v>6.3605852559281102</v>
      </c>
      <c r="D424" s="1">
        <v>6.4776776203403399</v>
      </c>
      <c r="E424" s="1">
        <v>7.1691155814855501</v>
      </c>
      <c r="F424" s="1">
        <v>7.3739187369644501</v>
      </c>
      <c r="G424" s="1">
        <v>7.4768141192557103</v>
      </c>
      <c r="H424" s="1">
        <v>6.7999963705213</v>
      </c>
    </row>
    <row r="425" spans="2:8" x14ac:dyDescent="0.3">
      <c r="B425" s="1">
        <v>4.9142388052060504</v>
      </c>
      <c r="C425" s="1">
        <v>5.6725527037592398</v>
      </c>
      <c r="D425" s="1">
        <v>6.4780385082908998</v>
      </c>
      <c r="E425" s="1">
        <v>6.4955323916744696</v>
      </c>
      <c r="F425" s="1">
        <v>6.5137408267363801</v>
      </c>
      <c r="G425" s="1">
        <v>7.2836460771925697</v>
      </c>
      <c r="H425" s="1">
        <v>6.2045058176428203</v>
      </c>
    </row>
    <row r="426" spans="2:8" x14ac:dyDescent="0.3">
      <c r="B426" s="1">
        <v>4.9142597002877197</v>
      </c>
      <c r="C426" s="1">
        <v>5.5742619280279699</v>
      </c>
      <c r="D426" s="1">
        <v>6.3812535602679299</v>
      </c>
      <c r="E426" s="1">
        <v>6.49588043237845</v>
      </c>
      <c r="F426" s="1">
        <v>6.4130944997835497</v>
      </c>
      <c r="G426" s="1">
        <v>6.5330340880833297</v>
      </c>
      <c r="H426" s="1">
        <v>5.4635031117939103</v>
      </c>
    </row>
    <row r="427" spans="2:8" x14ac:dyDescent="0.3">
      <c r="B427" s="1">
        <v>5.02157955003086</v>
      </c>
      <c r="C427" s="1">
        <v>5.6747615412008603</v>
      </c>
      <c r="D427" s="1">
        <v>5.6005366237820002</v>
      </c>
      <c r="E427" s="1">
        <v>6.29936005433788</v>
      </c>
      <c r="F427" s="1">
        <v>6.5144248960989701</v>
      </c>
      <c r="G427" s="1">
        <v>6.53336861716594</v>
      </c>
      <c r="H427" s="1">
        <v>6.3037611312262696</v>
      </c>
    </row>
    <row r="428" spans="2:8" x14ac:dyDescent="0.3">
      <c r="B428" s="1">
        <v>5.1103804688499501</v>
      </c>
      <c r="C428" s="1">
        <v>5.5739878718932303</v>
      </c>
      <c r="D428" s="1">
        <v>5.7015083035325302</v>
      </c>
      <c r="E428" s="1">
        <v>5.7287157346033899</v>
      </c>
      <c r="F428" s="1">
        <v>5.7564600444657499</v>
      </c>
      <c r="G428" s="1">
        <v>6.5336801826468998</v>
      </c>
      <c r="H428" s="1">
        <v>6.3040881674352098</v>
      </c>
    </row>
    <row r="429" spans="2:8" x14ac:dyDescent="0.3">
      <c r="B429" s="1">
        <v>5.0207836924367104</v>
      </c>
      <c r="C429" s="1">
        <v>5.57630252717576</v>
      </c>
      <c r="D429" s="1">
        <v>5.6042356658393997</v>
      </c>
      <c r="E429" s="1">
        <v>5.6326661568398197</v>
      </c>
      <c r="F429" s="1">
        <v>5.66161107860776</v>
      </c>
      <c r="G429" s="1">
        <v>5.6910883060887896</v>
      </c>
      <c r="H429" s="1">
        <v>5.4718513581293902</v>
      </c>
    </row>
    <row r="430" spans="2:8" x14ac:dyDescent="0.3">
      <c r="B430" s="1">
        <v>5.1093901006155003</v>
      </c>
      <c r="C430" s="1">
        <v>5.6748809987576401</v>
      </c>
      <c r="D430" s="1">
        <v>5.7015769136821</v>
      </c>
      <c r="E430" s="1">
        <v>5.7287933242614404</v>
      </c>
      <c r="F430" s="1">
        <v>5.7565467554232104</v>
      </c>
      <c r="G430" s="1">
        <v>5.7848545469001103</v>
      </c>
      <c r="H430" s="1">
        <v>5.56448401482099</v>
      </c>
    </row>
    <row r="431" spans="2:8" x14ac:dyDescent="0.3">
      <c r="B431" s="1">
        <v>5.1093901006155003</v>
      </c>
      <c r="C431" s="1">
        <v>5.6748809987576401</v>
      </c>
      <c r="D431" s="1">
        <v>5.7015769136821</v>
      </c>
      <c r="E431" s="1">
        <v>5.7287933242614404</v>
      </c>
      <c r="F431" s="1">
        <v>5.7565467554232104</v>
      </c>
      <c r="G431" s="1">
        <v>5.7848545469001103</v>
      </c>
      <c r="H431" s="1">
        <v>5.56448401482099</v>
      </c>
    </row>
    <row r="432" spans="2:8" x14ac:dyDescent="0.3">
      <c r="B432" s="1">
        <v>5.0207836924367104</v>
      </c>
      <c r="C432" s="1">
        <v>5.5763025271757698</v>
      </c>
      <c r="D432" s="1">
        <v>5.6042356658393997</v>
      </c>
      <c r="E432" s="1">
        <v>5.6326661568398197</v>
      </c>
      <c r="F432" s="1">
        <v>5.66161107860776</v>
      </c>
      <c r="G432" s="1">
        <v>5.6910883060887896</v>
      </c>
      <c r="H432" s="1">
        <v>5.4718513581293902</v>
      </c>
    </row>
    <row r="433" spans="2:8" x14ac:dyDescent="0.3">
      <c r="B433" s="1">
        <v>5.1103804688499501</v>
      </c>
      <c r="C433" s="1">
        <v>5.5739878718932303</v>
      </c>
      <c r="D433" s="1">
        <v>5.7015083035325302</v>
      </c>
      <c r="E433" s="1">
        <v>5.7287157346033899</v>
      </c>
      <c r="F433" s="1">
        <v>5.7564600444657499</v>
      </c>
      <c r="G433" s="1">
        <v>6.5336801826468998</v>
      </c>
      <c r="H433" s="1">
        <v>6.3040881674352098</v>
      </c>
    </row>
    <row r="434" spans="2:8" x14ac:dyDescent="0.3">
      <c r="B434" s="1">
        <v>5.02157955003086</v>
      </c>
      <c r="C434" s="1">
        <v>5.6747615412008603</v>
      </c>
      <c r="D434" s="1">
        <v>5.6005366237820002</v>
      </c>
      <c r="E434" s="1">
        <v>6.29936005433788</v>
      </c>
      <c r="F434" s="1">
        <v>6.5144248960989701</v>
      </c>
      <c r="G434" s="1">
        <v>6.53336861716594</v>
      </c>
      <c r="H434" s="1">
        <v>6.3037611312262696</v>
      </c>
    </row>
    <row r="435" spans="2:8" x14ac:dyDescent="0.3">
      <c r="B435" s="1">
        <v>4.9142597002877197</v>
      </c>
      <c r="C435" s="1">
        <v>5.5742619280279699</v>
      </c>
      <c r="D435" s="1">
        <v>6.3812535602679299</v>
      </c>
      <c r="E435" s="1">
        <v>6.49588043237845</v>
      </c>
      <c r="F435" s="1">
        <v>6.4130944997835497</v>
      </c>
      <c r="G435" s="1">
        <v>6.5330340880833297</v>
      </c>
      <c r="H435" s="1">
        <v>5.4635031117939103</v>
      </c>
    </row>
    <row r="436" spans="2:8" x14ac:dyDescent="0.3">
      <c r="B436" s="1">
        <v>4.9142388052060504</v>
      </c>
      <c r="C436" s="1">
        <v>5.6725527037592398</v>
      </c>
      <c r="D436" s="1">
        <v>6.4780385082908998</v>
      </c>
      <c r="E436" s="1">
        <v>6.4955323916744696</v>
      </c>
      <c r="F436" s="1">
        <v>6.5137408267363801</v>
      </c>
      <c r="G436" s="1">
        <v>7.2836460771925697</v>
      </c>
      <c r="H436" s="1">
        <v>6.2045058176428203</v>
      </c>
    </row>
    <row r="437" spans="2:8" x14ac:dyDescent="0.3">
      <c r="B437" s="1">
        <v>4.9142001401416602</v>
      </c>
      <c r="C437" s="1">
        <v>6.3605852559281102</v>
      </c>
      <c r="D437" s="1">
        <v>6.4776776203403399</v>
      </c>
      <c r="E437" s="1">
        <v>7.1691155814855501</v>
      </c>
      <c r="F437" s="1">
        <v>7.3739187369644501</v>
      </c>
      <c r="G437" s="1">
        <v>7.4768141192557103</v>
      </c>
      <c r="H437" s="1">
        <v>6.7999963705212902</v>
      </c>
    </row>
    <row r="438" spans="2:8" x14ac:dyDescent="0.3">
      <c r="B438" s="1">
        <v>5.0136708424300398</v>
      </c>
      <c r="C438" s="1">
        <v>6.3602710105554499</v>
      </c>
      <c r="D438" s="1">
        <v>7.2601536297330904</v>
      </c>
      <c r="E438" s="1">
        <v>7.3652684693277104</v>
      </c>
      <c r="F438" s="1">
        <v>7.46838772098224</v>
      </c>
      <c r="G438" s="1">
        <v>7.9617359544830997</v>
      </c>
      <c r="H438" s="1">
        <v>6.7972747895514303</v>
      </c>
    </row>
    <row r="439" spans="2:8" x14ac:dyDescent="0.3">
      <c r="B439" s="1">
        <v>5.6105483530207598</v>
      </c>
      <c r="C439" s="1">
        <v>6.4601360078600099</v>
      </c>
      <c r="D439" s="1">
        <v>7.3575364336019096</v>
      </c>
      <c r="E439" s="1">
        <v>8.0601386314219798</v>
      </c>
      <c r="F439" s="1">
        <v>8.0663600182549509</v>
      </c>
      <c r="G439" s="1">
        <v>7.8403338251966996</v>
      </c>
      <c r="H439" s="1">
        <v>6.9867080771036498</v>
      </c>
    </row>
    <row r="440" spans="2:8" x14ac:dyDescent="0.3">
      <c r="B440" s="1">
        <v>5.7208611296346499</v>
      </c>
      <c r="C440" s="1">
        <v>7.7525554291913696</v>
      </c>
      <c r="D440" s="1">
        <v>7.9571829059094101</v>
      </c>
      <c r="E440" s="1">
        <v>8.05943627536581</v>
      </c>
      <c r="F440" s="1">
        <v>8.1651583499177196</v>
      </c>
      <c r="G440" s="1">
        <v>8.0325835702760102</v>
      </c>
      <c r="H440" s="1">
        <v>6.9725946020984102</v>
      </c>
    </row>
    <row r="441" spans="2:8" x14ac:dyDescent="0.3">
      <c r="B441" s="1">
        <v>5.2461076080144897</v>
      </c>
      <c r="C441" s="1">
        <v>7.7520926645993198</v>
      </c>
      <c r="D441" s="1">
        <v>8.1534701387153508</v>
      </c>
      <c r="E441" s="1">
        <v>8.1584355930629595</v>
      </c>
      <c r="F441" s="1">
        <v>8.2594926171123095</v>
      </c>
      <c r="G441" s="1">
        <v>8.0313235311692992</v>
      </c>
      <c r="H441" s="1">
        <v>7.0828531007770801</v>
      </c>
    </row>
    <row r="442" spans="2:8" x14ac:dyDescent="0.3">
      <c r="B442" s="1">
        <v>5.3128235586167598</v>
      </c>
      <c r="C442" s="1">
        <v>7.7516229336587701</v>
      </c>
      <c r="D442" s="1">
        <v>8.1527907491452698</v>
      </c>
      <c r="E442" s="1">
        <v>8.2541177934019796</v>
      </c>
      <c r="F442" s="1">
        <v>8.2586220337457004</v>
      </c>
      <c r="G442" s="1">
        <v>8.0187425745864598</v>
      </c>
      <c r="H442" s="1">
        <v>7.0801599622103799</v>
      </c>
    </row>
    <row r="443" spans="2:8" x14ac:dyDescent="0.3">
      <c r="B443" s="1">
        <v>5.3350252230412103</v>
      </c>
      <c r="C443" s="1">
        <v>7.2494274755128103</v>
      </c>
      <c r="D443" s="1">
        <v>8.1521063954668094</v>
      </c>
      <c r="E443" s="1">
        <v>8.2533591804327493</v>
      </c>
      <c r="F443" s="1">
        <v>8.25774645596535</v>
      </c>
      <c r="G443" s="1">
        <v>7.9381572105470299</v>
      </c>
      <c r="H443" s="1">
        <v>6.9749474767284498</v>
      </c>
    </row>
    <row r="444" spans="2:8" x14ac:dyDescent="0.3">
      <c r="B444" s="1">
        <v>5.4251724731905</v>
      </c>
      <c r="C444" s="1">
        <v>7.3507638616873301</v>
      </c>
      <c r="D444" s="1">
        <v>8.2491966847824791</v>
      </c>
      <c r="E444" s="1">
        <v>8.2525960901341797</v>
      </c>
      <c r="F444" s="1">
        <v>8.2568659744982202</v>
      </c>
      <c r="G444" s="1">
        <v>7.8330142870954997</v>
      </c>
      <c r="H444" s="1">
        <v>6.9722616152614902</v>
      </c>
    </row>
    <row r="445" spans="2:8" x14ac:dyDescent="0.3">
      <c r="B445" s="1">
        <v>5.9779051375946901</v>
      </c>
      <c r="C445" s="1">
        <v>7.8603071612099802</v>
      </c>
      <c r="D445" s="1">
        <v>8.2506696285892502</v>
      </c>
      <c r="E445" s="1">
        <v>8.3537421274806896</v>
      </c>
      <c r="F445" s="1">
        <v>8.1425780540406496</v>
      </c>
      <c r="G445" s="1">
        <v>7.8316382256522896</v>
      </c>
      <c r="H445" s="1">
        <v>7.0605355277005302</v>
      </c>
    </row>
    <row r="446" spans="2:8" x14ac:dyDescent="0.3">
      <c r="B446" s="1">
        <v>5.9781393297550904</v>
      </c>
      <c r="C446" s="1">
        <v>7.8606109320297097</v>
      </c>
      <c r="D446" s="1">
        <v>8.8611792524029909</v>
      </c>
      <c r="E446" s="1">
        <v>8.3530647845143395</v>
      </c>
      <c r="F446" s="1">
        <v>8.1387382938375392</v>
      </c>
      <c r="G446" s="1">
        <v>7.7088888044079003</v>
      </c>
      <c r="H446" s="1">
        <v>7.0579633313878096</v>
      </c>
    </row>
    <row r="447" spans="2:8" x14ac:dyDescent="0.3">
      <c r="B447" s="1">
        <v>6.09091721466352</v>
      </c>
      <c r="C447" s="1">
        <v>7.9626304340603804</v>
      </c>
      <c r="D447" s="1">
        <v>8.8611481501473595</v>
      </c>
      <c r="E447" s="1">
        <v>8.9650007145975099</v>
      </c>
      <c r="F447" s="1">
        <v>8.7515321541251492</v>
      </c>
      <c r="G447" s="1">
        <v>7.08076494101637</v>
      </c>
      <c r="H447" s="1">
        <v>7.1579994855488103</v>
      </c>
    </row>
    <row r="448" spans="2:8" x14ac:dyDescent="0.3">
      <c r="B448" s="1">
        <v>6.0911844358476097</v>
      </c>
      <c r="C448" s="1">
        <v>7.3678393707452097</v>
      </c>
      <c r="D448" s="1">
        <v>8.9631128260026607</v>
      </c>
      <c r="E448" s="1">
        <v>8.9608252297486803</v>
      </c>
      <c r="F448" s="1">
        <v>8.7512948152179906</v>
      </c>
      <c r="G448" s="1">
        <v>6.9568620379155597</v>
      </c>
      <c r="H448" s="1">
        <v>7.6696126713230397</v>
      </c>
    </row>
    <row r="449" spans="2:8" x14ac:dyDescent="0.3">
      <c r="B449" s="1">
        <v>6.1913936588898997</v>
      </c>
      <c r="C449" s="1">
        <v>7.2686837714217098</v>
      </c>
      <c r="D449" s="1">
        <v>8.9631590325457502</v>
      </c>
      <c r="E449" s="1">
        <v>8.9608230925982504</v>
      </c>
      <c r="F449" s="1">
        <v>8.05632694010961</v>
      </c>
      <c r="G449" s="1">
        <v>6.9492395749127303</v>
      </c>
      <c r="H449" s="1">
        <v>7.2849536498645904</v>
      </c>
    </row>
    <row r="450" spans="2:8" x14ac:dyDescent="0.3">
      <c r="B450" s="1">
        <v>6.20277907155962</v>
      </c>
      <c r="C450" s="1">
        <v>7.2687081427854299</v>
      </c>
      <c r="D450" s="1">
        <v>8.8651532889169395</v>
      </c>
      <c r="E450" s="1">
        <v>9.0598207989102502</v>
      </c>
      <c r="F450" s="1">
        <v>8.0400064976155203</v>
      </c>
      <c r="G450" s="1">
        <v>6.9467486686427504</v>
      </c>
      <c r="H450" s="1">
        <v>8.0171754333476404</v>
      </c>
    </row>
    <row r="451" spans="2:8" x14ac:dyDescent="0.3">
      <c r="B451" s="1">
        <v>6.8022530044471701</v>
      </c>
      <c r="C451" s="1">
        <v>7.16270752419081</v>
      </c>
      <c r="D451" s="1">
        <v>8.7576319178702207</v>
      </c>
      <c r="E451" s="1">
        <v>9.0597393815796998</v>
      </c>
      <c r="F451" s="1">
        <v>7.9170194666059803</v>
      </c>
      <c r="G451" s="1">
        <v>6.4366219042857402</v>
      </c>
      <c r="H451" s="1">
        <v>8.0167637392598792</v>
      </c>
    </row>
    <row r="452" spans="2:8" x14ac:dyDescent="0.3">
      <c r="B452" s="1">
        <v>6.8133374107910001</v>
      </c>
      <c r="C452" s="1">
        <v>7.2623003977407601</v>
      </c>
      <c r="D452" s="1">
        <v>8.1625146598089309</v>
      </c>
      <c r="E452" s="1">
        <v>8.9456757128467004</v>
      </c>
      <c r="F452" s="1">
        <v>7.8107648287788001</v>
      </c>
      <c r="G452" s="1">
        <v>7.1214912177519203</v>
      </c>
      <c r="H452" s="1">
        <v>8.1388423166797601</v>
      </c>
    </row>
    <row r="453" spans="2:8" x14ac:dyDescent="0.3">
      <c r="B453" s="1">
        <v>6.8245054450006402</v>
      </c>
      <c r="C453" s="1">
        <v>7.2623163634694397</v>
      </c>
      <c r="D453" s="1">
        <v>8.1628887553383507</v>
      </c>
      <c r="E453" s="1">
        <v>8.8467051338509606</v>
      </c>
      <c r="F453" s="1">
        <v>7.8094345212434897</v>
      </c>
      <c r="G453" s="1">
        <v>7.1310286170602</v>
      </c>
      <c r="H453" s="1">
        <v>8.1385633281823608</v>
      </c>
    </row>
    <row r="454" spans="2:8" x14ac:dyDescent="0.3">
      <c r="B454" s="1">
        <v>6.9242602800872097</v>
      </c>
      <c r="C454" s="1">
        <v>7.2623218895680797</v>
      </c>
      <c r="D454" s="1">
        <v>8.06418940940525</v>
      </c>
      <c r="E454" s="1">
        <v>8.84658446851744</v>
      </c>
      <c r="F454" s="1">
        <v>7.2817451065784802</v>
      </c>
      <c r="G454" s="1">
        <v>7.1296929028002003</v>
      </c>
      <c r="H454" s="1">
        <v>8.1382719472717007</v>
      </c>
    </row>
    <row r="455" spans="2:8" x14ac:dyDescent="0.3">
      <c r="B455" s="1">
        <v>6.99137809711487</v>
      </c>
      <c r="C455" s="1">
        <v>7.2623169728543999</v>
      </c>
      <c r="D455" s="1">
        <v>8.0646093650817505</v>
      </c>
      <c r="E455" s="1">
        <v>8.6259939663735103</v>
      </c>
      <c r="F455" s="1">
        <v>7.2805587695805203</v>
      </c>
      <c r="G455" s="1">
        <v>7.1283509258158899</v>
      </c>
      <c r="H455" s="1">
        <v>8.1379682240459292</v>
      </c>
    </row>
    <row r="456" spans="2:8" x14ac:dyDescent="0.3">
      <c r="B456" s="1">
        <v>7.0933523887615904</v>
      </c>
      <c r="C456" s="1">
        <v>7.0429280112817203</v>
      </c>
      <c r="D456" s="1">
        <v>7.9666745451739702</v>
      </c>
      <c r="E456" s="1">
        <v>7.9392838126141898</v>
      </c>
      <c r="F456" s="1">
        <v>7.0521028163907102</v>
      </c>
      <c r="G456" s="1">
        <v>7.1385123914302202</v>
      </c>
      <c r="H456" s="1">
        <v>8.1376522096325097</v>
      </c>
    </row>
    <row r="457" spans="2:8" x14ac:dyDescent="0.3">
      <c r="B457" s="1">
        <v>7.1942279145833004</v>
      </c>
      <c r="C457" s="1">
        <v>7.1563350226031197</v>
      </c>
      <c r="D457" s="1">
        <v>7.47937286031003</v>
      </c>
      <c r="E457" s="1">
        <v>7.0885265380969802</v>
      </c>
      <c r="F457" s="1">
        <v>7.16566540988455</v>
      </c>
      <c r="G457" s="1">
        <v>7.0438910681286702</v>
      </c>
      <c r="H457" s="1">
        <v>8.2606031056830407</v>
      </c>
    </row>
    <row r="458" spans="2:8" x14ac:dyDescent="0.3">
      <c r="B458" s="1">
        <v>7.1942952801517697</v>
      </c>
      <c r="C458" s="1">
        <v>7.2555722383869004</v>
      </c>
      <c r="D458" s="1">
        <v>7.3652369079394902</v>
      </c>
      <c r="E458" s="1">
        <v>7.1908147477379103</v>
      </c>
      <c r="F458" s="1">
        <v>7.1189113910956001</v>
      </c>
      <c r="G458" s="1">
        <v>7.1358275455675901</v>
      </c>
      <c r="H458" s="1">
        <v>8.2604161387105908</v>
      </c>
    </row>
    <row r="459" spans="2:8" x14ac:dyDescent="0.3">
      <c r="B459" s="1">
        <v>7.1943598317219504</v>
      </c>
      <c r="C459" s="1">
        <v>7.2555162079636704</v>
      </c>
      <c r="D459" s="1">
        <v>7.0605639412013996</v>
      </c>
      <c r="E459" s="1">
        <v>6.5025979006929804</v>
      </c>
      <c r="F459" s="1">
        <v>7.1349723910487297</v>
      </c>
      <c r="G459" s="1">
        <v>7.3616021571215802</v>
      </c>
      <c r="H459" s="1">
        <v>8.4669667018586701</v>
      </c>
    </row>
    <row r="460" spans="2:8" x14ac:dyDescent="0.3">
      <c r="B460" s="1">
        <v>7.2939959520064797</v>
      </c>
      <c r="C460" s="1">
        <v>7.8503378892130602</v>
      </c>
      <c r="D460" s="1">
        <v>7.1592883590285803</v>
      </c>
      <c r="E460" s="1">
        <v>6.2811698950563004</v>
      </c>
      <c r="F460" s="1">
        <v>7.0111922986136301</v>
      </c>
      <c r="G460" s="1">
        <v>7.3605083760919401</v>
      </c>
      <c r="H460" s="1">
        <v>8.4669051064106</v>
      </c>
    </row>
    <row r="461" spans="2:8" x14ac:dyDescent="0.3">
      <c r="B461" s="1">
        <v>7.2940238320194499</v>
      </c>
      <c r="C461" s="1">
        <v>7.84999871411474</v>
      </c>
      <c r="D461" s="1">
        <v>7.0446945071283</v>
      </c>
      <c r="E461" s="1">
        <v>6.2973437958830498</v>
      </c>
      <c r="F461" s="1">
        <v>7.01012366514255</v>
      </c>
      <c r="G461" s="1">
        <v>8.0999309719137802</v>
      </c>
      <c r="H461" s="1">
        <v>9.0815602482735205</v>
      </c>
    </row>
    <row r="462" spans="2:8" x14ac:dyDescent="0.3">
      <c r="B462" s="1">
        <v>7.2940493740483197</v>
      </c>
      <c r="C462" s="1">
        <v>7.9495216577722596</v>
      </c>
      <c r="D462" s="1">
        <v>5.7125390024864</v>
      </c>
      <c r="E462" s="1">
        <v>6.1743733403331698</v>
      </c>
      <c r="F462" s="1">
        <v>7.0268834992464999</v>
      </c>
      <c r="G462" s="1">
        <v>8.2032766256846195</v>
      </c>
      <c r="H462" s="1">
        <v>8.9770147952611907</v>
      </c>
    </row>
    <row r="463" spans="2:8" x14ac:dyDescent="0.3">
      <c r="B463" s="1">
        <v>7.1841381859121398</v>
      </c>
      <c r="C463" s="1">
        <v>8.0482397520576896</v>
      </c>
      <c r="D463" s="1">
        <v>5.7118300060363101</v>
      </c>
      <c r="E463" s="1">
        <v>6.1914814043229196</v>
      </c>
      <c r="F463" s="1">
        <v>7.0260116177699796</v>
      </c>
      <c r="G463" s="1">
        <v>8.1236754942126908</v>
      </c>
      <c r="H463" s="1">
        <v>9.0793866402134498</v>
      </c>
    </row>
    <row r="464" spans="2:8" x14ac:dyDescent="0.3">
      <c r="B464" s="1">
        <v>7.2853661657751596</v>
      </c>
      <c r="C464" s="1">
        <v>8.4247874685075104</v>
      </c>
      <c r="D464" s="1">
        <v>5.5960015945085999</v>
      </c>
      <c r="E464" s="1">
        <v>6.0929709147746598</v>
      </c>
      <c r="F464" s="1">
        <v>6.4399660295413304</v>
      </c>
      <c r="G464" s="1">
        <v>8.7455480189855397</v>
      </c>
      <c r="H464" s="1">
        <v>8.9746194978295808</v>
      </c>
    </row>
    <row r="465" spans="2:8" x14ac:dyDescent="0.3">
      <c r="B465" s="1">
        <v>7.2854514440875802</v>
      </c>
      <c r="C465" s="1">
        <v>8.4246857410643603</v>
      </c>
      <c r="D465" s="1">
        <v>5.6938830291869698</v>
      </c>
      <c r="E465" s="1">
        <v>6.1907925450316403</v>
      </c>
      <c r="F465" s="1">
        <v>6.33230155736761</v>
      </c>
      <c r="G465" s="1">
        <v>8.5424739352859405</v>
      </c>
      <c r="H465" s="1">
        <v>8.3459447453353004</v>
      </c>
    </row>
    <row r="466" spans="2:8" x14ac:dyDescent="0.3">
      <c r="B466" s="1">
        <v>7.2855340388050198</v>
      </c>
      <c r="C466" s="1">
        <v>8.4245800408682108</v>
      </c>
      <c r="D466" s="1">
        <v>6.0609620348317597</v>
      </c>
      <c r="E466" s="1">
        <v>6.2892648111326999</v>
      </c>
      <c r="F466" s="1">
        <v>6.3393154687109101</v>
      </c>
      <c r="G466" s="1">
        <v>7.9059742355359903</v>
      </c>
      <c r="H466" s="1">
        <v>8.1441117189796302</v>
      </c>
    </row>
    <row r="467" spans="2:8" x14ac:dyDescent="0.3">
      <c r="B467" s="1">
        <v>7.2856139290936701</v>
      </c>
      <c r="C467" s="1">
        <v>8.4040664713772202</v>
      </c>
      <c r="D467" s="1">
        <v>6.17471849217202</v>
      </c>
      <c r="E467" s="1">
        <v>6.1803724985362196</v>
      </c>
      <c r="F467" s="1">
        <v>6.2314952026108203</v>
      </c>
      <c r="G467" s="1">
        <v>7.3222790920432903</v>
      </c>
      <c r="H467" s="1">
        <v>8.1410862331076892</v>
      </c>
    </row>
    <row r="468" spans="2:8" x14ac:dyDescent="0.3">
      <c r="B468" s="1">
        <v>7.2856910946710096</v>
      </c>
      <c r="C468" s="1">
        <v>7.0645754130003402</v>
      </c>
      <c r="D468" s="1">
        <v>6.0634365523326998</v>
      </c>
      <c r="E468" s="1">
        <v>5.6440583311464803</v>
      </c>
      <c r="F468" s="1">
        <v>6.1184256991200803</v>
      </c>
      <c r="G468" s="1">
        <v>7.4464381723027904</v>
      </c>
      <c r="H468" s="1">
        <v>8.1491936806943492</v>
      </c>
    </row>
    <row r="469" spans="2:8" x14ac:dyDescent="0.3">
      <c r="B469" s="1">
        <v>7.2857655158138197</v>
      </c>
      <c r="C469" s="1">
        <v>7.0640370203235596</v>
      </c>
      <c r="D469" s="1">
        <v>6.3746926565865598</v>
      </c>
      <c r="E469" s="1">
        <v>5.5779439529807302</v>
      </c>
      <c r="F469" s="1">
        <v>6.2310141529205803</v>
      </c>
      <c r="G469" s="1">
        <v>7.3497728055185396</v>
      </c>
      <c r="H469" s="1">
        <v>8.2537048497744792</v>
      </c>
    </row>
    <row r="470" spans="2:8" x14ac:dyDescent="0.3">
      <c r="B470" s="1">
        <v>7.1716187057384504</v>
      </c>
      <c r="C470" s="1">
        <v>6.9375391830024098</v>
      </c>
      <c r="D470" s="1">
        <v>6.9556132741652199</v>
      </c>
      <c r="E470" s="1">
        <v>5.5851890783098801</v>
      </c>
      <c r="F470" s="1">
        <v>6.1224967455720796</v>
      </c>
      <c r="G470" s="1">
        <v>7.3577920707822004</v>
      </c>
      <c r="H470" s="1">
        <v>8.3083552247017707</v>
      </c>
    </row>
    <row r="471" spans="2:8" x14ac:dyDescent="0.3">
      <c r="B471" s="1">
        <v>7.0618115648913102</v>
      </c>
      <c r="C471" s="1">
        <v>6.9368959325673698</v>
      </c>
      <c r="D471" s="1">
        <v>6.79211326700886</v>
      </c>
      <c r="E471" s="1">
        <v>6.0354138761199696</v>
      </c>
      <c r="F471" s="1">
        <v>7.07842354700764</v>
      </c>
      <c r="G471" s="1">
        <v>7.4641805821133502</v>
      </c>
      <c r="H471" s="1">
        <v>8.4141642481074097</v>
      </c>
    </row>
    <row r="472" spans="2:8" x14ac:dyDescent="0.3">
      <c r="B472" s="1">
        <v>6.9474760706833099</v>
      </c>
      <c r="C472" s="1">
        <v>6.9250859082390299</v>
      </c>
      <c r="D472" s="1">
        <v>6.8749865912376604</v>
      </c>
      <c r="E472" s="1">
        <v>6.0230770168522998</v>
      </c>
      <c r="F472" s="1">
        <v>7.0887694939863497</v>
      </c>
      <c r="G472" s="1">
        <v>8.1034145733567495</v>
      </c>
      <c r="H472" s="1">
        <v>8.3190220925321494</v>
      </c>
    </row>
    <row r="473" spans="2:8" x14ac:dyDescent="0.3">
      <c r="B473" s="1">
        <v>6.9361256541251501</v>
      </c>
      <c r="C473" s="1">
        <v>6.9244180017155603</v>
      </c>
      <c r="D473" s="1">
        <v>6.8631805679778299</v>
      </c>
      <c r="E473" s="1">
        <v>6.8650321006975403</v>
      </c>
      <c r="F473" s="1">
        <v>7.0883305736708504</v>
      </c>
      <c r="G473" s="1">
        <v>8.1145541620644703</v>
      </c>
      <c r="H473" s="1">
        <v>8.4251626124609196</v>
      </c>
    </row>
    <row r="474" spans="2:8" x14ac:dyDescent="0.3">
      <c r="B474" s="1">
        <v>6.2378800448125098</v>
      </c>
      <c r="C474" s="1">
        <v>6.2600918354545998</v>
      </c>
      <c r="D474" s="1">
        <v>6.9671209789415904</v>
      </c>
      <c r="E474" s="1">
        <v>6.8491869369774099</v>
      </c>
      <c r="F474" s="1">
        <v>7.8577812806573499</v>
      </c>
      <c r="G474" s="1">
        <v>8.3179384994546002</v>
      </c>
      <c r="H474" s="1">
        <v>8.2354034981772095</v>
      </c>
    </row>
    <row r="475" spans="2:8" x14ac:dyDescent="0.3">
      <c r="B475" s="1">
        <v>6.2374090710813199</v>
      </c>
      <c r="C475" s="1">
        <v>6.1473300131386504</v>
      </c>
      <c r="D475" s="1">
        <v>6.9539405320984899</v>
      </c>
      <c r="E475" s="1">
        <v>6.9714898563135304</v>
      </c>
      <c r="F475" s="1">
        <v>7.9728499702132396</v>
      </c>
      <c r="G475" s="1">
        <v>7.7417189246845597</v>
      </c>
      <c r="H475" s="1">
        <v>8.3317163206044302</v>
      </c>
    </row>
    <row r="476" spans="2:8" x14ac:dyDescent="0.3">
      <c r="B476" s="1">
        <v>6.0544474571500304</v>
      </c>
      <c r="C476" s="1">
        <v>6.8380078177035797</v>
      </c>
      <c r="D476" s="1">
        <v>7.1711342098839301</v>
      </c>
      <c r="E476" s="1">
        <v>7.7233785648669802</v>
      </c>
      <c r="F476" s="1">
        <v>8.1768939349251895</v>
      </c>
      <c r="G476" s="1">
        <v>8.3179875471844404</v>
      </c>
      <c r="H476" s="1">
        <v>8.33272194570322</v>
      </c>
    </row>
    <row r="477" spans="2:8" x14ac:dyDescent="0.3">
      <c r="B477" s="1">
        <v>5.9391857445966201</v>
      </c>
      <c r="C477" s="1">
        <v>6.7367022793531</v>
      </c>
      <c r="D477" s="1">
        <v>7.1704751970490497</v>
      </c>
      <c r="E477" s="1">
        <v>7.85727641475835</v>
      </c>
      <c r="F477" s="1">
        <v>8.3008303878495298</v>
      </c>
      <c r="G477" s="1">
        <v>8.2212313815088596</v>
      </c>
      <c r="H477" s="1">
        <v>8.3332404214950202</v>
      </c>
    </row>
    <row r="478" spans="2:8" x14ac:dyDescent="0.3">
      <c r="B478" s="1">
        <v>5.2816044104489102</v>
      </c>
      <c r="C478" s="1">
        <v>6.8626874297730698</v>
      </c>
      <c r="D478" s="1">
        <v>6.8922296690363103</v>
      </c>
      <c r="E478" s="1">
        <v>7.9736060838526104</v>
      </c>
      <c r="F478" s="1">
        <v>8.4941819519015702</v>
      </c>
      <c r="G478" s="1">
        <v>8.2206576103960707</v>
      </c>
      <c r="H478" s="1">
        <v>8.3335479549285605</v>
      </c>
    </row>
    <row r="479" spans="2:8" x14ac:dyDescent="0.3">
      <c r="B479" s="1">
        <v>5.2825037414024996</v>
      </c>
      <c r="C479" s="1">
        <v>6.2562831469382401</v>
      </c>
      <c r="D479" s="1">
        <v>7.0024241109403196</v>
      </c>
      <c r="E479" s="1">
        <v>8.0714171478064305</v>
      </c>
      <c r="F479" s="1">
        <v>8.4935699512151892</v>
      </c>
      <c r="G479" s="1">
        <v>8.2194597429949603</v>
      </c>
      <c r="H479" s="1">
        <v>8.3330252810195002</v>
      </c>
    </row>
    <row r="480" spans="2:8" x14ac:dyDescent="0.3">
      <c r="B480" s="1">
        <v>5.2932277547838904</v>
      </c>
      <c r="C480" s="1">
        <v>7.0265081851114797</v>
      </c>
      <c r="D480" s="1">
        <v>7.7570178799166003</v>
      </c>
      <c r="E480" s="1">
        <v>8.7129343924959208</v>
      </c>
      <c r="F480" s="1">
        <v>9.0784670815520698</v>
      </c>
      <c r="G480" s="1">
        <v>8.4109718435302891</v>
      </c>
      <c r="H480" s="1">
        <v>8.2292447365348007</v>
      </c>
    </row>
    <row r="481" spans="2:8" x14ac:dyDescent="0.3">
      <c r="B481" s="1">
        <v>5.9936244363573001</v>
      </c>
      <c r="C481" s="1">
        <v>6.9043372925308502</v>
      </c>
      <c r="D481" s="1">
        <v>7.6332906745843898</v>
      </c>
      <c r="E481" s="1">
        <v>8.9177747178170499</v>
      </c>
      <c r="F481" s="1">
        <v>9.0783100044346892</v>
      </c>
      <c r="G481" s="1">
        <v>8.5068203982874593</v>
      </c>
      <c r="H481" s="1">
        <v>8.2205913964882207</v>
      </c>
    </row>
    <row r="482" spans="2:8" x14ac:dyDescent="0.3">
      <c r="B482" s="1">
        <v>5.9934074080209196</v>
      </c>
      <c r="C482" s="1">
        <v>7.0168412031119498</v>
      </c>
      <c r="D482" s="1">
        <v>7.63284330600976</v>
      </c>
      <c r="E482" s="1">
        <v>8.9177184393086701</v>
      </c>
      <c r="F482" s="1">
        <v>9.0781513036019899</v>
      </c>
      <c r="G482" s="1">
        <v>8.4021096737328502</v>
      </c>
      <c r="H482" s="1">
        <v>7.5063931810970299</v>
      </c>
    </row>
    <row r="483" spans="2:8" x14ac:dyDescent="0.3">
      <c r="B483" s="1">
        <v>6.1763904766690496</v>
      </c>
      <c r="C483" s="1">
        <v>7.11545079924114</v>
      </c>
      <c r="D483" s="1">
        <v>7.63240179445667</v>
      </c>
      <c r="E483" s="1">
        <v>8.8155574739995402</v>
      </c>
      <c r="F483" s="1">
        <v>9.1758135701741992</v>
      </c>
      <c r="G483" s="1">
        <v>8.2973275466563106</v>
      </c>
      <c r="H483" s="1">
        <v>7.6009088548237198</v>
      </c>
    </row>
    <row r="484" spans="2:8" x14ac:dyDescent="0.3">
      <c r="B484" s="1">
        <v>6.2914074337430304</v>
      </c>
      <c r="C484" s="1">
        <v>7.1157990368712802</v>
      </c>
      <c r="D484" s="1">
        <v>7.5319200691147303</v>
      </c>
      <c r="E484" s="1">
        <v>8.9400046781334996</v>
      </c>
      <c r="F484" s="1">
        <v>8.9693071630086898</v>
      </c>
      <c r="G484" s="1">
        <v>8.2530880289950392</v>
      </c>
      <c r="H484" s="1">
        <v>7.4895354613150698</v>
      </c>
    </row>
    <row r="485" spans="2:8" x14ac:dyDescent="0.3">
      <c r="B485" s="1">
        <v>6.4050104999019597</v>
      </c>
      <c r="C485" s="1">
        <v>6.5089201815715398</v>
      </c>
      <c r="D485" s="1">
        <v>7.7624136264060404</v>
      </c>
      <c r="E485" s="1">
        <v>8.9401208692705705</v>
      </c>
      <c r="F485" s="1">
        <v>8.9620676216050903</v>
      </c>
      <c r="G485" s="1">
        <v>8.25263649346285</v>
      </c>
      <c r="H485" s="1">
        <v>7.5914486763009599</v>
      </c>
    </row>
    <row r="486" spans="2:8" x14ac:dyDescent="0.3">
      <c r="B486" s="1">
        <v>6.5187308727965902</v>
      </c>
      <c r="C486" s="1">
        <v>5.7727363838232897</v>
      </c>
      <c r="D486" s="1">
        <v>7.7619885588351298</v>
      </c>
      <c r="E486" s="1">
        <v>9.0647866542709696</v>
      </c>
      <c r="F486" s="1">
        <v>8.8610893843284195</v>
      </c>
      <c r="G486" s="1">
        <v>8.1448006030706601</v>
      </c>
      <c r="H486" s="1">
        <v>8.2694525969513393</v>
      </c>
    </row>
    <row r="487" spans="2:8" x14ac:dyDescent="0.3">
      <c r="B487" s="1">
        <v>6.4090772379129399</v>
      </c>
      <c r="C487" s="1">
        <v>5.7724551522214096</v>
      </c>
      <c r="D487" s="1">
        <v>7.1463156831525199</v>
      </c>
      <c r="E487" s="1">
        <v>8.7530577362632496</v>
      </c>
      <c r="F487" s="1">
        <v>8.2295721144207796</v>
      </c>
      <c r="G487" s="1">
        <v>8.1414914530756306</v>
      </c>
      <c r="H487" s="1">
        <v>8.8878244539213291</v>
      </c>
    </row>
    <row r="488" spans="2:8" x14ac:dyDescent="0.3">
      <c r="B488" s="1">
        <v>6.5078316936068301</v>
      </c>
      <c r="C488" s="1">
        <v>5.7721702802491999</v>
      </c>
      <c r="D488" s="1">
        <v>7.2538718930437698</v>
      </c>
      <c r="E488" s="1">
        <v>8.7531201386335393</v>
      </c>
      <c r="F488" s="1">
        <v>8.1242224292262293</v>
      </c>
      <c r="G488" s="1">
        <v>8.2456176441053408</v>
      </c>
      <c r="H488" s="1">
        <v>8.9877366942932806</v>
      </c>
    </row>
    <row r="489" spans="2:8" x14ac:dyDescent="0.3">
      <c r="B489" s="1">
        <v>6.4956723219315604</v>
      </c>
      <c r="C489" s="1">
        <v>6.4233759473112197</v>
      </c>
      <c r="D489" s="1">
        <v>7.8891485239241703</v>
      </c>
      <c r="E489" s="1">
        <v>8.1147325174047609</v>
      </c>
      <c r="F489" s="1">
        <v>8.1241388724985999</v>
      </c>
      <c r="G489" s="1">
        <v>8.8712392993975602</v>
      </c>
      <c r="H489" s="1">
        <v>8.9918818201630906</v>
      </c>
    </row>
    <row r="490" spans="2:8" x14ac:dyDescent="0.3">
      <c r="B490" s="1">
        <v>6.1871983729004203</v>
      </c>
      <c r="C490" s="1">
        <v>6.3002997959368496</v>
      </c>
      <c r="D490" s="1">
        <v>7.7820393991714196</v>
      </c>
      <c r="E490" s="1">
        <v>7.4065001027669499</v>
      </c>
      <c r="F490" s="1">
        <v>8.2294174363691308</v>
      </c>
      <c r="G490" s="1">
        <v>8.9757053721226399</v>
      </c>
      <c r="H490" s="1">
        <v>9.0884095031746295</v>
      </c>
    </row>
    <row r="491" spans="2:8" x14ac:dyDescent="0.3">
      <c r="B491" s="1">
        <v>6.1652438813503903</v>
      </c>
      <c r="C491" s="1">
        <v>6.3000262066384396</v>
      </c>
      <c r="D491" s="1">
        <v>7.7824153084577903</v>
      </c>
      <c r="E491" s="1">
        <v>7.1939473292076004</v>
      </c>
      <c r="F491" s="1">
        <v>8.2587211292109899</v>
      </c>
      <c r="G491" s="1">
        <v>9.0802514720670793</v>
      </c>
      <c r="H491" s="1">
        <v>9.0886453527440292</v>
      </c>
    </row>
    <row r="492" spans="2:8" x14ac:dyDescent="0.3">
      <c r="B492" s="1">
        <v>6.0663767652619898</v>
      </c>
      <c r="C492" s="1">
        <v>6.2159788348387597</v>
      </c>
      <c r="D492" s="1">
        <v>7.2614596290520099</v>
      </c>
      <c r="E492" s="1">
        <v>7.40721868550796</v>
      </c>
      <c r="F492" s="1">
        <v>8.1608804858826005</v>
      </c>
      <c r="G492" s="1">
        <v>8.4831082296122702</v>
      </c>
      <c r="H492" s="1">
        <v>8.4965852278553005</v>
      </c>
    </row>
    <row r="493" spans="2:8" x14ac:dyDescent="0.3">
      <c r="B493" s="1">
        <v>5.3459293174043996</v>
      </c>
      <c r="C493" s="1">
        <v>6.0090869301756697</v>
      </c>
      <c r="D493" s="1">
        <v>6.4795354603651099</v>
      </c>
      <c r="E493" s="1">
        <v>7.3111028881472002</v>
      </c>
      <c r="F493" s="1">
        <v>8.3724801493239607</v>
      </c>
      <c r="G493" s="1">
        <v>8.4839799110447291</v>
      </c>
      <c r="H493" s="1">
        <v>8.4975243061993702</v>
      </c>
    </row>
    <row r="494" spans="2:8" x14ac:dyDescent="0.3">
      <c r="B494" s="1">
        <v>5.3348377360435002</v>
      </c>
      <c r="C494" s="1">
        <v>5.35707381226179</v>
      </c>
      <c r="D494" s="1">
        <v>6.4794686336427798</v>
      </c>
      <c r="E494" s="1">
        <v>7.8543218682734501</v>
      </c>
      <c r="F494" s="1">
        <v>8.0832008094524799</v>
      </c>
      <c r="G494" s="1">
        <v>8.2951918971559202</v>
      </c>
      <c r="H494" s="1">
        <v>8.3103733625927294</v>
      </c>
    </row>
    <row r="495" spans="2:8" x14ac:dyDescent="0.3">
      <c r="B495" s="1">
        <v>5.3127857551737598</v>
      </c>
      <c r="C495" s="1">
        <v>5.3567823990717098</v>
      </c>
      <c r="D495" s="1">
        <v>6.4901458294152103</v>
      </c>
      <c r="E495" s="1">
        <v>7.9614722988488804</v>
      </c>
      <c r="F495" s="1">
        <v>8.0839125722096608</v>
      </c>
      <c r="G495" s="1">
        <v>8.1983082281890507</v>
      </c>
      <c r="H495" s="1">
        <v>8.3114314449640894</v>
      </c>
    </row>
    <row r="496" spans="2:8" x14ac:dyDescent="0.3">
      <c r="B496" s="1">
        <v>4.7197866829161397</v>
      </c>
      <c r="C496" s="1">
        <v>6.0946415384592001</v>
      </c>
      <c r="D496" s="1">
        <v>7.0389460597632398</v>
      </c>
      <c r="E496" s="1">
        <v>8.0686764711576107</v>
      </c>
      <c r="F496" s="1">
        <v>8.0846159504516599</v>
      </c>
      <c r="G496" s="1">
        <v>8.1991792444357205</v>
      </c>
      <c r="H496" s="1">
        <v>8.3124804160749601</v>
      </c>
    </row>
    <row r="497" spans="2:8" x14ac:dyDescent="0.3">
      <c r="B497" s="1">
        <v>4.59776349433728</v>
      </c>
      <c r="C497" s="1">
        <v>5.5284756244338498</v>
      </c>
      <c r="D497" s="1">
        <v>6.4561990493822101</v>
      </c>
      <c r="E497" s="1">
        <v>6.6995775962000499</v>
      </c>
      <c r="F497" s="1">
        <v>7.5124723871728998</v>
      </c>
      <c r="G497" s="1">
        <v>7.3360037204883399</v>
      </c>
      <c r="H497" s="1">
        <v>7.5541687021906103</v>
      </c>
    </row>
    <row r="498" spans="2:8" x14ac:dyDescent="0.3">
      <c r="B498" s="1">
        <v>4.7196605887896199</v>
      </c>
      <c r="C498" s="1">
        <v>5.5284495141677104</v>
      </c>
      <c r="D498" s="1">
        <v>6.6717141911600102</v>
      </c>
      <c r="E498" s="1">
        <v>6.4983976903151097</v>
      </c>
      <c r="F498" s="1">
        <v>7.3232146709624599</v>
      </c>
      <c r="G498" s="1">
        <v>7.5351305027351296</v>
      </c>
      <c r="H498" s="1">
        <v>7.6546449445954599</v>
      </c>
    </row>
    <row r="499" spans="2:8" x14ac:dyDescent="0.3">
      <c r="B499" s="1">
        <v>4.4754985250375201</v>
      </c>
      <c r="C499" s="1">
        <v>5.5117293855665599</v>
      </c>
      <c r="D499" s="1">
        <v>6.0903344303363598</v>
      </c>
      <c r="E499" s="1">
        <v>6.70011726276761</v>
      </c>
      <c r="F499" s="1">
        <v>7.3240866799769</v>
      </c>
      <c r="G499" s="1">
        <v>7.3476506396124899</v>
      </c>
      <c r="H499" s="1">
        <v>7.3711755869092404</v>
      </c>
    </row>
    <row r="500" spans="2:8" x14ac:dyDescent="0.3">
      <c r="B500" s="1">
        <v>4.4973769836194597</v>
      </c>
      <c r="C500" s="1">
        <v>5.8398496127714798</v>
      </c>
      <c r="D500" s="1">
        <v>6.0903784559176604</v>
      </c>
      <c r="E500" s="1">
        <v>5.9315849579907098</v>
      </c>
      <c r="F500" s="1">
        <v>6.7291601422248402</v>
      </c>
      <c r="G500" s="1">
        <v>7.3486050377104002</v>
      </c>
      <c r="H500" s="1">
        <v>7.3728599619037203</v>
      </c>
    </row>
    <row r="501" spans="2:8" x14ac:dyDescent="0.3">
      <c r="B501" s="1">
        <v>4.4973062517583404</v>
      </c>
      <c r="C501" s="1">
        <v>5.8615333317210396</v>
      </c>
      <c r="D501" s="1">
        <v>6.0904029162751998</v>
      </c>
      <c r="E501" s="1">
        <v>6.1239855406689498</v>
      </c>
      <c r="F501" s="1">
        <v>6.1580551748828301</v>
      </c>
      <c r="G501" s="1">
        <v>6.7588253562184999</v>
      </c>
      <c r="H501" s="1">
        <v>7.3738886031557902</v>
      </c>
    </row>
    <row r="502" spans="2:8" x14ac:dyDescent="0.3">
      <c r="B502" s="1">
        <v>5.0318445398738003</v>
      </c>
      <c r="C502" s="1">
        <v>6.0573133137973896</v>
      </c>
      <c r="D502" s="1">
        <v>6.0904078084925404</v>
      </c>
      <c r="E502" s="1">
        <v>6.1239913377478397</v>
      </c>
      <c r="F502" s="1">
        <v>6.1580618605362503</v>
      </c>
      <c r="G502" s="1">
        <v>6.1926170072705498</v>
      </c>
      <c r="H502" s="1">
        <v>7.9601958851055903</v>
      </c>
    </row>
    <row r="503" spans="2:8" x14ac:dyDescent="0.3">
      <c r="B503" s="1">
        <v>4.4973423429660802</v>
      </c>
      <c r="C503" s="1">
        <v>5.8398445082204002</v>
      </c>
      <c r="D503" s="1">
        <v>5.8963359135539797</v>
      </c>
      <c r="E503" s="1">
        <v>6.1239739466758998</v>
      </c>
      <c r="F503" s="1">
        <v>6.72930207830633</v>
      </c>
      <c r="G503" s="1">
        <v>7.3490752216001702</v>
      </c>
      <c r="H503" s="1">
        <v>7.3733768842922096</v>
      </c>
    </row>
    <row r="504" spans="2:8" x14ac:dyDescent="0.3">
      <c r="B504" s="1">
        <v>4.2796013461320701</v>
      </c>
      <c r="C504" s="1">
        <v>5.8398503523915997</v>
      </c>
      <c r="D504" s="1">
        <v>6.0903588885065698</v>
      </c>
      <c r="E504" s="1">
        <v>6.7002410763460896</v>
      </c>
      <c r="F504" s="1">
        <v>6.5382946649550604</v>
      </c>
      <c r="G504" s="1">
        <v>7.1590862519526697</v>
      </c>
      <c r="H504" s="1">
        <v>7.4657700726131697</v>
      </c>
    </row>
    <row r="505" spans="2:8" x14ac:dyDescent="0.3">
      <c r="B505" s="1">
        <v>4.4755293983386997</v>
      </c>
      <c r="C505" s="1">
        <v>5.5284304628489203</v>
      </c>
      <c r="D505" s="1">
        <v>6.4685995623445498</v>
      </c>
      <c r="E505" s="1">
        <v>6.6999890053668398</v>
      </c>
      <c r="F505" s="1">
        <v>7.3236527351953198</v>
      </c>
      <c r="G505" s="1">
        <v>7.4414160260248199</v>
      </c>
      <c r="H505" s="1">
        <v>7.5580335651709296</v>
      </c>
    </row>
    <row r="506" spans="2:8" x14ac:dyDescent="0.3">
      <c r="B506" s="1">
        <v>4.5977242507176497</v>
      </c>
      <c r="C506" s="1">
        <v>5.5284645682141003</v>
      </c>
      <c r="D506" s="1">
        <v>6.4562839895181501</v>
      </c>
      <c r="E506" s="1">
        <v>6.6997191693457898</v>
      </c>
      <c r="F506" s="1">
        <v>7.2181295098374996</v>
      </c>
      <c r="G506" s="1">
        <v>7.5345912981673102</v>
      </c>
      <c r="H506" s="1">
        <v>7.6539963622690497</v>
      </c>
    </row>
    <row r="507" spans="2:8" x14ac:dyDescent="0.3">
      <c r="B507" s="1">
        <v>4.7197580254953904</v>
      </c>
      <c r="C507" s="1">
        <v>5.5176161008508897</v>
      </c>
      <c r="D507" s="1">
        <v>6.45610998525179</v>
      </c>
      <c r="E507" s="1">
        <v>7.97302878313051</v>
      </c>
      <c r="F507" s="1">
        <v>7.5119848837431196</v>
      </c>
      <c r="G507" s="1">
        <v>7.5335006340853097</v>
      </c>
      <c r="H507" s="1">
        <v>7.5533452497148899</v>
      </c>
    </row>
    <row r="508" spans="2:8" x14ac:dyDescent="0.3">
      <c r="B508" s="1">
        <v>5.3127277294068804</v>
      </c>
      <c r="C508" s="1">
        <v>6.09470364424108</v>
      </c>
      <c r="D508" s="1">
        <v>6.3932450925000701</v>
      </c>
      <c r="E508" s="1">
        <v>8.0683625707753208</v>
      </c>
      <c r="F508" s="1">
        <v>8.0842653132326596</v>
      </c>
      <c r="G508" s="1">
        <v>8.1987448534611307</v>
      </c>
      <c r="H508" s="1">
        <v>8.3119570740040007</v>
      </c>
    </row>
    <row r="509" spans="2:8" x14ac:dyDescent="0.3">
      <c r="B509" s="1">
        <v>5.3347820326029201</v>
      </c>
      <c r="C509" s="1">
        <v>5.3569288932780399</v>
      </c>
      <c r="D509" s="1">
        <v>6.5870226320890204</v>
      </c>
      <c r="E509" s="1">
        <v>7.8546108888073203</v>
      </c>
      <c r="F509" s="1">
        <v>8.0835577350388803</v>
      </c>
      <c r="G509" s="1">
        <v>8.2956807925454701</v>
      </c>
      <c r="H509" s="1">
        <v>8.3109035380958201</v>
      </c>
    </row>
    <row r="510" spans="2:8" x14ac:dyDescent="0.3">
      <c r="B510" s="1">
        <v>5.3348924534028397</v>
      </c>
      <c r="C510" s="1">
        <v>6.0089797508971801</v>
      </c>
      <c r="D510" s="1">
        <v>6.3719316840771096</v>
      </c>
      <c r="E510" s="1">
        <v>7.8540306187934501</v>
      </c>
      <c r="F510" s="1">
        <v>8.2771920591439194</v>
      </c>
      <c r="G510" s="1">
        <v>8.3895573017755396</v>
      </c>
      <c r="H510" s="1">
        <v>8.4979913522447301</v>
      </c>
    </row>
    <row r="511" spans="2:8" x14ac:dyDescent="0.3">
      <c r="B511" s="1">
        <v>6.0773461760696001</v>
      </c>
      <c r="C511" s="1">
        <v>6.00919370451187</v>
      </c>
      <c r="D511" s="1">
        <v>7.1643457022146499</v>
      </c>
      <c r="E511" s="1">
        <v>7.4073901266289202</v>
      </c>
      <c r="F511" s="1">
        <v>8.2666628977391099</v>
      </c>
      <c r="G511" s="1">
        <v>8.4835447870714802</v>
      </c>
      <c r="H511" s="1">
        <v>8.49705559522382</v>
      </c>
    </row>
    <row r="512" spans="2:8" x14ac:dyDescent="0.3">
      <c r="B512" s="1">
        <v>6.0663743091219198</v>
      </c>
      <c r="C512" s="1">
        <v>6.20181021203675</v>
      </c>
      <c r="D512" s="1">
        <v>7.1374051219501</v>
      </c>
      <c r="E512" s="1">
        <v>7.3005711209265396</v>
      </c>
      <c r="F512" s="1">
        <v>8.2590895836845206</v>
      </c>
      <c r="G512" s="1">
        <v>9.0803607952536591</v>
      </c>
      <c r="H512" s="1">
        <v>9.0887627348709206</v>
      </c>
    </row>
    <row r="513" spans="2:8" x14ac:dyDescent="0.3">
      <c r="B513" s="1">
        <v>6.2749512653870196</v>
      </c>
      <c r="C513" s="1">
        <v>6.1773100891822104</v>
      </c>
      <c r="D513" s="1">
        <v>7.7822277761919301</v>
      </c>
      <c r="E513" s="1">
        <v>7.3002386245327298</v>
      </c>
      <c r="F513" s="1">
        <v>8.2293827848231391</v>
      </c>
      <c r="G513" s="1">
        <v>9.0801418203709208</v>
      </c>
      <c r="H513" s="1">
        <v>9.0885276082927398</v>
      </c>
    </row>
    <row r="514" spans="2:8" x14ac:dyDescent="0.3">
      <c r="B514" s="1">
        <v>6.3738420134820402</v>
      </c>
      <c r="C514" s="1">
        <v>6.3004374021689804</v>
      </c>
      <c r="D514" s="1">
        <v>7.7818501819579202</v>
      </c>
      <c r="E514" s="1">
        <v>7.5057028919269104</v>
      </c>
      <c r="F514" s="1">
        <v>8.2294495525418405</v>
      </c>
      <c r="G514" s="1">
        <v>8.8713095711326204</v>
      </c>
      <c r="H514" s="1">
        <v>9.08829103903755</v>
      </c>
    </row>
    <row r="515" spans="2:8" x14ac:dyDescent="0.3">
      <c r="B515" s="1">
        <v>6.4956626002294602</v>
      </c>
      <c r="C515" s="1">
        <v>6.42349674377376</v>
      </c>
      <c r="D515" s="1">
        <v>7.9964296284569603</v>
      </c>
      <c r="E515" s="1">
        <v>8.1147770713402103</v>
      </c>
      <c r="F515" s="1">
        <v>8.0188579388846506</v>
      </c>
      <c r="G515" s="1">
        <v>8.2455724472544496</v>
      </c>
      <c r="H515" s="1">
        <v>8.9918109270934803</v>
      </c>
    </row>
    <row r="516" spans="2:8" x14ac:dyDescent="0.3">
      <c r="B516" s="1">
        <v>6.4090946702106901</v>
      </c>
      <c r="C516" s="1">
        <v>5.7723131688720297</v>
      </c>
      <c r="D516" s="1">
        <v>7.2538216717557997</v>
      </c>
      <c r="E516" s="1">
        <v>8.7530893824998994</v>
      </c>
      <c r="F516" s="1">
        <v>8.2295526699123407</v>
      </c>
      <c r="G516" s="1">
        <v>8.2456600451477904</v>
      </c>
      <c r="H516" s="1">
        <v>8.7884269332116691</v>
      </c>
    </row>
    <row r="517" spans="2:8" x14ac:dyDescent="0.3">
      <c r="B517" s="1">
        <v>6.5187512476523004</v>
      </c>
      <c r="C517" s="1">
        <v>5.77259622547232</v>
      </c>
      <c r="D517" s="1">
        <v>7.1462751090293803</v>
      </c>
      <c r="E517" s="1">
        <v>8.9585313434679108</v>
      </c>
      <c r="F517" s="1">
        <v>8.2295890259509505</v>
      </c>
      <c r="G517" s="1">
        <v>8.0404577033063198</v>
      </c>
      <c r="H517" s="1">
        <v>8.8879650343283103</v>
      </c>
    </row>
    <row r="518" spans="2:8" x14ac:dyDescent="0.3">
      <c r="B518" s="1">
        <v>6.5187085663023403</v>
      </c>
      <c r="C518" s="1">
        <v>5.7728756224966196</v>
      </c>
      <c r="D518" s="1">
        <v>7.7622004066086001</v>
      </c>
      <c r="E518" s="1">
        <v>9.0646927330537803</v>
      </c>
      <c r="F518" s="1">
        <v>8.8610145868051493</v>
      </c>
      <c r="G518" s="1">
        <v>8.2452375960727196</v>
      </c>
      <c r="H518" s="1">
        <v>7.6939723755830602</v>
      </c>
    </row>
    <row r="519" spans="2:8" x14ac:dyDescent="0.3">
      <c r="B519" s="1">
        <v>6.4050156268192202</v>
      </c>
      <c r="C519" s="1">
        <v>6.5089394476998299</v>
      </c>
      <c r="D519" s="1">
        <v>7.5316699037661703</v>
      </c>
      <c r="E519" s="1">
        <v>8.9400627363647995</v>
      </c>
      <c r="F519" s="1">
        <v>9.0672486722257108</v>
      </c>
      <c r="G519" s="1">
        <v>8.2528637279257602</v>
      </c>
      <c r="H519" s="1">
        <v>7.5920071134270701</v>
      </c>
    </row>
    <row r="520" spans="2:8" x14ac:dyDescent="0.3">
      <c r="B520" s="1">
        <v>6.17632660537374</v>
      </c>
      <c r="C520" s="1">
        <v>7.1156257429468601</v>
      </c>
      <c r="D520" s="1">
        <v>7.6321832592630203</v>
      </c>
      <c r="E520" s="1">
        <v>8.9399466953820603</v>
      </c>
      <c r="F520" s="1">
        <v>9.0744869940018003</v>
      </c>
      <c r="G520" s="1">
        <v>8.8778154282193995</v>
      </c>
      <c r="H520" s="1">
        <v>7.4973351341562999</v>
      </c>
    </row>
    <row r="521" spans="2:8" x14ac:dyDescent="0.3">
      <c r="B521" s="1">
        <v>6.0614064690919598</v>
      </c>
      <c r="C521" s="1">
        <v>7.1152742108180602</v>
      </c>
      <c r="D521" s="1">
        <v>7.6326218132514896</v>
      </c>
      <c r="E521" s="1">
        <v>8.8155369288415901</v>
      </c>
      <c r="F521" s="1">
        <v>9.1758539767931904</v>
      </c>
      <c r="G521" s="1">
        <v>8.4017536444992391</v>
      </c>
      <c r="H521" s="1">
        <v>7.6014726026781503</v>
      </c>
    </row>
    <row r="522" spans="2:8" x14ac:dyDescent="0.3">
      <c r="B522" s="1">
        <v>5.9935170211089899</v>
      </c>
      <c r="C522" s="1">
        <v>7.0166758791447599</v>
      </c>
      <c r="D522" s="1">
        <v>7.6330662630373398</v>
      </c>
      <c r="E522" s="1">
        <v>8.9177463597964906</v>
      </c>
      <c r="F522" s="1">
        <v>9.0782308561327003</v>
      </c>
      <c r="G522" s="1">
        <v>8.50648394091853</v>
      </c>
      <c r="H522" s="1">
        <v>8.2201531038541003</v>
      </c>
    </row>
    <row r="523" spans="2:8" x14ac:dyDescent="0.3">
      <c r="B523" s="1">
        <v>5.3042604041340704</v>
      </c>
      <c r="C523" s="1">
        <v>6.9042017576922996</v>
      </c>
      <c r="D523" s="1">
        <v>7.6335165308461299</v>
      </c>
      <c r="E523" s="1">
        <v>8.8190952392192603</v>
      </c>
      <c r="F523" s="1">
        <v>9.07838874680575</v>
      </c>
      <c r="G523" s="1">
        <v>8.4105977335854991</v>
      </c>
      <c r="H523" s="1">
        <v>8.2288713946789098</v>
      </c>
    </row>
    <row r="524" spans="2:8" x14ac:dyDescent="0.3">
      <c r="B524" s="1">
        <v>5.2935321476850001</v>
      </c>
      <c r="C524" s="1">
        <v>6.3539315143765398</v>
      </c>
      <c r="D524" s="1">
        <v>7.0021643570164001</v>
      </c>
      <c r="E524" s="1">
        <v>7.9686192726796996</v>
      </c>
      <c r="F524" s="1">
        <v>8.4932614391745602</v>
      </c>
      <c r="G524" s="1">
        <v>8.4113438180750109</v>
      </c>
      <c r="H524" s="1">
        <v>8.3327599287557206</v>
      </c>
    </row>
    <row r="525" spans="2:8" x14ac:dyDescent="0.3">
      <c r="B525" s="1">
        <v>5.2813013583836304</v>
      </c>
      <c r="C525" s="1">
        <v>6.1408225747492802</v>
      </c>
      <c r="D525" s="1">
        <v>6.8919340695004303</v>
      </c>
      <c r="E525" s="1">
        <v>7.97321092240733</v>
      </c>
      <c r="F525" s="1">
        <v>8.4938767907498303</v>
      </c>
      <c r="G525" s="1">
        <v>8.2198310581353304</v>
      </c>
      <c r="H525" s="1">
        <v>8.3332879581017103</v>
      </c>
    </row>
    <row r="526" spans="2:8" x14ac:dyDescent="0.3">
      <c r="B526" s="1">
        <v>5.9403574838945996</v>
      </c>
      <c r="C526" s="1">
        <v>6.8517844381069901</v>
      </c>
      <c r="D526" s="1">
        <v>6.9921334945813403</v>
      </c>
      <c r="E526" s="1">
        <v>7.9630589576211301</v>
      </c>
      <c r="F526" s="1">
        <v>8.3979181860800995</v>
      </c>
      <c r="G526" s="1">
        <v>8.2209458292343704</v>
      </c>
      <c r="H526" s="1">
        <v>8.3334956355959307</v>
      </c>
    </row>
    <row r="527" spans="2:8" x14ac:dyDescent="0.3">
      <c r="B527" s="1">
        <v>6.0541563788130404</v>
      </c>
      <c r="C527" s="1">
        <v>6.7258438178639102</v>
      </c>
      <c r="D527" s="1">
        <v>7.1708060773627897</v>
      </c>
      <c r="E527" s="1">
        <v>7.7338595471089304</v>
      </c>
      <c r="F527" s="1">
        <v>8.1765418938311001</v>
      </c>
      <c r="G527" s="1">
        <v>8.2215142618880996</v>
      </c>
      <c r="H527" s="1">
        <v>8.33298252403692</v>
      </c>
    </row>
    <row r="528" spans="2:8" x14ac:dyDescent="0.3">
      <c r="B528" s="1">
        <v>6.0547371500024401</v>
      </c>
      <c r="C528" s="1">
        <v>6.14679652936608</v>
      </c>
      <c r="D528" s="1">
        <v>7.0609272295807903</v>
      </c>
      <c r="E528" s="1">
        <v>7.1337137199288296</v>
      </c>
      <c r="F528" s="1">
        <v>8.0697396143749298</v>
      </c>
      <c r="G528" s="1">
        <v>7.74171596454444</v>
      </c>
      <c r="H528" s="1">
        <v>8.4275378494158204</v>
      </c>
    </row>
    <row r="529" spans="2:8" x14ac:dyDescent="0.3">
      <c r="B529" s="1">
        <v>6.2376452090060397</v>
      </c>
      <c r="C529" s="1">
        <v>6.2595974408031898</v>
      </c>
      <c r="D529" s="1">
        <v>6.9542976118576103</v>
      </c>
      <c r="E529" s="1">
        <v>6.9721487643876197</v>
      </c>
      <c r="F529" s="1">
        <v>7.9732031459045301</v>
      </c>
      <c r="G529" s="1">
        <v>7.7417179630239401</v>
      </c>
      <c r="H529" s="1">
        <v>8.3313627646114696</v>
      </c>
    </row>
    <row r="530" spans="2:8" x14ac:dyDescent="0.3">
      <c r="B530" s="1">
        <v>6.24941100656405</v>
      </c>
      <c r="C530" s="1">
        <v>6.2540462629399496</v>
      </c>
      <c r="D530" s="1">
        <v>6.8627864716310203</v>
      </c>
      <c r="E530" s="1">
        <v>6.8643363370394201</v>
      </c>
      <c r="F530" s="1">
        <v>7.7338496333767202</v>
      </c>
      <c r="G530" s="1">
        <v>8.21103422522655</v>
      </c>
      <c r="H530" s="1">
        <v>8.3299164078908703</v>
      </c>
    </row>
    <row r="531" spans="2:8" x14ac:dyDescent="0.3">
      <c r="B531" s="1">
        <v>6.93615703384671</v>
      </c>
      <c r="C531" s="1">
        <v>6.9247530932376504</v>
      </c>
      <c r="D531" s="1">
        <v>6.8635710543873696</v>
      </c>
      <c r="E531" s="1">
        <v>6.1314069544502301</v>
      </c>
      <c r="F531" s="1">
        <v>7.0885520029158204</v>
      </c>
      <c r="G531" s="1">
        <v>8.1143128431002207</v>
      </c>
      <c r="H531" s="1">
        <v>8.4247587246968898</v>
      </c>
    </row>
    <row r="532" spans="2:8" x14ac:dyDescent="0.3">
      <c r="B532" s="1">
        <v>7.0618186565574099</v>
      </c>
      <c r="C532" s="1">
        <v>7.0369607350045102</v>
      </c>
      <c r="D532" s="1">
        <v>6.6617176180183399</v>
      </c>
      <c r="E532" s="1">
        <v>6.0346975727060004</v>
      </c>
      <c r="F532" s="1">
        <v>7.0782100570624298</v>
      </c>
      <c r="G532" s="1">
        <v>8.0067691793029798</v>
      </c>
      <c r="H532" s="1">
        <v>8.4144860383806801</v>
      </c>
    </row>
    <row r="533" spans="2:8" x14ac:dyDescent="0.3">
      <c r="B533" s="1">
        <v>7.1716210065173698</v>
      </c>
      <c r="C533" s="1">
        <v>6.9372187074580101</v>
      </c>
      <c r="D533" s="1">
        <v>6.8586290178608298</v>
      </c>
      <c r="E533" s="1">
        <v>6.0361276837628397</v>
      </c>
      <c r="F533" s="1">
        <v>6.1327673356127104</v>
      </c>
      <c r="G533" s="1">
        <v>7.4641766746530198</v>
      </c>
      <c r="H533" s="1">
        <v>8.3086392470878501</v>
      </c>
    </row>
    <row r="534" spans="2:8" x14ac:dyDescent="0.3">
      <c r="B534" s="1">
        <v>7.2858016912136296</v>
      </c>
      <c r="C534" s="1">
        <v>6.9489991854812301</v>
      </c>
      <c r="D534" s="1">
        <v>6.3740646232834104</v>
      </c>
      <c r="E534" s="1">
        <v>5.68361966953145</v>
      </c>
      <c r="F534" s="1">
        <v>6.2305637437819197</v>
      </c>
      <c r="G534" s="1">
        <v>7.34977898561214</v>
      </c>
      <c r="H534" s="1">
        <v>8.2534603546429306</v>
      </c>
    </row>
    <row r="535" spans="2:8" x14ac:dyDescent="0.3">
      <c r="B535" s="1">
        <v>7.2857286495073703</v>
      </c>
      <c r="C535" s="1">
        <v>7.0643073502924603</v>
      </c>
      <c r="D535" s="1">
        <v>6.2770528441933298</v>
      </c>
      <c r="E535" s="1">
        <v>5.6436430199586498</v>
      </c>
      <c r="F535" s="1">
        <v>6.1342714298788801</v>
      </c>
      <c r="G535" s="1">
        <v>7.3401560993277704</v>
      </c>
      <c r="H535" s="1">
        <v>8.1489139102025998</v>
      </c>
    </row>
    <row r="536" spans="2:8" x14ac:dyDescent="0.3">
      <c r="B536" s="1">
        <v>7.2856528537171501</v>
      </c>
      <c r="C536" s="1">
        <v>8.4040151615171599</v>
      </c>
      <c r="D536" s="1">
        <v>6.1740878072289602</v>
      </c>
      <c r="E536" s="1">
        <v>6.1802128060816699</v>
      </c>
      <c r="F536" s="1">
        <v>5.5866878574513903</v>
      </c>
      <c r="G536" s="1">
        <v>7.4464594725037703</v>
      </c>
      <c r="H536" s="1">
        <v>8.2456744825054002</v>
      </c>
    </row>
    <row r="537" spans="2:8" x14ac:dyDescent="0.3">
      <c r="B537" s="1">
        <v>7.2855743232836199</v>
      </c>
      <c r="C537" s="1">
        <v>8.3100005343542591</v>
      </c>
      <c r="D537" s="1">
        <v>6.1753448552761796</v>
      </c>
      <c r="E537" s="1">
        <v>6.1805267265344597</v>
      </c>
      <c r="F537" s="1">
        <v>6.2317492544449697</v>
      </c>
      <c r="G537" s="1">
        <v>8.0093784334771705</v>
      </c>
      <c r="H537" s="1">
        <v>8.2463137212613091</v>
      </c>
    </row>
    <row r="538" spans="2:8" x14ac:dyDescent="0.3">
      <c r="B538" s="1">
        <v>7.2854930782106102</v>
      </c>
      <c r="C538" s="1">
        <v>8.4246333870341701</v>
      </c>
      <c r="D538" s="1">
        <v>5.5860753594791497</v>
      </c>
      <c r="E538" s="1">
        <v>6.28937378108765</v>
      </c>
      <c r="F538" s="1">
        <v>6.33952777258735</v>
      </c>
      <c r="G538" s="1">
        <v>8.5424096597549397</v>
      </c>
      <c r="H538" s="1">
        <v>8.2408296103560392</v>
      </c>
    </row>
    <row r="539" spans="2:8" x14ac:dyDescent="0.3">
      <c r="B539" s="1">
        <v>7.2854091390573101</v>
      </c>
      <c r="C539" s="1">
        <v>8.4247371018986907</v>
      </c>
      <c r="D539" s="1">
        <v>5.6943356547461503</v>
      </c>
      <c r="E539" s="1">
        <v>6.1990288059173597</v>
      </c>
      <c r="F539" s="1">
        <v>6.33254934628465</v>
      </c>
      <c r="G539" s="1">
        <v>8.7454797621772897</v>
      </c>
      <c r="H539" s="1">
        <v>8.3462677407033095</v>
      </c>
    </row>
    <row r="540" spans="2:8" x14ac:dyDescent="0.3">
      <c r="B540" s="1">
        <v>7.28532252693015</v>
      </c>
      <c r="C540" s="1">
        <v>7.9394329616082899</v>
      </c>
      <c r="D540" s="1">
        <v>5.69522528951744</v>
      </c>
      <c r="E540" s="1">
        <v>6.1912357923216899</v>
      </c>
      <c r="F540" s="1">
        <v>6.4401733016387404</v>
      </c>
      <c r="G540" s="1">
        <v>8.1235860663701107</v>
      </c>
      <c r="H540" s="1">
        <v>8.9747059001749196</v>
      </c>
    </row>
    <row r="541" spans="2:8" x14ac:dyDescent="0.3">
      <c r="B541" s="1">
        <v>7.2940612631498203</v>
      </c>
      <c r="C541" s="1">
        <v>7.9493719220760104</v>
      </c>
      <c r="D541" s="1">
        <v>5.7121871826599699</v>
      </c>
      <c r="E541" s="1">
        <v>6.07659288718569</v>
      </c>
      <c r="F541" s="1">
        <v>7.0264481630111204</v>
      </c>
      <c r="G541" s="1">
        <v>8.1059462153920201</v>
      </c>
      <c r="H541" s="1">
        <v>9.0794332320142406</v>
      </c>
    </row>
    <row r="542" spans="2:8" x14ac:dyDescent="0.3">
      <c r="B542" s="1">
        <v>7.2940368963236297</v>
      </c>
      <c r="C542" s="1">
        <v>7.9496697087813102</v>
      </c>
      <c r="D542" s="1">
        <v>6.4003499025730104</v>
      </c>
      <c r="E542" s="1">
        <v>6.1746308432115402</v>
      </c>
      <c r="F542" s="1">
        <v>6.9118643733423601</v>
      </c>
      <c r="G542" s="1">
        <v>8.2034326224508902</v>
      </c>
      <c r="H542" s="1">
        <v>9.0815478680451491</v>
      </c>
    </row>
    <row r="543" spans="2:8" x14ac:dyDescent="0.3">
      <c r="B543" s="1">
        <v>7.2940101832113502</v>
      </c>
      <c r="C543" s="1">
        <v>7.8501692159111602</v>
      </c>
      <c r="D543" s="1">
        <v>7.1592583186665602</v>
      </c>
      <c r="E543" s="1">
        <v>6.3957926943950403</v>
      </c>
      <c r="F543" s="1">
        <v>6.9162697087365501</v>
      </c>
      <c r="G543" s="1">
        <v>7.3599594484622299</v>
      </c>
      <c r="H543" s="1">
        <v>9.0815719249346198</v>
      </c>
    </row>
    <row r="544" spans="2:8" x14ac:dyDescent="0.3">
      <c r="B544" s="1">
        <v>7.1943910457189002</v>
      </c>
      <c r="C544" s="1">
        <v>7.2554841004495101</v>
      </c>
      <c r="D544" s="1">
        <v>7.1593148531295698</v>
      </c>
      <c r="E544" s="1">
        <v>6.3962483315969099</v>
      </c>
      <c r="F544" s="1">
        <v>7.0117248622098103</v>
      </c>
      <c r="G544" s="1">
        <v>7.3610559532592204</v>
      </c>
      <c r="H544" s="1">
        <v>8.4669372911085308</v>
      </c>
    </row>
    <row r="545" spans="2:8" x14ac:dyDescent="0.3">
      <c r="B545" s="1">
        <v>7.1943279090027801</v>
      </c>
      <c r="C545" s="1">
        <v>7.25554558739797</v>
      </c>
      <c r="D545" s="1">
        <v>7.2578353802022502</v>
      </c>
      <c r="E545" s="1">
        <v>6.5028173469155499</v>
      </c>
      <c r="F545" s="1">
        <v>7.0203719603764201</v>
      </c>
      <c r="G545" s="1">
        <v>7.2390588168084804</v>
      </c>
      <c r="H545" s="1">
        <v>8.2603178432900997</v>
      </c>
    </row>
    <row r="546" spans="2:8" x14ac:dyDescent="0.3">
      <c r="B546" s="1">
        <v>7.19426194779287</v>
      </c>
      <c r="C546" s="1">
        <v>7.2555961606428498</v>
      </c>
      <c r="D546" s="1">
        <v>7.4794307140222296</v>
      </c>
      <c r="E546" s="1">
        <v>7.1912077776230801</v>
      </c>
      <c r="F546" s="1">
        <v>6.42980296186734</v>
      </c>
      <c r="G546" s="1">
        <v>7.0432191132621602</v>
      </c>
      <c r="H546" s="1">
        <v>8.26051122738785</v>
      </c>
    </row>
    <row r="547" spans="2:8" x14ac:dyDescent="0.3">
      <c r="B547" s="1">
        <v>7.0933645718835496</v>
      </c>
      <c r="C547" s="1">
        <v>7.1563306007660801</v>
      </c>
      <c r="D547" s="1">
        <v>7.96685194020528</v>
      </c>
      <c r="E547" s="1">
        <v>7.7258480012325199</v>
      </c>
      <c r="F547" s="1">
        <v>7.0514435569667002</v>
      </c>
      <c r="G547" s="1">
        <v>7.1378432844023996</v>
      </c>
      <c r="H547" s="1">
        <v>8.1374896094828095</v>
      </c>
    </row>
    <row r="548" spans="2:8" x14ac:dyDescent="0.3">
      <c r="B548" s="1">
        <v>7.0933394083012198</v>
      </c>
      <c r="C548" s="1">
        <v>7.1627698435393903</v>
      </c>
      <c r="D548" s="1">
        <v>7.9664950525017701</v>
      </c>
      <c r="E548" s="1">
        <v>7.9397233885039897</v>
      </c>
      <c r="F548" s="1">
        <v>7.1750694881337997</v>
      </c>
      <c r="G548" s="1">
        <v>7.1276776563011301</v>
      </c>
      <c r="H548" s="1">
        <v>8.1378117500027205</v>
      </c>
    </row>
    <row r="549" spans="2:8" x14ac:dyDescent="0.3">
      <c r="B549" s="1">
        <v>6.9913907704303702</v>
      </c>
      <c r="C549" s="1">
        <v>7.2623207367134901</v>
      </c>
      <c r="D549" s="1">
        <v>8.0644003428656408</v>
      </c>
      <c r="E549" s="1">
        <v>8.6261047863140092</v>
      </c>
      <c r="F549" s="1">
        <v>7.2811534257400199</v>
      </c>
      <c r="G549" s="1">
        <v>7.1290226836659896</v>
      </c>
      <c r="H549" s="1">
        <v>8.0356965723250902</v>
      </c>
    </row>
    <row r="550" spans="2:8" x14ac:dyDescent="0.3">
      <c r="B550" s="1">
        <v>6.9242863643572896</v>
      </c>
      <c r="C550" s="1">
        <v>7.2623204317003003</v>
      </c>
      <c r="D550" s="1">
        <v>8.1630731941828305</v>
      </c>
      <c r="E550" s="1">
        <v>8.8466451033481697</v>
      </c>
      <c r="F550" s="1">
        <v>7.1678877327985804</v>
      </c>
      <c r="G550" s="1">
        <v>7.0079509431881997</v>
      </c>
      <c r="H550" s="1">
        <v>8.1384191836719797</v>
      </c>
    </row>
    <row r="551" spans="2:8" x14ac:dyDescent="0.3">
      <c r="B551" s="1">
        <v>6.82451213775086</v>
      </c>
      <c r="C551" s="1">
        <v>7.2623096853118199</v>
      </c>
      <c r="D551" s="1">
        <v>8.1627025759320304</v>
      </c>
      <c r="E551" s="1">
        <v>8.8467645580743302</v>
      </c>
      <c r="F551" s="1">
        <v>7.8101003759780498</v>
      </c>
      <c r="G551" s="1">
        <v>7.1316940584331201</v>
      </c>
      <c r="H551" s="1">
        <v>8.1387043745729404</v>
      </c>
    </row>
    <row r="552" spans="2:8" x14ac:dyDescent="0.3">
      <c r="B552" s="1">
        <v>6.8022490135991998</v>
      </c>
      <c r="C552" s="1">
        <v>7.1627464899572697</v>
      </c>
      <c r="D552" s="1">
        <v>8.7576377143641704</v>
      </c>
      <c r="E552" s="1">
        <v>8.9457710564900292</v>
      </c>
      <c r="F552" s="1">
        <v>7.8114278606431897</v>
      </c>
      <c r="G552" s="1">
        <v>7.1222269326769601</v>
      </c>
      <c r="H552" s="1">
        <v>8.1389771484055693</v>
      </c>
    </row>
    <row r="553" spans="2:8" x14ac:dyDescent="0.3">
      <c r="B553" s="1">
        <v>6.2028861871992298</v>
      </c>
      <c r="C553" s="1">
        <v>7.2687161505324704</v>
      </c>
      <c r="D553" s="1">
        <v>8.7658704804469707</v>
      </c>
      <c r="E553" s="1">
        <v>9.0597802638611196</v>
      </c>
      <c r="F553" s="1">
        <v>7.9176853031931902</v>
      </c>
      <c r="G553" s="1">
        <v>6.3234541499972003</v>
      </c>
      <c r="H553" s="1">
        <v>8.0169710869506101</v>
      </c>
    </row>
    <row r="554" spans="2:8" x14ac:dyDescent="0.3">
      <c r="B554" s="1">
        <v>6.1915020206114502</v>
      </c>
      <c r="C554" s="1">
        <v>7.2686973496439498</v>
      </c>
      <c r="D554" s="1">
        <v>8.9631815524343903</v>
      </c>
      <c r="E554" s="1">
        <v>8.9608212456039507</v>
      </c>
      <c r="F554" s="1">
        <v>8.1545607159368494</v>
      </c>
      <c r="G554" s="1">
        <v>6.94799438543712</v>
      </c>
      <c r="H554" s="1">
        <v>7.2842069810699197</v>
      </c>
    </row>
    <row r="555" spans="2:8" x14ac:dyDescent="0.3">
      <c r="B555" s="1">
        <v>6.0913151230054901</v>
      </c>
      <c r="C555" s="1">
        <v>7.3678808082388203</v>
      </c>
      <c r="D555" s="1">
        <v>8.9631361236078995</v>
      </c>
      <c r="E555" s="1">
        <v>8.9608244207609093</v>
      </c>
      <c r="F555" s="1">
        <v>8.7397921040528193</v>
      </c>
      <c r="G555" s="1">
        <v>6.9556633826173204</v>
      </c>
      <c r="H555" s="1">
        <v>7.1523235681283301</v>
      </c>
    </row>
    <row r="556" spans="2:8" x14ac:dyDescent="0.3">
      <c r="B556" s="1">
        <v>6.0910517980165499</v>
      </c>
      <c r="C556" s="1">
        <v>7.3677952978539301</v>
      </c>
      <c r="D556" s="1">
        <v>8.9630891401253905</v>
      </c>
      <c r="E556" s="1">
        <v>8.9649441681612796</v>
      </c>
      <c r="F556" s="1">
        <v>8.7514138850975094</v>
      </c>
      <c r="G556" s="1">
        <v>6.9580601567770204</v>
      </c>
      <c r="H556" s="1">
        <v>7.0543216010756202</v>
      </c>
    </row>
    <row r="557" spans="2:8" x14ac:dyDescent="0.3">
      <c r="B557" s="1">
        <v>6.0797486663247202</v>
      </c>
      <c r="C557" s="1">
        <v>7.8607600900526098</v>
      </c>
      <c r="D557" s="1">
        <v>8.8611639410791998</v>
      </c>
      <c r="E557" s="1">
        <v>8.9650569010191496</v>
      </c>
      <c r="F557" s="1">
        <v>8.1382937707617202</v>
      </c>
      <c r="G557" s="1">
        <v>6.9681265974780002</v>
      </c>
      <c r="H557" s="1">
        <v>7.0566758681107196</v>
      </c>
    </row>
    <row r="558" spans="2:8" x14ac:dyDescent="0.3">
      <c r="B558" s="1">
        <v>5.9780232479059903</v>
      </c>
      <c r="C558" s="1">
        <v>7.8604599546307101</v>
      </c>
      <c r="D558" s="1">
        <v>8.2504154510488998</v>
      </c>
      <c r="E558" s="1">
        <v>8.3534039404373708</v>
      </c>
      <c r="F558" s="1">
        <v>8.1391813617246491</v>
      </c>
      <c r="G558" s="1">
        <v>7.7096518392377602</v>
      </c>
      <c r="H558" s="1">
        <v>7.05924989891595</v>
      </c>
    </row>
    <row r="559" spans="2:8" x14ac:dyDescent="0.3">
      <c r="B559" s="1">
        <v>5.9777850036698998</v>
      </c>
      <c r="C559" s="1">
        <v>7.2508012044735901</v>
      </c>
      <c r="D559" s="1">
        <v>8.3505884025504606</v>
      </c>
      <c r="E559" s="1">
        <v>8.2522128906140093</v>
      </c>
      <c r="F559" s="1">
        <v>8.1430816500235395</v>
      </c>
      <c r="G559" s="1">
        <v>7.83232714396968</v>
      </c>
      <c r="H559" s="1">
        <v>6.9822797931661196</v>
      </c>
    </row>
    <row r="560" spans="2:8" x14ac:dyDescent="0.3">
      <c r="B560" s="1">
        <v>5.4363293169100499</v>
      </c>
      <c r="C560" s="1">
        <v>7.2493338619881804</v>
      </c>
      <c r="D560" s="1">
        <v>8.2495205375725202</v>
      </c>
      <c r="E560" s="1">
        <v>8.2529781900399808</v>
      </c>
      <c r="F560" s="1">
        <v>8.2573068224707402</v>
      </c>
      <c r="G560" s="1">
        <v>7.83369963596075</v>
      </c>
      <c r="H560" s="1">
        <v>6.9736051615718004</v>
      </c>
    </row>
    <row r="561" spans="2:8" x14ac:dyDescent="0.3">
      <c r="B561" s="1">
        <v>5.3350600896859799</v>
      </c>
      <c r="C561" s="1">
        <v>7.7513854706542604</v>
      </c>
      <c r="D561" s="1">
        <v>8.1524491885424997</v>
      </c>
      <c r="E561" s="1">
        <v>8.2537390514773001</v>
      </c>
      <c r="F561" s="1">
        <v>8.2581848635177</v>
      </c>
      <c r="G561" s="1">
        <v>7.9388480655181599</v>
      </c>
      <c r="H561" s="1">
        <v>6.9762885172699098</v>
      </c>
    </row>
    <row r="562" spans="2:8" x14ac:dyDescent="0.3">
      <c r="B562" s="1">
        <v>5.3128532644769297</v>
      </c>
      <c r="C562" s="1">
        <v>7.7518586669681202</v>
      </c>
      <c r="D562" s="1">
        <v>8.1531310687075091</v>
      </c>
      <c r="E562" s="1">
        <v>8.25449539649866</v>
      </c>
      <c r="F562" s="1">
        <v>8.2590579553496504</v>
      </c>
      <c r="G562" s="1">
        <v>8.03069129418137</v>
      </c>
      <c r="H562" s="1">
        <v>7.0815070616698996</v>
      </c>
    </row>
    <row r="563" spans="2:8" x14ac:dyDescent="0.3">
      <c r="B563" s="1">
        <v>5.1346203297529502</v>
      </c>
      <c r="C563" s="1">
        <v>7.7523249206285998</v>
      </c>
      <c r="D563" s="1">
        <v>8.0538739946050999</v>
      </c>
      <c r="E563" s="1">
        <v>8.1588313726090007</v>
      </c>
      <c r="F563" s="1">
        <v>8.2599260078989101</v>
      </c>
      <c r="G563" s="1">
        <v>8.0319542955096797</v>
      </c>
      <c r="H563" s="1">
        <v>7.0841980368831603</v>
      </c>
    </row>
    <row r="564" spans="2:8" x14ac:dyDescent="0.3">
      <c r="B564" s="1">
        <v>5.7210295465077703</v>
      </c>
      <c r="C564" s="1">
        <v>7.0529495455324396</v>
      </c>
      <c r="D564" s="1">
        <v>7.9574711703187901</v>
      </c>
      <c r="E564" s="1">
        <v>8.0597882322088594</v>
      </c>
      <c r="F564" s="1">
        <v>8.0659584457773992</v>
      </c>
      <c r="G564" s="1">
        <v>8.0332113386652093</v>
      </c>
      <c r="H564" s="1">
        <v>6.9852993912527204</v>
      </c>
    </row>
    <row r="565" spans="2:8" x14ac:dyDescent="0.3">
      <c r="B565" s="1">
        <v>5.6106927485056497</v>
      </c>
      <c r="C565" s="1">
        <v>6.3601082663267796</v>
      </c>
      <c r="D565" s="1">
        <v>7.3576139131679703</v>
      </c>
      <c r="E565" s="1">
        <v>7.4610090708486902</v>
      </c>
      <c r="F565" s="1">
        <v>8.0667598609414899</v>
      </c>
      <c r="G565" s="1">
        <v>7.96122019544375</v>
      </c>
      <c r="H565" s="1">
        <v>6.88872409440462</v>
      </c>
    </row>
    <row r="566" spans="2:8" x14ac:dyDescent="0.3">
      <c r="B566" s="1">
        <v>5.0137165598718001</v>
      </c>
      <c r="C566" s="1">
        <v>6.3604300083303098</v>
      </c>
      <c r="D566" s="1">
        <v>6.5750071762912299</v>
      </c>
      <c r="E566" s="1">
        <v>7.3653516440034901</v>
      </c>
      <c r="F566" s="1">
        <v>7.4684938333875799</v>
      </c>
      <c r="G566" s="1">
        <v>8.0747969350102196</v>
      </c>
      <c r="H566" s="1">
        <v>6.7986366070728401</v>
      </c>
    </row>
    <row r="567" spans="2:8" x14ac:dyDescent="0.3">
      <c r="B567" s="1">
        <v>4.9142216937870602</v>
      </c>
      <c r="C567" s="1">
        <v>6.2624185043726097</v>
      </c>
      <c r="D567" s="1">
        <v>6.47786012549403</v>
      </c>
      <c r="E567" s="1">
        <v>6.4953514170764697</v>
      </c>
      <c r="F567" s="1">
        <v>7.2740663683187501</v>
      </c>
      <c r="G567" s="1">
        <v>7.4769250068373898</v>
      </c>
      <c r="H567" s="1">
        <v>6.2035238987838603</v>
      </c>
    </row>
    <row r="568" spans="2:8" x14ac:dyDescent="0.3">
      <c r="B568" s="1">
        <v>4.91425147409704</v>
      </c>
      <c r="C568" s="1">
        <v>5.5742433059861796</v>
      </c>
      <c r="D568" s="1">
        <v>6.4782127648016603</v>
      </c>
      <c r="E568" s="1">
        <v>6.4957087313498496</v>
      </c>
      <c r="F568" s="1">
        <v>6.5139196044222096</v>
      </c>
      <c r="G568" s="1">
        <v>6.4318031580669004</v>
      </c>
      <c r="H568" s="1">
        <v>6.1140716238025101</v>
      </c>
    </row>
    <row r="569" spans="2:8" x14ac:dyDescent="0.3">
      <c r="B569" s="1">
        <v>5.0215535563842799</v>
      </c>
      <c r="C569" s="1">
        <v>5.5742754574315203</v>
      </c>
      <c r="D569" s="1">
        <v>5.7985408355928998</v>
      </c>
      <c r="E569" s="1">
        <v>6.3950994383032898</v>
      </c>
      <c r="F569" s="1">
        <v>6.4133147670699602</v>
      </c>
      <c r="G569" s="1">
        <v>6.5332042215258097</v>
      </c>
      <c r="H569" s="1">
        <v>6.3022844478411999</v>
      </c>
    </row>
    <row r="570" spans="2:8" x14ac:dyDescent="0.3">
      <c r="B570" s="1">
        <v>5.09928214532761</v>
      </c>
      <c r="C570" s="1">
        <v>5.6747938916101299</v>
      </c>
      <c r="D570" s="1">
        <v>5.6006113030910996</v>
      </c>
      <c r="E570" s="1">
        <v>5.7286801756710597</v>
      </c>
      <c r="F570" s="1">
        <v>6.5145829683429897</v>
      </c>
      <c r="G570" s="1">
        <v>6.5335272718513</v>
      </c>
      <c r="H570" s="1">
        <v>6.3039278158626297</v>
      </c>
    </row>
    <row r="571" spans="2:8" x14ac:dyDescent="0.3">
      <c r="B571" s="1">
        <v>5.0095701771240702</v>
      </c>
      <c r="C571" s="1">
        <v>5.6748436653565903</v>
      </c>
      <c r="D571" s="1">
        <v>5.7015340314236598</v>
      </c>
      <c r="E571" s="1">
        <v>5.7287448296752101</v>
      </c>
      <c r="F571" s="1">
        <v>5.7564925598681</v>
      </c>
      <c r="G571" s="1">
        <v>5.7847945344624199</v>
      </c>
      <c r="H571" s="1">
        <v>6.3042421829750399</v>
      </c>
    </row>
    <row r="572" spans="2:8" x14ac:dyDescent="0.3">
      <c r="B572" s="1">
        <v>5.1205968512178401</v>
      </c>
      <c r="C572" s="1">
        <v>5.6748735318654502</v>
      </c>
      <c r="D572" s="1">
        <v>5.7015683369864298</v>
      </c>
      <c r="E572" s="1">
        <v>5.7287836250642004</v>
      </c>
      <c r="F572" s="1">
        <v>5.7565359159904004</v>
      </c>
      <c r="G572" s="1">
        <v>5.7848425440411404</v>
      </c>
      <c r="H572" s="1">
        <v>5.5644636620236501</v>
      </c>
    </row>
    <row r="573" spans="2:8" x14ac:dyDescent="0.3">
      <c r="B573" s="1">
        <v>5.03104074432731</v>
      </c>
      <c r="C573" s="1">
        <v>5.6748834877452499</v>
      </c>
      <c r="D573" s="1">
        <v>5.7015797726077704</v>
      </c>
      <c r="E573" s="1">
        <v>5.7287965573583</v>
      </c>
      <c r="F573" s="1">
        <v>5.7565503686032402</v>
      </c>
      <c r="G573" s="1">
        <v>5.7848585478943697</v>
      </c>
      <c r="H573" s="1">
        <v>5.5756509118750204</v>
      </c>
    </row>
  </sheetData>
  <mergeCells count="2">
    <mergeCell ref="B1:F1"/>
    <mergeCell ref="J1:N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456B6-AB03-4CBA-B0EC-3D0A5026016A}">
  <dimension ref="A1:X13"/>
  <sheetViews>
    <sheetView tabSelected="1" zoomScale="85" zoomScaleNormal="85" workbookViewId="0">
      <selection activeCell="P14" sqref="P14"/>
    </sheetView>
  </sheetViews>
  <sheetFormatPr defaultRowHeight="14.4" x14ac:dyDescent="0.3"/>
  <cols>
    <col min="1" max="1" width="5.109375" bestFit="1" customWidth="1"/>
    <col min="2" max="2" width="6.88671875" customWidth="1"/>
    <col min="3" max="3" width="5.109375" bestFit="1" customWidth="1"/>
    <col min="4" max="4" width="6.77734375" bestFit="1" customWidth="1"/>
    <col min="5" max="5" width="7.5546875" customWidth="1"/>
    <col min="6" max="6" width="7.21875" customWidth="1"/>
    <col min="7" max="7" width="5.109375" bestFit="1" customWidth="1"/>
    <col min="9" max="9" width="5.109375" bestFit="1" customWidth="1"/>
    <col min="11" max="11" width="5.109375" bestFit="1" customWidth="1"/>
    <col min="13" max="13" width="5.109375" bestFit="1" customWidth="1"/>
    <col min="14" max="14" width="8.5546875" bestFit="1" customWidth="1"/>
  </cols>
  <sheetData>
    <row r="1" spans="1:24" x14ac:dyDescent="0.3">
      <c r="B1" s="4" t="s">
        <v>3</v>
      </c>
      <c r="C1" s="4"/>
      <c r="D1" s="4"/>
      <c r="E1" s="4" t="s">
        <v>5</v>
      </c>
      <c r="F1" s="4"/>
      <c r="G1" s="2"/>
      <c r="H1" s="4" t="s">
        <v>6</v>
      </c>
      <c r="I1" s="4"/>
      <c r="J1" s="4"/>
      <c r="K1" s="2"/>
      <c r="L1" s="4" t="s">
        <v>7</v>
      </c>
      <c r="M1" s="4"/>
      <c r="N1" s="4"/>
    </row>
    <row r="2" spans="1:24" x14ac:dyDescent="0.3">
      <c r="B2" t="s">
        <v>4</v>
      </c>
      <c r="D2" t="s">
        <v>2</v>
      </c>
      <c r="E2" t="s">
        <v>4</v>
      </c>
      <c r="F2" t="s">
        <v>2</v>
      </c>
      <c r="H2" t="s">
        <v>4</v>
      </c>
      <c r="J2" t="s">
        <v>2</v>
      </c>
      <c r="L2" t="s">
        <v>4</v>
      </c>
      <c r="N2" t="s">
        <v>2</v>
      </c>
    </row>
    <row r="3" spans="1:24" x14ac:dyDescent="0.3">
      <c r="A3">
        <v>6.5</v>
      </c>
      <c r="B3" s="3">
        <f>0.380977243069775/0.4</f>
        <v>0.95244310767443741</v>
      </c>
      <c r="C3">
        <v>6.5</v>
      </c>
      <c r="D3" s="3">
        <f>0.437129844807017/0.4</f>
        <v>1.0928246120175424</v>
      </c>
      <c r="E3" s="3">
        <f>1/0.4*0.441658965627238</f>
        <v>1.1041474140680949</v>
      </c>
      <c r="F3" s="3">
        <f>1/0.4*0.534157906460885</f>
        <v>1.3353947661522125</v>
      </c>
      <c r="G3">
        <v>6.5</v>
      </c>
      <c r="H3" s="3">
        <f>1/0.386*0.381526993781276</f>
        <v>0.98841190098776166</v>
      </c>
      <c r="I3">
        <v>6.5</v>
      </c>
      <c r="J3" s="3">
        <f>1/0.4*0.389451131965186</f>
        <v>0.97362782991296504</v>
      </c>
      <c r="M3">
        <v>6.5</v>
      </c>
      <c r="N3" s="3">
        <f>1/0.45*0.444388986312969</f>
        <v>0.98753108069548678</v>
      </c>
    </row>
    <row r="4" spans="1:24" x14ac:dyDescent="0.3">
      <c r="A4">
        <v>8.5</v>
      </c>
      <c r="B4" s="3">
        <f>0.397541471029331/0.4</f>
        <v>0.99385367757332754</v>
      </c>
      <c r="C4">
        <v>8.5</v>
      </c>
      <c r="D4" s="3">
        <f>0.407544655740625/0.4</f>
        <v>1.0188616393515624</v>
      </c>
      <c r="E4" s="3">
        <f>1/0.4*0.485202807308797</f>
        <v>1.2130070182719925</v>
      </c>
      <c r="F4" s="3">
        <f>1/0.4*0.55681319353287</f>
        <v>1.3920329838321748</v>
      </c>
      <c r="G4">
        <v>8.5</v>
      </c>
      <c r="H4" s="3">
        <f>1/0.4*0.393968091404578</f>
        <v>0.98492022851144501</v>
      </c>
      <c r="I4">
        <v>8.5</v>
      </c>
      <c r="J4" s="3">
        <f>1/0.4*0.404565831635115</f>
        <v>1.0114145790877875</v>
      </c>
      <c r="K4">
        <v>8.5</v>
      </c>
      <c r="L4" s="3">
        <f>1/0.4*0.445896342660467</f>
        <v>1.1147408566511676</v>
      </c>
      <c r="M4">
        <v>8.5</v>
      </c>
      <c r="N4" s="3">
        <f>1/0.45*0.556242254287104</f>
        <v>1.2360938984157868</v>
      </c>
    </row>
    <row r="5" spans="1:24" x14ac:dyDescent="0.3">
      <c r="A5">
        <v>10.5</v>
      </c>
      <c r="B5" s="3">
        <f>0.405823585009109/0.4</f>
        <v>1.0145589625227724</v>
      </c>
      <c r="C5">
        <v>10.5</v>
      </c>
      <c r="D5" s="3">
        <f>0.401771337977553/0.4</f>
        <v>1.0044283449438824</v>
      </c>
      <c r="E5" s="3">
        <f>1/0.4*0.478982258497145</f>
        <v>1.1974556462428625</v>
      </c>
      <c r="F5" s="3">
        <f>1/0.4*0.557042391881008</f>
        <v>1.3926059797025201</v>
      </c>
      <c r="G5">
        <v>10.5</v>
      </c>
      <c r="H5" s="3">
        <f>1/0.4*0.385674026322377</f>
        <v>0.96418506580594254</v>
      </c>
      <c r="I5">
        <v>10.5</v>
      </c>
      <c r="J5" s="3">
        <f>1/0.4*0.397610005415393</f>
        <v>0.99402501353848249</v>
      </c>
      <c r="K5">
        <v>10.5</v>
      </c>
      <c r="L5" s="3">
        <f>1/0.4*0.503923948897103</f>
        <v>1.2598098722427575</v>
      </c>
      <c r="M5">
        <v>10.5</v>
      </c>
      <c r="N5" s="3">
        <f>1/0.45*0.580051777184898</f>
        <v>1.2890039492997734</v>
      </c>
    </row>
    <row r="6" spans="1:24" x14ac:dyDescent="0.3">
      <c r="A6">
        <v>12.5</v>
      </c>
      <c r="B6" s="3">
        <f>0.43895204092822/0.4</f>
        <v>1.0973801023205498</v>
      </c>
      <c r="C6">
        <v>12.5</v>
      </c>
      <c r="D6" s="3">
        <f>0.405841887611334/0.4</f>
        <v>1.0146047190283349</v>
      </c>
      <c r="E6" s="3">
        <f>1/0.4*0.506305551367053</f>
        <v>1.2657638784176326</v>
      </c>
      <c r="F6" s="3">
        <f>1/0.4*0.552588441542286</f>
        <v>1.381471103855715</v>
      </c>
      <c r="G6">
        <v>12.5</v>
      </c>
      <c r="H6" s="3">
        <f>1/0.386*0.481055774767696</f>
        <v>1.2462584838541346</v>
      </c>
      <c r="I6">
        <v>12.5</v>
      </c>
      <c r="J6" s="3">
        <f>1/0.4*0.472348064263786</f>
        <v>1.1808701606594649</v>
      </c>
      <c r="K6">
        <v>12.5</v>
      </c>
      <c r="L6" s="3">
        <f>1/0.4*0.500869864358332</f>
        <v>1.2521746608958302</v>
      </c>
      <c r="M6">
        <v>12.5</v>
      </c>
      <c r="N6" s="3">
        <f>1/0.45*0.579207421087479</f>
        <v>1.2871276024166201</v>
      </c>
    </row>
    <row r="7" spans="1:24" x14ac:dyDescent="0.3">
      <c r="A7">
        <v>14.5</v>
      </c>
      <c r="B7" s="3">
        <f>0.356130901130442/0.4</f>
        <v>0.89032725282610492</v>
      </c>
      <c r="C7">
        <v>14.5</v>
      </c>
      <c r="D7" s="3">
        <f>0.361952123016924/0.4</f>
        <v>0.90488030754230986</v>
      </c>
      <c r="E7" s="3">
        <f>1/0.4*0.51875</f>
        <v>1.296875</v>
      </c>
      <c r="F7" s="3">
        <f>1/0.4*0.552732467609712</f>
        <v>1.3818311690242799</v>
      </c>
      <c r="G7">
        <v>14.5</v>
      </c>
      <c r="H7" s="3">
        <f>1/0.4*0.422997319192284</f>
        <v>1.0574932979807099</v>
      </c>
      <c r="I7">
        <v>14.5</v>
      </c>
      <c r="J7" s="3">
        <f>1/0.4*0.458663774796417</f>
        <v>1.1466594369910426</v>
      </c>
      <c r="K7">
        <v>14.5</v>
      </c>
      <c r="L7" s="3">
        <f>1/0.4*0.482545357125711</f>
        <v>1.2063633928142776</v>
      </c>
      <c r="M7">
        <v>14.5</v>
      </c>
      <c r="N7" s="3">
        <f>1/0.45*0.580115378284858</f>
        <v>1.2891452850774623</v>
      </c>
    </row>
    <row r="8" spans="1:24" x14ac:dyDescent="0.3">
      <c r="A8">
        <v>18.5</v>
      </c>
      <c r="B8" s="3">
        <f>0.554901636645108/0.4</f>
        <v>1.38725409161277</v>
      </c>
      <c r="C8">
        <v>18.5</v>
      </c>
      <c r="D8" s="3">
        <f>1/0.4*0.629459118097642</f>
        <v>1.573647795244105</v>
      </c>
      <c r="E8" s="3">
        <f>1/0.4*0.515</f>
        <v>1.2875000000000001</v>
      </c>
      <c r="F8" s="3">
        <f>1/0.4*0.55279714952112</f>
        <v>1.3819928738028</v>
      </c>
      <c r="G8">
        <v>18.5</v>
      </c>
      <c r="H8" s="3">
        <f>1/0.4*0.481055774767696</f>
        <v>1.2026394369192399</v>
      </c>
      <c r="I8">
        <v>18.5</v>
      </c>
      <c r="J8" s="3">
        <f>1/0.4*0.575052986650201</f>
        <v>1.4376324666255025</v>
      </c>
      <c r="K8">
        <v>16.5</v>
      </c>
      <c r="L8" s="3">
        <f>1/0.4*0.488653526203251</f>
        <v>1.2216338155081274</v>
      </c>
      <c r="M8">
        <v>16.5</v>
      </c>
      <c r="N8" s="3">
        <f>1/0.45*0.59095620334968</f>
        <v>1.3132360074437335</v>
      </c>
      <c r="R8">
        <v>-4</v>
      </c>
      <c r="S8">
        <v>-2</v>
      </c>
      <c r="T8">
        <v>0</v>
      </c>
      <c r="U8">
        <v>2</v>
      </c>
      <c r="V8">
        <v>4</v>
      </c>
      <c r="W8">
        <v>6</v>
      </c>
      <c r="X8">
        <v>8</v>
      </c>
    </row>
    <row r="9" spans="1:24" x14ac:dyDescent="0.3">
      <c r="E9" s="3">
        <f>1/0.4*0.491423356120448</f>
        <v>1.2285583903011201</v>
      </c>
      <c r="F9" s="3">
        <f>1/0.4*0.503148222185056</f>
        <v>1.2578705554626399</v>
      </c>
      <c r="J9" s="3"/>
      <c r="M9">
        <v>18.5</v>
      </c>
      <c r="N9" s="3">
        <f>1/0.45*0.567324012962613</f>
        <v>1.2607200288058067</v>
      </c>
      <c r="R9">
        <v>0.44165896562723778</v>
      </c>
      <c r="S9">
        <v>0.4852028073087965</v>
      </c>
      <c r="T9">
        <v>0.47898225849714526</v>
      </c>
      <c r="U9">
        <v>0.51630555136705258</v>
      </c>
      <c r="V9">
        <v>0.52874664899035517</v>
      </c>
      <c r="W9">
        <v>0.5660699418602626</v>
      </c>
      <c r="X9">
        <v>0.49142335612044774</v>
      </c>
    </row>
    <row r="13" spans="1:24" x14ac:dyDescent="0.3">
      <c r="C13">
        <f>CORREL(B3:B8,D3:D8)</f>
        <v>0.9285320003600841</v>
      </c>
      <c r="E13">
        <f>CORREL(E3:E9,F3:F9)</f>
        <v>0.26319115523014952</v>
      </c>
      <c r="I13">
        <f>CORREL(H3:H8,J3:J8)</f>
        <v>0.81466449927520002</v>
      </c>
      <c r="M13">
        <f>CORREL(L4:L8,N4:N8)</f>
        <v>0.8019773468174789</v>
      </c>
    </row>
  </sheetData>
  <mergeCells count="4">
    <mergeCell ref="B1:D1"/>
    <mergeCell ref="E1:F1"/>
    <mergeCell ref="H1:J1"/>
    <mergeCell ref="L1:N1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3 лампы</vt:lpstr>
      <vt:lpstr>4 лампы</vt:lpstr>
      <vt:lpstr>6 ламп</vt:lpstr>
      <vt:lpstr>8 ламп</vt:lpstr>
      <vt:lpstr>сводный график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данила науменко</dc:creator>
  <cp:lastModifiedBy>данила науменко</cp:lastModifiedBy>
  <dcterms:created xsi:type="dcterms:W3CDTF">2023-11-23T11:42:18Z</dcterms:created>
  <dcterms:modified xsi:type="dcterms:W3CDTF">2024-04-04T10:46:11Z</dcterms:modified>
</cp:coreProperties>
</file>