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465" windowWidth="13395" windowHeight="6300" activeTab="7"/>
  </bookViews>
  <sheets>
    <sheet name="Standing" sheetId="2" r:id="rId1"/>
    <sheet name="History_Paisa" sheetId="1" r:id="rId2"/>
    <sheet name="Country Vacations" sheetId="3" r:id="rId3"/>
    <sheet name="Prepaid Cards" sheetId="4" r:id="rId4"/>
    <sheet name="Investments (LIC)" sheetId="5" r:id="rId5"/>
    <sheet name="Account numbers" sheetId="6" r:id="rId6"/>
    <sheet name="Sal Details" sheetId="8" r:id="rId7"/>
    <sheet name="Intlo appu" sheetId="9" r:id="rId8"/>
  </sheets>
  <definedNames>
    <definedName name="_xlnm._FilterDatabase" localSheetId="1" hidden="1">History_Paisa!$A$1:$D$10</definedName>
    <definedName name="_xlnm._FilterDatabase" localSheetId="0" hidden="1">Standing!$A$1:$F$22</definedName>
  </definedNames>
  <calcPr calcId="145621"/>
</workbook>
</file>

<file path=xl/calcChain.xml><?xml version="1.0" encoding="utf-8"?>
<calcChain xmlns="http://schemas.openxmlformats.org/spreadsheetml/2006/main">
  <c r="J11" i="8" l="1"/>
  <c r="J31" i="8"/>
  <c r="I32" i="8" s="1"/>
  <c r="L24" i="8"/>
  <c r="J7" i="8"/>
  <c r="L8" i="8" s="1"/>
  <c r="J4" i="8"/>
  <c r="H18" i="8"/>
  <c r="H17" i="8"/>
  <c r="C43" i="3" l="1"/>
  <c r="A43" i="3"/>
  <c r="H1" i="3"/>
  <c r="I3" i="3"/>
  <c r="H2" i="3"/>
  <c r="I2" i="2"/>
</calcChain>
</file>

<file path=xl/sharedStrings.xml><?xml version="1.0" encoding="utf-8"?>
<sst xmlns="http://schemas.openxmlformats.org/spreadsheetml/2006/main" count="469" uniqueCount="258">
  <si>
    <t>Some time back</t>
  </si>
  <si>
    <t>Sudhir</t>
  </si>
  <si>
    <t>Nagaraju</t>
  </si>
  <si>
    <t>Date</t>
  </si>
  <si>
    <t>Amount</t>
  </si>
  <si>
    <t>From</t>
  </si>
  <si>
    <t>To</t>
  </si>
  <si>
    <t>Anand</t>
  </si>
  <si>
    <t>Ravi Anna</t>
  </si>
  <si>
    <t>Annai</t>
  </si>
  <si>
    <t>Sudhir Father</t>
  </si>
  <si>
    <t>Ravi Vandavasi</t>
  </si>
  <si>
    <t>25 C Dollar</t>
  </si>
  <si>
    <t>Sai</t>
  </si>
  <si>
    <t>Kishore</t>
  </si>
  <si>
    <t>Tirupathi trip</t>
  </si>
  <si>
    <t>Srinivas</t>
  </si>
  <si>
    <t>Dad collastamy belts</t>
  </si>
  <si>
    <t>Comment</t>
  </si>
  <si>
    <t>Chaita</t>
  </si>
  <si>
    <t>Zoo Bday gift coupon</t>
  </si>
  <si>
    <t>Annai gave it to Dad</t>
  </si>
  <si>
    <t>Installment 1</t>
  </si>
  <si>
    <t>August</t>
  </si>
  <si>
    <t>Charger</t>
  </si>
  <si>
    <t>Installment 2</t>
  </si>
  <si>
    <t>Sudhir gave all the money 50000 + 1K for Donation</t>
  </si>
  <si>
    <t>Sekhar</t>
  </si>
  <si>
    <t>Chaitu</t>
  </si>
  <si>
    <t xml:space="preserve">Chaitu </t>
  </si>
  <si>
    <t>Ticket</t>
  </si>
  <si>
    <t>Donation</t>
  </si>
  <si>
    <t>Installment 3</t>
  </si>
  <si>
    <t>Installment 4 (Donation 1K)</t>
  </si>
  <si>
    <t>Ticket Cancelled</t>
  </si>
  <si>
    <t>?</t>
  </si>
  <si>
    <t>For Marg</t>
  </si>
  <si>
    <t>Anil</t>
  </si>
  <si>
    <t>Pavan</t>
  </si>
  <si>
    <t>For Galaxy tab</t>
  </si>
  <si>
    <t>Sometime</t>
  </si>
  <si>
    <t>Rent</t>
  </si>
  <si>
    <t>Credit from ICICI</t>
  </si>
  <si>
    <t>2/18 EMI Principal - INSTANT EMI OFF US TRANSA</t>
  </si>
  <si>
    <t>Credit</t>
  </si>
  <si>
    <t>Debit</t>
  </si>
  <si>
    <t>This amount I didn't pay in the bill</t>
  </si>
  <si>
    <t>1/18 EMI Principal - INSTANT EMI OFF US TRANSA</t>
  </si>
  <si>
    <t>This amount I paid</t>
  </si>
  <si>
    <t>Paid?</t>
  </si>
  <si>
    <t>Yes</t>
  </si>
  <si>
    <t>No</t>
  </si>
  <si>
    <t>bus tickets (Tirupathi + back to Blore for Anil - other tickets)</t>
  </si>
  <si>
    <t>22/09/2012</t>
  </si>
  <si>
    <t>3/18 EMI Principal - INSTANT EMI OFF US TRANSA</t>
  </si>
  <si>
    <t>Person</t>
  </si>
  <si>
    <t>In Oct bill did not pay EMI of Sep and also EMI of 1st time which I paid</t>
  </si>
  <si>
    <t>4213 2801 2224 2384</t>
  </si>
  <si>
    <t>4213 2801 1864 6887</t>
  </si>
  <si>
    <t>4213 2801 1777 9721</t>
  </si>
  <si>
    <t>4213 2801 0987 6154</t>
  </si>
  <si>
    <t>2/13</t>
  </si>
  <si>
    <t>3/13</t>
  </si>
  <si>
    <t>7/13</t>
  </si>
  <si>
    <t>12/12</t>
  </si>
  <si>
    <t xml:space="preserve">2.67 rs only </t>
  </si>
  <si>
    <t>Policy No.</t>
  </si>
  <si>
    <t>Premium (Rs)</t>
  </si>
  <si>
    <t>Status</t>
  </si>
  <si>
    <t>Reason</t>
  </si>
  <si>
    <t>ENROLLED</t>
  </si>
  <si>
    <t>22/11/2012</t>
  </si>
  <si>
    <t>5/18 EMI Principal - INSTANT EMI OFF US TRANSA</t>
  </si>
  <si>
    <t>22/10/2012</t>
  </si>
  <si>
    <t>4/18 EMI Principal - INSTANT EMI OFF US TRANSA</t>
  </si>
  <si>
    <t>Paid in the month bill</t>
  </si>
  <si>
    <t>Total not paid</t>
  </si>
  <si>
    <t>22/12/2012</t>
  </si>
  <si>
    <t>6/18 EMI Principal - INSTANT EMI OFF US TRANSA</t>
  </si>
  <si>
    <t>Rs. -45,629.86</t>
  </si>
  <si>
    <t>Total Credit Limit</t>
  </si>
  <si>
    <t>Rs. 90,000.00</t>
  </si>
  <si>
    <t>Purchase and other Charges</t>
  </si>
  <si>
    <t>Rs. 23,639.64</t>
  </si>
  <si>
    <t>Available Credit Limit</t>
  </si>
  <si>
    <t>Rs. 115,044.22</t>
  </si>
  <si>
    <t>Cash Advances</t>
  </si>
  <si>
    <t>Rs. 0.00</t>
  </si>
  <si>
    <t>Total Cash Limit</t>
  </si>
  <si>
    <t>Payments and other credits</t>
  </si>
  <si>
    <t>Rs. 5,000.00</t>
  </si>
  <si>
    <t>Available Cash limit</t>
  </si>
  <si>
    <t>Total Amount Due</t>
  </si>
  <si>
    <t>Rs. -26,990.22</t>
  </si>
  <si>
    <t>00751140058599</t>
  </si>
  <si>
    <t>Anna Frnd Ravi</t>
  </si>
  <si>
    <t>Archit</t>
  </si>
  <si>
    <t>Baljinder</t>
  </si>
  <si>
    <t>Chaitanya Priya</t>
  </si>
  <si>
    <t>Devender</t>
  </si>
  <si>
    <t>Jaggu Dad - PRATAPA REDDY K.V</t>
  </si>
  <si>
    <t>NagaRaju</t>
  </si>
  <si>
    <t>Narayana Rao Babji</t>
  </si>
  <si>
    <t>O Ramesh</t>
  </si>
  <si>
    <t>Prashant K</t>
  </si>
  <si>
    <t>Raja Sekhar</t>
  </si>
  <si>
    <t>Rajesh Duba</t>
  </si>
  <si>
    <t>Ramesh Anna</t>
  </si>
  <si>
    <t>Ramya Mallohalli SAP</t>
  </si>
  <si>
    <t>SAP Pavan frnd</t>
  </si>
  <si>
    <t>Sai SAP</t>
  </si>
  <si>
    <t>Sailu</t>
  </si>
  <si>
    <t>Srini Ramaswamy</t>
  </si>
  <si>
    <t>Srinivas Potnuru</t>
  </si>
  <si>
    <t>Sudhir Potnuru</t>
  </si>
  <si>
    <t>Suman C</t>
  </si>
  <si>
    <t>01891050014873</t>
  </si>
  <si>
    <t>00751610074781</t>
  </si>
  <si>
    <t>02611000013172</t>
  </si>
  <si>
    <t>05011610100406</t>
  </si>
  <si>
    <t>01891070001444</t>
  </si>
  <si>
    <t>00751610073289</t>
  </si>
  <si>
    <t>01891530014580</t>
  </si>
  <si>
    <t>01221140007339</t>
  </si>
  <si>
    <t>00771610101965</t>
  </si>
  <si>
    <t>00531140059540</t>
  </si>
  <si>
    <t>05451140005412</t>
  </si>
  <si>
    <t>01091050137916</t>
  </si>
  <si>
    <t>01331140101881</t>
  </si>
  <si>
    <t>00771610071235</t>
  </si>
  <si>
    <t>00091140067745</t>
  </si>
  <si>
    <t>05091050012501</t>
  </si>
  <si>
    <t>00771140000920</t>
  </si>
  <si>
    <t>02861050097003</t>
  </si>
  <si>
    <t>00531140050576</t>
  </si>
  <si>
    <t>00751140012429</t>
  </si>
  <si>
    <t>Within HDFC</t>
  </si>
  <si>
    <t>0012B27961001</t>
  </si>
  <si>
    <t>INDB0000145</t>
  </si>
  <si>
    <t>Amit Anand</t>
  </si>
  <si>
    <t>ICIC0000557</t>
  </si>
  <si>
    <t>Anand Nidamanuru</t>
  </si>
  <si>
    <t>SBIN0011094</t>
  </si>
  <si>
    <t>SBIN0004245</t>
  </si>
  <si>
    <t>Arshad Nawaz Ahmed</t>
  </si>
  <si>
    <t>CITI0000004</t>
  </si>
  <si>
    <t>Kusum Yadav</t>
  </si>
  <si>
    <t>SBIN0001009</t>
  </si>
  <si>
    <t>Lakshmi Srinivas Perakam</t>
  </si>
  <si>
    <t>CITI0000006</t>
  </si>
  <si>
    <t>Manjeera Reddyvari</t>
  </si>
  <si>
    <t>UTIB0000068</t>
  </si>
  <si>
    <t>RAJESH ATIKELA</t>
  </si>
  <si>
    <t>ICIC0000048</t>
  </si>
  <si>
    <t>RVSR PAVAN KUMAR</t>
  </si>
  <si>
    <t>CITI0000040</t>
  </si>
  <si>
    <t>Rajesh Macharla</t>
  </si>
  <si>
    <t>IBKL0000440</t>
  </si>
  <si>
    <t>Sama Venkatesh</t>
  </si>
  <si>
    <t>UBIN0564087</t>
  </si>
  <si>
    <t>Tejaswi Nidamanuru</t>
  </si>
  <si>
    <t>SBIN0002802</t>
  </si>
  <si>
    <t>VITARANA FOUNDATION</t>
  </si>
  <si>
    <t>CITI0000005</t>
  </si>
  <si>
    <t>Venkat Srikanth Gona</t>
  </si>
  <si>
    <t>001401500149</t>
  </si>
  <si>
    <t>31006347367</t>
  </si>
  <si>
    <t>20111632470</t>
  </si>
  <si>
    <t>5509268802</t>
  </si>
  <si>
    <t>00000010939844105</t>
  </si>
  <si>
    <t>5167958558</t>
  </si>
  <si>
    <t>068010100487924</t>
  </si>
  <si>
    <t>004801514761</t>
  </si>
  <si>
    <t>5311085117</t>
  </si>
  <si>
    <t>0440104000018595</t>
  </si>
  <si>
    <t>640802010000968</t>
  </si>
  <si>
    <t>30472974007</t>
  </si>
  <si>
    <t>5031004707</t>
  </si>
  <si>
    <t>Outside HDFC</t>
  </si>
  <si>
    <t>Dad</t>
  </si>
  <si>
    <t>I</t>
  </si>
  <si>
    <t>For home loan</t>
  </si>
  <si>
    <t>For furniture</t>
  </si>
  <si>
    <t>Nenu Dad ki ichhina amt</t>
  </si>
  <si>
    <t xml:space="preserve">LIC </t>
  </si>
  <si>
    <t>Comments</t>
  </si>
  <si>
    <t>Marg. Ichina money</t>
  </si>
  <si>
    <t>For washing machine</t>
  </si>
  <si>
    <t>Srinivas Potnur</t>
  </si>
  <si>
    <t>Owner</t>
  </si>
  <si>
    <t>For Plumber</t>
  </si>
  <si>
    <t>For water</t>
  </si>
  <si>
    <t>For Bus tickets</t>
  </si>
  <si>
    <t>For paints</t>
  </si>
  <si>
    <t>Nani</t>
  </si>
  <si>
    <t>Bus ticket from Gnt to Hyd</t>
  </si>
  <si>
    <t xml:space="preserve">Allowances   </t>
  </si>
  <si>
    <t xml:space="preserve">Retirement Benefits   </t>
  </si>
  <si>
    <t xml:space="preserve">Basic           </t>
  </si>
  <si>
    <t xml:space="preserve">Flexible Compensation   </t>
  </si>
  <si>
    <t xml:space="preserve">Benefits Allowance      </t>
  </si>
  <si>
    <t xml:space="preserve">Superannuation Allowance        </t>
  </si>
  <si>
    <t xml:space="preserve">Provident Fund          </t>
  </si>
  <si>
    <t xml:space="preserve">Gratuity – As per Payment of Gratuity Act 1972          </t>
  </si>
  <si>
    <t xml:space="preserve">Annual Base Salary      </t>
  </si>
  <si>
    <t xml:space="preserve">Variable Pay    </t>
  </si>
  <si>
    <t xml:space="preserve">Gross Salary (Sum of Annual Base Salary and Variable Pay)       </t>
  </si>
  <si>
    <t xml:space="preserve">Salary elements         </t>
  </si>
  <si>
    <t xml:space="preserve">Amount (Rs)  </t>
  </si>
  <si>
    <t>(15% of Basic)</t>
  </si>
  <si>
    <t>(12% of Basic)</t>
  </si>
  <si>
    <t>(35% of total Base Salary)</t>
  </si>
  <si>
    <t>(75% of total Base Salary)</t>
  </si>
  <si>
    <t>Base Salary</t>
  </si>
  <si>
    <t>Flexible Compensation</t>
  </si>
  <si>
    <t>HRA</t>
  </si>
  <si>
    <t>Medical Reimbursement</t>
  </si>
  <si>
    <t>Leave Travel Reimbursement</t>
  </si>
  <si>
    <t>Children Education Allowance</t>
  </si>
  <si>
    <t>Professional Development Allowance</t>
  </si>
  <si>
    <t>Car lease Allowance</t>
  </si>
  <si>
    <t>Telephone Reimbursement</t>
  </si>
  <si>
    <t>Transport Allowance</t>
  </si>
  <si>
    <t>Special Allowance</t>
  </si>
  <si>
    <t>Least of</t>
  </si>
  <si>
    <t>Actual HRA/Rent paid</t>
  </si>
  <si>
    <t>40% of Basic Salary</t>
  </si>
  <si>
    <t>Rent minus - 10% of Basic Salary</t>
  </si>
  <si>
    <t>Actual variable pay for the year</t>
  </si>
  <si>
    <t>Lost</t>
  </si>
  <si>
    <t>Total Gross Salary</t>
  </si>
  <si>
    <t>Basic</t>
  </si>
  <si>
    <t>Other Allowances</t>
  </si>
  <si>
    <t>Special Allowances</t>
  </si>
  <si>
    <t>Variable pay</t>
  </si>
  <si>
    <t>Lended money is -ve amounts (Someone to me)</t>
  </si>
  <si>
    <t>HDFC FD</t>
  </si>
  <si>
    <t>HDFC ELSS</t>
  </si>
  <si>
    <t>PPF</t>
  </si>
  <si>
    <t>ICICI Pru Life</t>
  </si>
  <si>
    <t>ShareKhan</t>
  </si>
  <si>
    <t>DLF Shares</t>
  </si>
  <si>
    <t>chakri</t>
  </si>
  <si>
    <t>sudhir</t>
  </si>
  <si>
    <t>chalapathi</t>
  </si>
  <si>
    <t>muppavarabu satya (pandu baava maridi)</t>
  </si>
  <si>
    <t>daddy</t>
  </si>
  <si>
    <t xml:space="preserve">bindu </t>
  </si>
  <si>
    <t>chalapathi babai bava maridi</t>
  </si>
  <si>
    <t>G Durga prasad(Chinna ma laxmi)</t>
  </si>
  <si>
    <t>Interest</t>
  </si>
  <si>
    <t>Kailash</t>
  </si>
  <si>
    <t>P Savitri (madam)</t>
  </si>
  <si>
    <t>Kurmala Sarada</t>
  </si>
  <si>
    <t>Madhu Akkai</t>
  </si>
  <si>
    <t>Site</t>
  </si>
  <si>
    <t>Manavi</t>
  </si>
  <si>
    <t>Bolisetty Sambasivarao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</si>
</sst>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Verdana"/>
      <family val="2"/>
    </font>
    <font>
      <b/>
      <sz val="9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95952"/>
      </left>
      <right style="medium">
        <color rgb="FF595952"/>
      </right>
      <top style="medium">
        <color rgb="FF595952"/>
      </top>
      <bottom style="medium">
        <color rgb="FF59595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6" borderId="3" applyNumberFormat="0" applyAlignment="0" applyProtection="0"/>
  </cellStyleXfs>
  <cellXfs count="26">
    <xf numFmtId="0" fontId="0" fillId="0" borderId="0" xfId="0"/>
    <xf numFmtId="15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1" fillId="2" borderId="0" xfId="0" applyFont="1" applyFill="1" applyBorder="1"/>
    <xf numFmtId="0" fontId="2" fillId="0" borderId="0" xfId="0" applyFont="1"/>
    <xf numFmtId="4" fontId="2" fillId="0" borderId="0" xfId="0" applyNumberFormat="1" applyFont="1"/>
    <xf numFmtId="16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4" borderId="0" xfId="0" applyFill="1"/>
    <xf numFmtId="49" fontId="0" fillId="4" borderId="0" xfId="0" applyNumberFormat="1" applyFill="1"/>
    <xf numFmtId="164" fontId="0" fillId="4" borderId="0" xfId="0" applyNumberFormat="1" applyFill="1"/>
    <xf numFmtId="0" fontId="4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4" fontId="0" fillId="0" borderId="0" xfId="0" applyNumberFormat="1"/>
    <xf numFmtId="49" fontId="0" fillId="7" borderId="0" xfId="0" applyNumberFormat="1" applyFill="1"/>
    <xf numFmtId="0" fontId="0" fillId="7" borderId="0" xfId="0" applyFill="1"/>
    <xf numFmtId="49" fontId="5" fillId="6" borderId="3" xfId="1" applyNumberFormat="1"/>
    <xf numFmtId="0" fontId="5" fillId="6" borderId="3" xfId="1"/>
    <xf numFmtId="17" fontId="0" fillId="0" borderId="0" xfId="0" applyNumberFormat="1"/>
    <xf numFmtId="0" fontId="0" fillId="3" borderId="4" xfId="0" applyFill="1" applyBorder="1"/>
    <xf numFmtId="0" fontId="1" fillId="0" borderId="0" xfId="0" applyFont="1"/>
    <xf numFmtId="3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y Theme">
  <a:themeElements>
    <a:clrScheme name="My Color Theme">
      <a:dk1>
        <a:sysClr val="windowText" lastClr="000000"/>
      </a:dk1>
      <a:lt1>
        <a:sysClr val="window" lastClr="FFFFFF"/>
      </a:lt1>
      <a:dk2>
        <a:srgbClr val="0000BF"/>
      </a:dk2>
      <a:lt2>
        <a:srgbClr val="EEECE1"/>
      </a:lt2>
      <a:accent1>
        <a:srgbClr val="00FFFF"/>
      </a:accent1>
      <a:accent2>
        <a:srgbClr val="E36C09"/>
      </a:accent2>
      <a:accent3>
        <a:srgbClr val="00B050"/>
      </a:accent3>
      <a:accent4>
        <a:srgbClr val="95B3D7"/>
      </a:accent4>
      <a:accent5>
        <a:srgbClr val="548DD4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M10" sqref="M10:P18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4.42578125" bestFit="1" customWidth="1"/>
    <col min="4" max="5" width="14.28515625" bestFit="1" customWidth="1"/>
    <col min="6" max="6" width="54.85546875" bestFit="1" customWidth="1"/>
    <col min="16" max="16" width="22.85546875" bestFit="1" customWidth="1"/>
  </cols>
  <sheetData>
    <row r="1" spans="1:10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55</v>
      </c>
      <c r="F1" s="2" t="s">
        <v>18</v>
      </c>
      <c r="I1" s="4" t="s">
        <v>4</v>
      </c>
      <c r="J1" s="4"/>
    </row>
    <row r="2" spans="1:10" x14ac:dyDescent="0.25">
      <c r="A2" t="s">
        <v>0</v>
      </c>
      <c r="B2">
        <v>30000</v>
      </c>
      <c r="C2" t="s">
        <v>7</v>
      </c>
      <c r="D2" t="s">
        <v>11</v>
      </c>
      <c r="E2" t="s">
        <v>11</v>
      </c>
      <c r="I2">
        <f>SUM(B2:B92)</f>
        <v>-7340</v>
      </c>
    </row>
    <row r="3" spans="1:10" x14ac:dyDescent="0.25">
      <c r="B3">
        <v>-850</v>
      </c>
      <c r="C3" t="s">
        <v>14</v>
      </c>
      <c r="D3" t="s">
        <v>7</v>
      </c>
      <c r="E3" t="s">
        <v>14</v>
      </c>
    </row>
    <row r="4" spans="1:10" ht="15" customHeight="1" x14ac:dyDescent="0.25">
      <c r="A4" s="1">
        <v>40819</v>
      </c>
      <c r="B4">
        <v>1000</v>
      </c>
      <c r="C4" t="s">
        <v>7</v>
      </c>
      <c r="D4" t="s">
        <v>27</v>
      </c>
      <c r="E4" t="s">
        <v>27</v>
      </c>
      <c r="F4" t="s">
        <v>31</v>
      </c>
    </row>
    <row r="5" spans="1:10" ht="15" customHeight="1" x14ac:dyDescent="0.25">
      <c r="A5" t="s">
        <v>36</v>
      </c>
      <c r="B5">
        <v>-100000</v>
      </c>
      <c r="C5" t="s">
        <v>29</v>
      </c>
      <c r="D5" t="s">
        <v>7</v>
      </c>
      <c r="E5" t="s">
        <v>28</v>
      </c>
      <c r="I5" t="s">
        <v>235</v>
      </c>
    </row>
    <row r="6" spans="1:10" x14ac:dyDescent="0.25">
      <c r="A6" t="s">
        <v>36</v>
      </c>
      <c r="B6">
        <v>-150000</v>
      </c>
      <c r="C6" t="s">
        <v>13</v>
      </c>
      <c r="D6" t="s">
        <v>7</v>
      </c>
      <c r="E6" t="s">
        <v>13</v>
      </c>
    </row>
    <row r="7" spans="1:10" x14ac:dyDescent="0.25">
      <c r="A7" t="s">
        <v>36</v>
      </c>
      <c r="B7">
        <v>-20000</v>
      </c>
      <c r="C7" t="s">
        <v>37</v>
      </c>
      <c r="D7" t="s">
        <v>7</v>
      </c>
      <c r="E7" t="s">
        <v>37</v>
      </c>
    </row>
    <row r="8" spans="1:10" ht="15" customHeight="1" x14ac:dyDescent="0.25">
      <c r="A8" s="1">
        <v>41043</v>
      </c>
      <c r="B8">
        <v>12000</v>
      </c>
      <c r="C8" t="s">
        <v>7</v>
      </c>
      <c r="D8" t="s">
        <v>28</v>
      </c>
      <c r="E8" t="s">
        <v>28</v>
      </c>
      <c r="F8" t="s">
        <v>36</v>
      </c>
    </row>
    <row r="9" spans="1:10" ht="15" customHeight="1" x14ac:dyDescent="0.25">
      <c r="A9" s="1">
        <v>41116</v>
      </c>
      <c r="B9">
        <v>9000</v>
      </c>
      <c r="C9" t="s">
        <v>7</v>
      </c>
      <c r="D9" t="s">
        <v>28</v>
      </c>
      <c r="E9" t="s">
        <v>28</v>
      </c>
      <c r="F9" t="s">
        <v>36</v>
      </c>
    </row>
    <row r="10" spans="1:10" ht="15" customHeight="1" x14ac:dyDescent="0.25">
      <c r="A10" t="s">
        <v>40</v>
      </c>
      <c r="B10">
        <v>40000</v>
      </c>
      <c r="C10" t="s">
        <v>7</v>
      </c>
      <c r="D10" t="s">
        <v>37</v>
      </c>
      <c r="E10" t="s">
        <v>37</v>
      </c>
    </row>
    <row r="11" spans="1:10" ht="15" customHeight="1" x14ac:dyDescent="0.25">
      <c r="A11" t="s">
        <v>40</v>
      </c>
      <c r="B11">
        <v>-30000</v>
      </c>
      <c r="C11" t="s">
        <v>37</v>
      </c>
      <c r="D11" t="s">
        <v>7</v>
      </c>
      <c r="E11" t="s">
        <v>37</v>
      </c>
    </row>
    <row r="12" spans="1:10" ht="15" customHeight="1" x14ac:dyDescent="0.25">
      <c r="B12">
        <v>20000</v>
      </c>
      <c r="C12" t="s">
        <v>7</v>
      </c>
      <c r="D12" t="s">
        <v>37</v>
      </c>
      <c r="E12" t="s">
        <v>37</v>
      </c>
    </row>
    <row r="13" spans="1:10" x14ac:dyDescent="0.25">
      <c r="B13">
        <v>-10000</v>
      </c>
      <c r="C13" t="s">
        <v>37</v>
      </c>
      <c r="D13" t="s">
        <v>7</v>
      </c>
      <c r="E13" t="s">
        <v>37</v>
      </c>
    </row>
    <row r="14" spans="1:10" ht="15" customHeight="1" x14ac:dyDescent="0.25">
      <c r="B14">
        <v>-10000</v>
      </c>
      <c r="C14" t="s">
        <v>37</v>
      </c>
      <c r="D14" t="s">
        <v>7</v>
      </c>
      <c r="E14" t="s">
        <v>37</v>
      </c>
      <c r="F14" t="s">
        <v>41</v>
      </c>
    </row>
    <row r="15" spans="1:10" ht="15" customHeight="1" x14ac:dyDescent="0.25">
      <c r="A15" s="1">
        <v>41159</v>
      </c>
      <c r="B15">
        <v>1000</v>
      </c>
      <c r="C15" t="s">
        <v>7</v>
      </c>
      <c r="D15" t="s">
        <v>37</v>
      </c>
      <c r="E15" t="s">
        <v>37</v>
      </c>
      <c r="F15" t="s">
        <v>52</v>
      </c>
    </row>
    <row r="16" spans="1:10" x14ac:dyDescent="0.25">
      <c r="A16" s="1">
        <v>41191</v>
      </c>
      <c r="B16">
        <v>20000</v>
      </c>
      <c r="C16" t="s">
        <v>7</v>
      </c>
      <c r="D16" t="s">
        <v>28</v>
      </c>
      <c r="E16" t="s">
        <v>28</v>
      </c>
    </row>
    <row r="17" spans="1:6" x14ac:dyDescent="0.25">
      <c r="A17" s="1">
        <v>41365</v>
      </c>
      <c r="B17">
        <v>50000</v>
      </c>
      <c r="C17" t="s">
        <v>7</v>
      </c>
      <c r="D17" t="s">
        <v>13</v>
      </c>
      <c r="E17" t="s">
        <v>13</v>
      </c>
      <c r="F17" t="s">
        <v>186</v>
      </c>
    </row>
    <row r="18" spans="1:6" x14ac:dyDescent="0.25">
      <c r="A18" s="1">
        <v>41387</v>
      </c>
      <c r="B18">
        <v>50000</v>
      </c>
      <c r="C18" t="s">
        <v>7</v>
      </c>
      <c r="D18" t="s">
        <v>13</v>
      </c>
      <c r="E18" t="s">
        <v>13</v>
      </c>
      <c r="F18" t="s">
        <v>186</v>
      </c>
    </row>
    <row r="19" spans="1:6" x14ac:dyDescent="0.25">
      <c r="A19" s="1">
        <v>41391</v>
      </c>
      <c r="B19">
        <v>50000</v>
      </c>
      <c r="C19" t="s">
        <v>7</v>
      </c>
      <c r="D19" t="s">
        <v>13</v>
      </c>
      <c r="E19" t="s">
        <v>13</v>
      </c>
      <c r="F19" t="s">
        <v>186</v>
      </c>
    </row>
    <row r="20" spans="1:6" x14ac:dyDescent="0.25">
      <c r="A20" s="1">
        <v>41390</v>
      </c>
      <c r="B20">
        <v>-70000</v>
      </c>
      <c r="C20" t="s">
        <v>2</v>
      </c>
      <c r="D20" t="s">
        <v>7</v>
      </c>
      <c r="E20" t="s">
        <v>2</v>
      </c>
    </row>
    <row r="21" spans="1:6" ht="15" customHeight="1" x14ac:dyDescent="0.25">
      <c r="A21" s="1">
        <v>41462</v>
      </c>
      <c r="B21">
        <v>510</v>
      </c>
      <c r="C21" t="s">
        <v>7</v>
      </c>
      <c r="D21" t="s">
        <v>194</v>
      </c>
      <c r="E21" t="s">
        <v>194</v>
      </c>
      <c r="F21" t="s">
        <v>195</v>
      </c>
    </row>
    <row r="22" spans="1:6" x14ac:dyDescent="0.25">
      <c r="A22" s="1">
        <v>41365</v>
      </c>
      <c r="B22">
        <v>80000</v>
      </c>
      <c r="C22" t="s">
        <v>7</v>
      </c>
      <c r="D22" t="s">
        <v>9</v>
      </c>
      <c r="E22" t="s">
        <v>9</v>
      </c>
    </row>
    <row r="23" spans="1:6" x14ac:dyDescent="0.25">
      <c r="A23" s="1">
        <v>41278</v>
      </c>
      <c r="B23">
        <v>20000</v>
      </c>
      <c r="C23" t="s">
        <v>7</v>
      </c>
      <c r="D23" t="s">
        <v>2</v>
      </c>
      <c r="E23" t="s">
        <v>2</v>
      </c>
    </row>
    <row r="26" spans="1:6" ht="15" customHeight="1" x14ac:dyDescent="0.25"/>
    <row r="27" spans="1:6" ht="15" customHeight="1" x14ac:dyDescent="0.25"/>
    <row r="28" spans="1:6" ht="15" customHeight="1" x14ac:dyDescent="0.25"/>
    <row r="30" spans="1:6" ht="15" customHeight="1" x14ac:dyDescent="0.25"/>
  </sheetData>
  <autoFilter ref="A1:F2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L20" sqref="L20"/>
    </sheetView>
  </sheetViews>
  <sheetFormatPr defaultRowHeight="15" x14ac:dyDescent="0.25"/>
  <cols>
    <col min="1" max="1" width="15.140625" bestFit="1" customWidth="1"/>
    <col min="3" max="3" width="20.5703125" bestFit="1" customWidth="1"/>
    <col min="4" max="4" width="14.28515625" bestFit="1" customWidth="1"/>
  </cols>
  <sheetData>
    <row r="1" spans="1:6" x14ac:dyDescent="0.25">
      <c r="A1" s="3" t="s">
        <v>3</v>
      </c>
      <c r="B1" s="3" t="s">
        <v>4</v>
      </c>
      <c r="C1" s="3" t="s">
        <v>5</v>
      </c>
      <c r="D1" s="3" t="s">
        <v>6</v>
      </c>
      <c r="E1" s="23" t="s">
        <v>55</v>
      </c>
      <c r="F1" s="23" t="s">
        <v>185</v>
      </c>
    </row>
    <row r="2" spans="1:6" x14ac:dyDescent="0.25">
      <c r="A2" t="s">
        <v>0</v>
      </c>
      <c r="B2">
        <v>50000</v>
      </c>
      <c r="C2" t="s">
        <v>7</v>
      </c>
      <c r="D2" t="s">
        <v>9</v>
      </c>
    </row>
    <row r="3" spans="1:6" x14ac:dyDescent="0.25">
      <c r="A3" t="s">
        <v>0</v>
      </c>
      <c r="B3">
        <v>30000</v>
      </c>
      <c r="C3" t="s">
        <v>7</v>
      </c>
      <c r="D3" t="s">
        <v>11</v>
      </c>
    </row>
    <row r="4" spans="1:6" x14ac:dyDescent="0.25">
      <c r="A4" s="1">
        <v>40634</v>
      </c>
      <c r="B4">
        <v>100000</v>
      </c>
      <c r="C4" t="s">
        <v>7</v>
      </c>
      <c r="D4" t="s">
        <v>9</v>
      </c>
    </row>
    <row r="5" spans="1:6" x14ac:dyDescent="0.25">
      <c r="A5" s="1">
        <v>40645</v>
      </c>
      <c r="B5">
        <v>100000</v>
      </c>
      <c r="C5" t="s">
        <v>2</v>
      </c>
      <c r="D5" t="s">
        <v>7</v>
      </c>
    </row>
    <row r="6" spans="1:6" x14ac:dyDescent="0.25">
      <c r="A6" s="1">
        <v>40646</v>
      </c>
      <c r="B6">
        <v>100000</v>
      </c>
      <c r="C6" t="s">
        <v>7</v>
      </c>
      <c r="D6" t="s">
        <v>8</v>
      </c>
    </row>
    <row r="7" spans="1:6" x14ac:dyDescent="0.25">
      <c r="A7" s="1">
        <v>40668</v>
      </c>
      <c r="B7">
        <v>201000</v>
      </c>
      <c r="C7" t="s">
        <v>8</v>
      </c>
      <c r="D7" t="s">
        <v>7</v>
      </c>
    </row>
    <row r="8" spans="1:6" x14ac:dyDescent="0.25">
      <c r="A8" s="1">
        <v>40668</v>
      </c>
      <c r="B8">
        <v>100000</v>
      </c>
      <c r="C8" t="s">
        <v>7</v>
      </c>
      <c r="D8" t="s">
        <v>2</v>
      </c>
    </row>
    <row r="9" spans="1:6" x14ac:dyDescent="0.25">
      <c r="A9" s="1">
        <v>40669</v>
      </c>
      <c r="B9">
        <v>100000</v>
      </c>
      <c r="C9" t="s">
        <v>7</v>
      </c>
      <c r="D9" t="s">
        <v>2</v>
      </c>
    </row>
    <row r="10" spans="1:6" x14ac:dyDescent="0.25">
      <c r="A10" s="1">
        <v>40701</v>
      </c>
      <c r="B10">
        <v>200000</v>
      </c>
      <c r="C10" t="s">
        <v>2</v>
      </c>
      <c r="D10" t="s">
        <v>7</v>
      </c>
    </row>
    <row r="12" spans="1:6" x14ac:dyDescent="0.25">
      <c r="A12" s="1">
        <v>40706</v>
      </c>
      <c r="B12">
        <v>200000</v>
      </c>
      <c r="C12" t="s">
        <v>7</v>
      </c>
      <c r="D12" t="s">
        <v>9</v>
      </c>
      <c r="E12" t="s">
        <v>21</v>
      </c>
    </row>
    <row r="13" spans="1:6" x14ac:dyDescent="0.25">
      <c r="B13">
        <v>1500</v>
      </c>
      <c r="C13" t="s">
        <v>19</v>
      </c>
      <c r="D13" t="s">
        <v>7</v>
      </c>
    </row>
    <row r="14" spans="1:6" x14ac:dyDescent="0.25">
      <c r="A14" s="1">
        <v>40792</v>
      </c>
      <c r="B14">
        <v>1500</v>
      </c>
      <c r="C14" t="s">
        <v>7</v>
      </c>
      <c r="D14" t="s">
        <v>19</v>
      </c>
    </row>
    <row r="15" spans="1:6" x14ac:dyDescent="0.25">
      <c r="B15">
        <v>-500</v>
      </c>
      <c r="C15" t="s">
        <v>13</v>
      </c>
      <c r="D15" t="s">
        <v>7</v>
      </c>
      <c r="E15" t="s">
        <v>13</v>
      </c>
      <c r="F15" t="s">
        <v>20</v>
      </c>
    </row>
    <row r="18" spans="1:7" x14ac:dyDescent="0.25">
      <c r="A18" s="1">
        <v>40644</v>
      </c>
      <c r="B18">
        <v>50000</v>
      </c>
      <c r="C18">
        <v>50000</v>
      </c>
      <c r="E18" t="s">
        <v>1</v>
      </c>
      <c r="F18" t="s">
        <v>9</v>
      </c>
    </row>
    <row r="19" spans="1:7" x14ac:dyDescent="0.25">
      <c r="A19" s="1">
        <v>40646</v>
      </c>
      <c r="B19">
        <v>250000</v>
      </c>
      <c r="C19">
        <v>250000</v>
      </c>
      <c r="E19" t="s">
        <v>10</v>
      </c>
      <c r="F19" t="s">
        <v>9</v>
      </c>
    </row>
    <row r="20" spans="1:7" x14ac:dyDescent="0.25">
      <c r="A20" s="1">
        <v>40756</v>
      </c>
      <c r="B20">
        <v>50000</v>
      </c>
      <c r="D20">
        <v>50000</v>
      </c>
      <c r="E20" t="s">
        <v>7</v>
      </c>
      <c r="F20" t="s">
        <v>1</v>
      </c>
    </row>
    <row r="21" spans="1:7" x14ac:dyDescent="0.25">
      <c r="A21" s="1">
        <v>40728</v>
      </c>
      <c r="B21">
        <v>20000</v>
      </c>
      <c r="D21">
        <v>20000</v>
      </c>
      <c r="E21" t="s">
        <v>7</v>
      </c>
      <c r="F21" t="s">
        <v>2</v>
      </c>
      <c r="G21" t="s">
        <v>22</v>
      </c>
    </row>
    <row r="22" spans="1:7" x14ac:dyDescent="0.25">
      <c r="A22" t="s">
        <v>23</v>
      </c>
      <c r="B22" t="s">
        <v>12</v>
      </c>
      <c r="C22" t="s">
        <v>12</v>
      </c>
      <c r="E22" t="s">
        <v>13</v>
      </c>
      <c r="F22" t="s">
        <v>7</v>
      </c>
      <c r="G22" t="s">
        <v>24</v>
      </c>
    </row>
    <row r="23" spans="1:7" x14ac:dyDescent="0.25">
      <c r="B23">
        <v>100</v>
      </c>
      <c r="C23">
        <v>100</v>
      </c>
      <c r="E23" t="s">
        <v>1</v>
      </c>
      <c r="F23" t="s">
        <v>7</v>
      </c>
      <c r="G23" t="s">
        <v>15</v>
      </c>
    </row>
    <row r="24" spans="1:7" x14ac:dyDescent="0.25">
      <c r="B24">
        <v>500</v>
      </c>
      <c r="C24">
        <v>500</v>
      </c>
      <c r="E24" t="s">
        <v>16</v>
      </c>
      <c r="F24" t="s">
        <v>7</v>
      </c>
      <c r="G24" t="s">
        <v>17</v>
      </c>
    </row>
    <row r="25" spans="1:7" x14ac:dyDescent="0.25">
      <c r="A25" s="1">
        <v>40793</v>
      </c>
      <c r="B25">
        <v>10000</v>
      </c>
      <c r="C25">
        <v>10000</v>
      </c>
      <c r="E25" t="s">
        <v>1</v>
      </c>
      <c r="F25" t="s">
        <v>7</v>
      </c>
    </row>
    <row r="26" spans="1:7" x14ac:dyDescent="0.25">
      <c r="A26" s="1">
        <v>40793</v>
      </c>
      <c r="B26">
        <v>20000</v>
      </c>
      <c r="D26">
        <v>20000</v>
      </c>
      <c r="E26" t="s">
        <v>7</v>
      </c>
      <c r="F26" t="s">
        <v>2</v>
      </c>
      <c r="G26" t="s">
        <v>25</v>
      </c>
    </row>
    <row r="27" spans="1:7" x14ac:dyDescent="0.25">
      <c r="A27" s="1">
        <v>40822</v>
      </c>
      <c r="B27">
        <v>20000</v>
      </c>
      <c r="C27">
        <v>20000</v>
      </c>
      <c r="E27" t="s">
        <v>1</v>
      </c>
      <c r="F27" t="s">
        <v>7</v>
      </c>
    </row>
    <row r="28" spans="1:7" x14ac:dyDescent="0.25">
      <c r="A28" s="1" t="s">
        <v>35</v>
      </c>
      <c r="B28">
        <v>21000</v>
      </c>
      <c r="C28">
        <v>21000</v>
      </c>
      <c r="E28" t="s">
        <v>1</v>
      </c>
      <c r="F28" t="s">
        <v>7</v>
      </c>
      <c r="G28" t="s">
        <v>26</v>
      </c>
    </row>
    <row r="29" spans="1:7" x14ac:dyDescent="0.25">
      <c r="A29" s="1">
        <v>40819</v>
      </c>
      <c r="B29">
        <v>1000</v>
      </c>
      <c r="D29">
        <v>1000</v>
      </c>
      <c r="E29" t="s">
        <v>7</v>
      </c>
      <c r="F29" t="s">
        <v>2</v>
      </c>
      <c r="G29" t="s">
        <v>31</v>
      </c>
    </row>
    <row r="30" spans="1:7" x14ac:dyDescent="0.25">
      <c r="A30" s="1">
        <v>40819</v>
      </c>
      <c r="B30">
        <v>500</v>
      </c>
      <c r="D30">
        <v>500</v>
      </c>
      <c r="E30" t="s">
        <v>7</v>
      </c>
      <c r="F30" t="s">
        <v>13</v>
      </c>
      <c r="G30" t="s">
        <v>31</v>
      </c>
    </row>
    <row r="31" spans="1:7" x14ac:dyDescent="0.25">
      <c r="A31" s="1">
        <v>40819</v>
      </c>
      <c r="B31">
        <v>500</v>
      </c>
      <c r="D31">
        <v>500</v>
      </c>
      <c r="E31" t="s">
        <v>7</v>
      </c>
      <c r="F31" t="s">
        <v>28</v>
      </c>
      <c r="G31" t="s">
        <v>31</v>
      </c>
    </row>
    <row r="32" spans="1:7" x14ac:dyDescent="0.25">
      <c r="A32" s="1">
        <v>40819</v>
      </c>
      <c r="B32">
        <v>1000</v>
      </c>
      <c r="C32">
        <v>1000</v>
      </c>
      <c r="E32" t="s">
        <v>29</v>
      </c>
      <c r="F32" t="s">
        <v>7</v>
      </c>
      <c r="G32" t="s">
        <v>30</v>
      </c>
    </row>
    <row r="33" spans="1:7" x14ac:dyDescent="0.25">
      <c r="A33" s="1">
        <v>40819</v>
      </c>
      <c r="B33">
        <v>900</v>
      </c>
      <c r="D33">
        <v>900</v>
      </c>
      <c r="E33" t="s">
        <v>7</v>
      </c>
      <c r="F33" t="s">
        <v>28</v>
      </c>
      <c r="G33" t="s">
        <v>34</v>
      </c>
    </row>
    <row r="34" spans="1:7" x14ac:dyDescent="0.25">
      <c r="A34" s="1">
        <v>40826</v>
      </c>
      <c r="B34">
        <v>20000</v>
      </c>
      <c r="D34">
        <v>20000</v>
      </c>
      <c r="E34" t="s">
        <v>7</v>
      </c>
      <c r="F34" t="s">
        <v>2</v>
      </c>
      <c r="G34" t="s">
        <v>32</v>
      </c>
    </row>
    <row r="35" spans="1:7" x14ac:dyDescent="0.25">
      <c r="A35" s="1">
        <v>40818</v>
      </c>
      <c r="B35">
        <v>19000</v>
      </c>
      <c r="D35">
        <v>19000</v>
      </c>
      <c r="E35" t="s">
        <v>7</v>
      </c>
      <c r="F35" t="s">
        <v>2</v>
      </c>
      <c r="G35" t="s">
        <v>33</v>
      </c>
    </row>
    <row r="36" spans="1:7" x14ac:dyDescent="0.25">
      <c r="A36" s="1">
        <v>40819</v>
      </c>
      <c r="B36">
        <v>1000</v>
      </c>
      <c r="D36">
        <v>1000</v>
      </c>
      <c r="E36" t="s">
        <v>7</v>
      </c>
      <c r="F36" t="s">
        <v>1</v>
      </c>
      <c r="G36" t="s">
        <v>31</v>
      </c>
    </row>
    <row r="37" spans="1:7" ht="15" customHeight="1" x14ac:dyDescent="0.25">
      <c r="A37" s="1">
        <v>41151</v>
      </c>
      <c r="B37">
        <v>-15960</v>
      </c>
      <c r="C37" t="s">
        <v>28</v>
      </c>
      <c r="D37" t="s">
        <v>29</v>
      </c>
      <c r="E37" t="s">
        <v>7</v>
      </c>
      <c r="F37" t="s">
        <v>39</v>
      </c>
    </row>
    <row r="38" spans="1:7" x14ac:dyDescent="0.25">
      <c r="A38" s="1">
        <v>41163</v>
      </c>
      <c r="B38">
        <v>15960</v>
      </c>
      <c r="C38" t="s">
        <v>28</v>
      </c>
      <c r="D38" t="s">
        <v>7</v>
      </c>
      <c r="E38" t="s">
        <v>28</v>
      </c>
      <c r="F38" t="s">
        <v>39</v>
      </c>
    </row>
    <row r="39" spans="1:7" x14ac:dyDescent="0.25">
      <c r="A39" t="s">
        <v>36</v>
      </c>
      <c r="B39">
        <v>-50000</v>
      </c>
      <c r="C39" t="s">
        <v>38</v>
      </c>
      <c r="D39" t="s">
        <v>7</v>
      </c>
      <c r="E39" t="s">
        <v>38</v>
      </c>
    </row>
    <row r="40" spans="1:7" x14ac:dyDescent="0.25">
      <c r="A40" s="1">
        <v>41340</v>
      </c>
      <c r="B40">
        <v>20000</v>
      </c>
      <c r="C40" t="s">
        <v>7</v>
      </c>
      <c r="D40" t="s">
        <v>38</v>
      </c>
      <c r="E40" t="s">
        <v>38</v>
      </c>
    </row>
    <row r="41" spans="1:7" x14ac:dyDescent="0.25">
      <c r="A41" s="7">
        <v>41180</v>
      </c>
      <c r="B41">
        <v>30000</v>
      </c>
      <c r="C41" t="s">
        <v>7</v>
      </c>
      <c r="D41" t="s">
        <v>38</v>
      </c>
      <c r="E41" t="s">
        <v>38</v>
      </c>
    </row>
    <row r="42" spans="1:7" x14ac:dyDescent="0.25">
      <c r="A42" s="1">
        <v>41401</v>
      </c>
      <c r="B42">
        <v>5700</v>
      </c>
      <c r="C42" t="s">
        <v>7</v>
      </c>
      <c r="D42" t="s">
        <v>2</v>
      </c>
      <c r="E42" t="s">
        <v>2</v>
      </c>
      <c r="F42" t="s">
        <v>187</v>
      </c>
    </row>
    <row r="43" spans="1:7" x14ac:dyDescent="0.25">
      <c r="A43" s="1">
        <v>41401</v>
      </c>
      <c r="B43">
        <v>-5700</v>
      </c>
      <c r="C43" t="s">
        <v>2</v>
      </c>
      <c r="D43" t="s">
        <v>7</v>
      </c>
      <c r="E43" t="s">
        <v>2</v>
      </c>
      <c r="F43" t="s">
        <v>187</v>
      </c>
    </row>
    <row r="44" spans="1:7" x14ac:dyDescent="0.25">
      <c r="A44" s="1">
        <v>41406</v>
      </c>
      <c r="B44">
        <v>-20000</v>
      </c>
      <c r="C44" t="s">
        <v>188</v>
      </c>
      <c r="D44" t="s">
        <v>7</v>
      </c>
      <c r="E44" t="s">
        <v>188</v>
      </c>
    </row>
    <row r="45" spans="1:7" x14ac:dyDescent="0.25">
      <c r="A45" s="1">
        <v>41413</v>
      </c>
      <c r="B45">
        <v>-4555</v>
      </c>
      <c r="C45" t="s">
        <v>37</v>
      </c>
      <c r="D45" t="s">
        <v>7</v>
      </c>
      <c r="E45" t="s">
        <v>37</v>
      </c>
      <c r="F45" t="s">
        <v>192</v>
      </c>
    </row>
    <row r="46" spans="1:7" x14ac:dyDescent="0.25">
      <c r="A46" s="1">
        <v>41417</v>
      </c>
      <c r="B46">
        <v>18000</v>
      </c>
      <c r="C46" t="s">
        <v>7</v>
      </c>
      <c r="D46" t="s">
        <v>188</v>
      </c>
      <c r="E46" t="s">
        <v>188</v>
      </c>
    </row>
    <row r="47" spans="1:7" x14ac:dyDescent="0.25">
      <c r="A47" s="1">
        <v>41431</v>
      </c>
      <c r="B47">
        <v>4555</v>
      </c>
      <c r="C47" t="s">
        <v>7</v>
      </c>
      <c r="D47" t="s">
        <v>37</v>
      </c>
      <c r="E47" t="s">
        <v>37</v>
      </c>
      <c r="F47" t="s">
        <v>192</v>
      </c>
    </row>
    <row r="48" spans="1:7" x14ac:dyDescent="0.25">
      <c r="A48" s="1">
        <v>41431</v>
      </c>
      <c r="B48">
        <v>1500</v>
      </c>
      <c r="C48" t="s">
        <v>7</v>
      </c>
      <c r="D48" t="s">
        <v>188</v>
      </c>
      <c r="E48" t="s">
        <v>188</v>
      </c>
    </row>
    <row r="49" spans="1:6" x14ac:dyDescent="0.25">
      <c r="A49" s="1">
        <v>41431</v>
      </c>
      <c r="B49">
        <v>500</v>
      </c>
      <c r="C49" t="s">
        <v>7</v>
      </c>
      <c r="D49" t="s">
        <v>188</v>
      </c>
      <c r="E49" t="s">
        <v>188</v>
      </c>
      <c r="F49" t="s">
        <v>193</v>
      </c>
    </row>
    <row r="50" spans="1:6" x14ac:dyDescent="0.25">
      <c r="A50" s="1">
        <v>41413</v>
      </c>
      <c r="B50">
        <v>2900</v>
      </c>
      <c r="C50" t="s">
        <v>7</v>
      </c>
      <c r="D50" t="s">
        <v>189</v>
      </c>
      <c r="E50" t="s">
        <v>189</v>
      </c>
      <c r="F50" t="s">
        <v>190</v>
      </c>
    </row>
    <row r="51" spans="1:6" x14ac:dyDescent="0.25">
      <c r="A51" s="1">
        <v>41412</v>
      </c>
      <c r="B51">
        <v>500</v>
      </c>
      <c r="C51" t="s">
        <v>7</v>
      </c>
      <c r="D51" t="s">
        <v>189</v>
      </c>
      <c r="E51" t="s">
        <v>189</v>
      </c>
      <c r="F51" t="s">
        <v>191</v>
      </c>
    </row>
  </sheetData>
  <autoFilter ref="A1:D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L29" sqref="L29"/>
    </sheetView>
  </sheetViews>
  <sheetFormatPr defaultRowHeight="15" x14ac:dyDescent="0.25"/>
  <cols>
    <col min="2" max="2" width="10.7109375" bestFit="1" customWidth="1"/>
    <col min="3" max="3" width="63.5703125" bestFit="1" customWidth="1"/>
    <col min="6" max="6" width="31.5703125" bestFit="1" customWidth="1"/>
    <col min="7" max="7" width="13.28515625" bestFit="1" customWidth="1"/>
    <col min="8" max="10" width="9.85546875" bestFit="1" customWidth="1"/>
  </cols>
  <sheetData>
    <row r="1" spans="1:10" x14ac:dyDescent="0.25">
      <c r="E1" t="s">
        <v>49</v>
      </c>
      <c r="G1" t="s">
        <v>76</v>
      </c>
      <c r="H1" s="17">
        <f>SUM(D3:D10)</f>
        <v>22000.019999999997</v>
      </c>
    </row>
    <row r="2" spans="1:10" x14ac:dyDescent="0.25">
      <c r="A2" t="s">
        <v>44</v>
      </c>
      <c r="B2" s="1">
        <v>41153</v>
      </c>
      <c r="C2" t="s">
        <v>42</v>
      </c>
      <c r="D2">
        <v>-66000</v>
      </c>
      <c r="H2" s="17">
        <f>D2+H1</f>
        <v>-43999.98</v>
      </c>
      <c r="I2" s="17">
        <v>-45629.86</v>
      </c>
    </row>
    <row r="3" spans="1:10" x14ac:dyDescent="0.25">
      <c r="A3" t="s">
        <v>45</v>
      </c>
      <c r="B3" s="1">
        <v>41112</v>
      </c>
      <c r="C3" t="s">
        <v>47</v>
      </c>
      <c r="D3" s="6">
        <v>3666.67</v>
      </c>
      <c r="E3" s="6" t="s">
        <v>50</v>
      </c>
      <c r="F3" t="s">
        <v>48</v>
      </c>
      <c r="I3" s="17">
        <f>H2-I2</f>
        <v>1629.8799999999974</v>
      </c>
    </row>
    <row r="4" spans="1:10" x14ac:dyDescent="0.25">
      <c r="A4" t="s">
        <v>44</v>
      </c>
      <c r="B4" s="1"/>
      <c r="C4" t="s">
        <v>75</v>
      </c>
      <c r="D4" s="6">
        <v>-3666.67</v>
      </c>
      <c r="E4" s="6"/>
      <c r="I4">
        <v>407.3</v>
      </c>
    </row>
    <row r="5" spans="1:10" x14ac:dyDescent="0.25">
      <c r="A5" t="s">
        <v>45</v>
      </c>
      <c r="B5" s="1">
        <v>41143</v>
      </c>
      <c r="C5" s="5" t="s">
        <v>43</v>
      </c>
      <c r="D5" s="6">
        <v>3666.67</v>
      </c>
      <c r="E5" s="6" t="s">
        <v>51</v>
      </c>
      <c r="F5" t="s">
        <v>46</v>
      </c>
      <c r="I5" s="17">
        <v>1440</v>
      </c>
    </row>
    <row r="6" spans="1:10" x14ac:dyDescent="0.25">
      <c r="A6" t="s">
        <v>45</v>
      </c>
      <c r="B6" s="5" t="s">
        <v>53</v>
      </c>
      <c r="C6" s="5" t="s">
        <v>54</v>
      </c>
      <c r="D6" s="6">
        <v>3666.67</v>
      </c>
      <c r="E6" t="s">
        <v>51</v>
      </c>
      <c r="F6" t="s">
        <v>46</v>
      </c>
      <c r="I6" s="17">
        <v>190</v>
      </c>
    </row>
    <row r="7" spans="1:10" x14ac:dyDescent="0.25">
      <c r="A7" t="s">
        <v>45</v>
      </c>
      <c r="B7" s="7" t="s">
        <v>73</v>
      </c>
      <c r="C7" t="s">
        <v>74</v>
      </c>
      <c r="D7" s="17">
        <v>3666.67</v>
      </c>
      <c r="E7" t="s">
        <v>51</v>
      </c>
    </row>
    <row r="8" spans="1:10" x14ac:dyDescent="0.25">
      <c r="B8" s="7"/>
      <c r="C8" t="s">
        <v>56</v>
      </c>
      <c r="D8" s="17">
        <v>3666.67</v>
      </c>
    </row>
    <row r="9" spans="1:10" x14ac:dyDescent="0.25">
      <c r="A9" t="s">
        <v>45</v>
      </c>
      <c r="B9" s="5" t="s">
        <v>71</v>
      </c>
      <c r="C9" t="s">
        <v>72</v>
      </c>
      <c r="D9" s="17">
        <v>3666.67</v>
      </c>
      <c r="E9" t="s">
        <v>51</v>
      </c>
      <c r="J9" s="1">
        <v>41112</v>
      </c>
    </row>
    <row r="10" spans="1:10" x14ac:dyDescent="0.25">
      <c r="A10" t="s">
        <v>45</v>
      </c>
      <c r="B10" t="s">
        <v>77</v>
      </c>
      <c r="C10" t="s">
        <v>78</v>
      </c>
      <c r="D10" s="17">
        <v>3666.67</v>
      </c>
      <c r="E10" t="s">
        <v>51</v>
      </c>
      <c r="J10" s="1">
        <v>41143</v>
      </c>
    </row>
    <row r="11" spans="1:10" x14ac:dyDescent="0.25">
      <c r="J11" s="1">
        <v>41174</v>
      </c>
    </row>
    <row r="12" spans="1:10" x14ac:dyDescent="0.25">
      <c r="J12" s="1">
        <v>41204</v>
      </c>
    </row>
    <row r="13" spans="1:10" x14ac:dyDescent="0.25">
      <c r="J13" s="1">
        <v>41235</v>
      </c>
    </row>
    <row r="14" spans="1:10" x14ac:dyDescent="0.25">
      <c r="J14" s="1">
        <v>41265</v>
      </c>
    </row>
    <row r="15" spans="1:10" x14ac:dyDescent="0.25">
      <c r="B15" t="s">
        <v>79</v>
      </c>
      <c r="C15" t="s">
        <v>80</v>
      </c>
      <c r="D15" t="s">
        <v>81</v>
      </c>
      <c r="J15" s="1">
        <v>41296</v>
      </c>
    </row>
    <row r="16" spans="1:10" x14ac:dyDescent="0.25">
      <c r="A16" t="s">
        <v>82</v>
      </c>
      <c r="B16" t="s">
        <v>83</v>
      </c>
      <c r="C16" t="s">
        <v>84</v>
      </c>
      <c r="D16" t="s">
        <v>85</v>
      </c>
      <c r="J16" s="1">
        <v>41327</v>
      </c>
    </row>
    <row r="17" spans="1:10" x14ac:dyDescent="0.25">
      <c r="A17" t="s">
        <v>86</v>
      </c>
      <c r="B17" t="s">
        <v>87</v>
      </c>
      <c r="C17" t="s">
        <v>88</v>
      </c>
      <c r="D17" t="s">
        <v>87</v>
      </c>
      <c r="J17" s="1">
        <v>41355</v>
      </c>
    </row>
    <row r="18" spans="1:10" x14ac:dyDescent="0.25">
      <c r="A18" t="s">
        <v>89</v>
      </c>
      <c r="B18" t="s">
        <v>90</v>
      </c>
      <c r="C18" t="s">
        <v>91</v>
      </c>
      <c r="D18" t="s">
        <v>87</v>
      </c>
      <c r="J18" s="1">
        <v>41386</v>
      </c>
    </row>
    <row r="19" spans="1:10" x14ac:dyDescent="0.25">
      <c r="A19" t="s">
        <v>92</v>
      </c>
      <c r="B19" t="s">
        <v>93</v>
      </c>
      <c r="J19" s="1">
        <v>41416</v>
      </c>
    </row>
    <row r="20" spans="1:10" x14ac:dyDescent="0.25">
      <c r="J20" s="1">
        <v>41447</v>
      </c>
    </row>
    <row r="21" spans="1:10" x14ac:dyDescent="0.25">
      <c r="J21" s="1">
        <v>41477</v>
      </c>
    </row>
    <row r="22" spans="1:10" x14ac:dyDescent="0.25">
      <c r="J22" s="1">
        <v>41508</v>
      </c>
    </row>
    <row r="23" spans="1:10" x14ac:dyDescent="0.25">
      <c r="J23" s="1">
        <v>41539</v>
      </c>
    </row>
    <row r="24" spans="1:10" x14ac:dyDescent="0.25">
      <c r="J24" s="1">
        <v>41569</v>
      </c>
    </row>
    <row r="25" spans="1:10" x14ac:dyDescent="0.25">
      <c r="J25" s="1">
        <v>41600</v>
      </c>
    </row>
    <row r="26" spans="1:10" x14ac:dyDescent="0.25">
      <c r="J26" s="1">
        <v>41630</v>
      </c>
    </row>
    <row r="27" spans="1:10" x14ac:dyDescent="0.25">
      <c r="A27">
        <v>1250</v>
      </c>
    </row>
    <row r="28" spans="1:10" x14ac:dyDescent="0.25">
      <c r="A28">
        <v>-500</v>
      </c>
    </row>
    <row r="29" spans="1:10" x14ac:dyDescent="0.25">
      <c r="A29">
        <v>-500</v>
      </c>
    </row>
    <row r="30" spans="1:10" x14ac:dyDescent="0.25">
      <c r="A30">
        <v>2876.61</v>
      </c>
    </row>
    <row r="31" spans="1:10" x14ac:dyDescent="0.25">
      <c r="A31">
        <v>348</v>
      </c>
    </row>
    <row r="32" spans="1:10" x14ac:dyDescent="0.25">
      <c r="A32">
        <v>675</v>
      </c>
    </row>
    <row r="33" spans="1:3" x14ac:dyDescent="0.25">
      <c r="A33">
        <v>3245</v>
      </c>
    </row>
    <row r="34" spans="1:3" x14ac:dyDescent="0.25">
      <c r="A34">
        <v>3245</v>
      </c>
    </row>
    <row r="35" spans="1:3" x14ac:dyDescent="0.25">
      <c r="A35">
        <v>-4000</v>
      </c>
    </row>
    <row r="36" spans="1:3" x14ac:dyDescent="0.25">
      <c r="A36">
        <v>210</v>
      </c>
    </row>
    <row r="37" spans="1:3" x14ac:dyDescent="0.25">
      <c r="A37">
        <v>3356</v>
      </c>
    </row>
    <row r="38" spans="1:3" x14ac:dyDescent="0.25">
      <c r="A38">
        <v>269.26</v>
      </c>
    </row>
    <row r="39" spans="1:3" x14ac:dyDescent="0.25">
      <c r="A39">
        <v>675</v>
      </c>
    </row>
    <row r="40" spans="1:3" x14ac:dyDescent="0.25">
      <c r="A40">
        <v>500</v>
      </c>
    </row>
    <row r="41" spans="1:3" x14ac:dyDescent="0.25">
      <c r="A41">
        <v>2288.1</v>
      </c>
    </row>
    <row r="42" spans="1:3" x14ac:dyDescent="0.25">
      <c r="A42">
        <v>1035</v>
      </c>
    </row>
    <row r="43" spans="1:3" x14ac:dyDescent="0.25">
      <c r="A43">
        <f>SUM(A27:A42)</f>
        <v>14972.970000000001</v>
      </c>
      <c r="B43">
        <v>1946</v>
      </c>
      <c r="C43">
        <f>A43+B43</f>
        <v>16918.97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8.5703125" bestFit="1" customWidth="1"/>
    <col min="2" max="2" width="18.5703125" customWidth="1"/>
    <col min="4" max="4" width="26.28515625" bestFit="1" customWidth="1"/>
  </cols>
  <sheetData>
    <row r="1" spans="1:5" x14ac:dyDescent="0.25">
      <c r="A1" t="s">
        <v>57</v>
      </c>
      <c r="B1" s="9" t="s">
        <v>63</v>
      </c>
      <c r="C1">
        <v>5000</v>
      </c>
      <c r="D1" s="8">
        <v>41486</v>
      </c>
    </row>
    <row r="2" spans="1:5" x14ac:dyDescent="0.25">
      <c r="A2" t="s">
        <v>58</v>
      </c>
      <c r="B2" s="9" t="s">
        <v>62</v>
      </c>
      <c r="C2">
        <v>2000</v>
      </c>
      <c r="D2" s="8">
        <v>41364</v>
      </c>
    </row>
    <row r="3" spans="1:5" x14ac:dyDescent="0.25">
      <c r="A3" t="s">
        <v>59</v>
      </c>
      <c r="B3" s="9" t="s">
        <v>61</v>
      </c>
      <c r="C3">
        <v>5000</v>
      </c>
      <c r="D3" s="8">
        <v>41333</v>
      </c>
    </row>
    <row r="4" spans="1:5" x14ac:dyDescent="0.25">
      <c r="A4" s="10" t="s">
        <v>60</v>
      </c>
      <c r="B4" s="11" t="s">
        <v>64</v>
      </c>
      <c r="C4" s="10">
        <v>222.66</v>
      </c>
      <c r="D4" s="12">
        <v>41274</v>
      </c>
      <c r="E4" s="10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O29" sqref="O29"/>
    </sheetView>
  </sheetViews>
  <sheetFormatPr defaultRowHeight="15" x14ac:dyDescent="0.25"/>
  <cols>
    <col min="1" max="1" width="18" customWidth="1"/>
    <col min="3" max="3" width="12.42578125" customWidth="1"/>
  </cols>
  <sheetData>
    <row r="1" spans="1:4" ht="24.75" thickBot="1" x14ac:dyDescent="0.3">
      <c r="A1" s="13" t="s">
        <v>66</v>
      </c>
      <c r="B1" s="13" t="s">
        <v>67</v>
      </c>
      <c r="C1" s="14" t="s">
        <v>68</v>
      </c>
      <c r="D1" s="14" t="s">
        <v>69</v>
      </c>
    </row>
    <row r="2" spans="1:4" ht="15.75" thickBot="1" x14ac:dyDescent="0.3">
      <c r="A2" s="15">
        <v>672431779</v>
      </c>
      <c r="B2" s="15">
        <v>970</v>
      </c>
      <c r="C2" s="15" t="s">
        <v>70</v>
      </c>
      <c r="D2" s="16"/>
    </row>
    <row r="3" spans="1:4" ht="15.75" thickBot="1" x14ac:dyDescent="0.3">
      <c r="A3" s="15">
        <v>672441165</v>
      </c>
      <c r="B3" s="15">
        <v>866</v>
      </c>
      <c r="C3" s="15" t="s">
        <v>70</v>
      </c>
      <c r="D3" s="16"/>
    </row>
    <row r="4" spans="1:4" ht="15.75" thickBot="1" x14ac:dyDescent="0.3">
      <c r="A4" s="15">
        <v>672445825</v>
      </c>
      <c r="B4" s="15">
        <v>39072</v>
      </c>
      <c r="C4" s="15" t="s">
        <v>70</v>
      </c>
      <c r="D4" s="16"/>
    </row>
    <row r="5" spans="1:4" ht="15.75" thickBot="1" x14ac:dyDescent="0.3">
      <c r="A5" s="15">
        <v>672445826</v>
      </c>
      <c r="B5" s="15">
        <v>4736</v>
      </c>
      <c r="C5" s="15" t="s">
        <v>70</v>
      </c>
      <c r="D5" s="16"/>
    </row>
    <row r="7" spans="1:4" x14ac:dyDescent="0.25">
      <c r="A7" s="25">
        <v>30000</v>
      </c>
      <c r="B7" t="s">
        <v>236</v>
      </c>
    </row>
    <row r="8" spans="1:4" x14ac:dyDescent="0.25">
      <c r="A8" s="25">
        <v>30000</v>
      </c>
      <c r="B8" t="s">
        <v>237</v>
      </c>
    </row>
    <row r="9" spans="1:4" x14ac:dyDescent="0.25">
      <c r="A9">
        <v>9500</v>
      </c>
      <c r="B9" t="s">
        <v>238</v>
      </c>
    </row>
    <row r="10" spans="1:4" x14ac:dyDescent="0.25">
      <c r="A10">
        <v>90000</v>
      </c>
      <c r="B10" t="s">
        <v>239</v>
      </c>
    </row>
    <row r="11" spans="1:4" x14ac:dyDescent="0.25">
      <c r="A11" s="25">
        <v>30000</v>
      </c>
      <c r="B11" t="s">
        <v>240</v>
      </c>
    </row>
    <row r="12" spans="1:4" x14ac:dyDescent="0.25">
      <c r="B12" t="s">
        <v>241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2"/>
  <sheetViews>
    <sheetView workbookViewId="0">
      <selection activeCell="H10" sqref="H10"/>
    </sheetView>
  </sheetViews>
  <sheetFormatPr defaultRowHeight="15" x14ac:dyDescent="0.25"/>
  <cols>
    <col min="1" max="1" width="15.140625" style="9" bestFit="1" customWidth="1"/>
    <col min="2" max="2" width="29.85546875" bestFit="1" customWidth="1"/>
    <col min="8" max="8" width="18.28515625" style="9" bestFit="1" customWidth="1"/>
    <col min="9" max="9" width="12.42578125" style="9" bestFit="1" customWidth="1"/>
    <col min="10" max="10" width="24" style="9" bestFit="1" customWidth="1"/>
  </cols>
  <sheetData>
    <row r="1" spans="1:10" ht="16.5" thickTop="1" thickBot="1" x14ac:dyDescent="0.3">
      <c r="A1" s="20" t="s">
        <v>136</v>
      </c>
      <c r="H1" s="20" t="s">
        <v>178</v>
      </c>
    </row>
    <row r="2" spans="1:10" ht="15.75" thickTop="1" x14ac:dyDescent="0.25">
      <c r="A2" s="9" t="s">
        <v>116</v>
      </c>
      <c r="B2" t="s">
        <v>95</v>
      </c>
      <c r="H2" s="9" t="s">
        <v>137</v>
      </c>
      <c r="I2" s="9" t="s">
        <v>138</v>
      </c>
      <c r="J2" s="9" t="s">
        <v>139</v>
      </c>
    </row>
    <row r="3" spans="1:10" x14ac:dyDescent="0.25">
      <c r="A3" s="9" t="s">
        <v>117</v>
      </c>
      <c r="B3" t="s">
        <v>96</v>
      </c>
      <c r="H3" s="18" t="s">
        <v>165</v>
      </c>
      <c r="I3" s="18" t="s">
        <v>140</v>
      </c>
      <c r="J3" s="18" t="s">
        <v>141</v>
      </c>
    </row>
    <row r="4" spans="1:10" x14ac:dyDescent="0.25">
      <c r="A4" s="9" t="s">
        <v>118</v>
      </c>
      <c r="B4" t="s">
        <v>97</v>
      </c>
      <c r="H4" s="18" t="s">
        <v>166</v>
      </c>
      <c r="I4" s="18" t="s">
        <v>142</v>
      </c>
      <c r="J4" s="18" t="s">
        <v>141</v>
      </c>
    </row>
    <row r="5" spans="1:10" x14ac:dyDescent="0.25">
      <c r="A5" s="18" t="s">
        <v>94</v>
      </c>
      <c r="B5" s="19" t="s">
        <v>98</v>
      </c>
      <c r="H5" s="9" t="s">
        <v>167</v>
      </c>
      <c r="I5" s="9" t="s">
        <v>143</v>
      </c>
      <c r="J5" s="9" t="s">
        <v>144</v>
      </c>
    </row>
    <row r="6" spans="1:10" x14ac:dyDescent="0.25">
      <c r="A6" s="9" t="s">
        <v>119</v>
      </c>
      <c r="B6" t="s">
        <v>99</v>
      </c>
      <c r="H6" s="9" t="s">
        <v>168</v>
      </c>
      <c r="I6" s="9" t="s">
        <v>145</v>
      </c>
      <c r="J6" s="9" t="s">
        <v>146</v>
      </c>
    </row>
    <row r="7" spans="1:10" x14ac:dyDescent="0.25">
      <c r="A7" s="9" t="s">
        <v>120</v>
      </c>
      <c r="B7" t="s">
        <v>100</v>
      </c>
      <c r="H7" s="9" t="s">
        <v>169</v>
      </c>
      <c r="I7" s="9" t="s">
        <v>147</v>
      </c>
      <c r="J7" s="9" t="s">
        <v>148</v>
      </c>
    </row>
    <row r="8" spans="1:10" x14ac:dyDescent="0.25">
      <c r="A8" s="18" t="s">
        <v>121</v>
      </c>
      <c r="B8" s="19" t="s">
        <v>101</v>
      </c>
      <c r="H8" s="9" t="s">
        <v>170</v>
      </c>
      <c r="I8" s="9" t="s">
        <v>149</v>
      </c>
      <c r="J8" s="9" t="s">
        <v>150</v>
      </c>
    </row>
    <row r="9" spans="1:10" x14ac:dyDescent="0.25">
      <c r="A9" s="18" t="s">
        <v>122</v>
      </c>
      <c r="B9" s="19" t="s">
        <v>102</v>
      </c>
      <c r="H9" s="9" t="s">
        <v>171</v>
      </c>
      <c r="I9" s="9" t="s">
        <v>151</v>
      </c>
      <c r="J9" s="9" t="s">
        <v>152</v>
      </c>
    </row>
    <row r="10" spans="1:10" x14ac:dyDescent="0.25">
      <c r="A10" s="9" t="s">
        <v>123</v>
      </c>
      <c r="B10" t="s">
        <v>103</v>
      </c>
      <c r="H10" s="18" t="s">
        <v>172</v>
      </c>
      <c r="I10" s="18" t="s">
        <v>153</v>
      </c>
      <c r="J10" s="18" t="s">
        <v>154</v>
      </c>
    </row>
    <row r="11" spans="1:10" x14ac:dyDescent="0.25">
      <c r="A11" s="9" t="s">
        <v>124</v>
      </c>
      <c r="B11" t="s">
        <v>104</v>
      </c>
      <c r="H11" s="18" t="s">
        <v>173</v>
      </c>
      <c r="I11" s="18" t="s">
        <v>155</v>
      </c>
      <c r="J11" s="18" t="s">
        <v>156</v>
      </c>
    </row>
    <row r="12" spans="1:10" x14ac:dyDescent="0.25">
      <c r="A12" s="18" t="s">
        <v>125</v>
      </c>
      <c r="B12" s="19" t="s">
        <v>105</v>
      </c>
      <c r="H12" s="9" t="s">
        <v>174</v>
      </c>
      <c r="I12" s="9" t="s">
        <v>157</v>
      </c>
      <c r="J12" s="9" t="s">
        <v>158</v>
      </c>
    </row>
    <row r="13" spans="1:10" x14ac:dyDescent="0.25">
      <c r="A13" s="9" t="s">
        <v>126</v>
      </c>
      <c r="B13" t="s">
        <v>106</v>
      </c>
      <c r="H13" s="18" t="s">
        <v>175</v>
      </c>
      <c r="I13" s="18" t="s">
        <v>159</v>
      </c>
      <c r="J13" s="18" t="s">
        <v>160</v>
      </c>
    </row>
    <row r="14" spans="1:10" x14ac:dyDescent="0.25">
      <c r="A14" s="9" t="s">
        <v>127</v>
      </c>
      <c r="B14" t="s">
        <v>107</v>
      </c>
      <c r="H14" s="9" t="s">
        <v>176</v>
      </c>
      <c r="I14" s="9" t="s">
        <v>161</v>
      </c>
      <c r="J14" s="9" t="s">
        <v>162</v>
      </c>
    </row>
    <row r="15" spans="1:10" x14ac:dyDescent="0.25">
      <c r="A15" s="9" t="s">
        <v>128</v>
      </c>
      <c r="B15" t="s">
        <v>108</v>
      </c>
      <c r="H15" s="9" t="s">
        <v>177</v>
      </c>
      <c r="I15" s="9" t="s">
        <v>163</v>
      </c>
      <c r="J15" s="9" t="s">
        <v>164</v>
      </c>
    </row>
    <row r="16" spans="1:10" x14ac:dyDescent="0.25">
      <c r="A16" s="9" t="s">
        <v>129</v>
      </c>
      <c r="B16" t="s">
        <v>109</v>
      </c>
    </row>
    <row r="17" spans="1:2" x14ac:dyDescent="0.25">
      <c r="A17" s="18" t="s">
        <v>130</v>
      </c>
      <c r="B17" s="19" t="s">
        <v>110</v>
      </c>
    </row>
    <row r="18" spans="1:2" x14ac:dyDescent="0.25">
      <c r="A18" s="9" t="s">
        <v>131</v>
      </c>
      <c r="B18" t="s">
        <v>111</v>
      </c>
    </row>
    <row r="19" spans="1:2" x14ac:dyDescent="0.25">
      <c r="A19" s="9" t="s">
        <v>132</v>
      </c>
      <c r="B19" t="s">
        <v>112</v>
      </c>
    </row>
    <row r="20" spans="1:2" x14ac:dyDescent="0.25">
      <c r="A20" s="18" t="s">
        <v>133</v>
      </c>
      <c r="B20" s="19" t="s">
        <v>113</v>
      </c>
    </row>
    <row r="21" spans="1:2" x14ac:dyDescent="0.25">
      <c r="A21" s="18" t="s">
        <v>134</v>
      </c>
      <c r="B21" s="19" t="s">
        <v>114</v>
      </c>
    </row>
    <row r="22" spans="1:2" x14ac:dyDescent="0.25">
      <c r="A22" s="9" t="s">
        <v>135</v>
      </c>
      <c r="B22" t="s">
        <v>115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="110" zoomScaleNormal="110" workbookViewId="0">
      <selection activeCell="J3" sqref="J3"/>
    </sheetView>
  </sheetViews>
  <sheetFormatPr defaultRowHeight="15" x14ac:dyDescent="0.25"/>
  <cols>
    <col min="1" max="1" width="56.28515625" bestFit="1" customWidth="1"/>
    <col min="2" max="2" width="16.28515625" bestFit="1" customWidth="1"/>
    <col min="3" max="3" width="23.5703125" bestFit="1" customWidth="1"/>
    <col min="7" max="7" width="35.140625" bestFit="1" customWidth="1"/>
    <col min="9" max="9" width="16.85546875" bestFit="1" customWidth="1"/>
    <col min="10" max="10" width="11.7109375" bestFit="1" customWidth="1"/>
    <col min="12" max="12" width="10.140625" bestFit="1" customWidth="1"/>
  </cols>
  <sheetData>
    <row r="1" spans="1:12" x14ac:dyDescent="0.25">
      <c r="A1" s="24" t="s">
        <v>207</v>
      </c>
      <c r="B1" s="24" t="s">
        <v>208</v>
      </c>
      <c r="G1" s="24" t="s">
        <v>214</v>
      </c>
      <c r="J1" t="s">
        <v>228</v>
      </c>
    </row>
    <row r="2" spans="1:12" x14ac:dyDescent="0.25">
      <c r="A2" s="24" t="s">
        <v>213</v>
      </c>
      <c r="B2" s="24"/>
      <c r="G2" t="s">
        <v>215</v>
      </c>
      <c r="J2">
        <v>190508.91</v>
      </c>
    </row>
    <row r="3" spans="1:12" x14ac:dyDescent="0.25">
      <c r="A3" t="s">
        <v>198</v>
      </c>
      <c r="B3" s="17">
        <v>418299</v>
      </c>
      <c r="C3" t="s">
        <v>211</v>
      </c>
      <c r="G3" t="s">
        <v>216</v>
      </c>
      <c r="J3" t="s">
        <v>229</v>
      </c>
    </row>
    <row r="4" spans="1:12" x14ac:dyDescent="0.25">
      <c r="A4" t="s">
        <v>199</v>
      </c>
      <c r="B4" s="17">
        <v>776841</v>
      </c>
      <c r="C4" t="s">
        <v>212</v>
      </c>
      <c r="G4" t="s">
        <v>217</v>
      </c>
      <c r="J4" s="17">
        <f>B12-J2</f>
        <v>48518.09</v>
      </c>
    </row>
    <row r="5" spans="1:12" x14ac:dyDescent="0.25">
      <c r="A5" s="24" t="s">
        <v>196</v>
      </c>
      <c r="G5" t="s">
        <v>218</v>
      </c>
    </row>
    <row r="6" spans="1:12" x14ac:dyDescent="0.25">
      <c r="A6" t="s">
        <v>200</v>
      </c>
      <c r="B6" s="17">
        <v>45854.16</v>
      </c>
      <c r="G6" t="s">
        <v>219</v>
      </c>
      <c r="J6" t="s">
        <v>230</v>
      </c>
    </row>
    <row r="7" spans="1:12" x14ac:dyDescent="0.25">
      <c r="A7" t="s">
        <v>201</v>
      </c>
      <c r="B7" s="17">
        <v>62744.88</v>
      </c>
      <c r="C7" t="s">
        <v>209</v>
      </c>
      <c r="G7" t="s">
        <v>220</v>
      </c>
      <c r="J7" s="17">
        <f>B11+J2</f>
        <v>1564563.99</v>
      </c>
      <c r="L7">
        <v>1568524.25</v>
      </c>
    </row>
    <row r="8" spans="1:12" x14ac:dyDescent="0.25">
      <c r="A8" s="24" t="s">
        <v>197</v>
      </c>
      <c r="G8" t="s">
        <v>221</v>
      </c>
      <c r="J8">
        <v>7000</v>
      </c>
      <c r="L8" s="17">
        <f>L7-J7</f>
        <v>3960.2600000000093</v>
      </c>
    </row>
    <row r="9" spans="1:12" x14ac:dyDescent="0.25">
      <c r="A9" t="s">
        <v>202</v>
      </c>
      <c r="B9" s="17">
        <v>50195.88</v>
      </c>
      <c r="C9" t="s">
        <v>210</v>
      </c>
      <c r="G9" t="s">
        <v>222</v>
      </c>
      <c r="J9">
        <v>13925</v>
      </c>
    </row>
    <row r="10" spans="1:12" x14ac:dyDescent="0.25">
      <c r="A10" t="s">
        <v>203</v>
      </c>
      <c r="B10" s="17">
        <v>20120.16</v>
      </c>
      <c r="G10" t="s">
        <v>223</v>
      </c>
      <c r="J10">
        <v>1847</v>
      </c>
    </row>
    <row r="11" spans="1:12" x14ac:dyDescent="0.25">
      <c r="A11" s="24" t="s">
        <v>204</v>
      </c>
      <c r="B11" s="17">
        <v>1374055.08</v>
      </c>
      <c r="J11" s="17">
        <f>SUM(J7:J10)</f>
        <v>1587335.99</v>
      </c>
    </row>
    <row r="12" spans="1:12" x14ac:dyDescent="0.25">
      <c r="A12" s="24" t="s">
        <v>205</v>
      </c>
      <c r="B12" s="17">
        <v>239027</v>
      </c>
    </row>
    <row r="13" spans="1:12" x14ac:dyDescent="0.25">
      <c r="A13" s="24" t="s">
        <v>206</v>
      </c>
      <c r="B13" s="17">
        <v>1613082.08</v>
      </c>
    </row>
    <row r="16" spans="1:12" x14ac:dyDescent="0.25">
      <c r="E16" t="s">
        <v>215</v>
      </c>
      <c r="F16" t="s">
        <v>224</v>
      </c>
      <c r="G16" t="s">
        <v>225</v>
      </c>
    </row>
    <row r="17" spans="7:12" x14ac:dyDescent="0.25">
      <c r="G17" t="s">
        <v>226</v>
      </c>
      <c r="H17">
        <f>40/100*B3</f>
        <v>167319.6</v>
      </c>
    </row>
    <row r="18" spans="7:12" x14ac:dyDescent="0.25">
      <c r="G18" t="s">
        <v>227</v>
      </c>
      <c r="H18">
        <f>12*8000 - 10/100*B3</f>
        <v>54170.1</v>
      </c>
    </row>
    <row r="23" spans="7:12" x14ac:dyDescent="0.25">
      <c r="I23" t="s">
        <v>231</v>
      </c>
      <c r="J23">
        <v>418299</v>
      </c>
    </row>
    <row r="24" spans="7:12" x14ac:dyDescent="0.25">
      <c r="I24" t="s">
        <v>215</v>
      </c>
      <c r="J24">
        <v>159999.96</v>
      </c>
      <c r="L24">
        <f>SUM(J24:J26)</f>
        <v>947449.34000000008</v>
      </c>
    </row>
    <row r="25" spans="7:12" x14ac:dyDescent="0.25">
      <c r="I25" t="s">
        <v>232</v>
      </c>
      <c r="J25">
        <v>215608.34</v>
      </c>
    </row>
    <row r="26" spans="7:12" x14ac:dyDescent="0.25">
      <c r="I26" t="s">
        <v>233</v>
      </c>
      <c r="J26">
        <v>571841.04</v>
      </c>
    </row>
    <row r="27" spans="7:12" x14ac:dyDescent="0.25">
      <c r="I27" t="s">
        <v>234</v>
      </c>
      <c r="J27">
        <v>190508.91</v>
      </c>
    </row>
    <row r="28" spans="7:12" x14ac:dyDescent="0.25">
      <c r="J28">
        <v>7000</v>
      </c>
    </row>
    <row r="29" spans="7:12" x14ac:dyDescent="0.25">
      <c r="J29">
        <v>13925</v>
      </c>
    </row>
    <row r="30" spans="7:12" x14ac:dyDescent="0.25">
      <c r="J30">
        <v>1847</v>
      </c>
    </row>
    <row r="31" spans="7:12" x14ac:dyDescent="0.25">
      <c r="I31">
        <v>1591296.25</v>
      </c>
      <c r="J31">
        <f>SUM(J23:J30)</f>
        <v>1579029.2499999998</v>
      </c>
      <c r="L31" s="17"/>
    </row>
    <row r="32" spans="7:12" x14ac:dyDescent="0.25">
      <c r="I32">
        <f>I31-J31</f>
        <v>12267.000000000233</v>
      </c>
    </row>
    <row r="33" spans="12:12" x14ac:dyDescent="0.25">
      <c r="L33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O18" sqref="O18:O23"/>
    </sheetView>
  </sheetViews>
  <sheetFormatPr defaultRowHeight="15" x14ac:dyDescent="0.25"/>
  <cols>
    <col min="1" max="1" width="38.28515625" bestFit="1" customWidth="1"/>
    <col min="7" max="7" width="30.85546875" bestFit="1" customWidth="1"/>
    <col min="12" max="12" width="12.42578125" bestFit="1" customWidth="1"/>
  </cols>
  <sheetData>
    <row r="1" spans="1:18" x14ac:dyDescent="0.25">
      <c r="A1" s="2" t="s">
        <v>9</v>
      </c>
      <c r="B1" s="2" t="s">
        <v>4</v>
      </c>
      <c r="C1" s="2"/>
      <c r="D1" s="2"/>
      <c r="E1" s="2"/>
      <c r="F1" s="2"/>
      <c r="G1" s="2" t="s">
        <v>179</v>
      </c>
      <c r="H1" s="2" t="s">
        <v>4</v>
      </c>
      <c r="I1" s="2" t="s">
        <v>250</v>
      </c>
      <c r="J1" s="2"/>
      <c r="K1" s="2"/>
      <c r="L1" s="2" t="s">
        <v>256</v>
      </c>
      <c r="M1" s="2" t="s">
        <v>4</v>
      </c>
    </row>
    <row r="2" spans="1:18" x14ac:dyDescent="0.25">
      <c r="A2" t="s">
        <v>242</v>
      </c>
      <c r="B2">
        <v>3</v>
      </c>
      <c r="G2" t="s">
        <v>249</v>
      </c>
      <c r="H2">
        <v>4.5</v>
      </c>
      <c r="I2">
        <v>1.25</v>
      </c>
      <c r="L2" t="s">
        <v>254</v>
      </c>
      <c r="M2">
        <v>1</v>
      </c>
    </row>
    <row r="3" spans="1:18" x14ac:dyDescent="0.25">
      <c r="A3" t="s">
        <v>243</v>
      </c>
      <c r="B3">
        <v>3</v>
      </c>
      <c r="G3" t="s">
        <v>251</v>
      </c>
      <c r="H3">
        <v>2</v>
      </c>
      <c r="I3">
        <v>1.25</v>
      </c>
      <c r="M3">
        <v>0.25</v>
      </c>
    </row>
    <row r="4" spans="1:18" x14ac:dyDescent="0.25">
      <c r="A4" t="s">
        <v>244</v>
      </c>
      <c r="B4">
        <v>3</v>
      </c>
      <c r="G4" t="s">
        <v>252</v>
      </c>
      <c r="H4">
        <v>4</v>
      </c>
      <c r="I4">
        <v>1.1000000000000001</v>
      </c>
      <c r="L4" t="s">
        <v>255</v>
      </c>
      <c r="M4">
        <v>7.5</v>
      </c>
    </row>
    <row r="5" spans="1:18" x14ac:dyDescent="0.25">
      <c r="A5" t="s">
        <v>245</v>
      </c>
      <c r="B5">
        <v>3</v>
      </c>
      <c r="G5" t="s">
        <v>252</v>
      </c>
      <c r="H5">
        <v>3.5</v>
      </c>
      <c r="I5">
        <v>1</v>
      </c>
    </row>
    <row r="6" spans="1:18" x14ac:dyDescent="0.25">
      <c r="A6" t="s">
        <v>246</v>
      </c>
      <c r="B6">
        <v>3</v>
      </c>
      <c r="G6" t="s">
        <v>253</v>
      </c>
      <c r="H6">
        <v>4</v>
      </c>
      <c r="I6">
        <v>1</v>
      </c>
    </row>
    <row r="7" spans="1:18" x14ac:dyDescent="0.25">
      <c r="A7" t="s">
        <v>247</v>
      </c>
      <c r="B7">
        <v>5</v>
      </c>
      <c r="G7" t="s">
        <v>257</v>
      </c>
      <c r="H7">
        <v>2</v>
      </c>
      <c r="I7">
        <v>1.1000000000000001</v>
      </c>
    </row>
    <row r="8" spans="1:18" x14ac:dyDescent="0.25">
      <c r="A8" t="s">
        <v>248</v>
      </c>
      <c r="B8">
        <v>7</v>
      </c>
    </row>
    <row r="14" spans="1:18" ht="15.75" thickBot="1" x14ac:dyDescent="0.3"/>
    <row r="15" spans="1:18" ht="16.5" thickTop="1" thickBot="1" x14ac:dyDescent="0.3">
      <c r="O15" s="21" t="s">
        <v>180</v>
      </c>
      <c r="P15" s="21" t="s">
        <v>179</v>
      </c>
      <c r="Q15" s="21" t="s">
        <v>3</v>
      </c>
    </row>
    <row r="16" spans="1:18" ht="15.75" thickTop="1" x14ac:dyDescent="0.25">
      <c r="P16">
        <v>-560000</v>
      </c>
      <c r="Q16" s="1">
        <v>40087</v>
      </c>
      <c r="R16" t="s">
        <v>181</v>
      </c>
    </row>
    <row r="17" spans="15:18" x14ac:dyDescent="0.25">
      <c r="P17">
        <v>-100000</v>
      </c>
      <c r="Q17" s="1">
        <v>40299</v>
      </c>
      <c r="R17" t="s">
        <v>182</v>
      </c>
    </row>
    <row r="18" spans="15:18" x14ac:dyDescent="0.25">
      <c r="O18">
        <v>200000</v>
      </c>
      <c r="Q18" s="1">
        <v>40634</v>
      </c>
      <c r="R18" t="s">
        <v>183</v>
      </c>
    </row>
    <row r="19" spans="15:18" x14ac:dyDescent="0.25">
      <c r="P19">
        <v>-40000</v>
      </c>
      <c r="Q19" s="1">
        <v>40817</v>
      </c>
      <c r="R19" t="s">
        <v>184</v>
      </c>
    </row>
    <row r="20" spans="15:18" x14ac:dyDescent="0.25">
      <c r="O20">
        <v>120000</v>
      </c>
      <c r="Q20" s="1">
        <v>41000</v>
      </c>
      <c r="R20" t="s">
        <v>183</v>
      </c>
    </row>
    <row r="21" spans="15:18" x14ac:dyDescent="0.25">
      <c r="O21">
        <v>75000</v>
      </c>
      <c r="Q21" s="1">
        <v>41311</v>
      </c>
      <c r="R21" t="s">
        <v>183</v>
      </c>
    </row>
    <row r="22" spans="15:18" x14ac:dyDescent="0.25">
      <c r="O22">
        <v>100000</v>
      </c>
      <c r="Q22" s="22">
        <v>41365</v>
      </c>
      <c r="R22" t="s">
        <v>183</v>
      </c>
    </row>
    <row r="23" spans="15:18" x14ac:dyDescent="0.25">
      <c r="O23">
        <v>150000</v>
      </c>
      <c r="Q23" s="22">
        <v>41499</v>
      </c>
      <c r="R23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Standing</vt:lpstr>
      <vt:lpstr>History_Paisa</vt:lpstr>
      <vt:lpstr>Country Vacations</vt:lpstr>
      <vt:lpstr>Prepaid Cards</vt:lpstr>
      <vt:lpstr>Investments (LIC)</vt:lpstr>
      <vt:lpstr>Account numbers</vt:lpstr>
      <vt:lpstr>Sal Details</vt:lpstr>
      <vt:lpstr>Intlo appu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2011-04-11T11:50:44Z</dcterms:created>
  <dcterms:modified xsi:type="dcterms:W3CDTF">2014-01-17T04:58:04Z</dcterms:modified>
</cp:coreProperties>
</file>