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and\Sync\Paisa\"/>
    </mc:Choice>
  </mc:AlternateContent>
  <bookViews>
    <workbookView xWindow="0" yWindow="0" windowWidth="28800" windowHeight="12585"/>
  </bookViews>
  <sheets>
    <sheet name="Sal Detai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7" i="1"/>
  <c r="L8" i="1"/>
  <c r="J11" i="1"/>
  <c r="H17" i="1"/>
  <c r="H18" i="1"/>
  <c r="L24" i="1"/>
  <c r="J31" i="1"/>
  <c r="I32" i="1" s="1"/>
</calcChain>
</file>

<file path=xl/sharedStrings.xml><?xml version="1.0" encoding="utf-8"?>
<sst xmlns="http://schemas.openxmlformats.org/spreadsheetml/2006/main" count="41" uniqueCount="39">
  <si>
    <t>Variable pay</t>
  </si>
  <si>
    <t>Special Allowances</t>
  </si>
  <si>
    <t>Other Allowances</t>
  </si>
  <si>
    <t>HRA</t>
  </si>
  <si>
    <t>Basic</t>
  </si>
  <si>
    <t>Rent minus - 10% of Basic Salary</t>
  </si>
  <si>
    <t>40% of Basic Salary</t>
  </si>
  <si>
    <t>Actual HRA/Rent paid</t>
  </si>
  <si>
    <t>Least of</t>
  </si>
  <si>
    <t xml:space="preserve">Gross Salary (Sum of Annual Base Salary and Variable Pay)       </t>
  </si>
  <si>
    <t xml:space="preserve">Variable Pay    </t>
  </si>
  <si>
    <t xml:space="preserve">Annual Base Salary      </t>
  </si>
  <si>
    <t>Special Allowance</t>
  </si>
  <si>
    <t xml:space="preserve">Gratuity – As per Payment of Gratuity Act 1972          </t>
  </si>
  <si>
    <t>Transport Allowance</t>
  </si>
  <si>
    <t>(12% of Basic)</t>
  </si>
  <si>
    <t xml:space="preserve">Provident Fund          </t>
  </si>
  <si>
    <t>Telephone Reimbursement</t>
  </si>
  <si>
    <t xml:space="preserve">Retirement Benefits   </t>
  </si>
  <si>
    <t>Car lease Allowance</t>
  </si>
  <si>
    <t>(15% of Basic)</t>
  </si>
  <si>
    <t xml:space="preserve">Superannuation Allowance        </t>
  </si>
  <si>
    <t>Total Gross Salary</t>
  </si>
  <si>
    <t>Professional Development Allowance</t>
  </si>
  <si>
    <t xml:space="preserve">Benefits Allowance      </t>
  </si>
  <si>
    <t>Children Education Allowance</t>
  </si>
  <si>
    <t xml:space="preserve">Allowances   </t>
  </si>
  <si>
    <t>Leave Travel Reimbursement</t>
  </si>
  <si>
    <t>(75% of total Base Salary)</t>
  </si>
  <si>
    <t xml:space="preserve">Flexible Compensation   </t>
  </si>
  <si>
    <t>Lost</t>
  </si>
  <si>
    <t>Medical Reimbursement</t>
  </si>
  <si>
    <t>(35% of total Base Salary)</t>
  </si>
  <si>
    <t xml:space="preserve">Basic           </t>
  </si>
  <si>
    <t>Base Salary</t>
  </si>
  <si>
    <t>Actual variable pay for the year</t>
  </si>
  <si>
    <t>Flexible Compensation</t>
  </si>
  <si>
    <t xml:space="preserve">Amount (Rs)  </t>
  </si>
  <si>
    <t xml:space="preserve">Salary elements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</si>
</sst>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10" zoomScaleNormal="110" workbookViewId="0">
      <selection activeCell="A15" sqref="A15"/>
    </sheetView>
  </sheetViews>
  <sheetFormatPr defaultRowHeight="15" x14ac:dyDescent="0.25"/>
  <cols>
    <col min="1" max="1" width="56.28515625" bestFit="1" customWidth="1"/>
    <col min="2" max="2" width="16.28515625" bestFit="1" customWidth="1"/>
    <col min="3" max="3" width="23.5703125" bestFit="1" customWidth="1"/>
    <col min="7" max="7" width="35.140625" bestFit="1" customWidth="1"/>
    <col min="9" max="9" width="16.85546875" bestFit="1" customWidth="1"/>
    <col min="10" max="10" width="11.7109375" bestFit="1" customWidth="1"/>
    <col min="12" max="12" width="10.140625" bestFit="1" customWidth="1"/>
  </cols>
  <sheetData>
    <row r="1" spans="1:12" x14ac:dyDescent="0.25">
      <c r="A1" s="2" t="s">
        <v>38</v>
      </c>
      <c r="B1" s="2" t="s">
        <v>37</v>
      </c>
      <c r="G1" s="2" t="s">
        <v>36</v>
      </c>
      <c r="J1" t="s">
        <v>35</v>
      </c>
    </row>
    <row r="2" spans="1:12" x14ac:dyDescent="0.25">
      <c r="A2" s="2" t="s">
        <v>34</v>
      </c>
      <c r="B2" s="2"/>
      <c r="G2" t="s">
        <v>3</v>
      </c>
      <c r="J2">
        <v>190508.91</v>
      </c>
    </row>
    <row r="3" spans="1:12" x14ac:dyDescent="0.25">
      <c r="A3" t="s">
        <v>33</v>
      </c>
      <c r="B3" s="1">
        <v>418299</v>
      </c>
      <c r="C3" t="s">
        <v>32</v>
      </c>
      <c r="G3" t="s">
        <v>31</v>
      </c>
      <c r="J3" t="s">
        <v>30</v>
      </c>
    </row>
    <row r="4" spans="1:12" x14ac:dyDescent="0.25">
      <c r="A4" t="s">
        <v>29</v>
      </c>
      <c r="B4" s="1">
        <v>776841</v>
      </c>
      <c r="C4" t="s">
        <v>28</v>
      </c>
      <c r="G4" t="s">
        <v>27</v>
      </c>
      <c r="J4" s="1">
        <f>B12-J2</f>
        <v>48518.09</v>
      </c>
    </row>
    <row r="5" spans="1:12" x14ac:dyDescent="0.25">
      <c r="A5" s="2" t="s">
        <v>26</v>
      </c>
      <c r="G5" t="s">
        <v>25</v>
      </c>
    </row>
    <row r="6" spans="1:12" x14ac:dyDescent="0.25">
      <c r="A6" t="s">
        <v>24</v>
      </c>
      <c r="B6" s="1">
        <v>45854.16</v>
      </c>
      <c r="G6" t="s">
        <v>23</v>
      </c>
      <c r="J6" t="s">
        <v>22</v>
      </c>
    </row>
    <row r="7" spans="1:12" x14ac:dyDescent="0.25">
      <c r="A7" t="s">
        <v>21</v>
      </c>
      <c r="B7" s="1">
        <v>62744.88</v>
      </c>
      <c r="C7" t="s">
        <v>20</v>
      </c>
      <c r="G7" t="s">
        <v>19</v>
      </c>
      <c r="J7" s="1">
        <f>B11+J2</f>
        <v>1564563.99</v>
      </c>
      <c r="L7">
        <v>1568524.25</v>
      </c>
    </row>
    <row r="8" spans="1:12" x14ac:dyDescent="0.25">
      <c r="A8" s="2" t="s">
        <v>18</v>
      </c>
      <c r="G8" t="s">
        <v>17</v>
      </c>
      <c r="J8">
        <v>7000</v>
      </c>
      <c r="L8" s="1">
        <f>L7-J7</f>
        <v>3960.2600000000093</v>
      </c>
    </row>
    <row r="9" spans="1:12" x14ac:dyDescent="0.25">
      <c r="A9" t="s">
        <v>16</v>
      </c>
      <c r="B9" s="1">
        <v>50195.88</v>
      </c>
      <c r="C9" t="s">
        <v>15</v>
      </c>
      <c r="G9" t="s">
        <v>14</v>
      </c>
      <c r="J9">
        <v>13925</v>
      </c>
    </row>
    <row r="10" spans="1:12" x14ac:dyDescent="0.25">
      <c r="A10" t="s">
        <v>13</v>
      </c>
      <c r="B10" s="1">
        <v>20120.16</v>
      </c>
      <c r="G10" t="s">
        <v>12</v>
      </c>
      <c r="J10">
        <v>1847</v>
      </c>
    </row>
    <row r="11" spans="1:12" x14ac:dyDescent="0.25">
      <c r="A11" s="2" t="s">
        <v>11</v>
      </c>
      <c r="B11" s="1">
        <v>1374055.08</v>
      </c>
      <c r="J11" s="1">
        <f>SUM(J7:J10)</f>
        <v>1587335.99</v>
      </c>
    </row>
    <row r="12" spans="1:12" x14ac:dyDescent="0.25">
      <c r="A12" s="2" t="s">
        <v>10</v>
      </c>
      <c r="B12" s="1">
        <v>239027</v>
      </c>
    </row>
    <row r="13" spans="1:12" x14ac:dyDescent="0.25">
      <c r="A13" s="2" t="s">
        <v>9</v>
      </c>
      <c r="B13" s="1">
        <v>1613082.08</v>
      </c>
    </row>
    <row r="16" spans="1:12" x14ac:dyDescent="0.25">
      <c r="E16" t="s">
        <v>3</v>
      </c>
      <c r="F16" t="s">
        <v>8</v>
      </c>
      <c r="G16" t="s">
        <v>7</v>
      </c>
    </row>
    <row r="17" spans="7:12" x14ac:dyDescent="0.25">
      <c r="G17" t="s">
        <v>6</v>
      </c>
      <c r="H17">
        <f>40/100*B3</f>
        <v>167319.6</v>
      </c>
    </row>
    <row r="18" spans="7:12" x14ac:dyDescent="0.25">
      <c r="G18" t="s">
        <v>5</v>
      </c>
      <c r="H18">
        <f>12*8000 - 10/100*B3</f>
        <v>54170.1</v>
      </c>
    </row>
    <row r="23" spans="7:12" x14ac:dyDescent="0.25">
      <c r="I23" t="s">
        <v>4</v>
      </c>
      <c r="J23">
        <v>418299</v>
      </c>
    </row>
    <row r="24" spans="7:12" x14ac:dyDescent="0.25">
      <c r="I24" t="s">
        <v>3</v>
      </c>
      <c r="J24">
        <v>159999.96</v>
      </c>
      <c r="L24">
        <f>SUM(J24:J26)</f>
        <v>947449.34000000008</v>
      </c>
    </row>
    <row r="25" spans="7:12" x14ac:dyDescent="0.25">
      <c r="I25" t="s">
        <v>2</v>
      </c>
      <c r="J25">
        <v>215608.34</v>
      </c>
    </row>
    <row r="26" spans="7:12" x14ac:dyDescent="0.25">
      <c r="I26" t="s">
        <v>1</v>
      </c>
      <c r="J26">
        <v>571841.04</v>
      </c>
    </row>
    <row r="27" spans="7:12" x14ac:dyDescent="0.25">
      <c r="I27" t="s">
        <v>0</v>
      </c>
      <c r="J27">
        <v>190508.91</v>
      </c>
    </row>
    <row r="28" spans="7:12" x14ac:dyDescent="0.25">
      <c r="J28">
        <v>7000</v>
      </c>
    </row>
    <row r="29" spans="7:12" x14ac:dyDescent="0.25">
      <c r="J29">
        <v>13925</v>
      </c>
    </row>
    <row r="30" spans="7:12" x14ac:dyDescent="0.25">
      <c r="J30">
        <v>1847</v>
      </c>
    </row>
    <row r="31" spans="7:12" x14ac:dyDescent="0.25">
      <c r="I31">
        <v>1591296.25</v>
      </c>
      <c r="J31">
        <f>SUM(J23:J30)</f>
        <v>1579029.2499999998</v>
      </c>
      <c r="L31" s="1"/>
    </row>
    <row r="32" spans="7:12" x14ac:dyDescent="0.25">
      <c r="I32">
        <f>I31-J31</f>
        <v>12267.000000000233</v>
      </c>
    </row>
    <row r="33" spans="12:12" x14ac:dyDescent="0.25">
      <c r="L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 Details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2015-08-12T08:54:17Z</dcterms:created>
  <dcterms:modified xsi:type="dcterms:W3CDTF">2015-08-12T08:54:37Z</dcterms:modified>
</cp:coreProperties>
</file>