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nd\GitHub\excel-to-ppt-explainer\"/>
    </mc:Choice>
  </mc:AlternateContent>
  <xr:revisionPtr revIDLastSave="0" documentId="13_ncr:1_{533AA67F-6709-40F7-878F-AE6B0BD2B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 a="1"/>
  <c r="A12" i="1" s="1"/>
  <c r="G12" i="1" s="1" a="1"/>
  <c r="G12" i="1" s="1"/>
  <c r="G15" i="1" l="1" a="1"/>
  <c r="G15" i="1" s="1"/>
  <c r="G13" i="1" a="1"/>
  <c r="G13" i="1" s="1"/>
  <c r="G14" i="1" a="1"/>
  <c r="G14" i="1" s="1"/>
  <c r="B14" i="1" a="1"/>
  <c r="B14" i="1" s="1"/>
  <c r="C12" i="1" a="1"/>
  <c r="C12" i="1" s="1"/>
  <c r="D14" i="1" a="1"/>
  <c r="D14" i="1" s="1"/>
  <c r="F15" i="1" a="1"/>
  <c r="F15" i="1" s="1"/>
  <c r="E15" i="1" a="1"/>
  <c r="E15" i="1" s="1"/>
  <c r="D12" i="1" a="1"/>
  <c r="D12" i="1" s="1"/>
  <c r="C14" i="1" a="1"/>
  <c r="C14" i="1" s="1"/>
  <c r="E12" i="1" a="1"/>
  <c r="E12" i="1" s="1"/>
  <c r="D15" i="1" a="1"/>
  <c r="D15" i="1" s="1"/>
  <c r="F13" i="1" a="1"/>
  <c r="F13" i="1" s="1"/>
  <c r="C15" i="1" a="1"/>
  <c r="C15" i="1" s="1"/>
  <c r="E14" i="1" a="1"/>
  <c r="E14" i="1" s="1"/>
  <c r="F12" i="1" a="1"/>
  <c r="F12" i="1" s="1"/>
  <c r="B12" i="1" a="1"/>
  <c r="B12" i="1" s="1"/>
  <c r="E13" i="1" a="1"/>
  <c r="E13" i="1" s="1"/>
  <c r="B15" i="1" a="1"/>
  <c r="B15" i="1" s="1"/>
  <c r="F14" i="1" a="1"/>
  <c r="F14" i="1" s="1"/>
  <c r="D13" i="1" a="1"/>
  <c r="D13" i="1" s="1"/>
  <c r="B13" i="1" a="1"/>
  <c r="B13" i="1" s="1"/>
  <c r="C13" i="1" a="1"/>
  <c r="C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<sst xmlns="http://schemas.openxmlformats.org/spreadsheetml/2006/main" count="35" uniqueCount="23">
  <si>
    <t>Category</t>
  </si>
  <si>
    <t>Product</t>
  </si>
  <si>
    <t>Variants</t>
  </si>
  <si>
    <t>Revenue per variant (USD)</t>
  </si>
  <si>
    <t>Units Sold</t>
  </si>
  <si>
    <t>Online%</t>
  </si>
  <si>
    <t>Retail%</t>
  </si>
  <si>
    <t>Wholesale%</t>
  </si>
  <si>
    <t>Direct%</t>
  </si>
  <si>
    <t>Electronics</t>
  </si>
  <si>
    <t>Home</t>
  </si>
  <si>
    <t>Wearables</t>
  </si>
  <si>
    <t>Footwear</t>
  </si>
  <si>
    <t>Smartphone Pro</t>
  </si>
  <si>
    <t>Earbuds</t>
  </si>
  <si>
    <t>Smart Speaker</t>
  </si>
  <si>
    <t>Wi‑Fi Router</t>
  </si>
  <si>
    <t>Fitness Watch</t>
  </si>
  <si>
    <t>Running Shoes</t>
  </si>
  <si>
    <t>Revenue (USD)</t>
  </si>
  <si>
    <t>Perm Employee</t>
  </si>
  <si>
    <t>Contract Employee</t>
  </si>
  <si>
    <t>Total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</si>
</sst>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8E3AD-7671-4614-87CF-1E8B4C0FC318}" name="Raw_Data" displayName="Raw_Data" ref="A1:I7" totalsRowShown="0" headerRowDxfId="2" headerRowBorderDxfId="1" tableBorderDxfId="0">
  <autoFilter ref="A1:I7" xr:uid="{4B48E3AD-7671-4614-87CF-1E8B4C0FC318}"/>
  <tableColumns count="9">
    <tableColumn id="1" xr3:uid="{7F5D78E5-4BBD-48FD-B83B-25EB70AA534C}" name="Category"/>
    <tableColumn id="2" xr3:uid="{762DD848-4817-4094-8988-DE589E720FA1}" name="Product"/>
    <tableColumn id="3" xr3:uid="{9877886F-A57F-4EB5-88BD-4313B698BFB9}" name="Variants"/>
    <tableColumn id="4" xr3:uid="{A156D336-8DD1-47F6-A05A-7AA0C25ABFAB}" name="Revenue per variant (USD)"/>
    <tableColumn id="5" xr3:uid="{171B18A4-0353-4F26-8F30-F48C42B63AC3}" name="Units Sold"/>
    <tableColumn id="6" xr3:uid="{FC281B58-FB5C-4D5C-BE17-2D436713C64C}" name="Online%"/>
    <tableColumn id="7" xr3:uid="{76AE53FF-F556-4285-9062-C783B6827E3E}" name="Retail%"/>
    <tableColumn id="8" xr3:uid="{C7C6B015-C22B-4B35-92B1-F1A0B4E07F8D}" name="Wholesale%"/>
    <tableColumn id="9" xr3:uid="{1F2638B4-ADA6-43B8-AA71-449AB09D4CDB}" name="Direct%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C92FC0-CC00-43A8-A75C-6A98AC317203}" name="Table2" displayName="Table2" ref="A1:C5" totalsRowShown="0">
  <autoFilter ref="A1:C5" xr:uid="{96C92FC0-CC00-43A8-A75C-6A98AC317203}"/>
  <tableColumns count="3">
    <tableColumn id="1" xr3:uid="{0A4A384A-043C-486E-8D1E-C8F647463629}" name="Category"/>
    <tableColumn id="2" xr3:uid="{F505B5F8-4515-4495-9F58-A95BD8451FCB}" name="Perm Employee"/>
    <tableColumn id="3" xr3:uid="{480F3350-E73B-4FE0-8EEC-19134CC34B11}" name="Contract Employe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17" sqref="B17"/>
    </sheetView>
  </sheetViews>
  <sheetFormatPr defaultRowHeight="14.4" x14ac:dyDescent="0.3"/>
  <cols>
    <col min="1" max="1" width="10.5546875" customWidth="1"/>
    <col min="2" max="2" width="15" bestFit="1" customWidth="1"/>
    <col min="3" max="3" width="10" customWidth="1"/>
    <col min="4" max="4" width="25.6640625" customWidth="1"/>
    <col min="5" max="5" width="11.6640625" customWidth="1"/>
    <col min="6" max="6" width="10.33203125" customWidth="1"/>
    <col min="7" max="7" width="9.44140625" customWidth="1"/>
    <col min="8" max="8" width="13.77734375" customWidth="1"/>
    <col min="9" max="9" width="9.5546875" customWidth="1"/>
    <col min="12" max="12" width="10.44140625" customWidth="1"/>
    <col min="13" max="13" width="16.109375" customWidth="1"/>
    <col min="14" max="14" width="1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13</v>
      </c>
      <c r="C2">
        <v>4</v>
      </c>
      <c r="D2">
        <v>499</v>
      </c>
      <c r="E2">
        <v>10000</v>
      </c>
      <c r="F2">
        <v>0</v>
      </c>
      <c r="G2">
        <v>50</v>
      </c>
      <c r="H2">
        <v>40</v>
      </c>
      <c r="I2">
        <v>10</v>
      </c>
    </row>
    <row r="3" spans="1:9" x14ac:dyDescent="0.3">
      <c r="A3" t="s">
        <v>9</v>
      </c>
      <c r="B3" t="s">
        <v>14</v>
      </c>
      <c r="C3">
        <v>1</v>
      </c>
      <c r="D3">
        <v>99</v>
      </c>
      <c r="E3">
        <v>1000</v>
      </c>
      <c r="F3">
        <v>0</v>
      </c>
      <c r="G3">
        <v>40</v>
      </c>
      <c r="H3">
        <v>55</v>
      </c>
      <c r="I3">
        <v>5</v>
      </c>
    </row>
    <row r="4" spans="1:9" x14ac:dyDescent="0.3">
      <c r="A4" t="s">
        <v>10</v>
      </c>
      <c r="B4" t="s">
        <v>15</v>
      </c>
      <c r="C4">
        <v>1</v>
      </c>
      <c r="D4">
        <v>129</v>
      </c>
      <c r="E4">
        <v>5000</v>
      </c>
      <c r="F4">
        <v>0</v>
      </c>
      <c r="G4">
        <v>25</v>
      </c>
      <c r="H4">
        <v>60</v>
      </c>
      <c r="I4">
        <v>15</v>
      </c>
    </row>
    <row r="5" spans="1:9" x14ac:dyDescent="0.3">
      <c r="A5" t="s">
        <v>10</v>
      </c>
      <c r="B5" t="s">
        <v>16</v>
      </c>
      <c r="C5">
        <v>4</v>
      </c>
      <c r="D5">
        <v>179</v>
      </c>
      <c r="E5">
        <v>3000</v>
      </c>
      <c r="F5">
        <v>0</v>
      </c>
      <c r="G5">
        <v>40</v>
      </c>
      <c r="H5">
        <v>50</v>
      </c>
      <c r="I5">
        <v>10</v>
      </c>
    </row>
    <row r="6" spans="1:9" x14ac:dyDescent="0.3">
      <c r="A6" t="s">
        <v>11</v>
      </c>
      <c r="B6" t="s">
        <v>17</v>
      </c>
      <c r="C6">
        <v>1</v>
      </c>
      <c r="D6">
        <v>249</v>
      </c>
      <c r="E6">
        <v>6000</v>
      </c>
      <c r="F6">
        <v>30</v>
      </c>
      <c r="G6">
        <v>40</v>
      </c>
      <c r="H6">
        <v>30</v>
      </c>
      <c r="I6">
        <v>0</v>
      </c>
    </row>
    <row r="7" spans="1:9" x14ac:dyDescent="0.3">
      <c r="A7" t="s">
        <v>12</v>
      </c>
      <c r="B7" t="s">
        <v>18</v>
      </c>
      <c r="C7">
        <v>1</v>
      </c>
      <c r="D7">
        <v>149</v>
      </c>
      <c r="E7">
        <v>7000</v>
      </c>
      <c r="F7">
        <v>30</v>
      </c>
      <c r="G7">
        <v>50</v>
      </c>
      <c r="H7">
        <v>20</v>
      </c>
      <c r="I7">
        <v>0</v>
      </c>
    </row>
    <row r="11" spans="1:9" x14ac:dyDescent="0.3">
      <c r="A11" t="s">
        <v>0</v>
      </c>
      <c r="B11" t="s">
        <v>19</v>
      </c>
      <c r="C11" t="s">
        <v>5</v>
      </c>
      <c r="D11" t="s">
        <v>6</v>
      </c>
      <c r="E11" t="s">
        <v>7</v>
      </c>
      <c r="F11" t="s">
        <v>8</v>
      </c>
      <c r="G11" t="s">
        <v>22</v>
      </c>
    </row>
    <row r="12" spans="1:9" x14ac:dyDescent="0.3">
      <c r="A12" t="str" cm="1">
        <f t="array" ref="A12:A15">_xlfn.UNIQUE(Raw_Data[Category])</f>
        <v>Electronics</v>
      </c>
      <c r="B12" cm="1">
        <f t="array" ref="B12">SUM(_xlfn._xlws.FILTER(Raw_Data[Variants]*Raw_Data[Revenue per variant (USD)],Raw_Data[Category]=A12))</f>
        <v>2095</v>
      </c>
      <c r="C12" cm="1">
        <f t="array" ref="C12">SUM(_xlfn._xlws.FILTER(Raw_Data[Units Sold]*Raw_Data[Online%],Raw_Data[Category]=A12))/SUM(_xlfn._xlws.FILTER(Raw_Data[Units Sold],Raw_Data[Category]=A12))</f>
        <v>0</v>
      </c>
      <c r="D12" s="2" cm="1">
        <f t="array" ref="D12">SUM(_xlfn._xlws.FILTER(Raw_Data[Units Sold]*Raw_Data[Retail%],Raw_Data[Category]=A12))/SUM(_xlfn._xlws.FILTER(Raw_Data[Units Sold],Raw_Data[Category]=A12))</f>
        <v>49.090909090909093</v>
      </c>
      <c r="E12" s="2" cm="1">
        <f t="array" ref="E12">SUM(_xlfn._xlws.FILTER(Raw_Data[Units Sold]*Raw_Data[Wholesale%],Raw_Data[Category]=A12))/SUM(_xlfn._xlws.FILTER(Raw_Data[Units Sold],Raw_Data[Category]=A12))</f>
        <v>41.363636363636367</v>
      </c>
      <c r="F12" s="2" cm="1">
        <f t="array" ref="F12">SUM(_xlfn._xlws.FILTER(Raw_Data[Units Sold]*Raw_Data[Direct%],Raw_Data[Category]=A12))/SUM(_xlfn._xlws.FILTER(Raw_Data[Units Sold],Raw_Data[Category]=A12))</f>
        <v>9.545454545454545</v>
      </c>
      <c r="G12" cm="1">
        <f t="array" ref="G12">SUM(_xlfn._xlws.FILTER(Table2[Perm Employee],Table2[Category]=A12))+SUM(_xlfn._xlws.FILTER(Table2[Contract Employee],Table2[Category]=A12))</f>
        <v>8</v>
      </c>
    </row>
    <row r="13" spans="1:9" x14ac:dyDescent="0.3">
      <c r="A13" t="str">
        <v>Home</v>
      </c>
      <c r="B13" cm="1">
        <f t="array" ref="B13">SUM(_xlfn._xlws.FILTER(Raw_Data[Variants]*Raw_Data[Revenue per variant (USD)],Raw_Data[Category]=A13))</f>
        <v>845</v>
      </c>
      <c r="C13" cm="1">
        <f t="array" ref="C13">SUM(_xlfn._xlws.FILTER(Raw_Data[Units Sold]*Raw_Data[Online%],Raw_Data[Category]=A13))/SUM(_xlfn._xlws.FILTER(Raw_Data[Units Sold],Raw_Data[Category]=A13))</f>
        <v>0</v>
      </c>
      <c r="D13" s="2" cm="1">
        <f t="array" ref="D13">SUM(_xlfn._xlws.FILTER(Raw_Data[Units Sold]*Raw_Data[Retail%],Raw_Data[Category]=A13))/SUM(_xlfn._xlws.FILTER(Raw_Data[Units Sold],Raw_Data[Category]=A13))</f>
        <v>30.625</v>
      </c>
      <c r="E13" s="2" cm="1">
        <f t="array" ref="E13">SUM(_xlfn._xlws.FILTER(Raw_Data[Units Sold]*Raw_Data[Wholesale%],Raw_Data[Category]=A13))/SUM(_xlfn._xlws.FILTER(Raw_Data[Units Sold],Raw_Data[Category]=A13))</f>
        <v>56.25</v>
      </c>
      <c r="F13" s="2" cm="1">
        <f t="array" ref="F13">SUM(_xlfn._xlws.FILTER(Raw_Data[Units Sold]*Raw_Data[Direct%],Raw_Data[Category]=A13))/SUM(_xlfn._xlws.FILTER(Raw_Data[Units Sold],Raw_Data[Category]=A13))</f>
        <v>13.125</v>
      </c>
      <c r="G13" cm="1">
        <f t="array" ref="G13">SUM(_xlfn._xlws.FILTER(Table2[Perm Employee],Table2[Category]=A13))+SUM(_xlfn._xlws.FILTER(Table2[Contract Employee],Table2[Category]=A13))</f>
        <v>5</v>
      </c>
    </row>
    <row r="14" spans="1:9" x14ac:dyDescent="0.3">
      <c r="A14" t="str">
        <v>Wearables</v>
      </c>
      <c r="B14" cm="1">
        <f t="array" ref="B14">SUM(_xlfn._xlws.FILTER(Raw_Data[Variants]*Raw_Data[Revenue per variant (USD)],Raw_Data[Category]=A14))</f>
        <v>249</v>
      </c>
      <c r="C14" cm="1">
        <f t="array" ref="C14">SUM(_xlfn._xlws.FILTER(Raw_Data[Units Sold]*Raw_Data[Online%],Raw_Data[Category]=A14))/SUM(_xlfn._xlws.FILTER(Raw_Data[Units Sold],Raw_Data[Category]=A14))</f>
        <v>30</v>
      </c>
      <c r="D14" s="2" cm="1">
        <f t="array" ref="D14">SUM(_xlfn._xlws.FILTER(Raw_Data[Units Sold]*Raw_Data[Retail%],Raw_Data[Category]=A14))/SUM(_xlfn._xlws.FILTER(Raw_Data[Units Sold],Raw_Data[Category]=A14))</f>
        <v>40</v>
      </c>
      <c r="E14" s="2" cm="1">
        <f t="array" ref="E14">SUM(_xlfn._xlws.FILTER(Raw_Data[Units Sold]*Raw_Data[Wholesale%],Raw_Data[Category]=A14))/SUM(_xlfn._xlws.FILTER(Raw_Data[Units Sold],Raw_Data[Category]=A14))</f>
        <v>30</v>
      </c>
      <c r="F14" s="2" cm="1">
        <f t="array" ref="F14">SUM(_xlfn._xlws.FILTER(Raw_Data[Units Sold]*Raw_Data[Direct%],Raw_Data[Category]=A14))/SUM(_xlfn._xlws.FILTER(Raw_Data[Units Sold],Raw_Data[Category]=A14))</f>
        <v>0</v>
      </c>
      <c r="G14" cm="1">
        <f t="array" ref="G14">SUM(_xlfn._xlws.FILTER(Table2[Perm Employee],Table2[Category]=A14))+SUM(_xlfn._xlws.FILTER(Table2[Contract Employee],Table2[Category]=A14))</f>
        <v>4</v>
      </c>
    </row>
    <row r="15" spans="1:9" x14ac:dyDescent="0.3">
      <c r="A15" t="str">
        <v>Footwear</v>
      </c>
      <c r="B15" cm="1">
        <f t="array" ref="B15">SUM(_xlfn._xlws.FILTER(Raw_Data[Variants]*Raw_Data[Revenue per variant (USD)],Raw_Data[Category]=A15))</f>
        <v>149</v>
      </c>
      <c r="C15" cm="1">
        <f t="array" ref="C15">SUM(_xlfn._xlws.FILTER(Raw_Data[Units Sold]*Raw_Data[Online%],Raw_Data[Category]=A15))/SUM(_xlfn._xlws.FILTER(Raw_Data[Units Sold],Raw_Data[Category]=A15))</f>
        <v>30</v>
      </c>
      <c r="D15" s="2" cm="1">
        <f t="array" ref="D15">SUM(_xlfn._xlws.FILTER(Raw_Data[Units Sold]*Raw_Data[Retail%],Raw_Data[Category]=A15))/SUM(_xlfn._xlws.FILTER(Raw_Data[Units Sold],Raw_Data[Category]=A15))</f>
        <v>50</v>
      </c>
      <c r="E15" s="2" cm="1">
        <f t="array" ref="E15">SUM(_xlfn._xlws.FILTER(Raw_Data[Units Sold]*Raw_Data[Wholesale%],Raw_Data[Category]=A15))/SUM(_xlfn._xlws.FILTER(Raw_Data[Units Sold],Raw_Data[Category]=A15))</f>
        <v>20</v>
      </c>
      <c r="F15" s="2" cm="1">
        <f t="array" ref="F15">SUM(_xlfn._xlws.FILTER(Raw_Data[Units Sold]*Raw_Data[Direct%],Raw_Data[Category]=A15))/SUM(_xlfn._xlws.FILTER(Raw_Data[Units Sold],Raw_Data[Category]=A15))</f>
        <v>0</v>
      </c>
      <c r="G15" cm="1">
        <f t="array" ref="G15">SUM(_xlfn._xlws.FILTER(Table2[Perm Employee],Table2[Category]=A15))+SUM(_xlfn._xlws.FILTER(Table2[Contract Employee],Table2[Category]=A15))</f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92D4-C475-4933-8F8E-E8E5C832E610}">
  <dimension ref="A1:C5"/>
  <sheetViews>
    <sheetView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 t="s">
        <v>20</v>
      </c>
      <c r="C1" t="s">
        <v>21</v>
      </c>
    </row>
    <row r="2" spans="1:3" x14ac:dyDescent="0.3">
      <c r="A2" t="s">
        <v>9</v>
      </c>
      <c r="B2">
        <v>2</v>
      </c>
      <c r="C2">
        <v>6</v>
      </c>
    </row>
    <row r="3" spans="1:3" x14ac:dyDescent="0.3">
      <c r="A3" t="s">
        <v>10</v>
      </c>
      <c r="B3">
        <v>1</v>
      </c>
      <c r="C3">
        <v>4</v>
      </c>
    </row>
    <row r="4" spans="1:3" x14ac:dyDescent="0.3">
      <c r="A4" t="s">
        <v>11</v>
      </c>
      <c r="B4">
        <v>1</v>
      </c>
      <c r="C4">
        <v>3</v>
      </c>
    </row>
    <row r="5" spans="1:3" x14ac:dyDescent="0.3">
      <c r="A5" t="s">
        <v>12</v>
      </c>
      <c r="B5">
        <v>1</v>
      </c>
      <c r="C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Satya Vetcha</cp:lastModifiedBy>
  <dcterms:created xsi:type="dcterms:W3CDTF">2025-08-10T07:45:14Z</dcterms:created>
  <dcterms:modified xsi:type="dcterms:W3CDTF">2025-08-12T04:25:17Z</dcterms:modified>
</cp:coreProperties>
</file>