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Copy of Copy of Sheet1" sheetId="3" r:id="rId6"/>
    <sheet state="visible" name="Sheet2" sheetId="4" r:id="rId7"/>
    <sheet state="visible" name="sheet2 " sheetId="5" r:id="rId8"/>
    <sheet state="visible" name="Sheet 3" sheetId="6" r:id="rId9"/>
    <sheet state="visible" name="FORMAT" sheetId="7" r:id="rId10"/>
    <sheet state="visible" name="Sheet4" sheetId="8" r:id="rId11"/>
  </sheets>
  <definedNames/>
  <calcPr/>
  <extLst>
    <ext uri="GoogleSheetsCustomDataVersion2">
      <go:sheetsCustomData xmlns:go="http://customooxmlschemas.google.com/" r:id="rId12" roundtripDataChecksum="p5w9U23hmExz6XNUMhgZjjyl21PEo76L/Whw+ArhwpI="/>
    </ext>
  </extLst>
</workbook>
</file>

<file path=xl/sharedStrings.xml><?xml version="1.0" encoding="utf-8"?>
<sst xmlns="http://schemas.openxmlformats.org/spreadsheetml/2006/main" count="274" uniqueCount="154">
  <si>
    <t>Details of NLI LAB Expenses   AS ON 30/1/2023</t>
  </si>
  <si>
    <t xml:space="preserve">PROJECT NAME </t>
  </si>
  <si>
    <t>SATELLITE (BELIEFSAT 0 AND BELIEFSAT 1</t>
  </si>
  <si>
    <t>UASS</t>
  </si>
  <si>
    <t xml:space="preserve">AMOUNT SANCTIONED </t>
  </si>
  <si>
    <t xml:space="preserve">SATELLITE </t>
  </si>
  <si>
    <t xml:space="preserve">BELIEFSAT 0 </t>
  </si>
  <si>
    <t>BELIEFSAT 1</t>
  </si>
  <si>
    <t>TOTAL AMOUNT SANCTIONED TILL DATE</t>
  </si>
  <si>
    <t>INVOICE DATE</t>
  </si>
  <si>
    <t>COMPANY NAME</t>
  </si>
  <si>
    <t>MATERIAL</t>
  </si>
  <si>
    <t>AMOUNT</t>
  </si>
  <si>
    <t>Mahesho Technologies</t>
  </si>
  <si>
    <t>Meanwell SMPSLRS535D-12</t>
  </si>
  <si>
    <t>16/12/22</t>
  </si>
  <si>
    <t>Think Robotics</t>
  </si>
  <si>
    <t>Pro mini 328</t>
  </si>
  <si>
    <t>21/12/22</t>
  </si>
  <si>
    <t>Element 14</t>
  </si>
  <si>
    <t>AX5043 transreceiver,NTC Thermistor, microswitch</t>
  </si>
  <si>
    <t>26/12/22</t>
  </si>
  <si>
    <t>Silicon Electronics</t>
  </si>
  <si>
    <t>Desoldering pump, Desoldering Wik</t>
  </si>
  <si>
    <t>Atmega 1284, USB FTDI, FTDI cable</t>
  </si>
  <si>
    <t>Radio Jitter</t>
  </si>
  <si>
    <t>Dorji UHF band Amateur Radio module DRA818U</t>
  </si>
  <si>
    <t>28/12/22</t>
  </si>
  <si>
    <t>TOYO connecters and cables</t>
  </si>
  <si>
    <t>TY-143-AKAI Plug and Reducer, 6 mm H.S.S TY-146</t>
  </si>
  <si>
    <t>Sillicon Electronics</t>
  </si>
  <si>
    <t>SMA, 9-pin L type, 40X2 Bus</t>
  </si>
  <si>
    <t>Anti Static Mat, AntiStatic Belt</t>
  </si>
  <si>
    <t>TOYO connecters and Cables</t>
  </si>
  <si>
    <t>SMA Mak Finch</t>
  </si>
  <si>
    <t>Nagoya NL- 7705 VHF/UHF high gain antenna</t>
  </si>
  <si>
    <t>Spectra Connectronics</t>
  </si>
  <si>
    <t>UHF female crimp, SMA male crimp</t>
  </si>
  <si>
    <t>Power Choke,Capacitor, Inductor, Resistor, DC converter</t>
  </si>
  <si>
    <t>13/01/23</t>
  </si>
  <si>
    <t>ASPL(Ariel Services Private Limited)</t>
  </si>
  <si>
    <t>IC 2730 A, MAKE:ICOM, VHF- UHF dual band transceiver</t>
  </si>
  <si>
    <t>Shri MahaLaxmi Hardware</t>
  </si>
  <si>
    <t>8 mm Aluminium Bar</t>
  </si>
  <si>
    <t xml:space="preserve">TOTAL FUND UTILISED AS ON 30/1/23 </t>
  </si>
  <si>
    <t>BALANCE FUND AS ON 30/1/23</t>
  </si>
  <si>
    <t>210757 - 55818</t>
  </si>
  <si>
    <t>Logic level(2),lasa soldier,solder flux,solder g stand ,</t>
  </si>
  <si>
    <t xml:space="preserve"> DATE</t>
  </si>
  <si>
    <t>Travelling (from To )</t>
  </si>
  <si>
    <t xml:space="preserve">Bhandup to Thane (Uber Cab) </t>
  </si>
  <si>
    <t xml:space="preserve">Dhayari Phata (Pune) to Karjat Santosh Nagar Pune </t>
  </si>
  <si>
    <t>Karjat to Manaji Nagar (Pune)</t>
  </si>
  <si>
    <t>CBD Belapur (Navi Mumbai) to Bhandup (East)</t>
  </si>
  <si>
    <t xml:space="preserve">CSMT to Pune </t>
  </si>
  <si>
    <t>21/9/23</t>
  </si>
  <si>
    <t xml:space="preserve">Mumbai to Pune </t>
  </si>
  <si>
    <t>29/9/23</t>
  </si>
  <si>
    <t>Mumbai to Ahmedabad</t>
  </si>
  <si>
    <t>20/10/23</t>
  </si>
  <si>
    <t>Mumbai Central to Ahmedabad Jn</t>
  </si>
  <si>
    <t>Ahmedabad to Pune Jn</t>
  </si>
  <si>
    <t xml:space="preserve">TOTAL FUND UTILISED AS ON 18/10/23 </t>
  </si>
  <si>
    <t>30/8/23</t>
  </si>
  <si>
    <t xml:space="preserve">Dua Lima Retail Pvt Ltd </t>
  </si>
  <si>
    <t xml:space="preserve">Sand paper </t>
  </si>
  <si>
    <t>31/8/23</t>
  </si>
  <si>
    <t>GALA Electronics</t>
  </si>
  <si>
    <t>Atmega 1284p (2)</t>
  </si>
  <si>
    <t>Resistor (20),Rtd sensor ,capasitor (14),Mosfet inductor(3) sma connector (3),capacitor (5,220muf) diode (5),Atmega328p (5)</t>
  </si>
  <si>
    <t>29/08/23</t>
  </si>
  <si>
    <t xml:space="preserve">logic level solder flux, solder g stand lasa solder </t>
  </si>
  <si>
    <t>Se  Electronics</t>
  </si>
  <si>
    <t>22Uf /1206 (100)</t>
  </si>
  <si>
    <t>29/8/23</t>
  </si>
  <si>
    <t>Db9 connector(5), Gloves (2)</t>
  </si>
  <si>
    <t>28/11/22</t>
  </si>
  <si>
    <t>Friends Stationary and Xerox</t>
  </si>
  <si>
    <t xml:space="preserve">xerox and banner </t>
  </si>
  <si>
    <t>Robu</t>
  </si>
  <si>
    <t xml:space="preserve">Thermister 100 k(temperature sensor  </t>
  </si>
  <si>
    <t xml:space="preserve">Ujwal Electronics </t>
  </si>
  <si>
    <t>Belief sat stencil</t>
  </si>
  <si>
    <t>Radiobravery</t>
  </si>
  <si>
    <t>Nagoya NL- 770s antenna(3)</t>
  </si>
  <si>
    <t>Mouser Electronics</t>
  </si>
  <si>
    <t>Te connectivity 3(3)</t>
  </si>
  <si>
    <t>10.724.25</t>
  </si>
  <si>
    <t xml:space="preserve">Toyo Connectors and Cables </t>
  </si>
  <si>
    <t>UHF female to sma male RG 316 cable</t>
  </si>
  <si>
    <t>Digi-key</t>
  </si>
  <si>
    <t>Lm25755(5 nos)</t>
  </si>
  <si>
    <t>17/10/23</t>
  </si>
  <si>
    <t>PCB Power</t>
  </si>
  <si>
    <t>Belief Sat 0, 2.0 (4 nos)</t>
  </si>
  <si>
    <t>DHL Express</t>
  </si>
  <si>
    <t>Custom duty m24 308-25F</t>
  </si>
  <si>
    <t>custom duty IC REG BUCK 3.3v 2A</t>
  </si>
  <si>
    <t>19/10/23</t>
  </si>
  <si>
    <t xml:space="preserve">Raja Electronics </t>
  </si>
  <si>
    <t>li battery (2)</t>
  </si>
  <si>
    <t xml:space="preserve">anti glove (4),15650 charger 1 </t>
  </si>
  <si>
    <t>Spectra Connectors</t>
  </si>
  <si>
    <t>SAMA Male crimp (2), UHF female Panel(2)</t>
  </si>
  <si>
    <t>TOTAL FUNDS USED TILL DATE</t>
  </si>
  <si>
    <t>AVAILABLE FUNDS TILL DATE</t>
  </si>
  <si>
    <t>Electronic Components: Capacitor, Inductor, etc.</t>
  </si>
  <si>
    <t>Anupam Tools &amp; Equipments</t>
  </si>
  <si>
    <t>Microfibre Cloth, ESD Gloves, Cornelius Screwdriver, Allenkey set, PVC Tool, Tapes, First Aid Kit</t>
  </si>
  <si>
    <t>Gala Electronics</t>
  </si>
  <si>
    <t>IPA FR104, 22PS, 8MHz</t>
  </si>
  <si>
    <t>Spectra Connectronics LLP</t>
  </si>
  <si>
    <t>UHF Female Panel, SMA Male Crimp</t>
  </si>
  <si>
    <t>Series MCI-7845 SMA female PC Board</t>
  </si>
  <si>
    <t>Amazon</t>
  </si>
  <si>
    <t>Doormats</t>
  </si>
  <si>
    <t>JK Copier Paper</t>
  </si>
  <si>
    <t>Shemkari Enterprises</t>
  </si>
  <si>
    <t>Air Bubble Wrap</t>
  </si>
  <si>
    <t>Bosch Cordless Screwdriver</t>
  </si>
  <si>
    <t>Uttam Electric &amp; Hardware Stores</t>
  </si>
  <si>
    <t>PVC Pipes</t>
  </si>
  <si>
    <t xml:space="preserve">TOTAL FUND UTILISED AS ON 14/02/23 </t>
  </si>
  <si>
    <t>BALANCE FUND AS ON 14/02/23</t>
  </si>
  <si>
    <t>154938.82 - 9602</t>
  </si>
  <si>
    <t>Details of NLI LAB Expenses   AS ON 23/03/2023</t>
  </si>
  <si>
    <t>COMPANY/VENDOR NAME</t>
  </si>
  <si>
    <t>JLCPCB</t>
  </si>
  <si>
    <t>Printed circuit board</t>
  </si>
  <si>
    <t>Crystal 8MHZ through hole</t>
  </si>
  <si>
    <t>RES AEC-Q200 , MLCC capacitor</t>
  </si>
  <si>
    <t>RES 100K thick film</t>
  </si>
  <si>
    <t>DHL</t>
  </si>
  <si>
    <t>PCB customs charge</t>
  </si>
  <si>
    <t>Visha World</t>
  </si>
  <si>
    <t>28 pim slim low profile socket, 40 pin low profile socket</t>
  </si>
  <si>
    <t>TOTAL FUND UTILISED AS ON 23/03/23</t>
  </si>
  <si>
    <t>BALANCE FUND AS ON 23/03/23</t>
  </si>
  <si>
    <t>145336.82-20794.60</t>
  </si>
  <si>
    <t xml:space="preserve">Details of NLI LAB Expenses   AS ON </t>
  </si>
  <si>
    <t xml:space="preserve">TOTAL FUND UTILISED AS ON </t>
  </si>
  <si>
    <t xml:space="preserve">BALANCE FUND AS ON </t>
  </si>
  <si>
    <t>element14</t>
  </si>
  <si>
    <t>low power lora transceiver</t>
  </si>
  <si>
    <t>CAP 1uf</t>
  </si>
  <si>
    <t>k electronics</t>
  </si>
  <si>
    <t>16mhz,8 mhz crystal</t>
  </si>
  <si>
    <t>silicon electronics</t>
  </si>
  <si>
    <t>uno,rsc22,esp32,ftdi,rfip</t>
  </si>
  <si>
    <t>memo</t>
  </si>
  <si>
    <t>5 bite iron</t>
  </si>
  <si>
    <t>saifee hardware</t>
  </si>
  <si>
    <t>7 components</t>
  </si>
  <si>
    <t>124542.22-4726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</si>
</sst>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m/dd/yy"/>
    <numFmt numFmtId="166" formatCode="m/d/yyyy"/>
  </numFmts>
  <fonts count="6">
    <font>
      <sz val="10.0"/>
      <color rgb="FF000000"/>
      <name val="Arial"/>
      <scheme val="minor"/>
    </font>
    <font>
      <sz val="12.0"/>
      <color rgb="FF000000"/>
      <name val="Arial"/>
    </font>
    <font>
      <b/>
      <sz val="12.0"/>
      <color rgb="FF000000"/>
      <name val="Arial"/>
    </font>
    <font/>
    <font>
      <b/>
      <sz val="12.0"/>
      <color theme="1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1" numFmtId="0" xfId="0" applyBorder="1" applyFont="1"/>
    <xf borderId="1" fillId="2" fontId="4" numFmtId="0" xfId="0" applyAlignment="1" applyBorder="1" applyFill="1" applyFont="1">
      <alignment horizontal="center"/>
    </xf>
    <xf borderId="4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0" fillId="0" fontId="5" numFmtId="0" xfId="0" applyAlignment="1" applyFont="1">
      <alignment horizontal="center" shrinkToFit="0" wrapText="1"/>
    </xf>
    <xf borderId="4" fillId="0" fontId="5" numFmtId="0" xfId="0" applyAlignment="1" applyBorder="1" applyFont="1">
      <alignment horizontal="center" shrinkToFit="0" wrapText="1"/>
    </xf>
    <xf borderId="4" fillId="3" fontId="5" numFmtId="164" xfId="0" applyAlignment="1" applyBorder="1" applyFill="1" applyFont="1" applyNumberFormat="1">
      <alignment horizontal="center" shrinkToFit="0" wrapText="1"/>
    </xf>
    <xf borderId="4" fillId="3" fontId="5" numFmtId="0" xfId="0" applyAlignment="1" applyBorder="1" applyFont="1">
      <alignment horizontal="center" shrinkToFit="0" wrapText="1"/>
    </xf>
    <xf borderId="4" fillId="3" fontId="5" numFmtId="0" xfId="0" applyAlignment="1" applyBorder="1" applyFont="1">
      <alignment horizontal="left" shrinkToFit="0" wrapText="1"/>
    </xf>
    <xf borderId="5" fillId="4" fontId="1" numFmtId="0" xfId="0" applyBorder="1" applyFill="1" applyFont="1"/>
    <xf borderId="4" fillId="3" fontId="5" numFmtId="0" xfId="0" applyAlignment="1" applyBorder="1" applyFont="1">
      <alignment horizontal="center" readingOrder="0" shrinkToFit="0" wrapText="1"/>
    </xf>
    <xf borderId="4" fillId="3" fontId="5" numFmtId="165" xfId="0" applyAlignment="1" applyBorder="1" applyFont="1" applyNumberFormat="1">
      <alignment horizontal="center" shrinkToFit="0" wrapText="1"/>
    </xf>
    <xf borderId="4" fillId="3" fontId="5" numFmtId="3" xfId="0" applyAlignment="1" applyBorder="1" applyFont="1" applyNumberFormat="1">
      <alignment horizontal="center"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readingOrder="0"/>
    </xf>
    <xf borderId="5" fillId="2" fontId="5" numFmtId="0" xfId="0" applyAlignment="1" applyBorder="1" applyFont="1">
      <alignment horizontal="center" shrinkToFit="0" wrapText="1"/>
    </xf>
    <xf borderId="4" fillId="0" fontId="5" numFmtId="0" xfId="0" applyAlignment="1" applyBorder="1" applyFont="1">
      <alignment horizontal="center" readingOrder="0" shrinkToFit="0" wrapText="1"/>
    </xf>
    <xf borderId="4" fillId="3" fontId="5" numFmtId="164" xfId="0" applyAlignment="1" applyBorder="1" applyFont="1" applyNumberFormat="1">
      <alignment horizontal="center" readingOrder="0" shrinkToFit="0" wrapText="1"/>
    </xf>
    <xf borderId="4" fillId="3" fontId="5" numFmtId="0" xfId="0" applyAlignment="1" applyBorder="1" applyFont="1">
      <alignment horizontal="left" readingOrder="0" shrinkToFit="0" wrapText="1"/>
    </xf>
    <xf borderId="4" fillId="3" fontId="5" numFmtId="3" xfId="0" applyAlignment="1" applyBorder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4" fillId="3" fontId="5" numFmtId="166" xfId="0" applyAlignment="1" applyBorder="1" applyFont="1" applyNumberFormat="1">
      <alignment horizontal="center" readingOrder="0" shrinkToFit="0" wrapText="1"/>
    </xf>
    <xf borderId="4" fillId="3" fontId="5" numFmtId="165" xfId="0" applyAlignment="1" applyBorder="1" applyFont="1" applyNumberFormat="1">
      <alignment horizontal="center" readingOrder="0" shrinkToFit="0" wrapText="1"/>
    </xf>
    <xf borderId="4" fillId="3" fontId="5" numFmtId="14" xfId="0" applyAlignment="1" applyBorder="1" applyFont="1" applyNumberFormat="1">
      <alignment horizontal="center" shrinkToFit="0" wrapText="1"/>
    </xf>
    <xf borderId="0" fillId="0" fontId="1" numFmtId="3" xfId="0" applyFont="1" applyNumberFormat="1"/>
    <xf borderId="0" fillId="0" fontId="2" numFmtId="3" xfId="0" applyAlignment="1" applyFont="1" applyNumberFormat="1">
      <alignment horizontal="center"/>
    </xf>
    <xf borderId="4" fillId="3" fontId="5" numFmtId="0" xfId="0" applyAlignment="1" applyBorder="1" applyFont="1">
      <alignment horizontal="left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18.0"/>
    <col customWidth="1" min="3" max="3" width="58.88"/>
    <col customWidth="1" min="4" max="4" width="42.63"/>
    <col customWidth="1" min="5" max="12" width="12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9.0" customHeight="1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5" t="s">
        <v>1</v>
      </c>
      <c r="C3" s="5" t="s">
        <v>2</v>
      </c>
      <c r="D3" s="5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5" t="s">
        <v>1</v>
      </c>
      <c r="C4" s="5" t="s">
        <v>3</v>
      </c>
      <c r="D4" s="5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5"/>
      <c r="C5" s="5"/>
      <c r="D5" s="5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6" t="s">
        <v>4</v>
      </c>
      <c r="C6" s="3"/>
      <c r="D6" s="4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7" t="s">
        <v>5</v>
      </c>
      <c r="C7" s="5" t="s">
        <v>6</v>
      </c>
      <c r="D7" s="8">
        <v>189140.0</v>
      </c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7" t="s">
        <v>5</v>
      </c>
      <c r="C8" s="5" t="s">
        <v>7</v>
      </c>
      <c r="D8" s="8">
        <v>11617.0</v>
      </c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5"/>
      <c r="C9" s="5" t="s">
        <v>3</v>
      </c>
      <c r="D9" s="8">
        <v>10000.0</v>
      </c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2" t="s">
        <v>8</v>
      </c>
      <c r="C10" s="3"/>
      <c r="D10" s="4"/>
      <c r="E10" s="7">
        <f>SUM(D7:D9)</f>
        <v>210757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9"/>
      <c r="B11" s="10" t="s">
        <v>9</v>
      </c>
      <c r="C11" s="10" t="s">
        <v>10</v>
      </c>
      <c r="D11" s="10" t="s">
        <v>11</v>
      </c>
      <c r="E11" s="10" t="s">
        <v>12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9"/>
      <c r="B12" s="11">
        <v>44846.0</v>
      </c>
      <c r="C12" s="12" t="s">
        <v>13</v>
      </c>
      <c r="D12" s="13" t="s">
        <v>14</v>
      </c>
      <c r="E12" s="12">
        <v>2900.0</v>
      </c>
      <c r="F12" s="9"/>
      <c r="G12" s="1"/>
      <c r="H12" s="1"/>
      <c r="I12" s="1"/>
      <c r="J12" s="1"/>
      <c r="K12" s="1"/>
      <c r="L12" s="1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9"/>
      <c r="B13" s="12" t="s">
        <v>15</v>
      </c>
      <c r="C13" s="12" t="s">
        <v>16</v>
      </c>
      <c r="D13" s="13" t="s">
        <v>17</v>
      </c>
      <c r="E13" s="12">
        <v>2599.95</v>
      </c>
      <c r="F13" s="1"/>
      <c r="G13" s="1"/>
      <c r="H13" s="1"/>
      <c r="I13" s="1"/>
      <c r="J13" s="1"/>
      <c r="K13" s="1"/>
      <c r="L13" s="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9"/>
      <c r="B14" s="12" t="s">
        <v>18</v>
      </c>
      <c r="C14" s="12" t="s">
        <v>19</v>
      </c>
      <c r="D14" s="13" t="s">
        <v>20</v>
      </c>
      <c r="E14" s="12">
        <v>6925.0</v>
      </c>
      <c r="F14" s="1"/>
      <c r="G14" s="1"/>
      <c r="H14" s="1"/>
      <c r="I14" s="1"/>
      <c r="J14" s="1"/>
      <c r="K14" s="1"/>
      <c r="L14" s="1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9"/>
      <c r="B15" s="12" t="s">
        <v>21</v>
      </c>
      <c r="C15" s="15" t="s">
        <v>22</v>
      </c>
      <c r="D15" s="13" t="s">
        <v>23</v>
      </c>
      <c r="E15" s="12">
        <v>225.0</v>
      </c>
      <c r="F15" s="1"/>
      <c r="G15" s="1"/>
      <c r="H15" s="1"/>
      <c r="I15" s="1"/>
      <c r="J15" s="1"/>
      <c r="K15" s="1"/>
      <c r="L15" s="1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9"/>
      <c r="B16" s="12" t="s">
        <v>21</v>
      </c>
      <c r="C16" s="15" t="s">
        <v>22</v>
      </c>
      <c r="D16" s="13" t="s">
        <v>24</v>
      </c>
      <c r="E16" s="12">
        <v>770.0</v>
      </c>
      <c r="F16" s="1"/>
      <c r="G16" s="1"/>
      <c r="H16" s="1"/>
      <c r="I16" s="1"/>
      <c r="J16" s="1"/>
      <c r="K16" s="1"/>
      <c r="L16" s="1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"/>
      <c r="B17" s="12" t="s">
        <v>21</v>
      </c>
      <c r="C17" s="12" t="s">
        <v>25</v>
      </c>
      <c r="D17" s="13" t="s">
        <v>26</v>
      </c>
      <c r="E17" s="12">
        <v>9658.0</v>
      </c>
      <c r="F17" s="1"/>
      <c r="G17" s="1"/>
      <c r="H17" s="1"/>
      <c r="I17" s="1"/>
      <c r="J17" s="1"/>
      <c r="K17" s="1"/>
      <c r="L17" s="1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9"/>
      <c r="B18" s="12" t="s">
        <v>27</v>
      </c>
      <c r="C18" s="12" t="s">
        <v>28</v>
      </c>
      <c r="D18" s="13" t="s">
        <v>29</v>
      </c>
      <c r="E18" s="12">
        <v>496.0</v>
      </c>
      <c r="F18" s="1"/>
      <c r="G18" s="1"/>
      <c r="H18" s="1"/>
      <c r="I18" s="1"/>
      <c r="J18" s="1"/>
      <c r="K18" s="1"/>
      <c r="L18" s="1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9"/>
      <c r="B19" s="12" t="s">
        <v>27</v>
      </c>
      <c r="C19" s="12" t="s">
        <v>30</v>
      </c>
      <c r="D19" s="13" t="s">
        <v>31</v>
      </c>
      <c r="E19" s="12">
        <v>360.0</v>
      </c>
      <c r="F19" s="1"/>
      <c r="G19" s="1"/>
      <c r="H19" s="1"/>
      <c r="I19" s="1"/>
      <c r="J19" s="1"/>
      <c r="K19" s="1"/>
      <c r="L19" s="1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9"/>
      <c r="B20" s="12" t="s">
        <v>27</v>
      </c>
      <c r="C20" s="12"/>
      <c r="D20" s="13" t="s">
        <v>32</v>
      </c>
      <c r="E20" s="12">
        <v>800.0</v>
      </c>
      <c r="F20" s="1"/>
      <c r="G20" s="1"/>
      <c r="H20" s="1"/>
      <c r="I20" s="1"/>
      <c r="J20" s="1"/>
      <c r="K20" s="1"/>
      <c r="L20" s="1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9"/>
      <c r="B21" s="16">
        <v>45017.0</v>
      </c>
      <c r="C21" s="12" t="s">
        <v>33</v>
      </c>
      <c r="D21" s="13" t="s">
        <v>34</v>
      </c>
      <c r="E21" s="12">
        <v>200.0</v>
      </c>
      <c r="F21" s="1"/>
      <c r="G21" s="1"/>
      <c r="H21" s="1"/>
      <c r="I21" s="1"/>
      <c r="J21" s="1"/>
      <c r="K21" s="1"/>
      <c r="L21" s="1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9"/>
      <c r="B22" s="16">
        <v>45047.0</v>
      </c>
      <c r="C22" s="12"/>
      <c r="D22" s="13" t="s">
        <v>35</v>
      </c>
      <c r="E22" s="12">
        <v>2283.23</v>
      </c>
      <c r="F22" s="1"/>
      <c r="G22" s="1"/>
      <c r="H22" s="1"/>
      <c r="I22" s="1"/>
      <c r="J22" s="1"/>
      <c r="K22" s="1"/>
      <c r="L22" s="1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9"/>
      <c r="B23" s="16">
        <v>45078.0</v>
      </c>
      <c r="C23" s="12" t="s">
        <v>36</v>
      </c>
      <c r="D23" s="13" t="s">
        <v>37</v>
      </c>
      <c r="E23" s="12">
        <v>384.0</v>
      </c>
      <c r="F23" s="1"/>
      <c r="G23" s="1"/>
      <c r="H23" s="1"/>
      <c r="I23" s="1"/>
      <c r="J23" s="1"/>
      <c r="K23" s="1"/>
      <c r="L23" s="1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"/>
      <c r="B24" s="16">
        <v>45231.0</v>
      </c>
      <c r="C24" s="12" t="s">
        <v>19</v>
      </c>
      <c r="D24" s="13" t="s">
        <v>38</v>
      </c>
      <c r="E24" s="12">
        <v>7217.0</v>
      </c>
      <c r="F24" s="1"/>
      <c r="G24" s="1"/>
      <c r="H24" s="1"/>
      <c r="I24" s="1"/>
      <c r="J24" s="1"/>
      <c r="K24" s="1"/>
      <c r="L24" s="1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9"/>
      <c r="B25" s="12" t="s">
        <v>39</v>
      </c>
      <c r="C25" s="12" t="s">
        <v>40</v>
      </c>
      <c r="D25" s="13" t="s">
        <v>41</v>
      </c>
      <c r="E25" s="17">
        <v>20910.0</v>
      </c>
      <c r="F25" s="9"/>
      <c r="G25" s="1"/>
      <c r="H25" s="1"/>
      <c r="I25" s="1"/>
      <c r="J25" s="1"/>
      <c r="K25" s="1"/>
      <c r="L25" s="1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9"/>
      <c r="B26" s="12" t="s">
        <v>39</v>
      </c>
      <c r="C26" s="12" t="s">
        <v>42</v>
      </c>
      <c r="D26" s="13" t="s">
        <v>43</v>
      </c>
      <c r="E26" s="12">
        <v>90.0</v>
      </c>
      <c r="F26" s="1"/>
      <c r="G26" s="1"/>
      <c r="H26" s="1"/>
      <c r="I26" s="1"/>
      <c r="J26" s="1"/>
      <c r="K26" s="1"/>
      <c r="L26" s="1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21.0" customHeight="1">
      <c r="A27" s="18" t="s">
        <v>44</v>
      </c>
      <c r="E27" s="19">
        <f>SUM(E12:E26)</f>
        <v>55818.18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 t="s">
        <v>45</v>
      </c>
      <c r="D29" s="1" t="s">
        <v>46</v>
      </c>
      <c r="E29" s="20">
        <f>SUM(E10-E27)</f>
        <v>154938.82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5" t="s">
        <v>22</v>
      </c>
      <c r="D32" s="21" t="s">
        <v>47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9"/>
      <c r="C33" s="9"/>
      <c r="D33" s="9"/>
      <c r="E33" s="22"/>
      <c r="F33" s="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9"/>
      <c r="C34" s="9"/>
      <c r="D34" s="9"/>
      <c r="E34" s="9"/>
      <c r="F34" s="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9"/>
      <c r="C35" s="9"/>
      <c r="D35" s="9"/>
      <c r="E35" s="9"/>
      <c r="F35" s="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9"/>
      <c r="C36" s="9"/>
      <c r="D36" s="9"/>
      <c r="E36" s="9"/>
      <c r="F36" s="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2:E2"/>
    <mergeCell ref="B6:D6"/>
    <mergeCell ref="B10:D10"/>
    <mergeCell ref="A27:D27"/>
  </mergeCells>
  <printOptions/>
  <pageMargins bottom="0.3" footer="0.0" header="0.0" left="0.16" right="0.11" top="0.26"/>
  <pageSetup paperSize="9" scale="8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18.0"/>
    <col customWidth="1" min="3" max="3" width="58.88"/>
    <col customWidth="1" min="4" max="4" width="42.63"/>
    <col customWidth="1" min="5" max="12" width="12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9.0" customHeight="1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5" t="s">
        <v>1</v>
      </c>
      <c r="C3" s="5" t="s">
        <v>2</v>
      </c>
      <c r="D3" s="5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5" t="s">
        <v>1</v>
      </c>
      <c r="C4" s="5" t="s">
        <v>3</v>
      </c>
      <c r="D4" s="5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7"/>
      <c r="C5" s="5"/>
      <c r="D5" s="8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9"/>
      <c r="B6" s="23" t="s">
        <v>48</v>
      </c>
      <c r="C6" s="23" t="s">
        <v>49</v>
      </c>
      <c r="D6" s="10"/>
      <c r="E6" s="10" t="s">
        <v>12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9"/>
      <c r="B7" s="24">
        <v>45208.0</v>
      </c>
      <c r="C7" s="15" t="s">
        <v>50</v>
      </c>
      <c r="D7" s="25"/>
      <c r="E7" s="15">
        <v>113.53</v>
      </c>
      <c r="F7" s="9"/>
      <c r="G7" s="1"/>
      <c r="H7" s="1"/>
      <c r="I7" s="1"/>
      <c r="J7" s="1"/>
      <c r="K7" s="1"/>
      <c r="L7" s="1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9"/>
      <c r="B8" s="24">
        <v>45208.0</v>
      </c>
      <c r="C8" s="15" t="s">
        <v>51</v>
      </c>
      <c r="D8" s="25"/>
      <c r="E8" s="15">
        <v>100.0</v>
      </c>
      <c r="F8" s="1"/>
      <c r="G8" s="1"/>
      <c r="H8" s="1"/>
      <c r="I8" s="1"/>
      <c r="J8" s="1"/>
      <c r="K8" s="1"/>
      <c r="L8" s="1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9"/>
      <c r="B9" s="24">
        <v>45208.0</v>
      </c>
      <c r="C9" s="15" t="s">
        <v>52</v>
      </c>
      <c r="D9" s="25"/>
      <c r="E9" s="26">
        <v>82.0</v>
      </c>
      <c r="F9" s="1"/>
      <c r="G9" s="1"/>
      <c r="H9" s="1"/>
      <c r="I9" s="1"/>
      <c r="J9" s="1"/>
      <c r="K9" s="1"/>
      <c r="L9" s="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9"/>
      <c r="B10" s="24">
        <v>45208.0</v>
      </c>
      <c r="C10" s="15" t="s">
        <v>53</v>
      </c>
      <c r="D10" s="25"/>
      <c r="E10" s="15">
        <v>403.95</v>
      </c>
      <c r="F10" s="1"/>
      <c r="G10" s="1"/>
      <c r="H10" s="1"/>
      <c r="I10" s="1"/>
      <c r="J10" s="1"/>
      <c r="K10" s="1"/>
      <c r="L10" s="1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9"/>
      <c r="B11" s="24">
        <v>45208.0</v>
      </c>
      <c r="C11" s="15" t="s">
        <v>54</v>
      </c>
      <c r="D11" s="25"/>
      <c r="E11" s="15">
        <v>221.8</v>
      </c>
      <c r="F11" s="1"/>
      <c r="G11" s="1"/>
      <c r="H11" s="1"/>
      <c r="I11" s="1"/>
      <c r="J11" s="1"/>
      <c r="K11" s="1"/>
      <c r="L11" s="1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"/>
      <c r="B12" s="15" t="s">
        <v>55</v>
      </c>
      <c r="C12" s="15" t="s">
        <v>56</v>
      </c>
      <c r="D12" s="25"/>
      <c r="E12" s="15">
        <v>60.0</v>
      </c>
      <c r="F12" s="1"/>
      <c r="G12" s="1"/>
      <c r="H12" s="1"/>
      <c r="I12" s="1"/>
      <c r="J12" s="1"/>
      <c r="K12" s="1"/>
      <c r="L12" s="1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9"/>
      <c r="B13" s="15" t="s">
        <v>57</v>
      </c>
      <c r="C13" s="15" t="s">
        <v>58</v>
      </c>
      <c r="D13" s="25"/>
      <c r="E13" s="15">
        <v>550.0</v>
      </c>
      <c r="F13" s="1"/>
      <c r="G13" s="1"/>
      <c r="H13" s="1"/>
      <c r="I13" s="1"/>
      <c r="J13" s="1"/>
      <c r="K13" s="1"/>
      <c r="L13" s="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9"/>
      <c r="B14" s="15" t="s">
        <v>59</v>
      </c>
      <c r="C14" s="15" t="s">
        <v>60</v>
      </c>
      <c r="D14" s="25"/>
      <c r="E14" s="15">
        <v>2432.6</v>
      </c>
      <c r="F14" s="1"/>
      <c r="G14" s="1"/>
      <c r="H14" s="1"/>
      <c r="I14" s="1"/>
      <c r="J14" s="1"/>
      <c r="K14" s="1"/>
      <c r="L14" s="1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9"/>
      <c r="B15" s="15" t="s">
        <v>59</v>
      </c>
      <c r="C15" s="15" t="s">
        <v>61</v>
      </c>
      <c r="D15" s="25"/>
      <c r="E15" s="15">
        <v>3205.4</v>
      </c>
      <c r="F15" s="1"/>
      <c r="G15" s="1"/>
      <c r="H15" s="1"/>
      <c r="I15" s="1"/>
      <c r="J15" s="1"/>
      <c r="K15" s="1"/>
      <c r="L15" s="1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21.0" customHeight="1">
      <c r="A16" s="27" t="s">
        <v>62</v>
      </c>
      <c r="E16" s="19">
        <f>SUM(E7:E15)</f>
        <v>7169.28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2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9"/>
      <c r="C21" s="9"/>
      <c r="D21" s="9"/>
      <c r="E21" s="22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9"/>
      <c r="C22" s="9"/>
      <c r="D22" s="9"/>
      <c r="E22" s="9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9"/>
      <c r="C23" s="9"/>
      <c r="D23" s="9"/>
      <c r="E23" s="9"/>
      <c r="F23" s="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9"/>
      <c r="C24" s="9"/>
      <c r="D24" s="9"/>
      <c r="E24" s="9"/>
      <c r="F24" s="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2">
    <mergeCell ref="B2:E2"/>
    <mergeCell ref="A16:D16"/>
  </mergeCells>
  <printOptions/>
  <pageMargins bottom="0.3" footer="0.0" header="0.0" left="0.16" right="0.11" top="0.26"/>
  <pageSetup paperSize="9" scale="8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18.0"/>
    <col customWidth="1" min="3" max="3" width="58.88"/>
    <col customWidth="1" min="4" max="4" width="42.63"/>
    <col customWidth="1" min="5" max="12" width="12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9.0" customHeight="1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5" t="s">
        <v>1</v>
      </c>
      <c r="C3" s="5" t="s">
        <v>2</v>
      </c>
      <c r="D3" s="5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5" t="s">
        <v>1</v>
      </c>
      <c r="C4" s="5" t="s">
        <v>3</v>
      </c>
      <c r="D4" s="5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5"/>
      <c r="C5" s="5"/>
      <c r="D5" s="5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6" t="s">
        <v>4</v>
      </c>
      <c r="C6" s="3"/>
      <c r="D6" s="4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7" t="s">
        <v>5</v>
      </c>
      <c r="C7" s="5" t="s">
        <v>6</v>
      </c>
      <c r="D7" s="8"/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7" t="s">
        <v>5</v>
      </c>
      <c r="C8" s="5" t="s">
        <v>7</v>
      </c>
      <c r="D8" s="8"/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5"/>
      <c r="C9" s="5" t="s">
        <v>3</v>
      </c>
      <c r="D9" s="8"/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2"/>
      <c r="C10" s="3"/>
      <c r="D10" s="4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9"/>
      <c r="B11" s="10" t="s">
        <v>9</v>
      </c>
      <c r="C11" s="10" t="s">
        <v>10</v>
      </c>
      <c r="D11" s="10" t="s">
        <v>11</v>
      </c>
      <c r="E11" s="10" t="s">
        <v>12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9"/>
      <c r="B12" s="15" t="s">
        <v>63</v>
      </c>
      <c r="C12" s="15" t="s">
        <v>64</v>
      </c>
      <c r="D12" s="25" t="s">
        <v>65</v>
      </c>
      <c r="E12" s="15">
        <v>47.0</v>
      </c>
      <c r="F12" s="9"/>
      <c r="G12" s="1"/>
      <c r="H12" s="1"/>
      <c r="I12" s="1"/>
      <c r="J12" s="1"/>
      <c r="K12" s="1"/>
      <c r="L12" s="1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9"/>
      <c r="B13" s="15" t="s">
        <v>66</v>
      </c>
      <c r="C13" s="15" t="s">
        <v>67</v>
      </c>
      <c r="D13" s="25" t="s">
        <v>68</v>
      </c>
      <c r="E13" s="15">
        <v>1900.0</v>
      </c>
      <c r="F13" s="1"/>
      <c r="G13" s="1"/>
      <c r="H13" s="1"/>
      <c r="I13" s="1"/>
      <c r="J13" s="1"/>
      <c r="K13" s="1"/>
      <c r="L13" s="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9"/>
      <c r="B14" s="24">
        <v>44936.0</v>
      </c>
      <c r="C14" s="12" t="s">
        <v>19</v>
      </c>
      <c r="D14" s="25" t="s">
        <v>69</v>
      </c>
      <c r="E14" s="26">
        <v>20710.0</v>
      </c>
      <c r="F14" s="1"/>
      <c r="G14" s="1"/>
      <c r="H14" s="1"/>
      <c r="I14" s="1"/>
      <c r="J14" s="1"/>
      <c r="K14" s="1"/>
      <c r="L14" s="1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9"/>
      <c r="B15" s="15" t="s">
        <v>70</v>
      </c>
      <c r="C15" s="15" t="s">
        <v>22</v>
      </c>
      <c r="D15" s="25" t="s">
        <v>71</v>
      </c>
      <c r="E15" s="15">
        <v>1245.0</v>
      </c>
      <c r="F15" s="1"/>
      <c r="G15" s="1"/>
      <c r="H15" s="1"/>
      <c r="I15" s="1"/>
      <c r="J15" s="1"/>
      <c r="K15" s="1"/>
      <c r="L15" s="1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9"/>
      <c r="B16" s="28">
        <v>45147.0</v>
      </c>
      <c r="C16" s="15" t="s">
        <v>72</v>
      </c>
      <c r="D16" s="25" t="s">
        <v>73</v>
      </c>
      <c r="E16" s="15">
        <v>150.0</v>
      </c>
      <c r="F16" s="1"/>
      <c r="G16" s="1"/>
      <c r="H16" s="1"/>
      <c r="I16" s="1"/>
      <c r="J16" s="1"/>
      <c r="K16" s="1"/>
      <c r="L16" s="1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"/>
      <c r="B17" s="15" t="s">
        <v>74</v>
      </c>
      <c r="C17" s="15" t="s">
        <v>22</v>
      </c>
      <c r="D17" s="25" t="s">
        <v>75</v>
      </c>
      <c r="E17" s="15">
        <v>310.0</v>
      </c>
      <c r="F17" s="1"/>
      <c r="G17" s="1"/>
      <c r="H17" s="1"/>
      <c r="I17" s="1"/>
      <c r="J17" s="1"/>
      <c r="K17" s="1"/>
      <c r="L17" s="1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9"/>
      <c r="B18" s="15" t="s">
        <v>76</v>
      </c>
      <c r="C18" s="15" t="s">
        <v>77</v>
      </c>
      <c r="D18" s="25" t="s">
        <v>78</v>
      </c>
      <c r="E18" s="15">
        <v>600.0</v>
      </c>
      <c r="F18" s="1"/>
      <c r="G18" s="1"/>
      <c r="H18" s="1"/>
      <c r="I18" s="1"/>
      <c r="J18" s="1"/>
      <c r="K18" s="1"/>
      <c r="L18" s="1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9"/>
      <c r="B19" s="24">
        <v>44936.0</v>
      </c>
      <c r="C19" s="15" t="s">
        <v>79</v>
      </c>
      <c r="D19" s="25" t="s">
        <v>80</v>
      </c>
      <c r="E19" s="15">
        <v>333.0</v>
      </c>
      <c r="F19" s="1"/>
      <c r="G19" s="1"/>
      <c r="H19" s="1"/>
      <c r="I19" s="1"/>
      <c r="J19" s="1"/>
      <c r="K19" s="1"/>
      <c r="L19" s="1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9"/>
      <c r="B20" s="29">
        <v>45208.0</v>
      </c>
      <c r="C20" s="15" t="s">
        <v>81</v>
      </c>
      <c r="D20" s="25" t="s">
        <v>82</v>
      </c>
      <c r="E20" s="15">
        <v>2388.0</v>
      </c>
      <c r="F20" s="1"/>
      <c r="G20" s="1"/>
      <c r="H20" s="1"/>
      <c r="I20" s="1"/>
      <c r="J20" s="1"/>
      <c r="K20" s="1"/>
      <c r="L20" s="1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9"/>
      <c r="B21" s="29">
        <v>44967.0</v>
      </c>
      <c r="C21" s="15" t="s">
        <v>83</v>
      </c>
      <c r="D21" s="25" t="s">
        <v>84</v>
      </c>
      <c r="E21" s="15">
        <v>6000.09</v>
      </c>
      <c r="F21" s="1"/>
      <c r="G21" s="1"/>
      <c r="H21" s="1"/>
      <c r="I21" s="1"/>
      <c r="J21" s="1"/>
      <c r="K21" s="1"/>
      <c r="L21" s="1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9"/>
      <c r="B22" s="29">
        <v>44967.0</v>
      </c>
      <c r="C22" s="15" t="s">
        <v>85</v>
      </c>
      <c r="D22" s="25" t="s">
        <v>86</v>
      </c>
      <c r="E22" s="15" t="s">
        <v>87</v>
      </c>
      <c r="F22" s="1"/>
      <c r="G22" s="1"/>
      <c r="H22" s="1"/>
      <c r="I22" s="1"/>
      <c r="J22" s="1"/>
      <c r="K22" s="1"/>
      <c r="L22" s="1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9"/>
      <c r="B23" s="29">
        <v>45240.0</v>
      </c>
      <c r="C23" s="15" t="s">
        <v>88</v>
      </c>
      <c r="D23" s="25" t="s">
        <v>89</v>
      </c>
      <c r="E23" s="15">
        <v>330.0</v>
      </c>
      <c r="F23" s="1"/>
      <c r="G23" s="1"/>
      <c r="H23" s="1"/>
      <c r="I23" s="1"/>
      <c r="J23" s="1"/>
      <c r="K23" s="1"/>
      <c r="L23" s="1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"/>
      <c r="B24" s="29">
        <v>44967.0</v>
      </c>
      <c r="C24" s="15" t="s">
        <v>90</v>
      </c>
      <c r="D24" s="25" t="s">
        <v>91</v>
      </c>
      <c r="E24" s="15">
        <v>2301.3</v>
      </c>
      <c r="F24" s="1"/>
      <c r="G24" s="1"/>
      <c r="H24" s="1"/>
      <c r="I24" s="1"/>
      <c r="J24" s="1"/>
      <c r="K24" s="1"/>
      <c r="L24" s="1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9"/>
      <c r="B25" s="15" t="s">
        <v>92</v>
      </c>
      <c r="C25" s="15" t="s">
        <v>93</v>
      </c>
      <c r="D25" s="25" t="s">
        <v>94</v>
      </c>
      <c r="E25" s="26">
        <v>13051.0</v>
      </c>
      <c r="F25" s="9"/>
      <c r="G25" s="1"/>
      <c r="H25" s="1"/>
      <c r="I25" s="1"/>
      <c r="J25" s="1"/>
      <c r="K25" s="1"/>
      <c r="L25" s="1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38.25" customHeight="1">
      <c r="A26" s="9"/>
      <c r="B26" s="24">
        <v>45270.0</v>
      </c>
      <c r="C26" s="15" t="s">
        <v>95</v>
      </c>
      <c r="D26" s="25" t="s">
        <v>96</v>
      </c>
      <c r="E26" s="15">
        <v>4421.8</v>
      </c>
      <c r="F26" s="1"/>
      <c r="G26" s="1"/>
      <c r="H26" s="1"/>
      <c r="I26" s="1"/>
      <c r="J26" s="1"/>
      <c r="K26" s="1"/>
      <c r="L26" s="1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38.25" customHeight="1">
      <c r="A27" s="9"/>
      <c r="B27" s="24">
        <v>45056.0</v>
      </c>
      <c r="C27" s="15" t="s">
        <v>95</v>
      </c>
      <c r="D27" s="25" t="s">
        <v>97</v>
      </c>
      <c r="E27" s="15">
        <v>2764.6</v>
      </c>
      <c r="F27" s="1"/>
      <c r="G27" s="1"/>
      <c r="H27" s="1"/>
      <c r="I27" s="1"/>
      <c r="J27" s="1"/>
      <c r="K27" s="1"/>
      <c r="L27" s="1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38.25" customHeight="1">
      <c r="A28" s="9"/>
      <c r="B28" s="15" t="s">
        <v>98</v>
      </c>
      <c r="C28" s="15" t="s">
        <v>99</v>
      </c>
      <c r="D28" s="25" t="s">
        <v>100</v>
      </c>
      <c r="E28" s="15">
        <v>240.0</v>
      </c>
      <c r="F28" s="1"/>
      <c r="G28" s="1"/>
      <c r="H28" s="1"/>
      <c r="I28" s="1"/>
      <c r="J28" s="1"/>
      <c r="K28" s="1"/>
      <c r="L28" s="1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38.25" customHeight="1">
      <c r="A29" s="9"/>
      <c r="B29" s="15" t="s">
        <v>92</v>
      </c>
      <c r="C29" s="15" t="s">
        <v>22</v>
      </c>
      <c r="D29" s="25" t="s">
        <v>101</v>
      </c>
      <c r="E29" s="15">
        <v>1040.0</v>
      </c>
      <c r="F29" s="1"/>
      <c r="G29" s="1"/>
      <c r="H29" s="1"/>
      <c r="I29" s="1"/>
      <c r="J29" s="1"/>
      <c r="K29" s="1"/>
      <c r="L29" s="1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38.25" customHeight="1">
      <c r="A30" s="9"/>
      <c r="B30" s="15" t="s">
        <v>92</v>
      </c>
      <c r="C30" s="15" t="s">
        <v>102</v>
      </c>
      <c r="D30" s="25" t="s">
        <v>103</v>
      </c>
      <c r="E30" s="15">
        <v>543.0</v>
      </c>
      <c r="F30" s="1"/>
      <c r="G30" s="1"/>
      <c r="H30" s="1"/>
      <c r="I30" s="1"/>
      <c r="J30" s="1"/>
      <c r="K30" s="1"/>
      <c r="L30" s="1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21.0" customHeight="1">
      <c r="A31" s="27" t="s">
        <v>62</v>
      </c>
      <c r="E31" s="19">
        <f>SUM(E12:E30)</f>
        <v>58374.79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2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9"/>
      <c r="C36" s="9"/>
      <c r="D36" s="9"/>
      <c r="E36" s="22"/>
      <c r="F36" s="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9"/>
      <c r="C37" s="9"/>
      <c r="D37" s="9"/>
      <c r="E37" s="9"/>
      <c r="F37" s="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9"/>
      <c r="C38" s="9"/>
      <c r="D38" s="9"/>
      <c r="E38" s="9"/>
      <c r="F38" s="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9"/>
      <c r="C39" s="9"/>
      <c r="D39" s="9"/>
      <c r="E39" s="9"/>
      <c r="F39" s="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4">
    <mergeCell ref="B2:E2"/>
    <mergeCell ref="B6:D6"/>
    <mergeCell ref="B10:D10"/>
    <mergeCell ref="A31:D31"/>
  </mergeCells>
  <printOptions/>
  <pageMargins bottom="0.3" footer="0.0" header="0.0" left="0.16" right="0.11" top="0.26"/>
  <pageSetup paperSize="9" scale="8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29.5"/>
    <col customWidth="1" min="3" max="3" width="31.25"/>
    <col customWidth="1" min="4" max="4" width="32.13"/>
  </cols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18.0"/>
    <col customWidth="1" min="3" max="3" width="58.88"/>
    <col customWidth="1" min="4" max="4" width="28.13"/>
    <col customWidth="1" min="5" max="12" width="12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9.0" customHeight="1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5" t="s">
        <v>1</v>
      </c>
      <c r="C3" s="5" t="s">
        <v>2</v>
      </c>
      <c r="D3" s="5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5" t="s">
        <v>1</v>
      </c>
      <c r="C4" s="5" t="s">
        <v>3</v>
      </c>
      <c r="D4" s="5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5"/>
      <c r="C5" s="5"/>
      <c r="D5" s="5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6" t="s">
        <v>4</v>
      </c>
      <c r="C6" s="3"/>
      <c r="D6" s="4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7" t="s">
        <v>5</v>
      </c>
      <c r="C7" s="5" t="s">
        <v>6</v>
      </c>
      <c r="D7" s="8">
        <v>189140.0</v>
      </c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7" t="s">
        <v>5</v>
      </c>
      <c r="C8" s="5" t="s">
        <v>7</v>
      </c>
      <c r="D8" s="8">
        <v>11617.0</v>
      </c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5"/>
      <c r="C9" s="5" t="s">
        <v>3</v>
      </c>
      <c r="D9" s="8">
        <v>10000.0</v>
      </c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2" t="s">
        <v>8</v>
      </c>
      <c r="C10" s="3"/>
      <c r="D10" s="4"/>
      <c r="E10" s="7">
        <v>210757.0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2" t="s">
        <v>104</v>
      </c>
      <c r="C11" s="3"/>
      <c r="D11" s="4"/>
      <c r="E11" s="7">
        <v>55818.18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" t="s">
        <v>105</v>
      </c>
      <c r="C12" s="3"/>
      <c r="D12" s="4"/>
      <c r="E12" s="7">
        <v>154938.82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9"/>
      <c r="B13" s="10" t="s">
        <v>9</v>
      </c>
      <c r="C13" s="10" t="s">
        <v>10</v>
      </c>
      <c r="D13" s="10" t="s">
        <v>11</v>
      </c>
      <c r="E13" s="10" t="s">
        <v>12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9"/>
      <c r="B14" s="11">
        <v>44945.0</v>
      </c>
      <c r="C14" s="12" t="s">
        <v>19</v>
      </c>
      <c r="D14" s="13" t="s">
        <v>106</v>
      </c>
      <c r="E14" s="12">
        <v>2000.0</v>
      </c>
      <c r="F14" s="9"/>
      <c r="G14" s="1"/>
      <c r="H14" s="1"/>
      <c r="I14" s="1"/>
      <c r="J14" s="1"/>
      <c r="K14" s="1"/>
      <c r="L14" s="1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9"/>
      <c r="B15" s="30">
        <v>44949.0</v>
      </c>
      <c r="C15" s="12" t="s">
        <v>107</v>
      </c>
      <c r="D15" s="13" t="s">
        <v>108</v>
      </c>
      <c r="E15" s="12">
        <v>2908.0</v>
      </c>
      <c r="F15" s="1"/>
      <c r="G15" s="1"/>
      <c r="H15" s="1"/>
      <c r="I15" s="1"/>
      <c r="J15" s="1"/>
      <c r="K15" s="1"/>
      <c r="L15" s="1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9"/>
      <c r="B16" s="30">
        <v>44949.0</v>
      </c>
      <c r="C16" s="12" t="s">
        <v>109</v>
      </c>
      <c r="D16" s="13" t="s">
        <v>110</v>
      </c>
      <c r="E16" s="12">
        <v>155.0</v>
      </c>
      <c r="F16" s="1"/>
      <c r="G16" s="1"/>
      <c r="H16" s="1"/>
      <c r="I16" s="1"/>
      <c r="J16" s="1"/>
      <c r="K16" s="1"/>
      <c r="L16" s="1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9"/>
      <c r="B17" s="30">
        <v>44949.0</v>
      </c>
      <c r="C17" s="12" t="s">
        <v>111</v>
      </c>
      <c r="D17" s="13" t="s">
        <v>112</v>
      </c>
      <c r="E17" s="12">
        <v>236.0</v>
      </c>
      <c r="F17" s="1"/>
      <c r="G17" s="1"/>
      <c r="H17" s="1"/>
      <c r="I17" s="1"/>
      <c r="J17" s="1"/>
      <c r="K17" s="1"/>
      <c r="L17" s="1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9"/>
      <c r="B18" s="30">
        <v>44949.0</v>
      </c>
      <c r="C18" s="12" t="s">
        <v>28</v>
      </c>
      <c r="D18" s="13" t="s">
        <v>113</v>
      </c>
      <c r="E18" s="12">
        <v>319.0</v>
      </c>
      <c r="F18" s="1"/>
      <c r="G18" s="1"/>
      <c r="H18" s="1"/>
      <c r="I18" s="1"/>
      <c r="J18" s="1"/>
      <c r="K18" s="1"/>
      <c r="L18" s="1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9"/>
      <c r="B19" s="30">
        <v>44950.0</v>
      </c>
      <c r="C19" s="12" t="s">
        <v>114</v>
      </c>
      <c r="D19" s="13" t="s">
        <v>115</v>
      </c>
      <c r="E19" s="12">
        <v>269.0</v>
      </c>
      <c r="F19" s="1"/>
      <c r="G19" s="1"/>
      <c r="H19" s="1"/>
      <c r="I19" s="1"/>
      <c r="J19" s="1"/>
      <c r="K19" s="1"/>
      <c r="L19" s="1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9"/>
      <c r="B20" s="30">
        <v>44950.0</v>
      </c>
      <c r="C20" s="12" t="s">
        <v>114</v>
      </c>
      <c r="D20" s="13" t="s">
        <v>116</v>
      </c>
      <c r="E20" s="12">
        <v>308.0</v>
      </c>
      <c r="F20" s="1"/>
      <c r="G20" s="1"/>
      <c r="H20" s="1"/>
      <c r="I20" s="1"/>
      <c r="J20" s="1"/>
      <c r="K20" s="1"/>
      <c r="L20" s="1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"/>
      <c r="B21" s="30">
        <v>44951.0</v>
      </c>
      <c r="C21" s="12" t="s">
        <v>117</v>
      </c>
      <c r="D21" s="13" t="s">
        <v>118</v>
      </c>
      <c r="E21" s="12">
        <v>450.0</v>
      </c>
      <c r="F21" s="1"/>
      <c r="G21" s="1"/>
      <c r="H21" s="1"/>
      <c r="I21" s="1"/>
      <c r="J21" s="1"/>
      <c r="K21" s="1"/>
      <c r="L21" s="1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"/>
      <c r="B22" s="30">
        <v>44951.0</v>
      </c>
      <c r="C22" s="12" t="s">
        <v>107</v>
      </c>
      <c r="D22" s="13" t="s">
        <v>119</v>
      </c>
      <c r="E22" s="12">
        <v>2655.0</v>
      </c>
      <c r="F22" s="1"/>
      <c r="G22" s="1"/>
      <c r="H22" s="1"/>
      <c r="I22" s="1"/>
      <c r="J22" s="1"/>
      <c r="K22" s="1"/>
      <c r="L22" s="1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9"/>
      <c r="B23" s="30">
        <v>44956.0</v>
      </c>
      <c r="C23" s="12" t="s">
        <v>120</v>
      </c>
      <c r="D23" s="13" t="s">
        <v>121</v>
      </c>
      <c r="E23" s="12">
        <v>302.0</v>
      </c>
      <c r="F23" s="1"/>
      <c r="G23" s="1"/>
      <c r="H23" s="1"/>
      <c r="I23" s="1"/>
      <c r="J23" s="1"/>
      <c r="K23" s="1"/>
      <c r="L23" s="1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9"/>
      <c r="B24" s="18"/>
      <c r="C24" s="18" t="s">
        <v>122</v>
      </c>
      <c r="D24" s="18"/>
      <c r="E24" s="19">
        <f>SUM(E14:E23)</f>
        <v>9602</v>
      </c>
      <c r="F24" s="1"/>
      <c r="G24" s="1"/>
      <c r="H24" s="1"/>
      <c r="I24" s="1"/>
      <c r="J24" s="1"/>
      <c r="K24" s="1"/>
      <c r="L24" s="1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9"/>
      <c r="B26" s="1"/>
      <c r="C26" s="18" t="s">
        <v>123</v>
      </c>
      <c r="D26" s="1" t="s">
        <v>124</v>
      </c>
      <c r="E26" s="20">
        <f>SUM(E12-E24)</f>
        <v>145336.82</v>
      </c>
      <c r="F26" s="1"/>
      <c r="G26" s="1"/>
      <c r="H26" s="1"/>
      <c r="I26" s="1"/>
      <c r="J26" s="1"/>
      <c r="K26" s="1"/>
      <c r="L26" s="1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9"/>
      <c r="B30" s="9"/>
      <c r="C30" s="9"/>
      <c r="D30" s="9"/>
      <c r="E30" s="22"/>
      <c r="F30" s="9"/>
      <c r="G30" s="1"/>
      <c r="H30" s="1"/>
      <c r="I30" s="1"/>
      <c r="J30" s="1"/>
      <c r="K30" s="1"/>
      <c r="L30" s="1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9"/>
      <c r="B31" s="9"/>
      <c r="C31" s="9"/>
      <c r="D31" s="9"/>
      <c r="E31" s="9"/>
      <c r="F31" s="1"/>
      <c r="G31" s="1"/>
      <c r="H31" s="1"/>
      <c r="I31" s="1"/>
      <c r="J31" s="1"/>
      <c r="K31" s="1"/>
      <c r="L31" s="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21.0" customHeight="1">
      <c r="A32" s="18"/>
      <c r="B32" s="9"/>
      <c r="C32" s="9"/>
      <c r="D32" s="9"/>
      <c r="E32" s="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9"/>
      <c r="C33" s="9"/>
      <c r="D33" s="9"/>
      <c r="E33" s="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E2"/>
    <mergeCell ref="B6:D6"/>
    <mergeCell ref="B10:D10"/>
    <mergeCell ref="B11:D11"/>
    <mergeCell ref="B12:D12"/>
  </mergeCells>
  <printOptions/>
  <pageMargins bottom="0.3" footer="0.0" header="0.0" left="0.16" right="0.11" top="0.26"/>
  <pageSetup paperSize="9" scale="85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18.0"/>
    <col customWidth="1" min="3" max="3" width="58.88"/>
    <col customWidth="1" min="4" max="4" width="28.13"/>
    <col customWidth="1" min="5" max="12" width="12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9.0" customHeight="1">
      <c r="A2" s="1"/>
      <c r="B2" s="2" t="s">
        <v>125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5" t="s">
        <v>1</v>
      </c>
      <c r="C3" s="5" t="s">
        <v>2</v>
      </c>
      <c r="D3" s="5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5" t="s">
        <v>1</v>
      </c>
      <c r="C4" s="5" t="s">
        <v>3</v>
      </c>
      <c r="D4" s="5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5"/>
      <c r="C5" s="5"/>
      <c r="D5" s="5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6" t="s">
        <v>4</v>
      </c>
      <c r="C6" s="3"/>
      <c r="D6" s="4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7" t="s">
        <v>5</v>
      </c>
      <c r="C7" s="5" t="s">
        <v>6</v>
      </c>
      <c r="D7" s="8">
        <v>189140.0</v>
      </c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7" t="s">
        <v>5</v>
      </c>
      <c r="C8" s="5" t="s">
        <v>7</v>
      </c>
      <c r="D8" s="8">
        <v>11617.0</v>
      </c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5"/>
      <c r="C9" s="5" t="s">
        <v>3</v>
      </c>
      <c r="D9" s="8">
        <v>10000.0</v>
      </c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2" t="s">
        <v>8</v>
      </c>
      <c r="C10" s="3"/>
      <c r="D10" s="4"/>
      <c r="E10" s="7">
        <v>210757.0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2" t="s">
        <v>104</v>
      </c>
      <c r="C11" s="3"/>
      <c r="D11" s="4"/>
      <c r="E11" s="7">
        <v>65420.18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" t="s">
        <v>105</v>
      </c>
      <c r="C12" s="3"/>
      <c r="D12" s="4"/>
      <c r="E12" s="7">
        <v>145336.82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9"/>
      <c r="B13" s="10" t="s">
        <v>9</v>
      </c>
      <c r="C13" s="10" t="s">
        <v>126</v>
      </c>
      <c r="D13" s="10" t="s">
        <v>11</v>
      </c>
      <c r="E13" s="10" t="s">
        <v>12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9"/>
      <c r="B14" s="30">
        <v>44973.0</v>
      </c>
      <c r="C14" s="12" t="s">
        <v>127</v>
      </c>
      <c r="D14" s="13" t="s">
        <v>128</v>
      </c>
      <c r="E14" s="17">
        <v>12951.0</v>
      </c>
      <c r="F14" s="1"/>
      <c r="G14" s="1"/>
      <c r="H14" s="1"/>
      <c r="I14" s="1"/>
      <c r="J14" s="1"/>
      <c r="K14" s="1"/>
      <c r="L14" s="1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9"/>
      <c r="B15" s="30">
        <v>44980.0</v>
      </c>
      <c r="C15" s="12" t="s">
        <v>19</v>
      </c>
      <c r="D15" s="13" t="s">
        <v>129</v>
      </c>
      <c r="E15" s="12">
        <v>217.0</v>
      </c>
      <c r="F15" s="1"/>
      <c r="G15" s="1"/>
      <c r="H15" s="1"/>
      <c r="I15" s="1"/>
      <c r="J15" s="1"/>
      <c r="K15" s="1"/>
      <c r="L15" s="1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9"/>
      <c r="B16" s="30">
        <v>44980.0</v>
      </c>
      <c r="C16" s="12" t="s">
        <v>19</v>
      </c>
      <c r="D16" s="13" t="s">
        <v>130</v>
      </c>
      <c r="E16" s="12">
        <v>472.0</v>
      </c>
      <c r="F16" s="1"/>
      <c r="G16" s="1"/>
      <c r="H16" s="1"/>
      <c r="I16" s="1"/>
      <c r="J16" s="1"/>
      <c r="K16" s="1"/>
      <c r="L16" s="1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9"/>
      <c r="B17" s="30">
        <v>44981.0</v>
      </c>
      <c r="C17" s="12" t="s">
        <v>19</v>
      </c>
      <c r="D17" s="13" t="s">
        <v>131</v>
      </c>
      <c r="E17" s="12">
        <v>102.0</v>
      </c>
      <c r="F17" s="1"/>
      <c r="G17" s="1"/>
      <c r="H17" s="1"/>
      <c r="I17" s="1"/>
      <c r="J17" s="1"/>
      <c r="K17" s="1"/>
      <c r="L17" s="1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9"/>
      <c r="B18" s="30">
        <v>44981.0</v>
      </c>
      <c r="C18" s="12" t="s">
        <v>19</v>
      </c>
      <c r="D18" s="13" t="s">
        <v>131</v>
      </c>
      <c r="E18" s="12">
        <v>37.0</v>
      </c>
      <c r="F18" s="1"/>
      <c r="G18" s="1"/>
      <c r="H18" s="1"/>
      <c r="I18" s="1"/>
      <c r="J18" s="1"/>
      <c r="K18" s="1"/>
      <c r="L18" s="1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9"/>
      <c r="B19" s="30">
        <v>44988.0</v>
      </c>
      <c r="C19" s="12" t="s">
        <v>132</v>
      </c>
      <c r="D19" s="13" t="s">
        <v>133</v>
      </c>
      <c r="E19" s="12">
        <v>6897.6</v>
      </c>
      <c r="F19" s="1"/>
      <c r="G19" s="1"/>
      <c r="H19" s="1"/>
      <c r="I19" s="1"/>
      <c r="J19" s="1"/>
      <c r="K19" s="1"/>
      <c r="L19" s="1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9"/>
      <c r="B20" s="30">
        <v>44996.0</v>
      </c>
      <c r="C20" s="12" t="s">
        <v>134</v>
      </c>
      <c r="D20" s="13" t="s">
        <v>135</v>
      </c>
      <c r="E20" s="12">
        <v>118.0</v>
      </c>
      <c r="F20" s="1"/>
      <c r="G20" s="1"/>
      <c r="H20" s="1"/>
      <c r="I20" s="1"/>
      <c r="J20" s="1"/>
      <c r="K20" s="1"/>
      <c r="L20" s="1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"/>
      <c r="B21" s="1"/>
      <c r="C21" s="1"/>
      <c r="D21" s="1"/>
      <c r="E21" s="3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9"/>
      <c r="B22" s="18"/>
      <c r="C22" s="18" t="s">
        <v>136</v>
      </c>
      <c r="D22" s="18"/>
      <c r="E22" s="32">
        <f>SUM(E14:E20)</f>
        <v>20794.6</v>
      </c>
      <c r="F22" s="1"/>
      <c r="G22" s="1"/>
      <c r="H22" s="1"/>
      <c r="I22" s="1"/>
      <c r="J22" s="1"/>
      <c r="K22" s="1"/>
      <c r="L22" s="1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9"/>
      <c r="B24" s="1"/>
      <c r="C24" s="18" t="s">
        <v>137</v>
      </c>
      <c r="D24" s="1" t="s">
        <v>138</v>
      </c>
      <c r="E24" s="20">
        <v>124542.22</v>
      </c>
      <c r="F24" s="1"/>
      <c r="G24" s="1"/>
      <c r="H24" s="1"/>
      <c r="I24" s="1"/>
      <c r="J24" s="1"/>
      <c r="K24" s="1"/>
      <c r="L24" s="1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9"/>
      <c r="B28" s="9"/>
      <c r="C28" s="9"/>
      <c r="D28" s="9"/>
      <c r="E28" s="22"/>
      <c r="F28" s="9"/>
      <c r="G28" s="1"/>
      <c r="H28" s="1"/>
      <c r="I28" s="1"/>
      <c r="J28" s="1"/>
      <c r="K28" s="1"/>
      <c r="L28" s="1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9"/>
      <c r="B29" s="9"/>
      <c r="C29" s="9"/>
      <c r="D29" s="9"/>
      <c r="E29" s="9"/>
      <c r="F29" s="1"/>
      <c r="G29" s="1"/>
      <c r="H29" s="1"/>
      <c r="I29" s="1"/>
      <c r="J29" s="1"/>
      <c r="K29" s="1"/>
      <c r="L29" s="1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21.0" customHeight="1">
      <c r="A30" s="18"/>
      <c r="B30" s="9"/>
      <c r="C30" s="9"/>
      <c r="D30" s="9"/>
      <c r="E30" s="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9"/>
      <c r="C31" s="9"/>
      <c r="D31" s="9"/>
      <c r="E31" s="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E2"/>
    <mergeCell ref="B6:D6"/>
    <mergeCell ref="B10:D10"/>
    <mergeCell ref="B11:D11"/>
    <mergeCell ref="B12:D12"/>
  </mergeCells>
  <printOptions/>
  <pageMargins bottom="0.3" footer="0.0" header="0.0" left="0.16" right="0.11" top="0.26"/>
  <pageSetup paperSize="9" scale="85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18.0"/>
    <col customWidth="1" min="3" max="3" width="58.88"/>
    <col customWidth="1" min="4" max="4" width="28.13"/>
    <col customWidth="1" min="5" max="12" width="12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9.0" customHeight="1">
      <c r="A2" s="1"/>
      <c r="B2" s="2" t="s">
        <v>139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5" t="s">
        <v>1</v>
      </c>
      <c r="C3" s="5" t="s">
        <v>2</v>
      </c>
      <c r="D3" s="5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5" t="s">
        <v>1</v>
      </c>
      <c r="C4" s="5" t="s">
        <v>3</v>
      </c>
      <c r="D4" s="5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5"/>
      <c r="C5" s="5"/>
      <c r="D5" s="5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6" t="s">
        <v>4</v>
      </c>
      <c r="C6" s="3"/>
      <c r="D6" s="4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7" t="s">
        <v>5</v>
      </c>
      <c r="C7" s="5" t="s">
        <v>6</v>
      </c>
      <c r="D7" s="8">
        <v>189140.0</v>
      </c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7" t="s">
        <v>5</v>
      </c>
      <c r="C8" s="5" t="s">
        <v>7</v>
      </c>
      <c r="D8" s="8">
        <v>11617.0</v>
      </c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5"/>
      <c r="C9" s="5" t="s">
        <v>3</v>
      </c>
      <c r="D9" s="8">
        <v>10000.0</v>
      </c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2" t="s">
        <v>8</v>
      </c>
      <c r="C10" s="3"/>
      <c r="D10" s="4"/>
      <c r="E10" s="7">
        <v>210757.0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2" t="s">
        <v>104</v>
      </c>
      <c r="C11" s="3"/>
      <c r="D11" s="4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" t="s">
        <v>105</v>
      </c>
      <c r="C12" s="3"/>
      <c r="D12" s="4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9"/>
      <c r="B13" s="10" t="s">
        <v>9</v>
      </c>
      <c r="C13" s="10" t="s">
        <v>126</v>
      </c>
      <c r="D13" s="10" t="s">
        <v>11</v>
      </c>
      <c r="E13" s="10" t="s">
        <v>12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9"/>
      <c r="B14" s="30"/>
      <c r="C14" s="12"/>
      <c r="D14" s="13"/>
      <c r="E14" s="12"/>
      <c r="F14" s="9"/>
      <c r="G14" s="1"/>
      <c r="H14" s="1"/>
      <c r="I14" s="1"/>
      <c r="J14" s="1"/>
      <c r="K14" s="1"/>
      <c r="L14" s="1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9"/>
      <c r="B15" s="30"/>
      <c r="C15" s="12"/>
      <c r="D15" s="13"/>
      <c r="E15" s="12"/>
      <c r="F15" s="9"/>
      <c r="G15" s="1"/>
      <c r="H15" s="1"/>
      <c r="I15" s="1"/>
      <c r="J15" s="1"/>
      <c r="K15" s="1"/>
      <c r="L15" s="1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9"/>
      <c r="B16" s="30"/>
      <c r="C16" s="12"/>
      <c r="D16" s="13"/>
      <c r="E16" s="12"/>
      <c r="F16" s="9"/>
      <c r="G16" s="1"/>
      <c r="H16" s="1"/>
      <c r="I16" s="1"/>
      <c r="J16" s="1"/>
      <c r="K16" s="1"/>
      <c r="L16" s="1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9"/>
      <c r="B17" s="30"/>
      <c r="C17" s="12"/>
      <c r="D17" s="13"/>
      <c r="E17" s="17"/>
      <c r="F17" s="1"/>
      <c r="G17" s="1"/>
      <c r="H17" s="1"/>
      <c r="I17" s="1"/>
      <c r="J17" s="1"/>
      <c r="K17" s="1"/>
      <c r="L17" s="1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9"/>
      <c r="B18" s="30"/>
      <c r="C18" s="12"/>
      <c r="D18" s="13"/>
      <c r="E18" s="12"/>
      <c r="F18" s="1"/>
      <c r="G18" s="1"/>
      <c r="H18" s="1"/>
      <c r="I18" s="1"/>
      <c r="J18" s="1"/>
      <c r="K18" s="1"/>
      <c r="L18" s="1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9"/>
      <c r="B19" s="30"/>
      <c r="C19" s="12"/>
      <c r="D19" s="13"/>
      <c r="E19" s="12"/>
      <c r="F19" s="1"/>
      <c r="G19" s="1"/>
      <c r="H19" s="1"/>
      <c r="I19" s="1"/>
      <c r="J19" s="1"/>
      <c r="K19" s="1"/>
      <c r="L19" s="1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9"/>
      <c r="B20" s="30"/>
      <c r="C20" s="12"/>
      <c r="D20" s="13"/>
      <c r="E20" s="12"/>
      <c r="F20" s="1"/>
      <c r="G20" s="1"/>
      <c r="H20" s="1"/>
      <c r="I20" s="1"/>
      <c r="J20" s="1"/>
      <c r="K20" s="1"/>
      <c r="L20" s="1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9"/>
      <c r="B21" s="30"/>
      <c r="C21" s="12"/>
      <c r="D21" s="13"/>
      <c r="E21" s="12"/>
      <c r="F21" s="1"/>
      <c r="G21" s="1"/>
      <c r="H21" s="1"/>
      <c r="I21" s="1"/>
      <c r="J21" s="1"/>
      <c r="K21" s="1"/>
      <c r="L21" s="1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9"/>
      <c r="B22" s="30"/>
      <c r="C22" s="12"/>
      <c r="D22" s="13"/>
      <c r="E22" s="12"/>
      <c r="F22" s="1"/>
      <c r="G22" s="1"/>
      <c r="H22" s="1"/>
      <c r="I22" s="1"/>
      <c r="J22" s="1"/>
      <c r="K22" s="1"/>
      <c r="L22" s="1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9"/>
      <c r="B23" s="18"/>
      <c r="C23" s="18" t="s">
        <v>140</v>
      </c>
      <c r="D23" s="18"/>
      <c r="E23" s="19"/>
      <c r="F23" s="1"/>
      <c r="G23" s="1"/>
      <c r="H23" s="1"/>
      <c r="I23" s="1"/>
      <c r="J23" s="1"/>
      <c r="K23" s="1"/>
      <c r="L23" s="1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9"/>
      <c r="B25" s="1"/>
      <c r="C25" s="18" t="s">
        <v>141</v>
      </c>
      <c r="D25" s="1"/>
      <c r="E25" s="20"/>
      <c r="F25" s="1"/>
      <c r="G25" s="1"/>
      <c r="H25" s="1"/>
      <c r="I25" s="1"/>
      <c r="J25" s="1"/>
      <c r="K25" s="1"/>
      <c r="L25" s="1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9"/>
      <c r="B29" s="9"/>
      <c r="C29" s="9"/>
      <c r="D29" s="9"/>
      <c r="E29" s="22"/>
      <c r="F29" s="9"/>
      <c r="G29" s="1"/>
      <c r="H29" s="1"/>
      <c r="I29" s="1"/>
      <c r="J29" s="1"/>
      <c r="K29" s="1"/>
      <c r="L29" s="1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9"/>
      <c r="B30" s="9"/>
      <c r="C30" s="9"/>
      <c r="D30" s="9"/>
      <c r="E30" s="9"/>
      <c r="F30" s="1"/>
      <c r="G30" s="1"/>
      <c r="H30" s="1"/>
      <c r="I30" s="1"/>
      <c r="J30" s="1"/>
      <c r="K30" s="1"/>
      <c r="L30" s="1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21.0" customHeight="1">
      <c r="A31" s="18"/>
      <c r="B31" s="9"/>
      <c r="C31" s="9"/>
      <c r="D31" s="9"/>
      <c r="E31" s="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9"/>
      <c r="C32" s="9"/>
      <c r="D32" s="9"/>
      <c r="E32" s="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E2"/>
    <mergeCell ref="B6:D6"/>
    <mergeCell ref="B10:D10"/>
    <mergeCell ref="B11:D11"/>
    <mergeCell ref="B12:D12"/>
  </mergeCells>
  <printOptions/>
  <pageMargins bottom="0.3" footer="0.0" header="0.0" left="0.16" right="0.11" top="0.26"/>
  <pageSetup paperSize="9" scale="85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88"/>
    <col customWidth="1" min="2" max="2" width="24.63"/>
    <col customWidth="1" min="3" max="3" width="30.5"/>
    <col customWidth="1" min="4" max="4" width="44.38"/>
    <col customWidth="1" min="5" max="26" width="8.63"/>
  </cols>
  <sheetData>
    <row r="1" ht="12.0" customHeight="1">
      <c r="A1" s="2" t="s">
        <v>139</v>
      </c>
      <c r="B1" s="3"/>
      <c r="C1" s="3"/>
      <c r="D1" s="4"/>
    </row>
    <row r="2" ht="12.0" customHeight="1">
      <c r="A2" s="5" t="s">
        <v>1</v>
      </c>
      <c r="B2" s="5" t="s">
        <v>2</v>
      </c>
      <c r="C2" s="5"/>
      <c r="D2" s="5"/>
    </row>
    <row r="3" ht="12.0" customHeight="1">
      <c r="A3" s="5" t="s">
        <v>1</v>
      </c>
      <c r="B3" s="5" t="s">
        <v>3</v>
      </c>
      <c r="C3" s="5"/>
      <c r="D3" s="5"/>
    </row>
    <row r="4" ht="12.0" customHeight="1">
      <c r="A4" s="5"/>
      <c r="B4" s="5"/>
      <c r="C4" s="5"/>
      <c r="D4" s="5"/>
    </row>
    <row r="5" ht="12.0" customHeight="1">
      <c r="A5" s="6" t="s">
        <v>4</v>
      </c>
      <c r="B5" s="3"/>
      <c r="C5" s="4"/>
      <c r="D5" s="5"/>
    </row>
    <row r="6" ht="12.0" customHeight="1">
      <c r="A6" s="7" t="s">
        <v>5</v>
      </c>
      <c r="B6" s="5" t="s">
        <v>6</v>
      </c>
      <c r="C6" s="8">
        <v>189140.0</v>
      </c>
      <c r="D6" s="5"/>
    </row>
    <row r="7" ht="12.0" customHeight="1">
      <c r="A7" s="7" t="s">
        <v>5</v>
      </c>
      <c r="B7" s="5" t="s">
        <v>7</v>
      </c>
      <c r="C7" s="8">
        <v>11617.0</v>
      </c>
      <c r="D7" s="5"/>
    </row>
    <row r="8" ht="12.0" customHeight="1">
      <c r="A8" s="5"/>
      <c r="B8" s="5" t="s">
        <v>3</v>
      </c>
      <c r="C8" s="8">
        <v>10000.0</v>
      </c>
      <c r="D8" s="5"/>
    </row>
    <row r="9" ht="12.0" customHeight="1">
      <c r="A9" s="2" t="s">
        <v>8</v>
      </c>
      <c r="B9" s="3"/>
      <c r="C9" s="4"/>
      <c r="D9" s="7">
        <v>210757.0</v>
      </c>
    </row>
    <row r="10" ht="12.0" customHeight="1">
      <c r="A10" s="2" t="s">
        <v>104</v>
      </c>
      <c r="B10" s="3"/>
      <c r="C10" s="4"/>
      <c r="D10" s="7">
        <v>86214.78</v>
      </c>
    </row>
    <row r="11" ht="12.0" customHeight="1">
      <c r="A11" s="2" t="s">
        <v>105</v>
      </c>
      <c r="B11" s="3"/>
      <c r="C11" s="4"/>
      <c r="D11" s="7">
        <v>124542.22</v>
      </c>
    </row>
    <row r="12" ht="34.5" customHeight="1">
      <c r="A12" s="10" t="s">
        <v>9</v>
      </c>
      <c r="B12" s="10" t="s">
        <v>126</v>
      </c>
      <c r="C12" s="10" t="s">
        <v>11</v>
      </c>
      <c r="D12" s="10" t="s">
        <v>12</v>
      </c>
    </row>
    <row r="13" ht="12.0" customHeight="1">
      <c r="A13" s="30">
        <v>45012.0</v>
      </c>
      <c r="B13" s="12" t="s">
        <v>142</v>
      </c>
      <c r="C13" s="33" t="s">
        <v>143</v>
      </c>
      <c r="D13" s="12">
        <v>2380.0</v>
      </c>
    </row>
    <row r="14" ht="12.0" customHeight="1">
      <c r="A14" s="30">
        <v>45032.0</v>
      </c>
      <c r="B14" s="12" t="s">
        <v>142</v>
      </c>
      <c r="C14" s="13" t="s">
        <v>144</v>
      </c>
      <c r="D14" s="12">
        <v>162.0</v>
      </c>
    </row>
    <row r="15" ht="12.0" customHeight="1">
      <c r="A15" s="30">
        <v>45142.0</v>
      </c>
      <c r="B15" s="12" t="s">
        <v>145</v>
      </c>
      <c r="C15" s="13" t="s">
        <v>146</v>
      </c>
      <c r="D15" s="12">
        <v>60.0</v>
      </c>
    </row>
    <row r="16" ht="12.0" customHeight="1">
      <c r="A16" s="30">
        <v>45142.0</v>
      </c>
      <c r="B16" s="12" t="s">
        <v>147</v>
      </c>
      <c r="C16" s="13" t="s">
        <v>148</v>
      </c>
      <c r="D16" s="17">
        <v>1470.0</v>
      </c>
    </row>
    <row r="17" ht="12.0" customHeight="1">
      <c r="A17" s="30">
        <v>45142.0</v>
      </c>
      <c r="B17" s="12" t="s">
        <v>149</v>
      </c>
      <c r="C17" s="13" t="s">
        <v>150</v>
      </c>
      <c r="D17" s="12">
        <v>250.0</v>
      </c>
    </row>
    <row r="18" ht="17.25" customHeight="1">
      <c r="A18" s="30">
        <v>45142.0</v>
      </c>
      <c r="B18" s="12" t="s">
        <v>151</v>
      </c>
      <c r="C18" s="13" t="s">
        <v>152</v>
      </c>
      <c r="D18" s="12">
        <v>404.0</v>
      </c>
    </row>
    <row r="19" ht="12.0" customHeight="1">
      <c r="A19" s="18"/>
      <c r="B19" s="18" t="s">
        <v>140</v>
      </c>
      <c r="C19" s="18"/>
      <c r="D19" s="19">
        <f>SUM(D13:D18)</f>
        <v>4726</v>
      </c>
    </row>
    <row r="20" ht="12.0" customHeight="1">
      <c r="A20" s="1"/>
      <c r="B20" s="1"/>
      <c r="C20" s="1"/>
      <c r="D20" s="1"/>
    </row>
    <row r="21" ht="12.0" customHeight="1">
      <c r="A21" s="1"/>
      <c r="B21" s="34" t="s">
        <v>141</v>
      </c>
      <c r="C21" s="35" t="s">
        <v>153</v>
      </c>
      <c r="D21" s="36">
        <f>(D11-D19)</f>
        <v>119816.22</v>
      </c>
    </row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5">
    <mergeCell ref="A1:D1"/>
    <mergeCell ref="A5:C5"/>
    <mergeCell ref="A9:C9"/>
    <mergeCell ref="A10:C10"/>
    <mergeCell ref="A11:C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2023-02-10T10:33:11Z</dcterms:created>
  <dc:creator>sheetal Popat</dc:creator>
</cp:coreProperties>
</file>