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AG ASSAY\RUNS\"/>
    </mc:Choice>
  </mc:AlternateContent>
  <xr:revisionPtr revIDLastSave="0" documentId="8_{791BC974-5718-479C-8F92-A7E6F4F575D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4" i="2" l="1"/>
  <c r="AA15" i="2"/>
  <c r="AA14" i="2"/>
  <c r="AH15" i="2"/>
  <c r="AH16" i="2"/>
  <c r="AH17" i="2"/>
  <c r="AH18" i="2"/>
  <c r="AH19" i="2"/>
  <c r="AH20" i="2"/>
  <c r="AH21" i="2"/>
  <c r="AH22" i="2"/>
  <c r="AH23" i="2"/>
  <c r="AH25" i="2"/>
  <c r="AH14" i="2"/>
  <c r="AG15" i="2"/>
  <c r="AG16" i="2"/>
  <c r="AG17" i="2"/>
  <c r="AG18" i="2"/>
  <c r="AG19" i="2"/>
  <c r="AG20" i="2"/>
  <c r="AG21" i="2"/>
  <c r="AG22" i="2"/>
  <c r="AG23" i="2"/>
  <c r="AG24" i="2"/>
  <c r="AG25" i="2"/>
  <c r="AG14" i="2"/>
  <c r="AF15" i="2"/>
  <c r="AF16" i="2"/>
  <c r="AF17" i="2"/>
  <c r="AF18" i="2"/>
  <c r="AF19" i="2"/>
  <c r="AF20" i="2"/>
  <c r="AF21" i="2"/>
  <c r="AF22" i="2"/>
  <c r="AF23" i="2"/>
  <c r="AF24" i="2"/>
  <c r="AF25" i="2"/>
  <c r="AF14" i="2"/>
  <c r="AE15" i="2"/>
  <c r="AE16" i="2"/>
  <c r="AE17" i="2"/>
  <c r="AE18" i="2"/>
  <c r="AE19" i="2"/>
  <c r="AE20" i="2"/>
  <c r="AE21" i="2"/>
  <c r="AE22" i="2"/>
  <c r="AE23" i="2"/>
  <c r="AE24" i="2"/>
  <c r="AE25" i="2"/>
  <c r="AE14" i="2"/>
  <c r="AA16" i="2"/>
  <c r="AA17" i="2"/>
  <c r="AA18" i="2"/>
  <c r="AA19" i="2"/>
  <c r="AA20" i="2"/>
  <c r="AA21" i="2"/>
  <c r="AA22" i="2"/>
  <c r="AA23" i="2"/>
  <c r="AA24" i="2"/>
  <c r="AA25" i="2"/>
  <c r="Z15" i="2"/>
  <c r="Z16" i="2"/>
  <c r="Z17" i="2"/>
  <c r="Z18" i="2"/>
  <c r="Z19" i="2"/>
  <c r="Z20" i="2"/>
  <c r="Z21" i="2"/>
  <c r="Z22" i="2"/>
  <c r="Z23" i="2"/>
  <c r="Z24" i="2"/>
  <c r="Z25" i="2"/>
  <c r="Z14" i="2"/>
  <c r="Y15" i="2"/>
  <c r="Y16" i="2"/>
  <c r="Y17" i="2"/>
  <c r="Y18" i="2"/>
  <c r="Y19" i="2"/>
  <c r="Y20" i="2"/>
  <c r="Y21" i="2"/>
  <c r="Y22" i="2"/>
  <c r="Y23" i="2"/>
  <c r="Y24" i="2"/>
  <c r="Y25" i="2"/>
  <c r="Y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<sst xmlns="http://schemas.openxmlformats.org/spreadsheetml/2006/main" count="87" uniqueCount="68">
  <si>
    <t>Application: Tecan i-control</t>
  </si>
  <si>
    <t>Tecan i-control , 1.10.4.0</t>
  </si>
  <si>
    <t>Device: infinite M1000Pro</t>
  </si>
  <si>
    <t>Serial number: 1407000083</t>
  </si>
  <si>
    <t>Firmware: V_1.05_11/2011_S3LCE_ALPHA (Nov  3 2011/09.27.24)</t>
  </si>
  <si>
    <t>MAI, V_1.05_11/2011_S3LCE_ALPHA (Nov  3 2011/09.27.24)</t>
  </si>
  <si>
    <t>Date:</t>
  </si>
  <si>
    <t>13/06/2025</t>
  </si>
  <si>
    <t>Time:</t>
  </si>
  <si>
    <t>4:59:35 PM</t>
  </si>
  <si>
    <t>System</t>
  </si>
  <si>
    <t>TECAN-HP</t>
  </si>
  <si>
    <t>User</t>
  </si>
  <si>
    <t>Tecan-HP\Tecan</t>
  </si>
  <si>
    <t>Plate</t>
  </si>
  <si>
    <t>Greiner 96 Flat Bottom Transparent Polystyrene Cat. No.: 655101/655161/655192 [GRE96ft.pdfx]</t>
  </si>
  <si>
    <t>Plate-ID (Stacker)</t>
  </si>
  <si>
    <t>Label: tag</t>
  </si>
  <si>
    <t>Mode</t>
  </si>
  <si>
    <t>Absorbance</t>
  </si>
  <si>
    <t>Wavelength</t>
  </si>
  <si>
    <t>nm</t>
  </si>
  <si>
    <t>Number of Flashes</t>
  </si>
  <si>
    <t>Settle Time</t>
  </si>
  <si>
    <t>ms</t>
  </si>
  <si>
    <t>Start Time:</t>
  </si>
  <si>
    <t>13/06/2025 4:59:35 PM</t>
  </si>
  <si>
    <t>Temperature: 24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</si>
  <si>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</si>
  <si>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</si>
  <si>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</si>
  <si>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</si>
  <si>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</si>
  <si>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</si>
  <si>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</si>
  <si>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</si>
  <si>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</si>
  <si>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</si>
  <si>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13/06/2025 4:59:48 PM</t>
  </si>
  <si>
    <t>Label: protein</t>
  </si>
  <si>
    <t>Temperature: 24.1 °C</t>
  </si>
  <si>
    <t>13/06/2025 5:00:01 PM</t>
  </si>
  <si>
    <t xml:space="preserve">Sample </t>
  </si>
  <si>
    <t>Blank</t>
  </si>
  <si>
    <t xml:space="preserve">P abs 1 </t>
  </si>
  <si>
    <t xml:space="preserve">P abs 2 </t>
  </si>
  <si>
    <t xml:space="preserve">Avg </t>
  </si>
  <si>
    <t xml:space="preserve">Normalised P </t>
  </si>
  <si>
    <t>Conc P</t>
  </si>
  <si>
    <t>Blank T</t>
  </si>
  <si>
    <t>T abs 1</t>
  </si>
  <si>
    <t xml:space="preserve">T abs 2 </t>
  </si>
  <si>
    <t>Avg</t>
  </si>
  <si>
    <t>Normalised T</t>
  </si>
  <si>
    <t xml:space="preserve">Conc T </t>
  </si>
  <si>
    <t>T/P</t>
  </si>
  <si>
    <t>07D.4.1</t>
  </si>
  <si>
    <t>07D.4.2</t>
  </si>
  <si>
    <t>07D.5.1</t>
  </si>
  <si>
    <t>07D.5.2</t>
  </si>
  <si>
    <t>07D.6.1</t>
  </si>
  <si>
    <t>07D.6.2</t>
  </si>
  <si>
    <t>77A.3.1</t>
  </si>
  <si>
    <t>77A.3.2</t>
  </si>
  <si>
    <t>77A.4.1</t>
  </si>
  <si>
    <t>77A.4.2</t>
  </si>
  <si>
    <t>77A.5.1</t>
  </si>
  <si>
    <t>77A.5.2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</si>
</sst>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">
    <xf numFmtId="0" fontId="0" fillId="0" borderId="0" xfId="0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[1]Sheet2!$U$36:$U$42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</c:numCache>
            </c:numRef>
          </c:xVal>
          <c:yVal>
            <c:numRef>
              <c:f>[1]Sheet2!$V$36:$V$42</c:f>
              <c:numCache>
                <c:formatCode>General</c:formatCode>
                <c:ptCount val="7"/>
                <c:pt idx="0">
                  <c:v>0.44629999995231628</c:v>
                </c:pt>
                <c:pt idx="1">
                  <c:v>0.28429999947547913</c:v>
                </c:pt>
                <c:pt idx="2">
                  <c:v>0.19529999792575836</c:v>
                </c:pt>
                <c:pt idx="3">
                  <c:v>0.10419999808073044</c:v>
                </c:pt>
                <c:pt idx="4">
                  <c:v>9.4200000166893005E-2</c:v>
                </c:pt>
                <c:pt idx="5">
                  <c:v>7.8800000250339508E-2</c:v>
                </c:pt>
                <c:pt idx="6">
                  <c:v>5.3100001066923141E-2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6-4FD6-A69B-3F9E20C7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84047"/>
        <c:axId val="654587407"/>
      </c:scatterChart>
      <c:valAx>
        <c:axId val="65458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87407"/>
        <c:crosses val="autoZero"/>
        <c:crossBetween val="midCat"/>
      </c:valAx>
      <c:valAx>
        <c:axId val="6545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8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[1]Sheet2!$AC$35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[1]Sheet2!$AB$36:$AB$44</c:f>
              <c:numCache>
                <c:formatCode>General</c:formatCode>
                <c:ptCount val="9"/>
                <c:pt idx="0">
                  <c:v>0.78125</c:v>
                </c:pt>
                <c:pt idx="1">
                  <c:v>0.390625</c:v>
                </c:pt>
                <c:pt idx="2">
                  <c:v>0.1953125</c:v>
                </c:pt>
                <c:pt idx="3">
                  <c:v>9.765625E-2</c:v>
                </c:pt>
                <c:pt idx="4">
                  <c:v>4.8828125E-2</c:v>
                </c:pt>
                <c:pt idx="5">
                  <c:v>2.44140625E-2</c:v>
                </c:pt>
                <c:pt idx="6">
                  <c:v>1.220703125E-2</c:v>
                </c:pt>
                <c:pt idx="7">
                  <c:v>6.103515625E-3</c:v>
                </c:pt>
                <c:pt idx="8">
                  <c:v>3.0517578130000002E-3</c:v>
                </c:pt>
              </c:numCache>
            </c:numRef>
          </c:xVal>
          <c:yVal>
            <c:numRef>
              <c:f>[1]Sheet2!$AC$36:$AC$44</c:f>
              <c:numCache>
                <c:formatCode>General</c:formatCode>
                <c:ptCount val="9"/>
                <c:pt idx="0">
                  <c:v>0.86070001125335693</c:v>
                </c:pt>
                <c:pt idx="1">
                  <c:v>0.48809999227523804</c:v>
                </c:pt>
                <c:pt idx="2">
                  <c:v>0.30349999666213989</c:v>
                </c:pt>
                <c:pt idx="3">
                  <c:v>0.20090000331401825</c:v>
                </c:pt>
                <c:pt idx="4">
                  <c:v>0.11599999666213989</c:v>
                </c:pt>
                <c:pt idx="5">
                  <c:v>0.1160999983549118</c:v>
                </c:pt>
                <c:pt idx="6">
                  <c:v>0.10069999843835831</c:v>
                </c:pt>
                <c:pt idx="7">
                  <c:v>0.10689999908208847</c:v>
                </c:pt>
                <c:pt idx="8">
                  <c:v>9.1099999845027924E-2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0-4D72-9C3C-E9186449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79247"/>
        <c:axId val="654596047"/>
      </c:scatterChart>
      <c:valAx>
        <c:axId val="6545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96047"/>
        <c:crosses val="autoZero"/>
        <c:crossBetween val="midCat"/>
      </c:valAx>
      <c:valAx>
        <c:axId val="654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34</xdr:row>
      <xdr:rowOff>47625</xdr:rowOff>
    </xdr:from>
    <xdr:to>
      <xdr:col>26</xdr:col>
      <xdr:colOff>306621</xdr:colOff>
      <xdr:row>49</xdr:row>
      <xdr:rowOff>75700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7F963-FA37-43FE-86A9-5D775B88B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571223</xdr:colOff>
      <xdr:row>34</xdr:row>
      <xdr:rowOff>0</xdr:rowOff>
    </xdr:from>
    <xdr:to>
      <xdr:col>37</xdr:col>
      <xdr:colOff>195719</xdr:colOff>
      <xdr:row>49</xdr:row>
      <xdr:rowOff>28076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A98F2-26B9-48F8-B1E7-CAB734029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AG%20ASSAY\RUNS\RUN_2_-13062025.xlsx" TargetMode="External"/><Relationship Id="rId1" Type="http://schemas.openxmlformats.org/officeDocument/2006/relationships/externalLinkPath" Target="RUN_2_-1306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>
        <row r="35">
          <cell r="AC35" t="str">
            <v>Abs</v>
          </cell>
        </row>
        <row r="36">
          <cell r="U36">
            <v>2</v>
          </cell>
          <cell r="V36">
            <v>0.44629999995231628</v>
          </cell>
          <cell r="AB36">
            <v>0.78125</v>
          </cell>
          <cell r="AC36">
            <v>0.86070001125335693</v>
          </cell>
        </row>
        <row r="37">
          <cell r="U37">
            <v>1</v>
          </cell>
          <cell r="V37">
            <v>0.28429999947547913</v>
          </cell>
          <cell r="AB37">
            <v>0.390625</v>
          </cell>
          <cell r="AC37">
            <v>0.48809999227523804</v>
          </cell>
        </row>
        <row r="38">
          <cell r="U38">
            <v>0.5</v>
          </cell>
          <cell r="V38">
            <v>0.19529999792575836</v>
          </cell>
          <cell r="AB38">
            <v>0.1953125</v>
          </cell>
          <cell r="AC38">
            <v>0.30349999666213989</v>
          </cell>
        </row>
        <row r="39">
          <cell r="U39">
            <v>0.25</v>
          </cell>
          <cell r="V39">
            <v>0.10419999808073044</v>
          </cell>
          <cell r="AB39">
            <v>9.765625E-2</v>
          </cell>
          <cell r="AC39">
            <v>0.20090000331401825</v>
          </cell>
        </row>
        <row r="40">
          <cell r="U40">
            <v>0.125</v>
          </cell>
          <cell r="V40">
            <v>9.4200000166893005E-2</v>
          </cell>
          <cell r="AB40">
            <v>4.8828125E-2</v>
          </cell>
          <cell r="AC40">
            <v>0.11599999666213989</v>
          </cell>
        </row>
        <row r="41">
          <cell r="U41">
            <v>6.25E-2</v>
          </cell>
          <cell r="V41">
            <v>7.8800000250339508E-2</v>
          </cell>
          <cell r="AB41">
            <v>2.44140625E-2</v>
          </cell>
          <cell r="AC41">
            <v>0.1160999983549118</v>
          </cell>
        </row>
        <row r="42">
          <cell r="U42">
            <v>3.125E-2</v>
          </cell>
          <cell r="V42">
            <v>5.3100001066923141E-2</v>
          </cell>
          <cell r="AB42">
            <v>1.220703125E-2</v>
          </cell>
          <cell r="AC42">
            <v>0.10069999843835831</v>
          </cell>
        </row>
        <row r="43">
          <cell r="AB43">
            <v>6.103515625E-3</v>
          </cell>
          <cell r="AC43">
            <v>0.10689999908208847</v>
          </cell>
        </row>
        <row r="44">
          <cell r="AB44">
            <v>3.0517578130000002E-3</v>
          </cell>
          <cell r="AC44">
            <v>9.1099999845027924E-2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tabSelected="1" topLeftCell="P2" zoomScale="88" workbookViewId="0">
      <selection activeCell="U20" sqref="U20:AH25"/>
    </sheetView>
  </sheetViews>
  <sheetFormatPr defaultRowHeight="14.5" x14ac:dyDescent="0.35"/>
  <cols>
    <col min="26" max="26" width="12.26953125" bestFit="1" customWidth="1"/>
    <col min="32" max="32" width="11.81640625" bestFit="1" customWidth="1"/>
  </cols>
  <sheetData>
    <row r="1" spans="1:34" x14ac:dyDescent="0.35">
      <c r="A1" t="s">
        <v>0</v>
      </c>
      <c r="E1" t="s">
        <v>1</v>
      </c>
    </row>
    <row r="2" spans="1:34" x14ac:dyDescent="0.35">
      <c r="A2" t="s">
        <v>2</v>
      </c>
      <c r="E2" t="s">
        <v>3</v>
      </c>
    </row>
    <row r="3" spans="1:34" x14ac:dyDescent="0.35">
      <c r="A3" t="s">
        <v>4</v>
      </c>
      <c r="E3" t="s">
        <v>5</v>
      </c>
    </row>
    <row r="5" spans="1:34" x14ac:dyDescent="0.35">
      <c r="A5" t="s">
        <v>6</v>
      </c>
      <c r="B5" t="s">
        <v>7</v>
      </c>
    </row>
    <row r="6" spans="1:34" x14ac:dyDescent="0.35">
      <c r="A6" t="s">
        <v>8</v>
      </c>
      <c r="B6" s="1" t="s">
        <v>9</v>
      </c>
    </row>
    <row r="9" spans="1:34" x14ac:dyDescent="0.35">
      <c r="A9" t="s">
        <v>10</v>
      </c>
      <c r="E9" t="s">
        <v>11</v>
      </c>
    </row>
    <row r="10" spans="1:34" x14ac:dyDescent="0.35">
      <c r="A10" t="s">
        <v>12</v>
      </c>
      <c r="E10" t="s">
        <v>13</v>
      </c>
    </row>
    <row r="11" spans="1:34" x14ac:dyDescent="0.35">
      <c r="A11" t="s">
        <v>14</v>
      </c>
      <c r="E11" t="s">
        <v>15</v>
      </c>
    </row>
    <row r="12" spans="1:34" x14ac:dyDescent="0.35">
      <c r="A12" t="s">
        <v>16</v>
      </c>
    </row>
    <row r="13" spans="1:34" x14ac:dyDescent="0.35">
      <c r="U13" t="s">
        <v>42</v>
      </c>
      <c r="V13" t="s">
        <v>43</v>
      </c>
      <c r="W13" t="s">
        <v>44</v>
      </c>
      <c r="X13" t="s">
        <v>45</v>
      </c>
      <c r="Y13" t="s">
        <v>46</v>
      </c>
      <c r="Z13" t="s">
        <v>47</v>
      </c>
      <c r="AA13" t="s">
        <v>48</v>
      </c>
      <c r="AB13" t="s">
        <v>49</v>
      </c>
      <c r="AC13" t="s">
        <v>50</v>
      </c>
      <c r="AD13" t="s">
        <v>51</v>
      </c>
      <c r="AE13" t="s">
        <v>52</v>
      </c>
      <c r="AF13" t="s">
        <v>53</v>
      </c>
      <c r="AG13" t="s">
        <v>54</v>
      </c>
      <c r="AH13" t="s">
        <v>55</v>
      </c>
    </row>
    <row r="14" spans="1:34" x14ac:dyDescent="0.35">
      <c r="U14" t="s">
        <v>56</v>
      </c>
      <c r="V14">
        <v>4.309999942779541E-2</v>
      </c>
      <c r="W14">
        <v>7.7500000596046448E-2</v>
      </c>
      <c r="X14">
        <v>7.5499996542930603E-2</v>
      </c>
      <c r="Y14">
        <f>AVERAGE(W14:X14)</f>
        <v>7.6499998569488525E-2</v>
      </c>
      <c r="Z14">
        <f>Y14-V14</f>
        <v>3.3399999141693115E-2</v>
      </c>
      <c r="AA14">
        <f>(Y14-0.0679)/0.1968</f>
        <v>4.3699179723010788E-2</v>
      </c>
      <c r="AB14">
        <v>4.830000177025795E-2</v>
      </c>
      <c r="AC14">
        <v>0.12460000067949295</v>
      </c>
      <c r="AD14">
        <v>0.12759999930858612</v>
      </c>
      <c r="AE14">
        <f>AVERAGE(AC14:AD14)</f>
        <v>0.12609999999403954</v>
      </c>
      <c r="AF14">
        <f>AE14-AB14</f>
        <v>7.7799998223781586E-2</v>
      </c>
      <c r="AG14">
        <f>(AE14-0.0929)/0.9926</f>
        <v>3.3447511579729534E-2</v>
      </c>
      <c r="AH14">
        <f>AG14/AA14</f>
        <v>0.76540364811738082</v>
      </c>
    </row>
    <row r="15" spans="1:34" x14ac:dyDescent="0.35">
      <c r="A15" t="s">
        <v>17</v>
      </c>
      <c r="U15" t="s">
        <v>57</v>
      </c>
      <c r="V15">
        <v>4.1900001466274261E-2</v>
      </c>
      <c r="W15">
        <v>6.7699998617172241E-2</v>
      </c>
      <c r="X15">
        <v>6.9399997591972351E-2</v>
      </c>
      <c r="Y15">
        <f t="shared" ref="Y15:Y25" si="0">AVERAGE(W15:X15)</f>
        <v>6.8549998104572296E-2</v>
      </c>
      <c r="Z15">
        <f t="shared" ref="Z15:Z25" si="1">Y15-V15</f>
        <v>2.6649996638298035E-2</v>
      </c>
      <c r="AA15">
        <f>(Y15-0.0679)/0.1968</f>
        <v>3.3028358972169414E-3</v>
      </c>
      <c r="AB15">
        <v>4.1499998420476913E-2</v>
      </c>
      <c r="AC15">
        <v>0.16349999606609344</v>
      </c>
      <c r="AD15">
        <v>0.15729999542236328</v>
      </c>
      <c r="AE15">
        <f t="shared" ref="AE15:AE25" si="2">AVERAGE(AC15:AD15)</f>
        <v>0.16039999574422836</v>
      </c>
      <c r="AF15">
        <f t="shared" ref="AF15:AF25" si="3">AE15-AB15</f>
        <v>0.11889999732375145</v>
      </c>
      <c r="AG15">
        <f t="shared" ref="AG15:AG25" si="4">(AE15-0.0929)/0.9926</f>
        <v>6.800321956903925E-2</v>
      </c>
      <c r="AH15">
        <f t="shared" ref="AH15:AH25" si="5">AG15/AA15</f>
        <v>20.589342518149508</v>
      </c>
    </row>
    <row r="16" spans="1:34" x14ac:dyDescent="0.35">
      <c r="A16" t="s">
        <v>18</v>
      </c>
      <c r="E16" t="s">
        <v>19</v>
      </c>
      <c r="U16" t="s">
        <v>58</v>
      </c>
      <c r="V16">
        <v>4.309999942779541E-2</v>
      </c>
      <c r="W16">
        <v>8.3700001239776611E-2</v>
      </c>
      <c r="X16">
        <v>8.789999783039093E-2</v>
      </c>
      <c r="Y16">
        <f t="shared" si="0"/>
        <v>8.5799999535083771E-2</v>
      </c>
      <c r="Z16">
        <f t="shared" si="1"/>
        <v>4.2700000107288361E-2</v>
      </c>
      <c r="AA16">
        <f t="shared" ref="AA16:AA25" si="6">(Y16-0.0679)/0.1968</f>
        <v>9.0955282190466308E-2</v>
      </c>
      <c r="AB16">
        <v>4.349999874830246E-2</v>
      </c>
      <c r="AC16">
        <v>0.14959999918937683</v>
      </c>
      <c r="AD16">
        <v>0.17059999704360962</v>
      </c>
      <c r="AE16">
        <f t="shared" si="2"/>
        <v>0.16009999811649323</v>
      </c>
      <c r="AF16">
        <f t="shared" si="3"/>
        <v>0.11659999936819077</v>
      </c>
      <c r="AG16">
        <f t="shared" si="4"/>
        <v>6.770098540851624E-2</v>
      </c>
      <c r="AH16">
        <f t="shared" si="5"/>
        <v>0.74433264103063246</v>
      </c>
    </row>
    <row r="17" spans="1:34" x14ac:dyDescent="0.35">
      <c r="A17" t="s">
        <v>20</v>
      </c>
      <c r="E17">
        <v>540</v>
      </c>
      <c r="F17" t="s">
        <v>21</v>
      </c>
      <c r="U17" t="s">
        <v>59</v>
      </c>
      <c r="V17">
        <v>4.5200001448392868E-2</v>
      </c>
      <c r="W17">
        <v>7.9499997198581696E-2</v>
      </c>
      <c r="X17">
        <v>8.0499999225139618E-2</v>
      </c>
      <c r="Y17">
        <f t="shared" si="0"/>
        <v>7.9999998211860657E-2</v>
      </c>
      <c r="Z17">
        <f t="shared" si="1"/>
        <v>3.4799996763467789E-2</v>
      </c>
      <c r="AA17">
        <f t="shared" si="6"/>
        <v>6.1483730751324461E-2</v>
      </c>
      <c r="AB17">
        <v>4.8099998384714127E-2</v>
      </c>
      <c r="AC17">
        <v>0.21330000460147858</v>
      </c>
      <c r="AD17">
        <v>0.21709999442100525</v>
      </c>
      <c r="AE17">
        <f t="shared" si="2"/>
        <v>0.21519999951124191</v>
      </c>
      <c r="AF17">
        <f t="shared" si="3"/>
        <v>0.16710000112652779</v>
      </c>
      <c r="AG17">
        <f t="shared" si="4"/>
        <v>0.12321176658396324</v>
      </c>
      <c r="AH17">
        <f t="shared" si="5"/>
        <v>2.0039734914965135</v>
      </c>
    </row>
    <row r="18" spans="1:34" x14ac:dyDescent="0.35">
      <c r="A18" t="s">
        <v>22</v>
      </c>
      <c r="E18">
        <v>30</v>
      </c>
      <c r="U18" t="s">
        <v>60</v>
      </c>
      <c r="V18">
        <v>4.1999999433755875E-2</v>
      </c>
      <c r="W18">
        <v>7.1599997580051422E-2</v>
      </c>
      <c r="X18">
        <v>6.7000001668930054E-2</v>
      </c>
      <c r="Y18">
        <f t="shared" si="0"/>
        <v>6.9299999624490738E-2</v>
      </c>
      <c r="Z18">
        <f t="shared" si="1"/>
        <v>2.7300000190734863E-2</v>
      </c>
      <c r="AA18">
        <f t="shared" si="6"/>
        <v>7.1138192301358526E-3</v>
      </c>
      <c r="AB18">
        <v>5.5900000035762787E-2</v>
      </c>
      <c r="AC18">
        <v>0.15060000121593475</v>
      </c>
      <c r="AD18">
        <v>0.13989999890327454</v>
      </c>
      <c r="AE18">
        <f t="shared" si="2"/>
        <v>0.14525000005960464</v>
      </c>
      <c r="AF18">
        <f t="shared" si="3"/>
        <v>8.9350000023841858E-2</v>
      </c>
      <c r="AG18">
        <f t="shared" si="4"/>
        <v>5.2740278117675447E-2</v>
      </c>
      <c r="AH18">
        <f t="shared" si="5"/>
        <v>7.4137782267863823</v>
      </c>
    </row>
    <row r="19" spans="1:34" x14ac:dyDescent="0.35">
      <c r="A19" t="s">
        <v>23</v>
      </c>
      <c r="E19">
        <v>0</v>
      </c>
      <c r="F19" t="s">
        <v>24</v>
      </c>
      <c r="U19" t="s">
        <v>61</v>
      </c>
      <c r="V19">
        <v>4.309999942779541E-2</v>
      </c>
      <c r="W19">
        <v>7.7399998903274536E-2</v>
      </c>
      <c r="X19">
        <v>7.4299998581409454E-2</v>
      </c>
      <c r="Y19">
        <f t="shared" si="0"/>
        <v>7.5849998742341995E-2</v>
      </c>
      <c r="Z19">
        <f t="shared" si="1"/>
        <v>3.2749999314546585E-2</v>
      </c>
      <c r="AA19">
        <f t="shared" si="6"/>
        <v>4.0396335072875982E-2</v>
      </c>
      <c r="AB19">
        <v>4.2199999094009399E-2</v>
      </c>
      <c r="AC19">
        <v>0.13600000739097595</v>
      </c>
      <c r="AD19">
        <v>0.13819999992847443</v>
      </c>
      <c r="AE19">
        <f t="shared" si="2"/>
        <v>0.13710000365972519</v>
      </c>
      <c r="AF19">
        <f t="shared" si="3"/>
        <v>9.490000456571579E-2</v>
      </c>
      <c r="AG19">
        <f t="shared" si="4"/>
        <v>4.4529522123438636E-2</v>
      </c>
      <c r="AH19">
        <f t="shared" si="5"/>
        <v>1.1023158918527209</v>
      </c>
    </row>
    <row r="20" spans="1:34" x14ac:dyDescent="0.35">
      <c r="A20" t="s">
        <v>25</v>
      </c>
      <c r="B20" s="1" t="s">
        <v>26</v>
      </c>
      <c r="U20" t="s">
        <v>62</v>
      </c>
      <c r="V20">
        <v>4.2899999767541885E-2</v>
      </c>
      <c r="W20">
        <v>8.4399998188018799E-2</v>
      </c>
      <c r="X20">
        <v>8.7099999189376831E-2</v>
      </c>
      <c r="Y20">
        <f t="shared" si="0"/>
        <v>8.5749998688697815E-2</v>
      </c>
      <c r="Z20">
        <f t="shared" si="1"/>
        <v>4.284999892115593E-2</v>
      </c>
      <c r="AA20">
        <f t="shared" si="6"/>
        <v>9.0701212849074245E-2</v>
      </c>
      <c r="AB20">
        <v>5.2799999713897705E-2</v>
      </c>
      <c r="AC20">
        <v>0.19990000128746033</v>
      </c>
      <c r="AD20">
        <v>0.20200000703334808</v>
      </c>
      <c r="AE20">
        <f t="shared" si="2"/>
        <v>0.20095000416040421</v>
      </c>
      <c r="AF20">
        <f t="shared" si="3"/>
        <v>0.1481500044465065</v>
      </c>
      <c r="AG20">
        <f t="shared" si="4"/>
        <v>0.10885553512029439</v>
      </c>
      <c r="AH20">
        <f t="shared" si="5"/>
        <v>1.2001552316773174</v>
      </c>
    </row>
    <row r="21" spans="1:34" x14ac:dyDescent="0.35">
      <c r="U21" t="s">
        <v>63</v>
      </c>
      <c r="V21">
        <v>4.4500000774860382E-2</v>
      </c>
      <c r="W21">
        <v>8.4799997508525848E-2</v>
      </c>
      <c r="X21">
        <v>8.5400000214576721E-2</v>
      </c>
      <c r="Y21">
        <f t="shared" si="0"/>
        <v>8.5099998861551285E-2</v>
      </c>
      <c r="Z21">
        <f t="shared" si="1"/>
        <v>4.0599998086690903E-2</v>
      </c>
      <c r="AA21">
        <f t="shared" si="6"/>
        <v>8.7398368198939438E-2</v>
      </c>
      <c r="AB21">
        <v>4.9800001084804535E-2</v>
      </c>
      <c r="AC21">
        <v>0.14239999651908875</v>
      </c>
      <c r="AD21">
        <v>0.1898999959230423</v>
      </c>
      <c r="AE21">
        <f t="shared" si="2"/>
        <v>0.16614999622106552</v>
      </c>
      <c r="AF21">
        <f t="shared" si="3"/>
        <v>0.11634999513626099</v>
      </c>
      <c r="AG21">
        <f t="shared" si="4"/>
        <v>7.3796087266840144E-2</v>
      </c>
      <c r="AH21">
        <f t="shared" si="5"/>
        <v>0.84436458926627467</v>
      </c>
    </row>
    <row r="22" spans="1:34" x14ac:dyDescent="0.35">
      <c r="B22" t="s">
        <v>27</v>
      </c>
      <c r="U22" t="s">
        <v>64</v>
      </c>
      <c r="V22">
        <v>4.2899999767541885E-2</v>
      </c>
      <c r="W22">
        <v>0.34259998798370361</v>
      </c>
      <c r="X22">
        <v>8.0899998545646667E-2</v>
      </c>
      <c r="Y22">
        <f t="shared" si="0"/>
        <v>0.21174999326467514</v>
      </c>
      <c r="Z22">
        <f t="shared" si="1"/>
        <v>0.16884999349713326</v>
      </c>
      <c r="AA22">
        <f t="shared" si="6"/>
        <v>0.73094508772700773</v>
      </c>
      <c r="AB22">
        <v>4.3200001120567322E-2</v>
      </c>
      <c r="AC22">
        <v>0.1460999995470047</v>
      </c>
      <c r="AD22">
        <v>0.14419999718666077</v>
      </c>
      <c r="AE22">
        <f t="shared" si="2"/>
        <v>0.14514999836683273</v>
      </c>
      <c r="AF22">
        <f t="shared" si="3"/>
        <v>0.10194999724626541</v>
      </c>
      <c r="AG22">
        <f t="shared" si="4"/>
        <v>5.2639530895459134E-2</v>
      </c>
      <c r="AH22">
        <f t="shared" si="5"/>
        <v>7.2015711958815259E-2</v>
      </c>
    </row>
    <row r="23" spans="1:34" x14ac:dyDescent="0.35">
      <c r="A23" s="2" t="s">
        <v>28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  <c r="U23" t="s">
        <v>65</v>
      </c>
      <c r="V23">
        <v>4.4100001454353333E-2</v>
      </c>
      <c r="W23">
        <v>9.3800000846385956E-2</v>
      </c>
      <c r="X23">
        <v>8.659999817609787E-2</v>
      </c>
      <c r="Y23">
        <f t="shared" si="0"/>
        <v>9.0199999511241913E-2</v>
      </c>
      <c r="Z23">
        <f t="shared" si="1"/>
        <v>4.609999805688858E-2</v>
      </c>
      <c r="AA23">
        <f t="shared" si="6"/>
        <v>0.11331300564655443</v>
      </c>
      <c r="AB23">
        <v>4.4500000774860382E-2</v>
      </c>
      <c r="AC23">
        <v>0.22290000319480896</v>
      </c>
      <c r="AD23">
        <v>0.19580000638961792</v>
      </c>
      <c r="AE23">
        <f t="shared" si="2"/>
        <v>0.20935000479221344</v>
      </c>
      <c r="AF23">
        <f t="shared" si="3"/>
        <v>0.16485000401735306</v>
      </c>
      <c r="AG23">
        <f t="shared" si="4"/>
        <v>0.11731815917007198</v>
      </c>
      <c r="AH23">
        <f t="shared" si="5"/>
        <v>1.0353459296279759</v>
      </c>
    </row>
    <row r="24" spans="1:34" x14ac:dyDescent="0.35">
      <c r="A24" s="2" t="s">
        <v>29</v>
      </c>
      <c r="B24">
        <v>4.830000177025795E-2</v>
      </c>
      <c r="C24">
        <v>0.12460000067949295</v>
      </c>
      <c r="D24">
        <v>0.12759999930858612</v>
      </c>
      <c r="E24">
        <v>4.1499998420476913E-2</v>
      </c>
      <c r="F24">
        <v>0.16349999606609344</v>
      </c>
      <c r="G24">
        <v>0.15729999542236328</v>
      </c>
      <c r="H24">
        <v>4.349999874830246E-2</v>
      </c>
      <c r="I24">
        <v>0.14959999918937683</v>
      </c>
      <c r="J24">
        <v>0.17059999704360962</v>
      </c>
      <c r="K24">
        <v>4.8099998384714127E-2</v>
      </c>
      <c r="L24">
        <v>0.21330000460147858</v>
      </c>
      <c r="M24">
        <v>0.21709999442100525</v>
      </c>
      <c r="U24" t="s">
        <v>66</v>
      </c>
      <c r="V24">
        <v>4.309999942779541E-2</v>
      </c>
      <c r="W24">
        <v>8.7700001895427704E-2</v>
      </c>
      <c r="X24">
        <v>0.46560001373291016</v>
      </c>
      <c r="Y24">
        <f t="shared" si="0"/>
        <v>0.27665000781416893</v>
      </c>
      <c r="Z24">
        <f t="shared" si="1"/>
        <v>0.23355000838637352</v>
      </c>
      <c r="AA24">
        <f t="shared" si="6"/>
        <v>1.06072158442159</v>
      </c>
      <c r="AB24">
        <v>4.6199999749660499E-2</v>
      </c>
      <c r="AC24">
        <v>0.14970000088214874</v>
      </c>
      <c r="AD24">
        <v>0.15399999916553497</v>
      </c>
      <c r="AE24">
        <f t="shared" si="2"/>
        <v>0.15185000002384186</v>
      </c>
      <c r="AF24">
        <f t="shared" si="3"/>
        <v>0.10565000027418137</v>
      </c>
      <c r="AG24">
        <f t="shared" si="4"/>
        <v>5.938948219206313E-2</v>
      </c>
      <c r="AH24">
        <f t="shared" si="5"/>
        <v>5.5989698959928426E-2</v>
      </c>
    </row>
    <row r="25" spans="1:34" x14ac:dyDescent="0.35">
      <c r="A25" s="2" t="s">
        <v>30</v>
      </c>
      <c r="B25">
        <v>4.2599998414516449E-2</v>
      </c>
      <c r="C25">
        <v>7.0900000631809235E-2</v>
      </c>
      <c r="D25">
        <v>6.8800002336502075E-2</v>
      </c>
      <c r="E25">
        <v>4.179999977350235E-2</v>
      </c>
      <c r="F25">
        <v>6.1500001698732376E-2</v>
      </c>
      <c r="G25">
        <v>6.2199998646974564E-2</v>
      </c>
      <c r="H25">
        <v>4.3699998408555984E-2</v>
      </c>
      <c r="I25">
        <v>7.5800001621246338E-2</v>
      </c>
      <c r="J25">
        <v>7.980000227689743E-2</v>
      </c>
      <c r="K25">
        <v>4.6799998730421066E-2</v>
      </c>
      <c r="L25">
        <v>7.2099998593330383E-2</v>
      </c>
      <c r="M25">
        <v>7.3200002312660217E-2</v>
      </c>
      <c r="U25" t="s">
        <v>67</v>
      </c>
      <c r="V25">
        <v>4.5099999755620956E-2</v>
      </c>
      <c r="W25">
        <v>8.7600000202655792E-2</v>
      </c>
      <c r="X25">
        <v>8.529999852180481E-2</v>
      </c>
      <c r="Y25">
        <f t="shared" si="0"/>
        <v>8.6449999362230301E-2</v>
      </c>
      <c r="Z25">
        <f t="shared" si="1"/>
        <v>4.1349999606609344E-2</v>
      </c>
      <c r="AA25">
        <f t="shared" si="6"/>
        <v>9.4258126840601114E-2</v>
      </c>
      <c r="AB25">
        <v>4.5200001448392868E-2</v>
      </c>
      <c r="AC25">
        <v>0.1429000049829483</v>
      </c>
      <c r="AD25">
        <v>0.14059999585151672</v>
      </c>
      <c r="AE25">
        <f t="shared" si="2"/>
        <v>0.14175000041723251</v>
      </c>
      <c r="AF25">
        <f t="shared" si="3"/>
        <v>9.6549998968839645E-2</v>
      </c>
      <c r="AG25">
        <f t="shared" si="4"/>
        <v>4.9214185389111945E-2</v>
      </c>
      <c r="AH25">
        <f t="shared" si="5"/>
        <v>0.52212140256444428</v>
      </c>
    </row>
    <row r="26" spans="1:34" x14ac:dyDescent="0.35">
      <c r="A26" s="2" t="s">
        <v>31</v>
      </c>
      <c r="B26">
        <v>5.5900000035762787E-2</v>
      </c>
      <c r="C26">
        <v>0.15060000121593475</v>
      </c>
      <c r="D26">
        <v>0.13989999890327454</v>
      </c>
      <c r="E26">
        <v>4.2199999094009399E-2</v>
      </c>
      <c r="F26">
        <v>0.13600000739097595</v>
      </c>
      <c r="G26">
        <v>0.13819999992847443</v>
      </c>
      <c r="H26">
        <v>5.2799999713897705E-2</v>
      </c>
      <c r="I26">
        <v>0.19990000128746033</v>
      </c>
      <c r="J26">
        <v>0.20200000703334808</v>
      </c>
      <c r="K26">
        <v>4.9800001084804535E-2</v>
      </c>
      <c r="L26">
        <v>0.14239999651908875</v>
      </c>
      <c r="M26">
        <v>0.1898999959230423</v>
      </c>
    </row>
    <row r="27" spans="1:34" x14ac:dyDescent="0.35">
      <c r="A27" s="2" t="s">
        <v>32</v>
      </c>
      <c r="B27">
        <v>4.1999999433755875E-2</v>
      </c>
      <c r="C27">
        <v>6.5800003707408905E-2</v>
      </c>
      <c r="D27">
        <v>6.1999998986721039E-2</v>
      </c>
      <c r="E27">
        <v>4.2800001800060272E-2</v>
      </c>
      <c r="F27">
        <v>7.1000002324581146E-2</v>
      </c>
      <c r="G27">
        <v>6.7400000989437103E-2</v>
      </c>
      <c r="H27">
        <v>4.4100001454353333E-2</v>
      </c>
      <c r="I27">
        <v>7.6300002634525299E-2</v>
      </c>
      <c r="J27">
        <v>7.9400002956390381E-2</v>
      </c>
      <c r="K27">
        <v>4.4900000095367432E-2</v>
      </c>
      <c r="L27">
        <v>7.6999999582767487E-2</v>
      </c>
      <c r="M27">
        <v>7.7799998223781586E-2</v>
      </c>
    </row>
    <row r="28" spans="1:34" x14ac:dyDescent="0.35">
      <c r="A28" s="2" t="s">
        <v>33</v>
      </c>
    </row>
    <row r="29" spans="1:34" x14ac:dyDescent="0.35">
      <c r="A29" s="2" t="s">
        <v>34</v>
      </c>
      <c r="B29">
        <v>4.4599998742341995E-2</v>
      </c>
      <c r="C29">
        <v>0.3562999963760376</v>
      </c>
      <c r="D29">
        <v>7.3600001633167267E-2</v>
      </c>
      <c r="E29">
        <v>4.4700000435113907E-2</v>
      </c>
      <c r="F29">
        <v>9.2100001871585846E-2</v>
      </c>
      <c r="G29">
        <v>7.8699998557567596E-2</v>
      </c>
      <c r="H29">
        <v>4.3600000441074371E-2</v>
      </c>
      <c r="I29">
        <v>7.9400002956390381E-2</v>
      </c>
      <c r="J29">
        <v>0.51010000705718994</v>
      </c>
      <c r="K29">
        <v>4.5400001108646393E-2</v>
      </c>
      <c r="L29">
        <v>7.9999998211860657E-2</v>
      </c>
      <c r="M29">
        <v>7.8000001609325409E-2</v>
      </c>
    </row>
    <row r="30" spans="1:34" x14ac:dyDescent="0.35">
      <c r="A30" s="2" t="s">
        <v>35</v>
      </c>
      <c r="B30">
        <v>4.1499998420476913E-2</v>
      </c>
      <c r="C30">
        <v>4.0899999439716339E-2</v>
      </c>
      <c r="D30">
        <v>4.1700001806020737E-2</v>
      </c>
      <c r="E30">
        <v>4.1099999099969864E-2</v>
      </c>
      <c r="F30">
        <v>4.1600000113248825E-2</v>
      </c>
      <c r="G30">
        <v>4.0899999439716339E-2</v>
      </c>
      <c r="H30">
        <v>4.1600000113248825E-2</v>
      </c>
      <c r="I30">
        <v>4.179999977350235E-2</v>
      </c>
      <c r="J30">
        <v>4.179999977350235E-2</v>
      </c>
      <c r="K30">
        <v>4.1200000792741776E-2</v>
      </c>
      <c r="L30">
        <v>4.1700001806020737E-2</v>
      </c>
      <c r="M30">
        <v>4.1900001466274261E-2</v>
      </c>
    </row>
    <row r="31" spans="1:34" x14ac:dyDescent="0.35">
      <c r="A31" s="2" t="s">
        <v>36</v>
      </c>
      <c r="B31">
        <v>4.2899999767541885E-2</v>
      </c>
      <c r="C31">
        <v>4.3600000441074371E-2</v>
      </c>
      <c r="D31">
        <v>4.3000001460313797E-2</v>
      </c>
      <c r="E31">
        <v>4.3200001120567322E-2</v>
      </c>
      <c r="F31">
        <v>4.3400000780820847E-2</v>
      </c>
      <c r="G31">
        <v>4.3200001120567322E-2</v>
      </c>
      <c r="H31">
        <v>4.3200001120567322E-2</v>
      </c>
      <c r="I31">
        <v>4.349999874830246E-2</v>
      </c>
      <c r="J31">
        <v>4.2899999767541885E-2</v>
      </c>
      <c r="K31">
        <v>4.2700000107288361E-2</v>
      </c>
      <c r="L31">
        <v>4.3699998408555984E-2</v>
      </c>
      <c r="M31">
        <v>4.3200001120567322E-2</v>
      </c>
    </row>
    <row r="35" spans="1:13" x14ac:dyDescent="0.35">
      <c r="A35" t="s">
        <v>37</v>
      </c>
      <c r="B35" s="1" t="s">
        <v>38</v>
      </c>
    </row>
    <row r="40" spans="1:13" x14ac:dyDescent="0.35">
      <c r="A40" t="s">
        <v>39</v>
      </c>
    </row>
    <row r="41" spans="1:13" x14ac:dyDescent="0.35">
      <c r="A41" t="s">
        <v>18</v>
      </c>
      <c r="E41" t="s">
        <v>19</v>
      </c>
    </row>
    <row r="42" spans="1:13" x14ac:dyDescent="0.35">
      <c r="A42" t="s">
        <v>20</v>
      </c>
      <c r="E42">
        <v>562</v>
      </c>
      <c r="F42" t="s">
        <v>21</v>
      </c>
    </row>
    <row r="43" spans="1:13" x14ac:dyDescent="0.35">
      <c r="A43" t="s">
        <v>22</v>
      </c>
      <c r="E43">
        <v>30</v>
      </c>
    </row>
    <row r="44" spans="1:13" x14ac:dyDescent="0.35">
      <c r="A44" t="s">
        <v>23</v>
      </c>
      <c r="E44">
        <v>0</v>
      </c>
      <c r="F44" t="s">
        <v>24</v>
      </c>
    </row>
    <row r="45" spans="1:13" x14ac:dyDescent="0.35">
      <c r="A45" t="s">
        <v>25</v>
      </c>
      <c r="B45" s="1" t="s">
        <v>38</v>
      </c>
    </row>
    <row r="47" spans="1:13" x14ac:dyDescent="0.35">
      <c r="B47" t="s">
        <v>40</v>
      </c>
    </row>
    <row r="48" spans="1:13" x14ac:dyDescent="0.35">
      <c r="A48" s="2" t="s">
        <v>28</v>
      </c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2">
        <v>12</v>
      </c>
    </row>
    <row r="49" spans="1:13" x14ac:dyDescent="0.35">
      <c r="A49" s="2" t="s">
        <v>29</v>
      </c>
      <c r="B49">
        <v>4.6799998730421066E-2</v>
      </c>
      <c r="C49">
        <v>9.8200000822544098E-2</v>
      </c>
      <c r="D49">
        <v>0.10029999911785126</v>
      </c>
      <c r="E49">
        <v>4.1900001466274261E-2</v>
      </c>
      <c r="F49">
        <v>0.12770000100135803</v>
      </c>
      <c r="G49">
        <v>0.12330000102519989</v>
      </c>
      <c r="H49">
        <v>4.3800000101327896E-2</v>
      </c>
      <c r="I49">
        <v>0.11519999802112579</v>
      </c>
      <c r="J49">
        <v>0.12759999930858612</v>
      </c>
      <c r="K49">
        <v>4.830000177025795E-2</v>
      </c>
      <c r="L49">
        <v>0.15610000491142273</v>
      </c>
      <c r="M49">
        <v>0.15350000560283661</v>
      </c>
    </row>
    <row r="50" spans="1:13" x14ac:dyDescent="0.35">
      <c r="A50" s="2" t="s">
        <v>30</v>
      </c>
      <c r="B50">
        <v>4.309999942779541E-2</v>
      </c>
      <c r="C50">
        <v>7.7500000596046448E-2</v>
      </c>
      <c r="D50">
        <v>7.5499996542930603E-2</v>
      </c>
      <c r="E50">
        <v>4.1900001466274261E-2</v>
      </c>
      <c r="F50">
        <v>6.7699998617172241E-2</v>
      </c>
      <c r="G50">
        <v>6.9399997591972351E-2</v>
      </c>
      <c r="H50">
        <v>4.309999942779541E-2</v>
      </c>
      <c r="I50">
        <v>8.3700001239776611E-2</v>
      </c>
      <c r="J50">
        <v>8.789999783039093E-2</v>
      </c>
      <c r="K50">
        <v>4.5200001448392868E-2</v>
      </c>
      <c r="L50">
        <v>7.9499997198581696E-2</v>
      </c>
      <c r="M50">
        <v>8.0499999225139618E-2</v>
      </c>
    </row>
    <row r="51" spans="1:13" x14ac:dyDescent="0.35">
      <c r="A51" s="2" t="s">
        <v>31</v>
      </c>
      <c r="B51">
        <v>5.9799998998641968E-2</v>
      </c>
      <c r="C51">
        <v>0.11940000206232071</v>
      </c>
      <c r="D51">
        <v>0.11500000208616257</v>
      </c>
      <c r="E51">
        <v>4.3900001794099808E-2</v>
      </c>
      <c r="F51">
        <v>0.11020000278949738</v>
      </c>
      <c r="G51">
        <v>0.11069999635219574</v>
      </c>
      <c r="H51">
        <v>5.3199999034404755E-2</v>
      </c>
      <c r="I51">
        <v>0.14959999918937683</v>
      </c>
      <c r="J51">
        <v>0.14959999918937683</v>
      </c>
      <c r="K51">
        <v>5.090000107884407E-2</v>
      </c>
      <c r="L51">
        <v>0.1111999973654747</v>
      </c>
      <c r="M51">
        <v>0.13869999349117279</v>
      </c>
    </row>
    <row r="52" spans="1:13" x14ac:dyDescent="0.35">
      <c r="A52" s="2" t="s">
        <v>32</v>
      </c>
      <c r="B52">
        <v>4.1999999433755875E-2</v>
      </c>
      <c r="C52">
        <v>7.1599997580051422E-2</v>
      </c>
      <c r="D52">
        <v>6.7000001668930054E-2</v>
      </c>
      <c r="E52">
        <v>4.309999942779541E-2</v>
      </c>
      <c r="F52">
        <v>7.7399998903274536E-2</v>
      </c>
      <c r="G52">
        <v>7.4299998581409454E-2</v>
      </c>
      <c r="H52">
        <v>4.2899999767541885E-2</v>
      </c>
      <c r="I52">
        <v>8.4399998188018799E-2</v>
      </c>
      <c r="J52">
        <v>8.7099999189376831E-2</v>
      </c>
      <c r="K52">
        <v>4.4500000774860382E-2</v>
      </c>
      <c r="L52">
        <v>8.4799997508525848E-2</v>
      </c>
      <c r="M52">
        <v>8.5400000214576721E-2</v>
      </c>
    </row>
    <row r="53" spans="1:13" x14ac:dyDescent="0.35">
      <c r="A53" s="2" t="s">
        <v>33</v>
      </c>
      <c r="B53">
        <v>4.2599998414516449E-2</v>
      </c>
      <c r="C53">
        <v>0.10930000245571136</v>
      </c>
      <c r="D53">
        <v>0.10729999840259552</v>
      </c>
      <c r="E53">
        <v>4.4300001114606857E-2</v>
      </c>
      <c r="F53">
        <v>0.16060000658035278</v>
      </c>
      <c r="G53">
        <v>0.14360000193119049</v>
      </c>
      <c r="H53">
        <v>4.6100001782178879E-2</v>
      </c>
      <c r="I53">
        <v>0.11400000005960464</v>
      </c>
      <c r="J53">
        <v>0.11760000139474869</v>
      </c>
      <c r="K53">
        <v>4.4300001114606857E-2</v>
      </c>
      <c r="L53">
        <v>0.10729999840259552</v>
      </c>
      <c r="M53">
        <v>0.10819999873638153</v>
      </c>
    </row>
    <row r="54" spans="1:13" x14ac:dyDescent="0.35">
      <c r="A54" s="2" t="s">
        <v>34</v>
      </c>
      <c r="B54">
        <v>4.2899999767541885E-2</v>
      </c>
      <c r="C54">
        <v>0.34259998798370361</v>
      </c>
      <c r="D54">
        <v>8.0899998545646667E-2</v>
      </c>
      <c r="E54">
        <v>4.4100001454353333E-2</v>
      </c>
      <c r="F54">
        <v>9.3800000846385956E-2</v>
      </c>
      <c r="G54">
        <v>8.659999817609787E-2</v>
      </c>
      <c r="H54">
        <v>4.309999942779541E-2</v>
      </c>
      <c r="I54">
        <v>8.7700001895427704E-2</v>
      </c>
      <c r="J54">
        <v>0.46560001373291016</v>
      </c>
      <c r="K54">
        <v>4.5099999755620956E-2</v>
      </c>
      <c r="L54">
        <v>8.7600000202655792E-2</v>
      </c>
      <c r="M54">
        <v>8.529999852180481E-2</v>
      </c>
    </row>
    <row r="55" spans="1:13" x14ac:dyDescent="0.35">
      <c r="A55" s="2" t="s">
        <v>35</v>
      </c>
      <c r="B55">
        <v>4.2899999767541885E-2</v>
      </c>
      <c r="C55">
        <v>4.2800001800060272E-2</v>
      </c>
      <c r="D55">
        <v>4.3000001460313797E-2</v>
      </c>
      <c r="E55">
        <v>4.2500000447034836E-2</v>
      </c>
      <c r="F55">
        <v>4.3200001120567322E-2</v>
      </c>
      <c r="G55">
        <v>4.1900001466274261E-2</v>
      </c>
      <c r="H55">
        <v>4.2700000107288361E-2</v>
      </c>
      <c r="I55">
        <v>4.2899999767541885E-2</v>
      </c>
      <c r="J55">
        <v>4.2700000107288361E-2</v>
      </c>
      <c r="K55">
        <v>4.2300000786781311E-2</v>
      </c>
      <c r="L55">
        <v>4.3000001460313797E-2</v>
      </c>
      <c r="M55">
        <v>4.3299999088048935E-2</v>
      </c>
    </row>
    <row r="56" spans="1:13" x14ac:dyDescent="0.35">
      <c r="A56" s="2" t="s">
        <v>36</v>
      </c>
      <c r="B56">
        <v>4.2700000107288361E-2</v>
      </c>
      <c r="C56">
        <v>4.4199999421834946E-2</v>
      </c>
      <c r="D56">
        <v>4.2700000107288361E-2</v>
      </c>
      <c r="E56">
        <v>4.3299999088048935E-2</v>
      </c>
      <c r="F56">
        <v>4.3400000780820847E-2</v>
      </c>
      <c r="G56">
        <v>4.309999942779541E-2</v>
      </c>
      <c r="H56">
        <v>4.3400000780820847E-2</v>
      </c>
      <c r="I56">
        <v>4.3400000780820847E-2</v>
      </c>
      <c r="J56">
        <v>4.2700000107288361E-2</v>
      </c>
      <c r="K56">
        <v>4.309999942779541E-2</v>
      </c>
      <c r="L56">
        <v>4.3299999088048935E-2</v>
      </c>
      <c r="M56">
        <v>4.2800001800060272E-2</v>
      </c>
    </row>
    <row r="60" spans="1:13" x14ac:dyDescent="0.35">
      <c r="A60" t="s">
        <v>37</v>
      </c>
      <c r="B60" s="1" t="s">
        <v>41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Ni41fDE0NzI3OC81L0VudHJ5UGFydC8xOTM2MjkwMDY5fDE2LjU=</eid>
  <version>1</version>
  <updated-at>2025-06-13T07:00:45Z</updated-at>
</LabArchives>
</file>

<file path=customXml/itemProps1.xml><?xml version="1.0" encoding="utf-8"?>
<ds:datastoreItem xmlns:ds="http://schemas.openxmlformats.org/officeDocument/2006/customXml" ds:itemID="{E33FE854-D192-4198-900D-B2E50F4FAE5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Anannya Gautam</cp:lastModifiedBy>
  <dcterms:created xsi:type="dcterms:W3CDTF">2025-06-13T06:59:32Z</dcterms:created>
  <dcterms:modified xsi:type="dcterms:W3CDTF">2025-06-17T00:03:16Z</dcterms:modified>
</cp:coreProperties>
</file>