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G ASSAY\RUNS\"/>
    </mc:Choice>
  </mc:AlternateContent>
  <xr:revisionPtr revIDLastSave="0" documentId="13_ncr:1_{F007E41F-A370-4419-847C-3A26462F0693}" xr6:coauthVersionLast="47" xr6:coauthVersionMax="47" xr10:uidLastSave="{00000000-0000-0000-0000-000000000000}"/>
  <bookViews>
    <workbookView xWindow="-34935" yWindow="-3135" windowWidth="34545" windowHeight="17385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9" i="2" l="1"/>
  <c r="Y40" i="2"/>
  <c r="Y41" i="2"/>
  <c r="Y42" i="2"/>
  <c r="Y43" i="2"/>
  <c r="Y44" i="2"/>
  <c r="Y45" i="2"/>
  <c r="Y46" i="2"/>
  <c r="Y47" i="2"/>
  <c r="Y48" i="2"/>
  <c r="Y38" i="2"/>
  <c r="AE40" i="2"/>
  <c r="AE41" i="2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38" i="2"/>
  <c r="AF40" i="2"/>
  <c r="AF41" i="2"/>
  <c r="AC39" i="2"/>
  <c r="AE39" i="2" s="1"/>
  <c r="AC40" i="2"/>
  <c r="AC41" i="2"/>
  <c r="AC42" i="2"/>
  <c r="AC43" i="2"/>
  <c r="AC44" i="2"/>
  <c r="AC45" i="2"/>
  <c r="AC46" i="2"/>
  <c r="AC47" i="2"/>
  <c r="AC48" i="2"/>
  <c r="AC38" i="2"/>
  <c r="W39" i="2"/>
  <c r="W40" i="2"/>
  <c r="W41" i="2"/>
  <c r="W42" i="2"/>
  <c r="W43" i="2"/>
  <c r="W44" i="2"/>
  <c r="W45" i="2"/>
  <c r="W46" i="2"/>
  <c r="W47" i="2"/>
  <c r="W48" i="2"/>
  <c r="W38" i="2"/>
  <c r="AF38" i="2" l="1"/>
  <c r="AF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<sst xmlns="http://schemas.openxmlformats.org/spreadsheetml/2006/main" count="109" uniqueCount="88">
  <si>
    <t>Application: Tecan i-control</t>
  </si>
  <si>
    <t>Tecan i-control , 1.10.4.0</t>
  </si>
  <si>
    <t>Device: infinite M1000Pro</t>
  </si>
  <si>
    <t>Serial number: 1407000083</t>
  </si>
  <si>
    <t>Firmware: V_1.05_11/2011_S3LCE_ALPHA (Nov  3 2011/09.27.24)</t>
  </si>
  <si>
    <t>MAI, V_1.05_11/2011_S3LCE_ALPHA (Nov  3 2011/09.27.24)</t>
  </si>
  <si>
    <t>Date:</t>
  </si>
  <si>
    <t>16/06/2025</t>
  </si>
  <si>
    <t>Time:</t>
  </si>
  <si>
    <t>3:06:56 PM</t>
  </si>
  <si>
    <t>System</t>
  </si>
  <si>
    <t>TECAN-HP</t>
  </si>
  <si>
    <t>User</t>
  </si>
  <si>
    <t>Tecan-HP\Tecan</t>
  </si>
  <si>
    <t>Plate</t>
  </si>
  <si>
    <t>Greiner 96 Flat Bottom Transparent Polystyrene Cat. No.: 655101/655161/655192 [GRE96ft.pdfx]</t>
  </si>
  <si>
    <t>Plate-ID (Stacker)</t>
  </si>
  <si>
    <t>Label: tag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</si>
  <si>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</si>
  <si>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</si>
  <si>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</si>
  <si>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</si>
  <si>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</si>
  <si>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</si>
  <si>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</si>
  <si>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</si>
  <si>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16/06/2025 3:06:56 PM</t>
  </si>
  <si>
    <t>Temperature: 22.4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</si>
  <si>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</si>
  <si>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</si>
  <si>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</si>
  <si>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</si>
  <si>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</si>
  <si>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</si>
  <si>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</si>
  <si>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</si>
  <si>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</si>
  <si>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</si>
  <si>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16/06/2025 3:07:08 PM</t>
  </si>
  <si>
    <t>Label: protein</t>
  </si>
  <si>
    <t>Temperature: 22.5 °C</t>
  </si>
  <si>
    <t>16/06/2025 3:07:22 PM</t>
  </si>
  <si>
    <t xml:space="preserve">Sample </t>
  </si>
  <si>
    <t>Blank</t>
  </si>
  <si>
    <t xml:space="preserve">P abs 1 </t>
  </si>
  <si>
    <t xml:space="preserve">P abs 2 </t>
  </si>
  <si>
    <t xml:space="preserve">Avg </t>
  </si>
  <si>
    <t xml:space="preserve">Normalised P </t>
  </si>
  <si>
    <t>Conc P</t>
  </si>
  <si>
    <t>Blank T</t>
  </si>
  <si>
    <t>T abs 1</t>
  </si>
  <si>
    <t xml:space="preserve">T abs 2 </t>
  </si>
  <si>
    <t>Avg</t>
  </si>
  <si>
    <t>Normalised T</t>
  </si>
  <si>
    <t xml:space="preserve">Conc T </t>
  </si>
  <si>
    <t>T/P</t>
  </si>
  <si>
    <t>77D.6.1</t>
  </si>
  <si>
    <t>77D.6.2</t>
  </si>
  <si>
    <t>08A.3.1</t>
  </si>
  <si>
    <t>08A.3.2</t>
  </si>
  <si>
    <t>08A.3.3</t>
  </si>
  <si>
    <t>08A.4.1</t>
  </si>
  <si>
    <t>08A.4.2</t>
  </si>
  <si>
    <t>08A.4.3</t>
  </si>
  <si>
    <t>08A.5.1</t>
  </si>
  <si>
    <t>08A.5.2</t>
  </si>
  <si>
    <t>08A.5.3</t>
  </si>
  <si>
    <t>Glycerol</t>
  </si>
  <si>
    <t>Conc</t>
  </si>
  <si>
    <t>Abs</t>
  </si>
  <si>
    <t>L</t>
  </si>
  <si>
    <t>M</t>
  </si>
  <si>
    <t>Protein</t>
  </si>
  <si>
    <t>N</t>
  </si>
  <si>
    <t>AA</t>
  </si>
  <si>
    <t>O</t>
  </si>
  <si>
    <t>BB</t>
  </si>
  <si>
    <t>P</t>
  </si>
  <si>
    <t>CC</t>
  </si>
  <si>
    <t>Q</t>
  </si>
  <si>
    <t>DD</t>
  </si>
  <si>
    <t>R</t>
  </si>
  <si>
    <t>EE</t>
  </si>
  <si>
    <t>S</t>
  </si>
  <si>
    <t>FF</t>
  </si>
  <si>
    <t>T</t>
  </si>
  <si>
    <t>GG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</si>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</sst>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5">
    <xf numFmtId="0" fontId="0" fillId="0" borderId="0" xfId="0"/>
    <xf numFmtId="0" fontId="0" fillId="0" borderId="0" xfId="0" quotePrefix="1"/>
    <xf numFmtId="0" fontId="1" fillId="9" borderId="0" xfId="0" applyFont="1" applyFill="1"/>
    <xf numFmtId="0" fontId="4" fillId="10" borderId="1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4" xfId="0" applyFont="1" applyFill="1" applyBorder="1" applyAlignment="1">
      <alignment horizontal="right" vertical="center" wrapText="1"/>
    </xf>
    <xf numFmtId="0" fontId="7" fillId="10" borderId="4" xfId="0" applyFont="1" applyFill="1" applyBorder="1" applyAlignment="1">
      <alignment vertical="center" wrapText="1"/>
    </xf>
    <xf numFmtId="2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921246912068412"/>
                  <c:y val="2.7070238282439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Sheet2!$X$17:$X$23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</c:numCache>
            </c:numRef>
          </c:xVal>
          <c:yVal>
            <c:numRef>
              <c:f>Sheet2!$Y$17:$Y$23</c:f>
              <c:numCache>
                <c:formatCode>General</c:formatCode>
                <c:ptCount val="7"/>
                <c:pt idx="1">
                  <c:v>0.36529999971389771</c:v>
                </c:pt>
                <c:pt idx="2">
                  <c:v>0.18479999899864197</c:v>
                </c:pt>
                <c:pt idx="3">
                  <c:v>0.13580000400543213</c:v>
                </c:pt>
                <c:pt idx="4">
                  <c:v>0.10899999737739563</c:v>
                </c:pt>
                <c:pt idx="5">
                  <c:v>8.529999852180481E-2</c:v>
                </c:pt>
                <c:pt idx="6">
                  <c:v>4.2700000107288361E-2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B-4589-97F7-58EDFD65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08288"/>
        <c:axId val="1591107328"/>
      </c:scatterChart>
      <c:valAx>
        <c:axId val="15911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07328"/>
        <c:crosses val="autoZero"/>
        <c:crossBetween val="midCat"/>
      </c:valAx>
      <c:valAx>
        <c:axId val="15911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Sheet2!$AC$14:$AC$22</c:f>
              <c:numCache>
                <c:formatCode>General</c:formatCode>
                <c:ptCount val="9"/>
                <c:pt idx="0">
                  <c:v>0.78125</c:v>
                </c:pt>
                <c:pt idx="1">
                  <c:v>0.390625</c:v>
                </c:pt>
                <c:pt idx="2">
                  <c:v>0.1953125</c:v>
                </c:pt>
                <c:pt idx="3">
                  <c:v>9.765625E-2</c:v>
                </c:pt>
                <c:pt idx="4">
                  <c:v>4.8828125E-2</c:v>
                </c:pt>
                <c:pt idx="5">
                  <c:v>2.44140625E-2</c:v>
                </c:pt>
                <c:pt idx="6">
                  <c:v>1.220703125E-2</c:v>
                </c:pt>
                <c:pt idx="7">
                  <c:v>6.103515625E-3</c:v>
                </c:pt>
                <c:pt idx="8">
                  <c:v>3.0517578130000002E-3</c:v>
                </c:pt>
              </c:numCache>
            </c:numRef>
          </c:xVal>
          <c:yVal>
            <c:numRef>
              <c:f>Sheet2!$AD$14:$AD$22</c:f>
              <c:numCache>
                <c:formatCode>General</c:formatCode>
                <c:ptCount val="9"/>
                <c:pt idx="1">
                  <c:v>0.21809999644756317</c:v>
                </c:pt>
                <c:pt idx="2">
                  <c:v>0.13609999418258667</c:v>
                </c:pt>
                <c:pt idx="3">
                  <c:v>9.5499999821186066E-2</c:v>
                </c:pt>
                <c:pt idx="4">
                  <c:v>7.6200000941753387E-2</c:v>
                </c:pt>
                <c:pt idx="5">
                  <c:v>6.7400000989437103E-2</c:v>
                </c:pt>
                <c:pt idx="6">
                  <c:v>6.4699999988079071E-2</c:v>
                </c:pt>
                <c:pt idx="7">
                  <c:v>6.1400000005960464E-2</c:v>
                </c:pt>
                <c:pt idx="8">
                  <c:v>4.4300001114606857E-2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0-49F6-AE7F-721EAC8B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0527"/>
        <c:axId val="52942447"/>
      </c:scatterChart>
      <c:valAx>
        <c:axId val="529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2447"/>
        <c:crosses val="autoZero"/>
        <c:crossBetween val="midCat"/>
      </c:valAx>
      <c:valAx>
        <c:axId val="529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167400</xdr:colOff>
      <xdr:row>18</xdr:row>
      <xdr:rowOff>114853</xdr:rowOff>
    </xdr:from>
    <xdr:to>
      <xdr:col>20</xdr:col>
      <xdr:colOff>475828</xdr:colOff>
      <xdr:row>33</xdr:row>
      <xdr:rowOff>106328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9303F-DF6C-E798-F972-CFC671266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289705</xdr:colOff>
      <xdr:row>17</xdr:row>
      <xdr:rowOff>142302</xdr:rowOff>
    </xdr:from>
    <xdr:to>
      <xdr:col>35</xdr:col>
      <xdr:colOff>92855</xdr:colOff>
      <xdr:row>32</xdr:row>
      <xdr:rowOff>141937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07550-482E-5C08-AAEA-AE000383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topLeftCell="F16" zoomScale="122" zoomScaleNormal="98" workbookViewId="0">
      <selection activeCell="S40" sqref="S40:AF48"/>
    </sheetView>
  </sheetViews>
  <sheetFormatPr defaultRowHeight="14.5" x14ac:dyDescent="0.35"/>
  <cols>
    <col min="5" max="13" width="8.81640625" bestFit="1" customWidth="1"/>
    <col min="21" max="25" width="8.81640625" bestFit="1" customWidth="1"/>
    <col min="27" max="28" width="8.81640625" bestFit="1" customWidth="1"/>
    <col min="29" max="29" width="12.54296875" bestFit="1" customWidth="1"/>
    <col min="30" max="30" width="11.90625" bestFit="1" customWidth="1"/>
    <col min="31" max="32" width="8.81640625" bestFit="1" customWidth="1"/>
  </cols>
  <sheetData>
    <row r="1" spans="1:30" x14ac:dyDescent="0.35">
      <c r="A1" t="s">
        <v>0</v>
      </c>
      <c r="E1" t="s">
        <v>1</v>
      </c>
    </row>
    <row r="2" spans="1:30" x14ac:dyDescent="0.35">
      <c r="A2" t="s">
        <v>2</v>
      </c>
      <c r="E2" t="s">
        <v>3</v>
      </c>
    </row>
    <row r="3" spans="1:30" x14ac:dyDescent="0.35">
      <c r="A3" t="s">
        <v>4</v>
      </c>
      <c r="E3" t="s">
        <v>5</v>
      </c>
    </row>
    <row r="5" spans="1:30" x14ac:dyDescent="0.35">
      <c r="A5" t="s">
        <v>6</v>
      </c>
      <c r="B5" t="s">
        <v>7</v>
      </c>
    </row>
    <row r="6" spans="1:30" x14ac:dyDescent="0.35">
      <c r="A6" t="s">
        <v>8</v>
      </c>
      <c r="B6" s="1" t="s">
        <v>9</v>
      </c>
    </row>
    <row r="9" spans="1:30" x14ac:dyDescent="0.35">
      <c r="A9" t="s">
        <v>10</v>
      </c>
      <c r="E9" t="s">
        <v>11</v>
      </c>
    </row>
    <row r="10" spans="1:30" x14ac:dyDescent="0.35">
      <c r="A10" t="s">
        <v>12</v>
      </c>
      <c r="E10" t="s">
        <v>13</v>
      </c>
    </row>
    <row r="11" spans="1:30" x14ac:dyDescent="0.35">
      <c r="A11" t="s">
        <v>14</v>
      </c>
      <c r="E11" t="s">
        <v>15</v>
      </c>
    </row>
    <row r="12" spans="1:30" x14ac:dyDescent="0.35">
      <c r="A12" t="s">
        <v>16</v>
      </c>
    </row>
    <row r="13" spans="1:30" ht="15" thickBot="1" x14ac:dyDescent="0.4">
      <c r="AB13" t="s">
        <v>67</v>
      </c>
      <c r="AC13" t="s">
        <v>68</v>
      </c>
      <c r="AD13" t="s">
        <v>69</v>
      </c>
    </row>
    <row r="14" spans="1:30" ht="15" thickBot="1" x14ac:dyDescent="0.4">
      <c r="AB14" s="3" t="s">
        <v>70</v>
      </c>
      <c r="AC14" s="4">
        <v>0.78125</v>
      </c>
    </row>
    <row r="15" spans="1:30" ht="15" thickBot="1" x14ac:dyDescent="0.4">
      <c r="A15" t="s">
        <v>17</v>
      </c>
      <c r="AB15" s="5" t="s">
        <v>71</v>
      </c>
      <c r="AC15" s="6">
        <v>0.390625</v>
      </c>
      <c r="AD15">
        <v>0.21809999644756317</v>
      </c>
    </row>
    <row r="16" spans="1:30" ht="15" thickBot="1" x14ac:dyDescent="0.4">
      <c r="A16" t="s">
        <v>18</v>
      </c>
      <c r="E16" t="s">
        <v>19</v>
      </c>
      <c r="V16" s="7" t="s">
        <v>72</v>
      </c>
      <c r="W16" s="8"/>
      <c r="X16" s="9" t="s">
        <v>68</v>
      </c>
      <c r="Y16" s="9" t="s">
        <v>69</v>
      </c>
      <c r="AB16" s="5" t="s">
        <v>73</v>
      </c>
      <c r="AC16" s="6">
        <v>0.1953125</v>
      </c>
      <c r="AD16">
        <v>0.13609999418258667</v>
      </c>
    </row>
    <row r="17" spans="1:30" ht="15" thickBot="1" x14ac:dyDescent="0.4">
      <c r="A17" t="s">
        <v>20</v>
      </c>
      <c r="E17">
        <v>540</v>
      </c>
      <c r="F17" t="s">
        <v>21</v>
      </c>
      <c r="V17" s="5" t="s">
        <v>74</v>
      </c>
      <c r="W17" s="10"/>
      <c r="X17" s="6">
        <v>2</v>
      </c>
      <c r="AB17" s="5" t="s">
        <v>75</v>
      </c>
      <c r="AC17" s="6">
        <v>9.765625E-2</v>
      </c>
      <c r="AD17">
        <v>9.5499999821186066E-2</v>
      </c>
    </row>
    <row r="18" spans="1:30" ht="15" thickBot="1" x14ac:dyDescent="0.4">
      <c r="A18" t="s">
        <v>22</v>
      </c>
      <c r="E18">
        <v>30</v>
      </c>
      <c r="V18" s="5" t="s">
        <v>76</v>
      </c>
      <c r="W18" s="10"/>
      <c r="X18" s="6">
        <v>1</v>
      </c>
      <c r="Y18">
        <v>0.36529999971389771</v>
      </c>
      <c r="AB18" s="5" t="s">
        <v>77</v>
      </c>
      <c r="AC18" s="6">
        <v>4.8828125E-2</v>
      </c>
      <c r="AD18">
        <v>7.6200000941753387E-2</v>
      </c>
    </row>
    <row r="19" spans="1:30" ht="15" thickBot="1" x14ac:dyDescent="0.4">
      <c r="A19" t="s">
        <v>23</v>
      </c>
      <c r="E19">
        <v>0</v>
      </c>
      <c r="F19" t="s">
        <v>24</v>
      </c>
      <c r="V19" s="5" t="s">
        <v>78</v>
      </c>
      <c r="W19" s="10"/>
      <c r="X19" s="6">
        <v>0.5</v>
      </c>
      <c r="Y19">
        <v>0.18479999899864197</v>
      </c>
      <c r="AB19" s="5" t="s">
        <v>79</v>
      </c>
      <c r="AC19" s="6">
        <v>2.44140625E-2</v>
      </c>
      <c r="AD19">
        <v>6.7400000989437103E-2</v>
      </c>
    </row>
    <row r="20" spans="1:30" ht="15" thickBot="1" x14ac:dyDescent="0.4">
      <c r="A20" t="s">
        <v>25</v>
      </c>
      <c r="B20" s="1" t="s">
        <v>26</v>
      </c>
      <c r="V20" s="5" t="s">
        <v>80</v>
      </c>
      <c r="W20" s="10"/>
      <c r="X20" s="6">
        <v>0.25</v>
      </c>
      <c r="Y20">
        <v>0.13580000400543213</v>
      </c>
      <c r="AB20" s="5" t="s">
        <v>81</v>
      </c>
      <c r="AC20" s="6">
        <v>1.220703125E-2</v>
      </c>
      <c r="AD20">
        <v>6.4699999988079071E-2</v>
      </c>
    </row>
    <row r="21" spans="1:30" ht="15" thickBot="1" x14ac:dyDescent="0.4">
      <c r="V21" s="5" t="s">
        <v>82</v>
      </c>
      <c r="W21" s="10"/>
      <c r="X21" s="6">
        <v>0.125</v>
      </c>
      <c r="Y21">
        <v>0.10899999737739563</v>
      </c>
      <c r="AB21" s="5" t="s">
        <v>83</v>
      </c>
      <c r="AC21" s="6">
        <v>6.103515625E-3</v>
      </c>
      <c r="AD21">
        <v>6.1400000005960464E-2</v>
      </c>
    </row>
    <row r="22" spans="1:30" ht="15" thickBot="1" x14ac:dyDescent="0.4">
      <c r="B22" t="s">
        <v>27</v>
      </c>
      <c r="V22" s="5" t="s">
        <v>84</v>
      </c>
      <c r="W22" s="10"/>
      <c r="X22" s="6">
        <v>6.25E-2</v>
      </c>
      <c r="Y22">
        <v>8.529999852180481E-2</v>
      </c>
      <c r="AB22" s="5" t="s">
        <v>85</v>
      </c>
      <c r="AC22" s="6">
        <v>3.0517578130000002E-3</v>
      </c>
      <c r="AD22">
        <v>4.4300001114606857E-2</v>
      </c>
    </row>
    <row r="23" spans="1:30" ht="15" thickBot="1" x14ac:dyDescent="0.4">
      <c r="A23" s="2" t="s">
        <v>28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  <c r="V23" s="5" t="s">
        <v>86</v>
      </c>
      <c r="W23" s="10"/>
      <c r="X23" s="6">
        <v>3.125E-2</v>
      </c>
      <c r="Y23">
        <v>4.2700000107288361E-2</v>
      </c>
      <c r="AB23" s="11" t="s">
        <v>87</v>
      </c>
      <c r="AC23" s="12">
        <v>0</v>
      </c>
      <c r="AD23" s="13"/>
    </row>
    <row r="24" spans="1:30" x14ac:dyDescent="0.35">
      <c r="A24" s="2" t="s">
        <v>29</v>
      </c>
      <c r="B24">
        <v>8.5199996829032898E-2</v>
      </c>
      <c r="C24">
        <v>8.1299997866153717E-2</v>
      </c>
      <c r="D24">
        <v>4.5299999415874481E-2</v>
      </c>
      <c r="E24">
        <v>0.1039000004529953</v>
      </c>
      <c r="F24">
        <v>0.10440000146627426</v>
      </c>
      <c r="G24">
        <v>3.9000000804662704E-2</v>
      </c>
      <c r="H24">
        <v>8.9400000870227814E-2</v>
      </c>
      <c r="I24">
        <v>0.10140000283718109</v>
      </c>
      <c r="J24">
        <v>4.0899999439716339E-2</v>
      </c>
      <c r="K24">
        <v>0.10069999843835831</v>
      </c>
      <c r="L24">
        <v>0.11050000041723251</v>
      </c>
      <c r="M24">
        <v>4.1299998760223389E-2</v>
      </c>
    </row>
    <row r="25" spans="1:30" x14ac:dyDescent="0.35">
      <c r="A25" s="2" t="s">
        <v>30</v>
      </c>
      <c r="B25">
        <v>7.0500001311302185E-2</v>
      </c>
      <c r="C25">
        <v>7.0200003683567047E-2</v>
      </c>
      <c r="D25">
        <v>4.479999840259552E-2</v>
      </c>
      <c r="E25">
        <v>9.0700000524520874E-2</v>
      </c>
      <c r="F25">
        <v>9.08999964594841E-2</v>
      </c>
      <c r="G25">
        <v>0.18529999256134033</v>
      </c>
      <c r="H25">
        <v>7.3100000619888306E-2</v>
      </c>
      <c r="I25">
        <v>7.3399998247623444E-2</v>
      </c>
      <c r="J25">
        <v>4.479999840259552E-2</v>
      </c>
      <c r="K25">
        <v>7.5000002980232239E-2</v>
      </c>
      <c r="L25">
        <v>7.5000002980232239E-2</v>
      </c>
      <c r="M25">
        <v>4.179999977350235E-2</v>
      </c>
    </row>
    <row r="26" spans="1:30" x14ac:dyDescent="0.35">
      <c r="A26" s="2" t="s">
        <v>31</v>
      </c>
      <c r="B26">
        <v>0.11330000311136246</v>
      </c>
      <c r="C26">
        <v>0.12240000069141388</v>
      </c>
      <c r="D26">
        <v>4.2500000447034836E-2</v>
      </c>
      <c r="E26">
        <v>0.10429999977350235</v>
      </c>
      <c r="F26">
        <v>0.10620000213384628</v>
      </c>
      <c r="G26">
        <v>4.4100001454353333E-2</v>
      </c>
      <c r="H26">
        <v>0.1031000018119812</v>
      </c>
      <c r="I26">
        <v>0.1088000014424324</v>
      </c>
      <c r="J26">
        <v>4.179999977350235E-2</v>
      </c>
      <c r="K26">
        <v>0.16210000216960907</v>
      </c>
      <c r="L26">
        <v>0.11320000141859055</v>
      </c>
      <c r="M26">
        <v>4.6700000762939453E-2</v>
      </c>
    </row>
    <row r="27" spans="1:30" x14ac:dyDescent="0.35">
      <c r="A27" s="2" t="s">
        <v>32</v>
      </c>
      <c r="B27">
        <v>7.4199996888637543E-2</v>
      </c>
      <c r="C27">
        <v>7.7100001275539398E-2</v>
      </c>
      <c r="D27">
        <v>4.4199999421834946E-2</v>
      </c>
      <c r="E27">
        <v>6.9399997591972351E-2</v>
      </c>
      <c r="F27">
        <v>6.8300001323223114E-2</v>
      </c>
      <c r="G27">
        <v>4.3299999088048935E-2</v>
      </c>
      <c r="H27">
        <v>7.4600003659725189E-2</v>
      </c>
      <c r="I27">
        <v>7.6099999248981476E-2</v>
      </c>
      <c r="J27">
        <v>4.9100000411272049E-2</v>
      </c>
      <c r="K27">
        <v>7.8000001609325409E-2</v>
      </c>
      <c r="L27">
        <v>8.619999885559082E-2</v>
      </c>
      <c r="M27">
        <v>4.8200000077486038E-2</v>
      </c>
    </row>
    <row r="28" spans="1:30" x14ac:dyDescent="0.35">
      <c r="A28" s="2" t="s">
        <v>33</v>
      </c>
      <c r="B28">
        <v>0.11630000174045563</v>
      </c>
      <c r="C28">
        <v>0.10350000113248825</v>
      </c>
      <c r="D28">
        <v>4.2399998754262924E-2</v>
      </c>
      <c r="E28">
        <v>0.10649999976158142</v>
      </c>
      <c r="F28">
        <v>0.10830000042915344</v>
      </c>
      <c r="G28">
        <v>4.2800001800060272E-2</v>
      </c>
      <c r="H28">
        <v>9.6799999475479126E-2</v>
      </c>
      <c r="I28">
        <v>9.8399996757507324E-2</v>
      </c>
      <c r="J28">
        <v>4.0899999439716339E-2</v>
      </c>
      <c r="K28">
        <v>0.21789999306201935</v>
      </c>
      <c r="L28">
        <v>5.6800000369548798E-2</v>
      </c>
      <c r="M28">
        <v>0.1054999977350235</v>
      </c>
    </row>
    <row r="29" spans="1:30" x14ac:dyDescent="0.35">
      <c r="A29" s="2" t="s">
        <v>34</v>
      </c>
      <c r="B29">
        <v>7.1400001645088196E-2</v>
      </c>
      <c r="C29">
        <v>7.1500003337860107E-2</v>
      </c>
      <c r="D29">
        <v>4.5699998736381531E-2</v>
      </c>
      <c r="E29">
        <v>7.4100002646446228E-2</v>
      </c>
      <c r="F29">
        <v>7.5199998915195465E-2</v>
      </c>
      <c r="G29">
        <v>4.5400001108646393E-2</v>
      </c>
      <c r="H29">
        <v>4.7400001436471939E-2</v>
      </c>
      <c r="I29">
        <v>4.6900000423192978E-2</v>
      </c>
      <c r="J29">
        <v>4.3299999088048935E-2</v>
      </c>
      <c r="K29">
        <v>4.3699998408555984E-2</v>
      </c>
      <c r="L29">
        <v>4.4500000774860382E-2</v>
      </c>
      <c r="M29">
        <v>5.6699998676776886E-2</v>
      </c>
    </row>
    <row r="30" spans="1:30" x14ac:dyDescent="0.35">
      <c r="A30" s="2" t="s">
        <v>35</v>
      </c>
      <c r="B30">
        <v>0.21809999644756317</v>
      </c>
      <c r="C30">
        <v>0.13609999418258667</v>
      </c>
      <c r="D30">
        <v>9.5499999821186066E-2</v>
      </c>
      <c r="E30">
        <v>7.6200000941753387E-2</v>
      </c>
      <c r="F30">
        <v>6.7400000989437103E-2</v>
      </c>
      <c r="G30">
        <v>6.4699999988079071E-2</v>
      </c>
      <c r="H30">
        <v>6.1400000005960464E-2</v>
      </c>
      <c r="I30">
        <v>4.4300001114606857E-2</v>
      </c>
      <c r="J30">
        <v>4.1000001132488251E-2</v>
      </c>
      <c r="K30">
        <v>4.2100001126527786E-2</v>
      </c>
      <c r="L30">
        <v>4.0899999439716339E-2</v>
      </c>
      <c r="M30">
        <v>4.1099999099969864E-2</v>
      </c>
    </row>
    <row r="31" spans="1:30" x14ac:dyDescent="0.35">
      <c r="A31" s="2" t="s">
        <v>36</v>
      </c>
      <c r="B31">
        <v>0.50419998168945313</v>
      </c>
      <c r="C31">
        <v>0.34270000457763672</v>
      </c>
      <c r="D31">
        <v>0.17120000720024109</v>
      </c>
      <c r="E31">
        <v>0.12290000170469284</v>
      </c>
      <c r="F31">
        <v>0.10040000081062317</v>
      </c>
      <c r="G31">
        <v>7.7699996531009674E-2</v>
      </c>
      <c r="H31">
        <v>4.309999942779541E-2</v>
      </c>
      <c r="I31">
        <v>4.2700000107288361E-2</v>
      </c>
      <c r="J31">
        <v>4.3600000441074371E-2</v>
      </c>
      <c r="K31">
        <v>4.3299999088048935E-2</v>
      </c>
      <c r="L31">
        <v>4.3200001120567322E-2</v>
      </c>
      <c r="M31">
        <v>4.1900001466274261E-2</v>
      </c>
    </row>
    <row r="35" spans="1:32" x14ac:dyDescent="0.35">
      <c r="A35" t="s">
        <v>37</v>
      </c>
      <c r="B35" s="1" t="s">
        <v>38</v>
      </c>
    </row>
    <row r="37" spans="1:32" x14ac:dyDescent="0.35">
      <c r="S37" t="s">
        <v>42</v>
      </c>
      <c r="T37" t="s">
        <v>43</v>
      </c>
      <c r="U37" t="s">
        <v>44</v>
      </c>
      <c r="V37" t="s">
        <v>45</v>
      </c>
      <c r="W37" t="s">
        <v>46</v>
      </c>
      <c r="X37" t="s">
        <v>47</v>
      </c>
      <c r="Y37" t="s">
        <v>48</v>
      </c>
      <c r="Z37" t="s">
        <v>49</v>
      </c>
      <c r="AA37" t="s">
        <v>50</v>
      </c>
      <c r="AB37" t="s">
        <v>51</v>
      </c>
      <c r="AC37" t="s">
        <v>52</v>
      </c>
      <c r="AD37" t="s">
        <v>53</v>
      </c>
      <c r="AE37" t="s">
        <v>54</v>
      </c>
      <c r="AF37" t="s">
        <v>55</v>
      </c>
    </row>
    <row r="38" spans="1:32" x14ac:dyDescent="0.35">
      <c r="S38" t="s">
        <v>56</v>
      </c>
      <c r="U38" s="14">
        <v>7.7600002288818359E-2</v>
      </c>
      <c r="V38" s="14">
        <v>7.5999997556209564E-2</v>
      </c>
      <c r="W38">
        <f>AVERAGE(U38:V38)</f>
        <v>7.6799999922513962E-2</v>
      </c>
      <c r="Y38">
        <f>(W38-0.0539)/0.3044</f>
        <v>7.5229960323633244E-2</v>
      </c>
      <c r="AA38">
        <v>8.5199996829032898E-2</v>
      </c>
      <c r="AB38">
        <v>8.1299997866153717E-2</v>
      </c>
      <c r="AC38">
        <f>AVERAGE(AA38:AB38)</f>
        <v>8.3249997347593307E-2</v>
      </c>
      <c r="AE38">
        <f>(AC38-0.0547)/0.4186</f>
        <v>6.8203529258464665E-2</v>
      </c>
      <c r="AF38">
        <f>AE38/Y38</f>
        <v>0.90660062779587502</v>
      </c>
    </row>
    <row r="39" spans="1:32" x14ac:dyDescent="0.35">
      <c r="S39" t="s">
        <v>57</v>
      </c>
      <c r="U39">
        <v>0.10010000318288803</v>
      </c>
      <c r="V39">
        <v>9.9500000476837158E-2</v>
      </c>
      <c r="W39">
        <f t="shared" ref="W39:W48" si="0">AVERAGE(U39:V39)</f>
        <v>9.9800001829862595E-2</v>
      </c>
      <c r="Y39">
        <f t="shared" ref="Y39:Y48" si="1">(W39-0.0539)/0.3044</f>
        <v>0.15078844227944346</v>
      </c>
      <c r="AA39">
        <v>0.1039000004529953</v>
      </c>
      <c r="AB39">
        <v>0.10440000146627426</v>
      </c>
      <c r="AC39">
        <f t="shared" ref="AC39:AC48" si="2">AVERAGE(AA39:AB39)</f>
        <v>0.10415000095963478</v>
      </c>
      <c r="AE39">
        <f t="shared" ref="AE39:AE48" si="3">(AC39-0.0547)/0.4186</f>
        <v>0.11813187042435447</v>
      </c>
      <c r="AF39">
        <f t="shared" ref="AF39:AF48" si="4">AE39/Y39</f>
        <v>0.78342788504592853</v>
      </c>
    </row>
    <row r="40" spans="1:32" x14ac:dyDescent="0.35">
      <c r="A40" t="s">
        <v>39</v>
      </c>
      <c r="S40" t="s">
        <v>58</v>
      </c>
      <c r="U40">
        <v>8.0899998545646667E-2</v>
      </c>
      <c r="V40">
        <v>8.320000022649765E-2</v>
      </c>
      <c r="W40">
        <f t="shared" si="0"/>
        <v>8.2049999386072159E-2</v>
      </c>
      <c r="Y40">
        <f t="shared" si="1"/>
        <v>9.2477001925335589E-2</v>
      </c>
      <c r="AA40">
        <v>8.9400000870227814E-2</v>
      </c>
      <c r="AB40">
        <v>0.10140000283718109</v>
      </c>
      <c r="AC40">
        <f t="shared" si="2"/>
        <v>9.5400001853704453E-2</v>
      </c>
      <c r="AE40">
        <f t="shared" si="3"/>
        <v>9.7228862526766491E-2</v>
      </c>
      <c r="AF40">
        <f t="shared" si="4"/>
        <v>1.0513842415140953</v>
      </c>
    </row>
    <row r="41" spans="1:32" x14ac:dyDescent="0.35">
      <c r="A41" t="s">
        <v>18</v>
      </c>
      <c r="E41" t="s">
        <v>19</v>
      </c>
      <c r="S41" t="s">
        <v>59</v>
      </c>
      <c r="U41">
        <v>8.7600000202655792E-2</v>
      </c>
      <c r="V41">
        <v>8.7800003588199615E-2</v>
      </c>
      <c r="W41">
        <f t="shared" si="0"/>
        <v>8.7700001895427704E-2</v>
      </c>
      <c r="Y41">
        <f t="shared" si="1"/>
        <v>0.11103811397972306</v>
      </c>
      <c r="AA41">
        <v>0.10069999843835831</v>
      </c>
      <c r="AB41">
        <v>0.11050000041723251</v>
      </c>
      <c r="AC41">
        <f t="shared" si="2"/>
        <v>0.10559999942779541</v>
      </c>
      <c r="AE41">
        <f t="shared" si="3"/>
        <v>0.1215957941418906</v>
      </c>
      <c r="AF41">
        <f t="shared" si="4"/>
        <v>1.0950815876077966</v>
      </c>
    </row>
    <row r="42" spans="1:32" x14ac:dyDescent="0.35">
      <c r="A42" t="s">
        <v>20</v>
      </c>
      <c r="E42">
        <v>562</v>
      </c>
      <c r="F42" t="s">
        <v>21</v>
      </c>
      <c r="S42" t="s">
        <v>60</v>
      </c>
      <c r="U42">
        <v>8.1799998879432678E-2</v>
      </c>
      <c r="V42">
        <v>8.3300001919269562E-2</v>
      </c>
      <c r="W42">
        <f t="shared" si="0"/>
        <v>8.255000039935112E-2</v>
      </c>
      <c r="Y42">
        <f t="shared" si="1"/>
        <v>9.4119580812585799E-2</v>
      </c>
      <c r="AA42">
        <v>0.11330000311136246</v>
      </c>
      <c r="AB42">
        <v>0.12240000069141388</v>
      </c>
      <c r="AC42">
        <f t="shared" si="2"/>
        <v>0.11785000190138817</v>
      </c>
      <c r="AE42">
        <f t="shared" si="3"/>
        <v>0.15086001409791727</v>
      </c>
      <c r="AF42">
        <f t="shared" si="4"/>
        <v>1.6028547173230085</v>
      </c>
    </row>
    <row r="43" spans="1:32" x14ac:dyDescent="0.35">
      <c r="A43" t="s">
        <v>22</v>
      </c>
      <c r="E43">
        <v>30</v>
      </c>
      <c r="S43" t="s">
        <v>61</v>
      </c>
      <c r="U43">
        <v>7.6200000941753387E-2</v>
      </c>
      <c r="V43">
        <v>7.4699997901916504E-2</v>
      </c>
      <c r="W43">
        <f t="shared" si="0"/>
        <v>7.5449999421834946E-2</v>
      </c>
      <c r="Y43">
        <f t="shared" si="1"/>
        <v>7.0795004670942643E-2</v>
      </c>
      <c r="AA43">
        <v>0.10429999977350235</v>
      </c>
      <c r="AB43">
        <v>0.10620000213384628</v>
      </c>
      <c r="AC43">
        <f t="shared" si="2"/>
        <v>0.10525000095367432</v>
      </c>
      <c r="AE43">
        <f t="shared" si="3"/>
        <v>0.12075967738574848</v>
      </c>
      <c r="AF43">
        <f t="shared" si="4"/>
        <v>1.7057655119459794</v>
      </c>
    </row>
    <row r="44" spans="1:32" x14ac:dyDescent="0.35">
      <c r="A44" t="s">
        <v>23</v>
      </c>
      <c r="E44">
        <v>0</v>
      </c>
      <c r="F44" t="s">
        <v>24</v>
      </c>
      <c r="S44" t="s">
        <v>62</v>
      </c>
      <c r="U44">
        <v>8.4700003266334534E-2</v>
      </c>
      <c r="V44">
        <v>8.6800001561641693E-2</v>
      </c>
      <c r="W44">
        <f t="shared" si="0"/>
        <v>8.5750002413988113E-2</v>
      </c>
      <c r="Y44">
        <f t="shared" si="1"/>
        <v>0.10463207100521718</v>
      </c>
      <c r="AA44">
        <v>0.1031000018119812</v>
      </c>
      <c r="AB44">
        <v>0.1088000014424324</v>
      </c>
      <c r="AC44">
        <f t="shared" si="2"/>
        <v>0.1059500016272068</v>
      </c>
      <c r="AE44">
        <f t="shared" si="3"/>
        <v>0.12243191979743621</v>
      </c>
      <c r="AF44">
        <f t="shared" si="4"/>
        <v>1.1701184791738615</v>
      </c>
    </row>
    <row r="45" spans="1:32" x14ac:dyDescent="0.35">
      <c r="A45" t="s">
        <v>25</v>
      </c>
      <c r="B45" s="1" t="s">
        <v>38</v>
      </c>
      <c r="S45" t="s">
        <v>63</v>
      </c>
      <c r="U45">
        <v>8.9699998497962952E-2</v>
      </c>
      <c r="V45">
        <v>9.3999996781349182E-2</v>
      </c>
      <c r="W45">
        <f t="shared" si="0"/>
        <v>9.1849997639656067E-2</v>
      </c>
      <c r="Y45">
        <f t="shared" si="1"/>
        <v>0.12467147713421835</v>
      </c>
      <c r="AA45">
        <v>0.16210000216960907</v>
      </c>
      <c r="AB45">
        <v>0.11320000141859055</v>
      </c>
      <c r="AC45">
        <f t="shared" si="2"/>
        <v>0.13765000179409981</v>
      </c>
      <c r="AE45">
        <f t="shared" si="3"/>
        <v>0.19816053940300957</v>
      </c>
      <c r="AF45">
        <f t="shared" si="4"/>
        <v>1.5894617113557949</v>
      </c>
    </row>
    <row r="46" spans="1:32" x14ac:dyDescent="0.35">
      <c r="S46" t="s">
        <v>64</v>
      </c>
      <c r="U46">
        <v>7.6200000941753387E-2</v>
      </c>
      <c r="V46">
        <v>7.5699999928474426E-2</v>
      </c>
      <c r="W46">
        <f t="shared" si="0"/>
        <v>7.5950000435113907E-2</v>
      </c>
      <c r="Y46">
        <f t="shared" si="1"/>
        <v>7.2437583558192853E-2</v>
      </c>
      <c r="AA46">
        <v>0.11630000174045563</v>
      </c>
      <c r="AB46">
        <v>0.10350000113248825</v>
      </c>
      <c r="AC46">
        <f t="shared" si="2"/>
        <v>0.10990000143647194</v>
      </c>
      <c r="AE46">
        <f t="shared" si="3"/>
        <v>0.13186813529974184</v>
      </c>
      <c r="AF46">
        <f t="shared" si="4"/>
        <v>1.8204380767865531</v>
      </c>
    </row>
    <row r="47" spans="1:32" x14ac:dyDescent="0.35">
      <c r="B47" t="s">
        <v>40</v>
      </c>
      <c r="S47" t="s">
        <v>65</v>
      </c>
      <c r="U47">
        <v>8.0300003290176392E-2</v>
      </c>
      <c r="V47">
        <v>8.1799998879432678E-2</v>
      </c>
      <c r="W47">
        <f t="shared" si="0"/>
        <v>8.1050001084804535E-2</v>
      </c>
      <c r="Y47">
        <f t="shared" si="1"/>
        <v>8.9191856388976781E-2</v>
      </c>
      <c r="AA47">
        <v>0.10649999976158142</v>
      </c>
      <c r="AB47">
        <v>0.10830000042915344</v>
      </c>
      <c r="AC47">
        <f t="shared" si="2"/>
        <v>0.10740000009536743</v>
      </c>
      <c r="AE47">
        <f t="shared" si="3"/>
        <v>0.12589584351497235</v>
      </c>
      <c r="AF47">
        <f t="shared" si="4"/>
        <v>1.411517246215001</v>
      </c>
    </row>
    <row r="48" spans="1:32" x14ac:dyDescent="0.35">
      <c r="A48" s="2" t="s">
        <v>28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  <c r="S48" t="s">
        <v>66</v>
      </c>
      <c r="U48">
        <v>4.5600000768899918E-2</v>
      </c>
      <c r="V48">
        <v>4.5600000768899918E-2</v>
      </c>
      <c r="W48">
        <f t="shared" si="0"/>
        <v>4.5600000768899918E-2</v>
      </c>
      <c r="Y48">
        <f t="shared" si="1"/>
        <v>-2.726675174474404E-2</v>
      </c>
      <c r="AA48">
        <v>9.6799999475479126E-2</v>
      </c>
      <c r="AB48">
        <v>9.8399996757507324E-2</v>
      </c>
      <c r="AC48">
        <f t="shared" si="2"/>
        <v>9.7599998116493225E-2</v>
      </c>
      <c r="AE48">
        <f t="shared" si="3"/>
        <v>0.10248446755015103</v>
      </c>
      <c r="AF48">
        <f t="shared" si="4"/>
        <v>-3.7585873267763188</v>
      </c>
    </row>
    <row r="49" spans="1:13" x14ac:dyDescent="0.35">
      <c r="A49" s="2" t="s">
        <v>29</v>
      </c>
      <c r="B49">
        <v>7.0500001311302185E-2</v>
      </c>
      <c r="C49">
        <v>6.759999692440033E-2</v>
      </c>
      <c r="D49">
        <v>4.479999840259552E-2</v>
      </c>
      <c r="E49">
        <v>8.3800002932548523E-2</v>
      </c>
      <c r="F49">
        <v>8.3700001239776611E-2</v>
      </c>
      <c r="G49">
        <v>3.9500001817941666E-2</v>
      </c>
      <c r="H49">
        <v>7.6700001955032349E-2</v>
      </c>
      <c r="I49">
        <v>8.2400001585483551E-2</v>
      </c>
      <c r="J49">
        <v>4.0399998426437378E-2</v>
      </c>
      <c r="K49">
        <v>8.020000159740448E-2</v>
      </c>
      <c r="L49">
        <v>8.9900001883506775E-2</v>
      </c>
      <c r="M49">
        <v>4.1600000113248825E-2</v>
      </c>
    </row>
    <row r="50" spans="1:13" x14ac:dyDescent="0.35">
      <c r="A50" s="2" t="s">
        <v>30</v>
      </c>
      <c r="B50">
        <v>7.7600002288818359E-2</v>
      </c>
      <c r="C50">
        <v>7.5999997556209564E-2</v>
      </c>
      <c r="D50">
        <v>4.7100000083446503E-2</v>
      </c>
      <c r="E50">
        <v>0.10010000318288803</v>
      </c>
      <c r="F50">
        <v>9.9500000476837158E-2</v>
      </c>
      <c r="G50">
        <v>0.18129999935626984</v>
      </c>
      <c r="H50">
        <v>8.0899998545646667E-2</v>
      </c>
      <c r="I50">
        <v>8.320000022649765E-2</v>
      </c>
      <c r="J50">
        <v>4.4599998742341995E-2</v>
      </c>
      <c r="K50">
        <v>8.7600000202655792E-2</v>
      </c>
      <c r="L50">
        <v>8.7800003588199615E-2</v>
      </c>
      <c r="M50">
        <v>4.14000004529953E-2</v>
      </c>
    </row>
    <row r="51" spans="1:13" x14ac:dyDescent="0.35">
      <c r="A51" s="2" t="s">
        <v>31</v>
      </c>
      <c r="B51">
        <v>9.2399999499320984E-2</v>
      </c>
      <c r="C51">
        <v>9.830000251531601E-2</v>
      </c>
      <c r="D51">
        <v>4.4100001454353333E-2</v>
      </c>
      <c r="E51">
        <v>8.6499996483325958E-2</v>
      </c>
      <c r="F51">
        <v>8.9699998497962952E-2</v>
      </c>
      <c r="G51">
        <v>4.6000000089406967E-2</v>
      </c>
      <c r="H51">
        <v>8.6800001561641693E-2</v>
      </c>
      <c r="I51">
        <v>9.0800002217292786E-2</v>
      </c>
      <c r="J51">
        <v>4.3900001794099808E-2</v>
      </c>
      <c r="K51">
        <v>0.12919999659061432</v>
      </c>
      <c r="L51">
        <v>9.1200001537799835E-2</v>
      </c>
      <c r="M51">
        <v>4.8799999058246613E-2</v>
      </c>
    </row>
    <row r="52" spans="1:13" x14ac:dyDescent="0.35">
      <c r="A52" s="2" t="s">
        <v>32</v>
      </c>
      <c r="B52">
        <v>8.1799998879432678E-2</v>
      </c>
      <c r="C52">
        <v>8.3300001919269562E-2</v>
      </c>
      <c r="D52">
        <v>4.2300000786781311E-2</v>
      </c>
      <c r="E52">
        <v>7.6200000941753387E-2</v>
      </c>
      <c r="F52">
        <v>7.4699997901916504E-2</v>
      </c>
      <c r="G52">
        <v>4.3200001120567322E-2</v>
      </c>
      <c r="H52">
        <v>8.4700003266334534E-2</v>
      </c>
      <c r="I52">
        <v>8.6800001561641693E-2</v>
      </c>
      <c r="J52">
        <v>4.5299999415874481E-2</v>
      </c>
      <c r="K52">
        <v>8.9699998497962952E-2</v>
      </c>
      <c r="L52">
        <v>9.3999996781349182E-2</v>
      </c>
      <c r="M52">
        <v>4.9699999392032623E-2</v>
      </c>
    </row>
    <row r="53" spans="1:13" x14ac:dyDescent="0.35">
      <c r="A53" s="2" t="s">
        <v>33</v>
      </c>
      <c r="B53">
        <v>9.1300003230571747E-2</v>
      </c>
      <c r="C53">
        <v>8.3700001239776611E-2</v>
      </c>
      <c r="D53">
        <v>4.2100001126527786E-2</v>
      </c>
      <c r="E53">
        <v>8.5699997842311859E-2</v>
      </c>
      <c r="F53">
        <v>8.5500001907348633E-2</v>
      </c>
      <c r="G53">
        <v>4.1700001806020737E-2</v>
      </c>
      <c r="H53">
        <v>7.9000003635883331E-2</v>
      </c>
      <c r="I53">
        <v>7.8800000250339508E-2</v>
      </c>
      <c r="J53">
        <v>4.1000001132488251E-2</v>
      </c>
      <c r="K53">
        <v>0.25560000538825989</v>
      </c>
      <c r="L53">
        <v>5.2900001406669617E-2</v>
      </c>
      <c r="M53">
        <v>0.15129999816417694</v>
      </c>
    </row>
    <row r="54" spans="1:13" x14ac:dyDescent="0.35">
      <c r="A54" s="2" t="s">
        <v>34</v>
      </c>
      <c r="B54">
        <v>7.6200000941753387E-2</v>
      </c>
      <c r="C54">
        <v>7.5699999928474426E-2</v>
      </c>
      <c r="D54">
        <v>4.3900001794099808E-2</v>
      </c>
      <c r="E54">
        <v>8.0300003290176392E-2</v>
      </c>
      <c r="F54">
        <v>8.1799998879432678E-2</v>
      </c>
      <c r="G54">
        <v>4.3000001460313797E-2</v>
      </c>
      <c r="H54">
        <v>4.5600000768899918E-2</v>
      </c>
      <c r="I54">
        <v>4.5600000768899918E-2</v>
      </c>
      <c r="J54">
        <v>4.2899999767541885E-2</v>
      </c>
      <c r="K54">
        <v>4.3900001794099808E-2</v>
      </c>
      <c r="L54">
        <v>4.3999999761581421E-2</v>
      </c>
      <c r="M54">
        <v>7.4500001966953278E-2</v>
      </c>
    </row>
    <row r="55" spans="1:13" x14ac:dyDescent="0.35">
      <c r="A55" s="2" t="s">
        <v>35</v>
      </c>
      <c r="B55">
        <v>0.15739999711513519</v>
      </c>
      <c r="C55">
        <v>0.1039000004529953</v>
      </c>
      <c r="D55">
        <v>7.9700000584125519E-2</v>
      </c>
      <c r="E55">
        <v>6.6600002348423004E-2</v>
      </c>
      <c r="F55">
        <v>6.0699999332427979E-2</v>
      </c>
      <c r="G55">
        <v>5.8299999684095383E-2</v>
      </c>
      <c r="H55">
        <v>5.6299999356269836E-2</v>
      </c>
      <c r="I55">
        <v>4.5099999755620956E-2</v>
      </c>
      <c r="J55">
        <v>4.309999942779541E-2</v>
      </c>
      <c r="K55">
        <v>4.3699998408555984E-2</v>
      </c>
      <c r="L55">
        <v>4.2800001800060272E-2</v>
      </c>
      <c r="M55">
        <v>4.2800001800060272E-2</v>
      </c>
    </row>
    <row r="56" spans="1:13" x14ac:dyDescent="0.35">
      <c r="A56" s="2" t="s">
        <v>36</v>
      </c>
      <c r="B56">
        <v>0.54110002517700195</v>
      </c>
      <c r="C56">
        <v>0.36529999971389771</v>
      </c>
      <c r="D56">
        <v>0.18479999899864197</v>
      </c>
      <c r="E56">
        <v>0.13580000400543213</v>
      </c>
      <c r="F56">
        <v>0.10899999737739563</v>
      </c>
      <c r="G56">
        <v>8.529999852180481E-2</v>
      </c>
      <c r="H56">
        <v>4.2700000107288361E-2</v>
      </c>
      <c r="I56">
        <v>4.2300000786781311E-2</v>
      </c>
      <c r="J56">
        <v>4.4100001454353333E-2</v>
      </c>
      <c r="K56">
        <v>4.3699998408555984E-2</v>
      </c>
      <c r="L56">
        <v>4.349999874830246E-2</v>
      </c>
      <c r="M56">
        <v>4.2399998754262924E-2</v>
      </c>
    </row>
    <row r="60" spans="1:13" x14ac:dyDescent="0.35">
      <c r="A60" t="s">
        <v>37</v>
      </c>
      <c r="B60" s="1" t="s">
        <v>41</v>
      </c>
    </row>
  </sheetData>
  <conditionalFormatting sqref="S38:S39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MTEuNzAwMDAwMDAwMDAwMDAxfDE0NzI3OC85L0VudHJ5UGFydC8yODk4NjA4MTMzfDI5Ljc=</eid>
  <version>1</version>
  <updated-at>2025-06-16T05:07:58Z</updated-at>
</LabArchives>
</file>

<file path=customXml/itemProps1.xml><?xml version="1.0" encoding="utf-8"?>
<ds:datastoreItem xmlns:ds="http://schemas.openxmlformats.org/officeDocument/2006/customXml" ds:itemID="{BD996234-0D33-4CC0-BAD7-47C21B9B539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Anannya Gautam</cp:lastModifiedBy>
  <dcterms:created xsi:type="dcterms:W3CDTF">2025-06-16T05:06:52Z</dcterms:created>
  <dcterms:modified xsi:type="dcterms:W3CDTF">2025-06-21T13:05:59Z</dcterms:modified>
</cp:coreProperties>
</file>