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nant\Prof\Project\"/>
    </mc:Choice>
  </mc:AlternateContent>
  <bookViews>
    <workbookView xWindow="0" yWindow="0" windowWidth="20490" windowHeight="7455"/>
  </bookViews>
  <sheets>
    <sheet name="Live_Data_Fetching" sheetId="1" r:id="rId1"/>
    <sheet name="Only_Data" sheetId="2" r:id="rId2"/>
    <sheet name="Sheet3" sheetId="3" r:id="rId3"/>
    <sheet name="Sheet4" sheetId="4" r:id="rId4"/>
  </sheets>
  <definedNames>
    <definedName name="coronavirus" localSheetId="0">Live_Data_Fetching!$A$1:$I$1631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30" i="1" l="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A409" i="1"/>
  <c r="A411" i="1"/>
  <c r="E5" i="3" l="1"/>
  <c r="E4" i="3"/>
  <c r="I181" i="2" l="1"/>
  <c r="H181" i="2"/>
  <c r="G181" i="2"/>
  <c r="F181" i="2"/>
  <c r="E181" i="2"/>
  <c r="D181" i="2"/>
  <c r="C181" i="2"/>
  <c r="B181" i="2"/>
  <c r="A181" i="2"/>
  <c r="I180" i="2"/>
  <c r="H180" i="2"/>
  <c r="G180" i="2"/>
  <c r="F180" i="2"/>
  <c r="E180" i="2"/>
  <c r="D180" i="2"/>
  <c r="C180" i="2"/>
  <c r="B180" i="2"/>
  <c r="A180" i="2"/>
  <c r="I179" i="2"/>
  <c r="H179" i="2"/>
  <c r="G179" i="2"/>
  <c r="F179" i="2"/>
  <c r="E179" i="2"/>
  <c r="D179" i="2"/>
  <c r="C179" i="2"/>
  <c r="B179" i="2"/>
  <c r="A179" i="2"/>
  <c r="I178" i="2"/>
  <c r="H178" i="2"/>
  <c r="G178" i="2"/>
  <c r="F178" i="2"/>
  <c r="E178" i="2"/>
  <c r="D178" i="2"/>
  <c r="C178" i="2"/>
  <c r="B178" i="2"/>
  <c r="A178" i="2"/>
  <c r="I177" i="2"/>
  <c r="H177" i="2"/>
  <c r="G177" i="2"/>
  <c r="F177" i="2"/>
  <c r="E177" i="2"/>
  <c r="D177" i="2"/>
  <c r="C177" i="2"/>
  <c r="B177" i="2"/>
  <c r="A177" i="2"/>
  <c r="I176" i="2"/>
  <c r="H176" i="2"/>
  <c r="G176" i="2"/>
  <c r="F176" i="2"/>
  <c r="E176" i="2"/>
  <c r="D176" i="2"/>
  <c r="C176" i="2"/>
  <c r="B176" i="2"/>
  <c r="A176" i="2"/>
  <c r="I175" i="2"/>
  <c r="H175" i="2"/>
  <c r="G175" i="2"/>
  <c r="F175" i="2"/>
  <c r="E175" i="2"/>
  <c r="D175" i="2"/>
  <c r="C175" i="2"/>
  <c r="B175" i="2"/>
  <c r="A175" i="2"/>
  <c r="I174" i="2"/>
  <c r="H174" i="2"/>
  <c r="G174" i="2"/>
  <c r="F174" i="2"/>
  <c r="E174" i="2"/>
  <c r="D174" i="2"/>
  <c r="C174" i="2"/>
  <c r="B174" i="2"/>
  <c r="A174" i="2"/>
  <c r="I173" i="2"/>
  <c r="H173" i="2"/>
  <c r="G173" i="2"/>
  <c r="F173" i="2"/>
  <c r="E173" i="2"/>
  <c r="D173" i="2"/>
  <c r="C173" i="2"/>
  <c r="B173" i="2"/>
  <c r="A173" i="2"/>
  <c r="I172" i="2"/>
  <c r="H172" i="2"/>
  <c r="G172" i="2"/>
  <c r="F172" i="2"/>
  <c r="E172" i="2"/>
  <c r="D172" i="2"/>
  <c r="C172" i="2"/>
  <c r="B172" i="2"/>
  <c r="A172" i="2"/>
  <c r="I171" i="2"/>
  <c r="H171" i="2"/>
  <c r="G171" i="2"/>
  <c r="F171" i="2"/>
  <c r="E171" i="2"/>
  <c r="D171" i="2"/>
  <c r="C171" i="2"/>
  <c r="B171" i="2"/>
  <c r="A171" i="2"/>
  <c r="I170" i="2"/>
  <c r="H170" i="2"/>
  <c r="G170" i="2"/>
  <c r="F170" i="2"/>
  <c r="E170" i="2"/>
  <c r="D170" i="2"/>
  <c r="C170" i="2"/>
  <c r="B170" i="2"/>
  <c r="A170" i="2"/>
  <c r="I169" i="2"/>
  <c r="H169" i="2"/>
  <c r="G169" i="2"/>
  <c r="F169" i="2"/>
  <c r="E169" i="2"/>
  <c r="D169" i="2"/>
  <c r="C169" i="2"/>
  <c r="B169" i="2"/>
  <c r="A169" i="2"/>
  <c r="I168" i="2"/>
  <c r="H168" i="2"/>
  <c r="G168" i="2"/>
  <c r="F168" i="2"/>
  <c r="E168" i="2"/>
  <c r="D168" i="2"/>
  <c r="C168" i="2"/>
  <c r="B168" i="2"/>
  <c r="A168" i="2"/>
  <c r="I167" i="2"/>
  <c r="H167" i="2"/>
  <c r="G167" i="2"/>
  <c r="F167" i="2"/>
  <c r="E167" i="2"/>
  <c r="D167" i="2"/>
  <c r="C167" i="2"/>
  <c r="B167" i="2"/>
  <c r="A167" i="2"/>
  <c r="I166" i="2"/>
  <c r="H166" i="2"/>
  <c r="G166" i="2"/>
  <c r="F166" i="2"/>
  <c r="E166" i="2"/>
  <c r="D166" i="2"/>
  <c r="C166" i="2"/>
  <c r="B166" i="2"/>
  <c r="A166" i="2"/>
  <c r="I165" i="2"/>
  <c r="H165" i="2"/>
  <c r="G165" i="2"/>
  <c r="F165" i="2"/>
  <c r="E165" i="2"/>
  <c r="D165" i="2"/>
  <c r="C165" i="2"/>
  <c r="B165" i="2"/>
  <c r="A165" i="2"/>
  <c r="I164" i="2"/>
  <c r="H164" i="2"/>
  <c r="G164" i="2"/>
  <c r="F164" i="2"/>
  <c r="E164" i="2"/>
  <c r="D164" i="2"/>
  <c r="C164" i="2"/>
  <c r="B164" i="2"/>
  <c r="A164" i="2"/>
  <c r="I163" i="2"/>
  <c r="H163" i="2"/>
  <c r="G163" i="2"/>
  <c r="F163" i="2"/>
  <c r="E163" i="2"/>
  <c r="D163" i="2"/>
  <c r="C163" i="2"/>
  <c r="B163" i="2"/>
  <c r="A163" i="2"/>
  <c r="I162" i="2"/>
  <c r="H162" i="2"/>
  <c r="G162" i="2"/>
  <c r="F162" i="2"/>
  <c r="E162" i="2"/>
  <c r="D162" i="2"/>
  <c r="C162" i="2"/>
  <c r="B162" i="2"/>
  <c r="A162" i="2"/>
  <c r="I161" i="2"/>
  <c r="H161" i="2"/>
  <c r="G161" i="2"/>
  <c r="F161" i="2"/>
  <c r="E161" i="2"/>
  <c r="D161" i="2"/>
  <c r="C161" i="2"/>
  <c r="B161" i="2"/>
  <c r="A161" i="2"/>
  <c r="I160" i="2"/>
  <c r="H160" i="2"/>
  <c r="G160" i="2"/>
  <c r="F160" i="2"/>
  <c r="E160" i="2"/>
  <c r="D160" i="2"/>
  <c r="C160" i="2"/>
  <c r="B160" i="2"/>
  <c r="A160" i="2"/>
  <c r="I159" i="2"/>
  <c r="H159" i="2"/>
  <c r="G159" i="2"/>
  <c r="F159" i="2"/>
  <c r="E159" i="2"/>
  <c r="D159" i="2"/>
  <c r="C159" i="2"/>
  <c r="B159" i="2"/>
  <c r="A159" i="2"/>
  <c r="I158" i="2"/>
  <c r="H158" i="2"/>
  <c r="G158" i="2"/>
  <c r="F158" i="2"/>
  <c r="E158" i="2"/>
  <c r="D158" i="2"/>
  <c r="C158" i="2"/>
  <c r="B158" i="2"/>
  <c r="A158" i="2"/>
  <c r="I157" i="2"/>
  <c r="H157" i="2"/>
  <c r="G157" i="2"/>
  <c r="F157" i="2"/>
  <c r="E157" i="2"/>
  <c r="D157" i="2"/>
  <c r="C157" i="2"/>
  <c r="B157" i="2"/>
  <c r="A157" i="2"/>
  <c r="I156" i="2"/>
  <c r="H156" i="2"/>
  <c r="G156" i="2"/>
  <c r="F156" i="2"/>
  <c r="E156" i="2"/>
  <c r="D156" i="2"/>
  <c r="C156" i="2"/>
  <c r="B156" i="2"/>
  <c r="A156" i="2"/>
  <c r="I155" i="2"/>
  <c r="H155" i="2"/>
  <c r="G155" i="2"/>
  <c r="F155" i="2"/>
  <c r="E155" i="2"/>
  <c r="D155" i="2"/>
  <c r="C155" i="2"/>
  <c r="B155" i="2"/>
  <c r="A155" i="2"/>
  <c r="I154" i="2"/>
  <c r="H154" i="2"/>
  <c r="G154" i="2"/>
  <c r="F154" i="2"/>
  <c r="E154" i="2"/>
  <c r="D154" i="2"/>
  <c r="C154" i="2"/>
  <c r="B154" i="2"/>
  <c r="A154" i="2"/>
  <c r="I153" i="2"/>
  <c r="H153" i="2"/>
  <c r="G153" i="2"/>
  <c r="F153" i="2"/>
  <c r="E153" i="2"/>
  <c r="D153" i="2"/>
  <c r="C153" i="2"/>
  <c r="B153" i="2"/>
  <c r="A153" i="2"/>
  <c r="I152" i="2"/>
  <c r="H152" i="2"/>
  <c r="G152" i="2"/>
  <c r="F152" i="2"/>
  <c r="E152" i="2"/>
  <c r="D152" i="2"/>
  <c r="C152" i="2"/>
  <c r="B152" i="2"/>
  <c r="A152" i="2"/>
  <c r="I151" i="2"/>
  <c r="H151" i="2"/>
  <c r="G151" i="2"/>
  <c r="F151" i="2"/>
  <c r="E151" i="2"/>
  <c r="D151" i="2"/>
  <c r="C151" i="2"/>
  <c r="B151" i="2"/>
  <c r="A151" i="2"/>
  <c r="I150" i="2"/>
  <c r="H150" i="2"/>
  <c r="G150" i="2"/>
  <c r="F150" i="2"/>
  <c r="E150" i="2"/>
  <c r="D150" i="2"/>
  <c r="C150" i="2"/>
  <c r="B150" i="2"/>
  <c r="A150" i="2"/>
  <c r="I149" i="2"/>
  <c r="H149" i="2"/>
  <c r="G149" i="2"/>
  <c r="F149" i="2"/>
  <c r="E149" i="2"/>
  <c r="D149" i="2"/>
  <c r="C149" i="2"/>
  <c r="B149" i="2"/>
  <c r="A149" i="2"/>
  <c r="I148" i="2"/>
  <c r="H148" i="2"/>
  <c r="G148" i="2"/>
  <c r="F148" i="2"/>
  <c r="E148" i="2"/>
  <c r="D148" i="2"/>
  <c r="C148" i="2"/>
  <c r="B148" i="2"/>
  <c r="A148" i="2"/>
  <c r="I147" i="2"/>
  <c r="H147" i="2"/>
  <c r="G147" i="2"/>
  <c r="F147" i="2"/>
  <c r="E147" i="2"/>
  <c r="D147" i="2"/>
  <c r="C147" i="2"/>
  <c r="B147" i="2"/>
  <c r="A147" i="2"/>
  <c r="I146" i="2"/>
  <c r="H146" i="2"/>
  <c r="G146" i="2"/>
  <c r="F146" i="2"/>
  <c r="E146" i="2"/>
  <c r="D146" i="2"/>
  <c r="C146" i="2"/>
  <c r="B146" i="2"/>
  <c r="A146" i="2"/>
  <c r="I145" i="2"/>
  <c r="H145" i="2"/>
  <c r="G145" i="2"/>
  <c r="F145" i="2"/>
  <c r="E145" i="2"/>
  <c r="D145" i="2"/>
  <c r="C145" i="2"/>
  <c r="B145" i="2"/>
  <c r="A145" i="2"/>
  <c r="I144" i="2"/>
  <c r="H144" i="2"/>
  <c r="G144" i="2"/>
  <c r="F144" i="2"/>
  <c r="E144" i="2"/>
  <c r="D144" i="2"/>
  <c r="C144" i="2"/>
  <c r="B144" i="2"/>
  <c r="A144" i="2"/>
  <c r="I143" i="2"/>
  <c r="H143" i="2"/>
  <c r="G143" i="2"/>
  <c r="F143" i="2"/>
  <c r="E143" i="2"/>
  <c r="D143" i="2"/>
  <c r="C143" i="2"/>
  <c r="B143" i="2"/>
  <c r="A143" i="2"/>
  <c r="I142" i="2"/>
  <c r="H142" i="2"/>
  <c r="G142" i="2"/>
  <c r="F142" i="2"/>
  <c r="E142" i="2"/>
  <c r="D142" i="2"/>
  <c r="C142" i="2"/>
  <c r="B142" i="2"/>
  <c r="A142" i="2"/>
  <c r="I141" i="2"/>
  <c r="H141" i="2"/>
  <c r="G141" i="2"/>
  <c r="F141" i="2"/>
  <c r="E141" i="2"/>
  <c r="D141" i="2"/>
  <c r="C141" i="2"/>
  <c r="B141" i="2"/>
  <c r="A141" i="2"/>
  <c r="I140" i="2"/>
  <c r="H140" i="2"/>
  <c r="G140" i="2"/>
  <c r="F140" i="2"/>
  <c r="E140" i="2"/>
  <c r="D140" i="2"/>
  <c r="C140" i="2"/>
  <c r="B140" i="2"/>
  <c r="A140" i="2"/>
  <c r="I139" i="2"/>
  <c r="H139" i="2"/>
  <c r="G139" i="2"/>
  <c r="F139" i="2"/>
  <c r="E139" i="2"/>
  <c r="D139" i="2"/>
  <c r="C139" i="2"/>
  <c r="B139" i="2"/>
  <c r="A139" i="2"/>
  <c r="I138" i="2"/>
  <c r="H138" i="2"/>
  <c r="G138" i="2"/>
  <c r="F138" i="2"/>
  <c r="E138" i="2"/>
  <c r="D138" i="2"/>
  <c r="C138" i="2"/>
  <c r="B138" i="2"/>
  <c r="A138" i="2"/>
  <c r="I137" i="2"/>
  <c r="H137" i="2"/>
  <c r="G137" i="2"/>
  <c r="F137" i="2"/>
  <c r="E137" i="2"/>
  <c r="D137" i="2"/>
  <c r="C137" i="2"/>
  <c r="B137" i="2"/>
  <c r="A137" i="2"/>
  <c r="I136" i="2"/>
  <c r="H136" i="2"/>
  <c r="G136" i="2"/>
  <c r="F136" i="2"/>
  <c r="E136" i="2"/>
  <c r="D136" i="2"/>
  <c r="C136" i="2"/>
  <c r="B136" i="2"/>
  <c r="A136" i="2"/>
  <c r="I135" i="2"/>
  <c r="H135" i="2"/>
  <c r="G135" i="2"/>
  <c r="F135" i="2"/>
  <c r="E135" i="2"/>
  <c r="D135" i="2"/>
  <c r="C135" i="2"/>
  <c r="B135" i="2"/>
  <c r="A135" i="2"/>
  <c r="I134" i="2"/>
  <c r="H134" i="2"/>
  <c r="G134" i="2"/>
  <c r="F134" i="2"/>
  <c r="E134" i="2"/>
  <c r="D134" i="2"/>
  <c r="C134" i="2"/>
  <c r="B134" i="2"/>
  <c r="A134" i="2"/>
  <c r="I133" i="2"/>
  <c r="H133" i="2"/>
  <c r="G133" i="2"/>
  <c r="F133" i="2"/>
  <c r="E133" i="2"/>
  <c r="D133" i="2"/>
  <c r="C133" i="2"/>
  <c r="B133" i="2"/>
  <c r="A133" i="2"/>
  <c r="I132" i="2"/>
  <c r="H132" i="2"/>
  <c r="G132" i="2"/>
  <c r="F132" i="2"/>
  <c r="E132" i="2"/>
  <c r="D132" i="2"/>
  <c r="C132" i="2"/>
  <c r="B132" i="2"/>
  <c r="A132" i="2"/>
  <c r="I131" i="2"/>
  <c r="H131" i="2"/>
  <c r="G131" i="2"/>
  <c r="F131" i="2"/>
  <c r="E131" i="2"/>
  <c r="D131" i="2"/>
  <c r="C131" i="2"/>
  <c r="B131" i="2"/>
  <c r="A131" i="2"/>
  <c r="I130" i="2"/>
  <c r="H130" i="2"/>
  <c r="G130" i="2"/>
  <c r="F130" i="2"/>
  <c r="E130" i="2"/>
  <c r="D130" i="2"/>
  <c r="C130" i="2"/>
  <c r="B130" i="2"/>
  <c r="A130" i="2"/>
  <c r="I129" i="2"/>
  <c r="H129" i="2"/>
  <c r="G129" i="2"/>
  <c r="F129" i="2"/>
  <c r="E129" i="2"/>
  <c r="D129" i="2"/>
  <c r="C129" i="2"/>
  <c r="B129" i="2"/>
  <c r="A129" i="2"/>
  <c r="I128" i="2"/>
  <c r="H128" i="2"/>
  <c r="G128" i="2"/>
  <c r="F128" i="2"/>
  <c r="E128" i="2"/>
  <c r="D128" i="2"/>
  <c r="C128" i="2"/>
  <c r="B128" i="2"/>
  <c r="A128" i="2"/>
  <c r="I127" i="2"/>
  <c r="H127" i="2"/>
  <c r="G127" i="2"/>
  <c r="F127" i="2"/>
  <c r="E127" i="2"/>
  <c r="D127" i="2"/>
  <c r="C127" i="2"/>
  <c r="B127" i="2"/>
  <c r="A127" i="2"/>
  <c r="I126" i="2"/>
  <c r="H126" i="2"/>
  <c r="G126" i="2"/>
  <c r="F126" i="2"/>
  <c r="E126" i="2"/>
  <c r="D126" i="2"/>
  <c r="C126" i="2"/>
  <c r="B126" i="2"/>
  <c r="A126" i="2"/>
  <c r="I125" i="2"/>
  <c r="H125" i="2"/>
  <c r="G125" i="2"/>
  <c r="F125" i="2"/>
  <c r="E125" i="2"/>
  <c r="D125" i="2"/>
  <c r="C125" i="2"/>
  <c r="B125" i="2"/>
  <c r="A125" i="2"/>
  <c r="I124" i="2"/>
  <c r="H124" i="2"/>
  <c r="G124" i="2"/>
  <c r="F124" i="2"/>
  <c r="E124" i="2"/>
  <c r="D124" i="2"/>
  <c r="C124" i="2"/>
  <c r="B124" i="2"/>
  <c r="A124" i="2"/>
  <c r="I123" i="2"/>
  <c r="H123" i="2"/>
  <c r="G123" i="2"/>
  <c r="F123" i="2"/>
  <c r="E123" i="2"/>
  <c r="D123" i="2"/>
  <c r="C123" i="2"/>
  <c r="B123" i="2"/>
  <c r="A123" i="2"/>
  <c r="I122" i="2"/>
  <c r="H122" i="2"/>
  <c r="G122" i="2"/>
  <c r="F122" i="2"/>
  <c r="E122" i="2"/>
  <c r="D122" i="2"/>
  <c r="C122" i="2"/>
  <c r="B122" i="2"/>
  <c r="A122" i="2"/>
  <c r="I121" i="2"/>
  <c r="H121" i="2"/>
  <c r="G121" i="2"/>
  <c r="F121" i="2"/>
  <c r="E121" i="2"/>
  <c r="D121" i="2"/>
  <c r="C121" i="2"/>
  <c r="B121" i="2"/>
  <c r="A121" i="2"/>
  <c r="I120" i="2"/>
  <c r="H120" i="2"/>
  <c r="G120" i="2"/>
  <c r="F120" i="2"/>
  <c r="E120" i="2"/>
  <c r="D120" i="2"/>
  <c r="C120" i="2"/>
  <c r="B120" i="2"/>
  <c r="A120" i="2"/>
  <c r="I119" i="2"/>
  <c r="H119" i="2"/>
  <c r="G119" i="2"/>
  <c r="F119" i="2"/>
  <c r="E119" i="2"/>
  <c r="D119" i="2"/>
  <c r="C119" i="2"/>
  <c r="B119" i="2"/>
  <c r="A119" i="2"/>
  <c r="I118" i="2"/>
  <c r="H118" i="2"/>
  <c r="G118" i="2"/>
  <c r="F118" i="2"/>
  <c r="E118" i="2"/>
  <c r="D118" i="2"/>
  <c r="C118" i="2"/>
  <c r="B118" i="2"/>
  <c r="A118" i="2"/>
  <c r="I117" i="2"/>
  <c r="H117" i="2"/>
  <c r="G117" i="2"/>
  <c r="F117" i="2"/>
  <c r="E117" i="2"/>
  <c r="D117" i="2"/>
  <c r="C117" i="2"/>
  <c r="B117" i="2"/>
  <c r="A117" i="2"/>
  <c r="I116" i="2"/>
  <c r="H116" i="2"/>
  <c r="G116" i="2"/>
  <c r="F116" i="2"/>
  <c r="E116" i="2"/>
  <c r="D116" i="2"/>
  <c r="C116" i="2"/>
  <c r="B116" i="2"/>
  <c r="A116" i="2"/>
  <c r="I115" i="2"/>
  <c r="H115" i="2"/>
  <c r="G115" i="2"/>
  <c r="F115" i="2"/>
  <c r="E115" i="2"/>
  <c r="D115" i="2"/>
  <c r="C115" i="2"/>
  <c r="B115" i="2"/>
  <c r="A115" i="2"/>
  <c r="I114" i="2"/>
  <c r="H114" i="2"/>
  <c r="G114" i="2"/>
  <c r="F114" i="2"/>
  <c r="E114" i="2"/>
  <c r="D114" i="2"/>
  <c r="C114" i="2"/>
  <c r="B114" i="2"/>
  <c r="A114" i="2"/>
  <c r="I113" i="2"/>
  <c r="H113" i="2"/>
  <c r="G113" i="2"/>
  <c r="F113" i="2"/>
  <c r="E113" i="2"/>
  <c r="D113" i="2"/>
  <c r="C113" i="2"/>
  <c r="B113" i="2"/>
  <c r="A113" i="2"/>
  <c r="I112" i="2"/>
  <c r="H112" i="2"/>
  <c r="G112" i="2"/>
  <c r="F112" i="2"/>
  <c r="E112" i="2"/>
  <c r="D112" i="2"/>
  <c r="C112" i="2"/>
  <c r="B112" i="2"/>
  <c r="A112" i="2"/>
  <c r="I111" i="2"/>
  <c r="H111" i="2"/>
  <c r="G111" i="2"/>
  <c r="F111" i="2"/>
  <c r="E111" i="2"/>
  <c r="D111" i="2"/>
  <c r="C111" i="2"/>
  <c r="B111" i="2"/>
  <c r="A111" i="2"/>
  <c r="I110" i="2"/>
  <c r="H110" i="2"/>
  <c r="G110" i="2"/>
  <c r="F110" i="2"/>
  <c r="E110" i="2"/>
  <c r="D110" i="2"/>
  <c r="C110" i="2"/>
  <c r="B110" i="2"/>
  <c r="A110" i="2"/>
  <c r="I109" i="2"/>
  <c r="H109" i="2"/>
  <c r="G109" i="2"/>
  <c r="F109" i="2"/>
  <c r="E109" i="2"/>
  <c r="D109" i="2"/>
  <c r="C109" i="2"/>
  <c r="B109" i="2"/>
  <c r="A109" i="2"/>
  <c r="I108" i="2"/>
  <c r="H108" i="2"/>
  <c r="G108" i="2"/>
  <c r="F108" i="2"/>
  <c r="E108" i="2"/>
  <c r="D108" i="2"/>
  <c r="C108" i="2"/>
  <c r="B108" i="2"/>
  <c r="A108" i="2"/>
  <c r="I107" i="2"/>
  <c r="H107" i="2"/>
  <c r="G107" i="2"/>
  <c r="F107" i="2"/>
  <c r="E107" i="2"/>
  <c r="D107" i="2"/>
  <c r="C107" i="2"/>
  <c r="B107" i="2"/>
  <c r="A107" i="2"/>
  <c r="I106" i="2"/>
  <c r="H106" i="2"/>
  <c r="G106" i="2"/>
  <c r="F106" i="2"/>
  <c r="E106" i="2"/>
  <c r="D106" i="2"/>
  <c r="C106" i="2"/>
  <c r="B106" i="2"/>
  <c r="A106" i="2"/>
  <c r="I105" i="2"/>
  <c r="H105" i="2"/>
  <c r="G105" i="2"/>
  <c r="F105" i="2"/>
  <c r="E105" i="2"/>
  <c r="D105" i="2"/>
  <c r="C105" i="2"/>
  <c r="B105" i="2"/>
  <c r="A105" i="2"/>
  <c r="I104" i="2"/>
  <c r="H104" i="2"/>
  <c r="G104" i="2"/>
  <c r="F104" i="2"/>
  <c r="E104" i="2"/>
  <c r="D104" i="2"/>
  <c r="C104" i="2"/>
  <c r="B104" i="2"/>
  <c r="A104" i="2"/>
  <c r="I103" i="2"/>
  <c r="H103" i="2"/>
  <c r="G103" i="2"/>
  <c r="F103" i="2"/>
  <c r="E103" i="2"/>
  <c r="D103" i="2"/>
  <c r="C103" i="2"/>
  <c r="B103" i="2"/>
  <c r="A103" i="2"/>
  <c r="I102" i="2"/>
  <c r="H102" i="2"/>
  <c r="G102" i="2"/>
  <c r="F102" i="2"/>
  <c r="E102" i="2"/>
  <c r="D102" i="2"/>
  <c r="C102" i="2"/>
  <c r="B102" i="2"/>
  <c r="A102" i="2"/>
  <c r="I101" i="2"/>
  <c r="H101" i="2"/>
  <c r="G101" i="2"/>
  <c r="F101" i="2"/>
  <c r="E101" i="2"/>
  <c r="D101" i="2"/>
  <c r="C101" i="2"/>
  <c r="B101" i="2"/>
  <c r="A101" i="2"/>
  <c r="I100" i="2"/>
  <c r="H100" i="2"/>
  <c r="G100" i="2"/>
  <c r="F100" i="2"/>
  <c r="E100" i="2"/>
  <c r="D100" i="2"/>
  <c r="C100" i="2"/>
  <c r="B100" i="2"/>
  <c r="A100" i="2"/>
  <c r="I99" i="2"/>
  <c r="H99" i="2"/>
  <c r="G99" i="2"/>
  <c r="F99" i="2"/>
  <c r="E99" i="2"/>
  <c r="D99" i="2"/>
  <c r="C99" i="2"/>
  <c r="B99" i="2"/>
  <c r="A99" i="2"/>
  <c r="I98" i="2"/>
  <c r="H98" i="2"/>
  <c r="G98" i="2"/>
  <c r="F98" i="2"/>
  <c r="E98" i="2"/>
  <c r="D98" i="2"/>
  <c r="C98" i="2"/>
  <c r="B98" i="2"/>
  <c r="A98" i="2"/>
  <c r="I97" i="2"/>
  <c r="H97" i="2"/>
  <c r="G97" i="2"/>
  <c r="F97" i="2"/>
  <c r="E97" i="2"/>
  <c r="D97" i="2"/>
  <c r="C97" i="2"/>
  <c r="B97" i="2"/>
  <c r="A97" i="2"/>
  <c r="I96" i="2"/>
  <c r="H96" i="2"/>
  <c r="G96" i="2"/>
  <c r="F96" i="2"/>
  <c r="E96" i="2"/>
  <c r="D96" i="2"/>
  <c r="C96" i="2"/>
  <c r="B96" i="2"/>
  <c r="A96" i="2"/>
  <c r="I95" i="2"/>
  <c r="H95" i="2"/>
  <c r="G95" i="2"/>
  <c r="F95" i="2"/>
  <c r="E95" i="2"/>
  <c r="D95" i="2"/>
  <c r="C95" i="2"/>
  <c r="B95" i="2"/>
  <c r="A95" i="2"/>
  <c r="I94" i="2"/>
  <c r="H94" i="2"/>
  <c r="G94" i="2"/>
  <c r="F94" i="2"/>
  <c r="E94" i="2"/>
  <c r="D94" i="2"/>
  <c r="C94" i="2"/>
  <c r="B94" i="2"/>
  <c r="A94" i="2"/>
  <c r="I93" i="2"/>
  <c r="H93" i="2"/>
  <c r="G93" i="2"/>
  <c r="F93" i="2"/>
  <c r="E93" i="2"/>
  <c r="D93" i="2"/>
  <c r="C93" i="2"/>
  <c r="B93" i="2"/>
  <c r="A93" i="2"/>
  <c r="I92" i="2"/>
  <c r="H92" i="2"/>
  <c r="G92" i="2"/>
  <c r="F92" i="2"/>
  <c r="E92" i="2"/>
  <c r="D92" i="2"/>
  <c r="C92" i="2"/>
  <c r="B92" i="2"/>
  <c r="A92" i="2"/>
  <c r="I91" i="2"/>
  <c r="H91" i="2"/>
  <c r="G91" i="2"/>
  <c r="F91" i="2"/>
  <c r="E91" i="2"/>
  <c r="D91" i="2"/>
  <c r="C91" i="2"/>
  <c r="B91" i="2"/>
  <c r="A91" i="2"/>
  <c r="I90" i="2"/>
  <c r="H90" i="2"/>
  <c r="G90" i="2"/>
  <c r="F90" i="2"/>
  <c r="E90" i="2"/>
  <c r="D90" i="2"/>
  <c r="C90" i="2"/>
  <c r="B90" i="2"/>
  <c r="A90" i="2"/>
  <c r="I89" i="2"/>
  <c r="H89" i="2"/>
  <c r="G89" i="2"/>
  <c r="F89" i="2"/>
  <c r="E89" i="2"/>
  <c r="D89" i="2"/>
  <c r="C89" i="2"/>
  <c r="B89" i="2"/>
  <c r="A89" i="2"/>
  <c r="I88" i="2"/>
  <c r="H88" i="2"/>
  <c r="G88" i="2"/>
  <c r="F88" i="2"/>
  <c r="E88" i="2"/>
  <c r="D88" i="2"/>
  <c r="C88" i="2"/>
  <c r="B88" i="2"/>
  <c r="A88" i="2"/>
  <c r="I87" i="2"/>
  <c r="H87" i="2"/>
  <c r="G87" i="2"/>
  <c r="F87" i="2"/>
  <c r="E87" i="2"/>
  <c r="D87" i="2"/>
  <c r="C87" i="2"/>
  <c r="B87" i="2"/>
  <c r="A87" i="2"/>
  <c r="I86" i="2"/>
  <c r="H86" i="2"/>
  <c r="G86" i="2"/>
  <c r="F86" i="2"/>
  <c r="E86" i="2"/>
  <c r="D86" i="2"/>
  <c r="C86" i="2"/>
  <c r="B86" i="2"/>
  <c r="A86" i="2"/>
  <c r="I85" i="2"/>
  <c r="H85" i="2"/>
  <c r="G85" i="2"/>
  <c r="F85" i="2"/>
  <c r="E85" i="2"/>
  <c r="D85" i="2"/>
  <c r="C85" i="2"/>
  <c r="B85" i="2"/>
  <c r="A85" i="2"/>
  <c r="I84" i="2"/>
  <c r="H84" i="2"/>
  <c r="G84" i="2"/>
  <c r="F84" i="2"/>
  <c r="E84" i="2"/>
  <c r="D84" i="2"/>
  <c r="C84" i="2"/>
  <c r="B84" i="2"/>
  <c r="A84" i="2"/>
  <c r="I83" i="2"/>
  <c r="H83" i="2"/>
  <c r="G83" i="2"/>
  <c r="F83" i="2"/>
  <c r="E83" i="2"/>
  <c r="D83" i="2"/>
  <c r="C83" i="2"/>
  <c r="B83" i="2"/>
  <c r="A83" i="2"/>
  <c r="I82" i="2"/>
  <c r="H82" i="2"/>
  <c r="G82" i="2"/>
  <c r="F82" i="2"/>
  <c r="E82" i="2"/>
  <c r="D82" i="2"/>
  <c r="C82" i="2"/>
  <c r="B82" i="2"/>
  <c r="A82" i="2"/>
  <c r="I81" i="2"/>
  <c r="H81" i="2"/>
  <c r="G81" i="2"/>
  <c r="F81" i="2"/>
  <c r="E81" i="2"/>
  <c r="D81" i="2"/>
  <c r="C81" i="2"/>
  <c r="B81" i="2"/>
  <c r="A81" i="2"/>
  <c r="I80" i="2"/>
  <c r="H80" i="2"/>
  <c r="G80" i="2"/>
  <c r="F80" i="2"/>
  <c r="E80" i="2"/>
  <c r="D80" i="2"/>
  <c r="C80" i="2"/>
  <c r="B80" i="2"/>
  <c r="A80" i="2"/>
  <c r="I79" i="2"/>
  <c r="H79" i="2"/>
  <c r="G79" i="2"/>
  <c r="F79" i="2"/>
  <c r="E79" i="2"/>
  <c r="D79" i="2"/>
  <c r="C79" i="2"/>
  <c r="B79" i="2"/>
  <c r="A79" i="2"/>
  <c r="I78" i="2"/>
  <c r="H78" i="2"/>
  <c r="G78" i="2"/>
  <c r="F78" i="2"/>
  <c r="E78" i="2"/>
  <c r="D78" i="2"/>
  <c r="C78" i="2"/>
  <c r="B78" i="2"/>
  <c r="A78" i="2"/>
  <c r="I77" i="2"/>
  <c r="H77" i="2"/>
  <c r="G77" i="2"/>
  <c r="F77" i="2"/>
  <c r="E77" i="2"/>
  <c r="D77" i="2"/>
  <c r="C77" i="2"/>
  <c r="B77" i="2"/>
  <c r="A77" i="2"/>
  <c r="I76" i="2"/>
  <c r="H76" i="2"/>
  <c r="G76" i="2"/>
  <c r="F76" i="2"/>
  <c r="E76" i="2"/>
  <c r="D76" i="2"/>
  <c r="C76" i="2"/>
  <c r="B76" i="2"/>
  <c r="A76" i="2"/>
  <c r="I75" i="2"/>
  <c r="H75" i="2"/>
  <c r="G75" i="2"/>
  <c r="F75" i="2"/>
  <c r="E75" i="2"/>
  <c r="D75" i="2"/>
  <c r="C75" i="2"/>
  <c r="B75" i="2"/>
  <c r="A75" i="2"/>
  <c r="I74" i="2"/>
  <c r="H74" i="2"/>
  <c r="G74" i="2"/>
  <c r="F74" i="2"/>
  <c r="E74" i="2"/>
  <c r="D74" i="2"/>
  <c r="C74" i="2"/>
  <c r="B74" i="2"/>
  <c r="A74" i="2"/>
  <c r="I73" i="2"/>
  <c r="H73" i="2"/>
  <c r="G73" i="2"/>
  <c r="F73" i="2"/>
  <c r="E73" i="2"/>
  <c r="D73" i="2"/>
  <c r="C73" i="2"/>
  <c r="B73" i="2"/>
  <c r="A73" i="2"/>
  <c r="I72" i="2"/>
  <c r="H72" i="2"/>
  <c r="G72" i="2"/>
  <c r="F72" i="2"/>
  <c r="E72" i="2"/>
  <c r="D72" i="2"/>
  <c r="C72" i="2"/>
  <c r="B72" i="2"/>
  <c r="A72" i="2"/>
  <c r="I71" i="2"/>
  <c r="H71" i="2"/>
  <c r="G71" i="2"/>
  <c r="F71" i="2"/>
  <c r="E71" i="2"/>
  <c r="D71" i="2"/>
  <c r="C71" i="2"/>
  <c r="B71" i="2"/>
  <c r="A71" i="2"/>
  <c r="I70" i="2"/>
  <c r="H70" i="2"/>
  <c r="G70" i="2"/>
  <c r="F70" i="2"/>
  <c r="E70" i="2"/>
  <c r="D70" i="2"/>
  <c r="C70" i="2"/>
  <c r="B70" i="2"/>
  <c r="A70" i="2"/>
  <c r="I69" i="2"/>
  <c r="H69" i="2"/>
  <c r="G69" i="2"/>
  <c r="F69" i="2"/>
  <c r="E69" i="2"/>
  <c r="D69" i="2"/>
  <c r="C69" i="2"/>
  <c r="B69" i="2"/>
  <c r="A69" i="2"/>
  <c r="I68" i="2"/>
  <c r="H68" i="2"/>
  <c r="G68" i="2"/>
  <c r="F68" i="2"/>
  <c r="E68" i="2"/>
  <c r="D68" i="2"/>
  <c r="C68" i="2"/>
  <c r="B68" i="2"/>
  <c r="A68" i="2"/>
  <c r="I67" i="2"/>
  <c r="H67" i="2"/>
  <c r="G67" i="2"/>
  <c r="F67" i="2"/>
  <c r="E67" i="2"/>
  <c r="D67" i="2"/>
  <c r="C67" i="2"/>
  <c r="B67" i="2"/>
  <c r="A67" i="2"/>
  <c r="I66" i="2"/>
  <c r="H66" i="2"/>
  <c r="G66" i="2"/>
  <c r="F66" i="2"/>
  <c r="E66" i="2"/>
  <c r="D66" i="2"/>
  <c r="C66" i="2"/>
  <c r="B66" i="2"/>
  <c r="A66" i="2"/>
  <c r="I65" i="2"/>
  <c r="H65" i="2"/>
  <c r="G65" i="2"/>
  <c r="F65" i="2"/>
  <c r="E65" i="2"/>
  <c r="D65" i="2"/>
  <c r="C65" i="2"/>
  <c r="B65" i="2"/>
  <c r="A65" i="2"/>
  <c r="I64" i="2"/>
  <c r="H64" i="2"/>
  <c r="G64" i="2"/>
  <c r="F64" i="2"/>
  <c r="E64" i="2"/>
  <c r="D64" i="2"/>
  <c r="C64" i="2"/>
  <c r="B64" i="2"/>
  <c r="A64" i="2"/>
  <c r="I63" i="2"/>
  <c r="H63" i="2"/>
  <c r="G63" i="2"/>
  <c r="F63" i="2"/>
  <c r="E63" i="2"/>
  <c r="D63" i="2"/>
  <c r="C63" i="2"/>
  <c r="B63" i="2"/>
  <c r="A63" i="2"/>
  <c r="I62" i="2"/>
  <c r="H62" i="2"/>
  <c r="G62" i="2"/>
  <c r="F62" i="2"/>
  <c r="E62" i="2"/>
  <c r="D62" i="2"/>
  <c r="C62" i="2"/>
  <c r="B62" i="2"/>
  <c r="A62" i="2"/>
  <c r="I61" i="2"/>
  <c r="H61" i="2"/>
  <c r="G61" i="2"/>
  <c r="F61" i="2"/>
  <c r="E61" i="2"/>
  <c r="D61" i="2"/>
  <c r="C61" i="2"/>
  <c r="B61" i="2"/>
  <c r="A61" i="2"/>
  <c r="I60" i="2"/>
  <c r="H60" i="2"/>
  <c r="G60" i="2"/>
  <c r="F60" i="2"/>
  <c r="E60" i="2"/>
  <c r="D60" i="2"/>
  <c r="C60" i="2"/>
  <c r="B60" i="2"/>
  <c r="A60" i="2"/>
  <c r="I59" i="2"/>
  <c r="H59" i="2"/>
  <c r="G59" i="2"/>
  <c r="F59" i="2"/>
  <c r="E59" i="2"/>
  <c r="D59" i="2"/>
  <c r="C59" i="2"/>
  <c r="B59" i="2"/>
  <c r="A59" i="2"/>
  <c r="I58" i="2"/>
  <c r="H58" i="2"/>
  <c r="G58" i="2"/>
  <c r="F58" i="2"/>
  <c r="E58" i="2"/>
  <c r="D58" i="2"/>
  <c r="C58" i="2"/>
  <c r="B58" i="2"/>
  <c r="A58" i="2"/>
  <c r="I57" i="2"/>
  <c r="H57" i="2"/>
  <c r="G57" i="2"/>
  <c r="F57" i="2"/>
  <c r="E57" i="2"/>
  <c r="D57" i="2"/>
  <c r="C57" i="2"/>
  <c r="B57" i="2"/>
  <c r="A57" i="2"/>
  <c r="I56" i="2"/>
  <c r="H56" i="2"/>
  <c r="G56" i="2"/>
  <c r="F56" i="2"/>
  <c r="E56" i="2"/>
  <c r="D56" i="2"/>
  <c r="C56" i="2"/>
  <c r="B56" i="2"/>
  <c r="A56" i="2"/>
  <c r="I55" i="2"/>
  <c r="H55" i="2"/>
  <c r="G55" i="2"/>
  <c r="F55" i="2"/>
  <c r="E55" i="2"/>
  <c r="D55" i="2"/>
  <c r="C55" i="2"/>
  <c r="B55" i="2"/>
  <c r="A55" i="2"/>
  <c r="I54" i="2"/>
  <c r="H54" i="2"/>
  <c r="G54" i="2"/>
  <c r="F54" i="2"/>
  <c r="E54" i="2"/>
  <c r="D54" i="2"/>
  <c r="C54" i="2"/>
  <c r="B54" i="2"/>
  <c r="A54" i="2"/>
  <c r="I53" i="2"/>
  <c r="H53" i="2"/>
  <c r="G53" i="2"/>
  <c r="F53" i="2"/>
  <c r="E53" i="2"/>
  <c r="D53" i="2"/>
  <c r="C53" i="2"/>
  <c r="B53" i="2"/>
  <c r="A53" i="2"/>
  <c r="I52" i="2"/>
  <c r="H52" i="2"/>
  <c r="G52" i="2"/>
  <c r="F52" i="2"/>
  <c r="E52" i="2"/>
  <c r="D52" i="2"/>
  <c r="C52" i="2"/>
  <c r="B52" i="2"/>
  <c r="A52" i="2"/>
  <c r="I51" i="2"/>
  <c r="H51" i="2"/>
  <c r="G51" i="2"/>
  <c r="F51" i="2"/>
  <c r="E51" i="2"/>
  <c r="D51" i="2"/>
  <c r="C51" i="2"/>
  <c r="B51" i="2"/>
  <c r="A51" i="2"/>
  <c r="I50" i="2"/>
  <c r="H50" i="2"/>
  <c r="G50" i="2"/>
  <c r="F50" i="2"/>
  <c r="E50" i="2"/>
  <c r="D50" i="2"/>
  <c r="C50" i="2"/>
  <c r="B50" i="2"/>
  <c r="A50" i="2"/>
  <c r="I49" i="2"/>
  <c r="H49" i="2"/>
  <c r="G49" i="2"/>
  <c r="F49" i="2"/>
  <c r="E49" i="2"/>
  <c r="D49" i="2"/>
  <c r="C49" i="2"/>
  <c r="B49" i="2"/>
  <c r="A49" i="2"/>
  <c r="I48" i="2"/>
  <c r="H48" i="2"/>
  <c r="G48" i="2"/>
  <c r="F48" i="2"/>
  <c r="E48" i="2"/>
  <c r="D48" i="2"/>
  <c r="C48" i="2"/>
  <c r="B48" i="2"/>
  <c r="A48" i="2"/>
  <c r="I47" i="2"/>
  <c r="H47" i="2"/>
  <c r="G47" i="2"/>
  <c r="F47" i="2"/>
  <c r="E47" i="2"/>
  <c r="D47" i="2"/>
  <c r="C47" i="2"/>
  <c r="B47" i="2"/>
  <c r="A47" i="2"/>
  <c r="I46" i="2"/>
  <c r="H46" i="2"/>
  <c r="G46" i="2"/>
  <c r="F46" i="2"/>
  <c r="E46" i="2"/>
  <c r="D46" i="2"/>
  <c r="C46" i="2"/>
  <c r="B46" i="2"/>
  <c r="A46" i="2"/>
  <c r="I45" i="2"/>
  <c r="H45" i="2"/>
  <c r="G45" i="2"/>
  <c r="F45" i="2"/>
  <c r="E45" i="2"/>
  <c r="D45" i="2"/>
  <c r="C45" i="2"/>
  <c r="B45" i="2"/>
  <c r="A45" i="2"/>
  <c r="I44" i="2"/>
  <c r="H44" i="2"/>
  <c r="G44" i="2"/>
  <c r="F44" i="2"/>
  <c r="E44" i="2"/>
  <c r="D44" i="2"/>
  <c r="C44" i="2"/>
  <c r="B44" i="2"/>
  <c r="A44" i="2"/>
  <c r="I43" i="2"/>
  <c r="H43" i="2"/>
  <c r="G43" i="2"/>
  <c r="F43" i="2"/>
  <c r="E43" i="2"/>
  <c r="D43" i="2"/>
  <c r="C43" i="2"/>
  <c r="B43" i="2"/>
  <c r="A43" i="2"/>
  <c r="I42" i="2"/>
  <c r="H42" i="2"/>
  <c r="G42" i="2"/>
  <c r="F42" i="2"/>
  <c r="E42" i="2"/>
  <c r="D42" i="2"/>
  <c r="C42" i="2"/>
  <c r="B42" i="2"/>
  <c r="A42" i="2"/>
  <c r="I41" i="2"/>
  <c r="H41" i="2"/>
  <c r="G41" i="2"/>
  <c r="F41" i="2"/>
  <c r="E41" i="2"/>
  <c r="D41" i="2"/>
  <c r="C41" i="2"/>
  <c r="B41" i="2"/>
  <c r="A41" i="2"/>
  <c r="I40" i="2"/>
  <c r="H40" i="2"/>
  <c r="G40" i="2"/>
  <c r="F40" i="2"/>
  <c r="E40" i="2"/>
  <c r="D40" i="2"/>
  <c r="C40" i="2"/>
  <c r="B40" i="2"/>
  <c r="A40" i="2"/>
  <c r="I39" i="2"/>
  <c r="H39" i="2"/>
  <c r="G39" i="2"/>
  <c r="F39" i="2"/>
  <c r="E39" i="2"/>
  <c r="D39" i="2"/>
  <c r="C39" i="2"/>
  <c r="B39" i="2"/>
  <c r="A39" i="2"/>
  <c r="I38" i="2"/>
  <c r="H38" i="2"/>
  <c r="G38" i="2"/>
  <c r="F38" i="2"/>
  <c r="E38" i="2"/>
  <c r="D38" i="2"/>
  <c r="C38" i="2"/>
  <c r="B38" i="2"/>
  <c r="A38" i="2"/>
  <c r="I37" i="2"/>
  <c r="H37" i="2"/>
  <c r="G37" i="2"/>
  <c r="F37" i="2"/>
  <c r="E37" i="2"/>
  <c r="D37" i="2"/>
  <c r="C37" i="2"/>
  <c r="B37" i="2"/>
  <c r="A37" i="2"/>
  <c r="I36" i="2"/>
  <c r="H36" i="2"/>
  <c r="G36" i="2"/>
  <c r="F36" i="2"/>
  <c r="E36" i="2"/>
  <c r="D36" i="2"/>
  <c r="C36" i="2"/>
  <c r="B36" i="2"/>
  <c r="A36" i="2"/>
  <c r="I35" i="2"/>
  <c r="H35" i="2"/>
  <c r="G35" i="2"/>
  <c r="F35" i="2"/>
  <c r="E35" i="2"/>
  <c r="D35" i="2"/>
  <c r="C35" i="2"/>
  <c r="B35" i="2"/>
  <c r="A35" i="2"/>
  <c r="I34" i="2"/>
  <c r="H34" i="2"/>
  <c r="G34" i="2"/>
  <c r="F34" i="2"/>
  <c r="E34" i="2"/>
  <c r="D34" i="2"/>
  <c r="C34" i="2"/>
  <c r="B34" i="2"/>
  <c r="A34" i="2"/>
  <c r="I33" i="2"/>
  <c r="H33" i="2"/>
  <c r="G33" i="2"/>
  <c r="F33" i="2"/>
  <c r="E33" i="2"/>
  <c r="D33" i="2"/>
  <c r="C33" i="2"/>
  <c r="B33" i="2"/>
  <c r="A33" i="2"/>
  <c r="I32" i="2"/>
  <c r="H32" i="2"/>
  <c r="G32" i="2"/>
  <c r="F32" i="2"/>
  <c r="E32" i="2"/>
  <c r="D32" i="2"/>
  <c r="C32" i="2"/>
  <c r="B32" i="2"/>
  <c r="A32" i="2"/>
  <c r="I31" i="2"/>
  <c r="H31" i="2"/>
  <c r="G31" i="2"/>
  <c r="F31" i="2"/>
  <c r="E31" i="2"/>
  <c r="D31" i="2"/>
  <c r="C31" i="2"/>
  <c r="B31" i="2"/>
  <c r="A31" i="2"/>
  <c r="I30" i="2"/>
  <c r="H30" i="2"/>
  <c r="G30" i="2"/>
  <c r="F30" i="2"/>
  <c r="E30" i="2"/>
  <c r="D30" i="2"/>
  <c r="C30" i="2"/>
  <c r="B30" i="2"/>
  <c r="A30" i="2"/>
  <c r="I29" i="2"/>
  <c r="H29" i="2"/>
  <c r="G29" i="2"/>
  <c r="F29" i="2"/>
  <c r="E29" i="2"/>
  <c r="D29" i="2"/>
  <c r="C29" i="2"/>
  <c r="B29" i="2"/>
  <c r="A29" i="2"/>
  <c r="I28" i="2"/>
  <c r="H28" i="2"/>
  <c r="G28" i="2"/>
  <c r="F28" i="2"/>
  <c r="E28" i="2"/>
  <c r="D28" i="2"/>
  <c r="C28" i="2"/>
  <c r="B28" i="2"/>
  <c r="A28" i="2"/>
  <c r="I27" i="2"/>
  <c r="H27" i="2"/>
  <c r="G27" i="2"/>
  <c r="F27" i="2"/>
  <c r="E27" i="2"/>
  <c r="D27" i="2"/>
  <c r="C27" i="2"/>
  <c r="B27" i="2"/>
  <c r="A27" i="2"/>
  <c r="I26" i="2"/>
  <c r="H26" i="2"/>
  <c r="G26" i="2"/>
  <c r="F26" i="2"/>
  <c r="E26" i="2"/>
  <c r="D26" i="2"/>
  <c r="C26" i="2"/>
  <c r="B26" i="2"/>
  <c r="A26" i="2"/>
  <c r="I25" i="2"/>
  <c r="H25" i="2"/>
  <c r="G25" i="2"/>
  <c r="F25" i="2"/>
  <c r="E25" i="2"/>
  <c r="D25" i="2"/>
  <c r="C25" i="2"/>
  <c r="B25" i="2"/>
  <c r="A25" i="2"/>
  <c r="I24" i="2"/>
  <c r="H24" i="2"/>
  <c r="G24" i="2"/>
  <c r="F24" i="2"/>
  <c r="E24" i="2"/>
  <c r="D24" i="2"/>
  <c r="C24" i="2"/>
  <c r="B24" i="2"/>
  <c r="A24" i="2"/>
  <c r="I23" i="2"/>
  <c r="H23" i="2"/>
  <c r="G23" i="2"/>
  <c r="F23" i="2"/>
  <c r="E23" i="2"/>
  <c r="D23" i="2"/>
  <c r="C23" i="2"/>
  <c r="B23" i="2"/>
  <c r="A23" i="2"/>
  <c r="I22" i="2"/>
  <c r="H22" i="2"/>
  <c r="G22" i="2"/>
  <c r="F22" i="2"/>
  <c r="E22" i="2"/>
  <c r="D22" i="2"/>
  <c r="C22" i="2"/>
  <c r="B22" i="2"/>
  <c r="A22" i="2"/>
  <c r="I21" i="2"/>
  <c r="H21" i="2"/>
  <c r="G21" i="2"/>
  <c r="F21" i="2"/>
  <c r="E21" i="2"/>
  <c r="D21" i="2"/>
  <c r="C21" i="2"/>
  <c r="B21" i="2"/>
  <c r="A21" i="2"/>
  <c r="I20" i="2"/>
  <c r="H20" i="2"/>
  <c r="G20" i="2"/>
  <c r="F20" i="2"/>
  <c r="E20" i="2"/>
  <c r="D20" i="2"/>
  <c r="C20" i="2"/>
  <c r="B20" i="2"/>
  <c r="A20" i="2"/>
  <c r="I19" i="2"/>
  <c r="H19" i="2"/>
  <c r="G19" i="2"/>
  <c r="F19" i="2"/>
  <c r="E19" i="2"/>
  <c r="D19" i="2"/>
  <c r="C19" i="2"/>
  <c r="B19" i="2"/>
  <c r="A19" i="2"/>
  <c r="I18" i="2"/>
  <c r="H18" i="2"/>
  <c r="G18" i="2"/>
  <c r="F18" i="2"/>
  <c r="E18" i="2"/>
  <c r="D18" i="2"/>
  <c r="C18" i="2"/>
  <c r="B18" i="2"/>
  <c r="A18" i="2"/>
  <c r="I17" i="2"/>
  <c r="H17" i="2"/>
  <c r="G17" i="2"/>
  <c r="F17" i="2"/>
  <c r="E17" i="2"/>
  <c r="D17" i="2"/>
  <c r="C17" i="2"/>
  <c r="B17" i="2"/>
  <c r="A17" i="2"/>
  <c r="I16" i="2"/>
  <c r="H16" i="2"/>
  <c r="G16" i="2"/>
  <c r="F16" i="2"/>
  <c r="E16" i="2"/>
  <c r="D16" i="2"/>
  <c r="C16" i="2"/>
  <c r="B16" i="2"/>
  <c r="A16" i="2"/>
  <c r="I15" i="2"/>
  <c r="H15" i="2"/>
  <c r="G15" i="2"/>
  <c r="F15" i="2"/>
  <c r="E15" i="2"/>
  <c r="D15" i="2"/>
  <c r="C15" i="2"/>
  <c r="B15" i="2"/>
  <c r="A15" i="2"/>
  <c r="I14" i="2"/>
  <c r="H14" i="2"/>
  <c r="G14" i="2"/>
  <c r="F14" i="2"/>
  <c r="E14" i="2"/>
  <c r="D14" i="2"/>
  <c r="C14" i="2"/>
  <c r="B14" i="2"/>
  <c r="A14" i="2"/>
  <c r="I13" i="2"/>
  <c r="H13" i="2"/>
  <c r="G13" i="2"/>
  <c r="F13" i="2"/>
  <c r="E13" i="2"/>
  <c r="D13" i="2"/>
  <c r="C13" i="2"/>
  <c r="B13" i="2"/>
  <c r="A13" i="2"/>
  <c r="I12" i="2"/>
  <c r="H12" i="2"/>
  <c r="G12" i="2"/>
  <c r="F12" i="2"/>
  <c r="E12" i="2"/>
  <c r="D12" i="2"/>
  <c r="C12" i="2"/>
  <c r="B12" i="2"/>
  <c r="A12" i="2"/>
  <c r="I11" i="2"/>
  <c r="H11" i="2"/>
  <c r="G11" i="2"/>
  <c r="F11" i="2"/>
  <c r="E11" i="2"/>
  <c r="D11" i="2"/>
  <c r="C11" i="2"/>
  <c r="B11" i="2"/>
  <c r="A11" i="2"/>
  <c r="I10" i="2"/>
  <c r="H10" i="2"/>
  <c r="G10" i="2"/>
  <c r="F10" i="2"/>
  <c r="E10" i="2"/>
  <c r="D10" i="2"/>
  <c r="C10" i="2"/>
  <c r="B10" i="2"/>
  <c r="A10" i="2"/>
  <c r="I9" i="2"/>
  <c r="H9" i="2"/>
  <c r="G9" i="2"/>
  <c r="F9" i="2"/>
  <c r="E9" i="2"/>
  <c r="D9" i="2"/>
  <c r="C9" i="2"/>
  <c r="B9" i="2"/>
  <c r="A9" i="2"/>
  <c r="I8" i="2"/>
  <c r="H8" i="2"/>
  <c r="G8" i="2"/>
  <c r="F8" i="2"/>
  <c r="E8" i="2"/>
  <c r="D8" i="2"/>
  <c r="C8" i="2"/>
  <c r="B8" i="2"/>
  <c r="A8" i="2"/>
  <c r="I7" i="2"/>
  <c r="H7" i="2"/>
  <c r="G7" i="2"/>
  <c r="F7" i="2"/>
  <c r="E7" i="2"/>
  <c r="D7" i="2"/>
  <c r="C7" i="2"/>
  <c r="B7" i="2"/>
  <c r="A7" i="2"/>
  <c r="I6" i="2"/>
  <c r="H6" i="2"/>
  <c r="G6" i="2"/>
  <c r="F6" i="2"/>
  <c r="E6" i="2"/>
  <c r="D6" i="2"/>
  <c r="C6" i="2"/>
  <c r="B6" i="2"/>
  <c r="A6" i="2"/>
  <c r="I5" i="2"/>
  <c r="H5" i="2"/>
  <c r="G5" i="2"/>
  <c r="F5" i="2"/>
  <c r="E5" i="2"/>
  <c r="D5" i="2"/>
  <c r="C5" i="2"/>
  <c r="B5" i="2"/>
  <c r="A5" i="2"/>
  <c r="I4" i="2"/>
  <c r="H4" i="2"/>
  <c r="G4" i="2"/>
  <c r="F4" i="2"/>
  <c r="E4" i="2"/>
  <c r="D4" i="2"/>
  <c r="C4" i="2"/>
  <c r="B4" i="2"/>
  <c r="A4" i="2"/>
  <c r="A3" i="2"/>
  <c r="A2" i="2"/>
  <c r="B13" i="3" l="1"/>
  <c r="B16" i="3"/>
  <c r="B12" i="3"/>
  <c r="B14" i="3"/>
  <c r="B15" i="3"/>
  <c r="V5" i="3"/>
  <c r="U5" i="3"/>
  <c r="Q5" i="3"/>
  <c r="R5" i="3"/>
  <c r="X5" i="3"/>
  <c r="T5" i="3"/>
  <c r="W5" i="3"/>
  <c r="S5" i="3"/>
  <c r="F4" i="3"/>
  <c r="A14" i="3" l="1"/>
  <c r="D14" i="3" s="1"/>
  <c r="E14" i="3"/>
  <c r="E12" i="3"/>
  <c r="A12" i="3"/>
  <c r="D12" i="3" s="1"/>
  <c r="A16" i="3"/>
  <c r="D16" i="3" s="1"/>
  <c r="E16" i="3"/>
  <c r="A15" i="3"/>
  <c r="D15" i="3" s="1"/>
  <c r="E15" i="3"/>
  <c r="A13" i="3"/>
  <c r="D13" i="3" s="1"/>
  <c r="E13" i="3"/>
</calcChain>
</file>

<file path=xl/connections.xml><?xml version="1.0" encoding="utf-8"?>
<connections xmlns="http://schemas.openxmlformats.org/spreadsheetml/2006/main">
  <connection id="1" name="Connection" type="4" refreshedVersion="5" background="1" saveData="1">
    <webPr sourceData="1" parsePre="1" consecutive="1" xl2000="1" url="https://www.worldometers.info/coronavirus"/>
  </connection>
</connections>
</file>

<file path=xl/sharedStrings.xml><?xml version="1.0" encoding="utf-8"?>
<sst xmlns="http://schemas.openxmlformats.org/spreadsheetml/2006/main" count="2005" uniqueCount="1377">
  <si>
    <t>Coronavirus</t>
  </si>
  <si>
    <t>Population</t>
  </si>
  <si>
    <t>COVID-19 Coronavirus Outbreak</t>
  </si>
  <si>
    <t>Case Graphs - Death Graphs - Countries - Death Rate - Incubation - Age - Symptoms - News</t>
  </si>
  <si>
    <t>Coronavirus Cases:</t>
  </si>
  <si>
    <t>view by country</t>
  </si>
  <si>
    <t>Deaths:</t>
  </si>
  <si>
    <t>Recovered:</t>
  </si>
  <si>
    <t xml:space="preserve">Active Cases </t>
  </si>
  <si>
    <t>Currently Infected Patients</t>
  </si>
  <si>
    <t>in Mild Condition</t>
  </si>
  <si>
    <t>Serious or Critical</t>
  </si>
  <si>
    <t>Show Graph</t>
  </si>
  <si>
    <t>Show Statistics</t>
  </si>
  <si>
    <t>Closed Cases</t>
  </si>
  <si>
    <t>Cases which had an outcome:</t>
  </si>
  <si>
    <t>Recovered / Discharged</t>
  </si>
  <si>
    <t>Deaths</t>
  </si>
  <si>
    <t xml:space="preserve">linear </t>
  </si>
  <si>
    <t xml:space="preserve">logarithmic </t>
  </si>
  <si>
    <t>More Case Statistics</t>
  </si>
  <si>
    <t>More Death Statistics</t>
  </si>
  <si>
    <t>The charts above are updated after the close of the day in GMT+0. Latest data is provisional, pending delayed reporting and adjustments from China's NHC.</t>
  </si>
  <si>
    <t xml:space="preserve">Useful info: </t>
  </si>
  <si>
    <t>Symptoms</t>
  </si>
  <si>
    <t>Incubation Period</t>
  </si>
  <si>
    <t>Mortality Rate</t>
  </si>
  <si>
    <t xml:space="preserve">Age, Sex, and existing conditions of Deaths </t>
  </si>
  <si>
    <t>COVID-19 Testing Numbers by Country</t>
  </si>
  <si>
    <t>Confirmed Cases and Deaths by Country, Territory, or Conveyance</t>
  </si>
  <si>
    <t>The coronavirus COVID-19 is affecting 176 countries and territories around the world and 1 international conveyance (the Diamond Princess cruise ship harbored in Yokohama, Japan). The day is reset after midnight GMT+0. The "New" columns for China display the previous day changes (as China reports after the day is over). For all other countries, the "New" columns display the changes for the current day while still in progress.</t>
  </si>
  <si>
    <t>Report coronavirus cases</t>
  </si>
  <si>
    <t>Now</t>
  </si>
  <si>
    <t>Yesterday</t>
  </si>
  <si>
    <t>Country,</t>
  </si>
  <si>
    <t>Other</t>
  </si>
  <si>
    <t>Total</t>
  </si>
  <si>
    <t>Cases</t>
  </si>
  <si>
    <t>New</t>
  </si>
  <si>
    <t>Recovered</t>
  </si>
  <si>
    <t>Active</t>
  </si>
  <si>
    <t>Serious,</t>
  </si>
  <si>
    <t>Critical</t>
  </si>
  <si>
    <t>Tot Cases/</t>
  </si>
  <si>
    <t>1M pop</t>
  </si>
  <si>
    <t>China</t>
  </si>
  <si>
    <t>Italy</t>
  </si>
  <si>
    <t>Iran</t>
  </si>
  <si>
    <t>Spain</t>
  </si>
  <si>
    <t>Germany</t>
  </si>
  <si>
    <t>USA</t>
  </si>
  <si>
    <t>France</t>
  </si>
  <si>
    <t>S. Korea</t>
  </si>
  <si>
    <t>Switzerland</t>
  </si>
  <si>
    <t>UK</t>
  </si>
  <si>
    <t>Netherlands</t>
  </si>
  <si>
    <t>Austria</t>
  </si>
  <si>
    <t>Norway</t>
  </si>
  <si>
    <t>Belgium</t>
  </si>
  <si>
    <t>Sweden</t>
  </si>
  <si>
    <t>Denmark</t>
  </si>
  <si>
    <t>Japan</t>
  </si>
  <si>
    <t>Malaysia</t>
  </si>
  <si>
    <t>Canada</t>
  </si>
  <si>
    <t>Diamond Princess</t>
  </si>
  <si>
    <t>Australia</t>
  </si>
  <si>
    <t>Portugal</t>
  </si>
  <si>
    <t>Czechia</t>
  </si>
  <si>
    <t>Brazil</t>
  </si>
  <si>
    <t>Israel</t>
  </si>
  <si>
    <t>Qatar</t>
  </si>
  <si>
    <t>Greece</t>
  </si>
  <si>
    <t>Ireland</t>
  </si>
  <si>
    <t>Finland</t>
  </si>
  <si>
    <t>Luxembourg</t>
  </si>
  <si>
    <t>Singapore</t>
  </si>
  <si>
    <t>Indonesia</t>
  </si>
  <si>
    <t>Pakistan</t>
  </si>
  <si>
    <t>Poland</t>
  </si>
  <si>
    <t>Slovenia</t>
  </si>
  <si>
    <t>Thailand</t>
  </si>
  <si>
    <t>Romania</t>
  </si>
  <si>
    <t>Estonia</t>
  </si>
  <si>
    <t>Bahrain</t>
  </si>
  <si>
    <t>Iceland</t>
  </si>
  <si>
    <t>Saudi Arabia</t>
  </si>
  <si>
    <t>Chile</t>
  </si>
  <si>
    <t>Philippines</t>
  </si>
  <si>
    <t>Egypt</t>
  </si>
  <si>
    <t>Hong Kong</t>
  </si>
  <si>
    <t>Turkey</t>
  </si>
  <si>
    <t>India</t>
  </si>
  <si>
    <t>Ecuador</t>
  </si>
  <si>
    <t>Iraq</t>
  </si>
  <si>
    <t>Kuwait</t>
  </si>
  <si>
    <t>Russia</t>
  </si>
  <si>
    <t>Peru</t>
  </si>
  <si>
    <t>San Marino</t>
  </si>
  <si>
    <t>Lebanon</t>
  </si>
  <si>
    <t>Mexico</t>
  </si>
  <si>
    <t>South Africa</t>
  </si>
  <si>
    <t>Armenia</t>
  </si>
  <si>
    <t>UAE</t>
  </si>
  <si>
    <t>Slovakia</t>
  </si>
  <si>
    <t>Panama</t>
  </si>
  <si>
    <t>Taiwan</t>
  </si>
  <si>
    <t>Croatia</t>
  </si>
  <si>
    <t>Colombia</t>
  </si>
  <si>
    <t>Argentina</t>
  </si>
  <si>
    <t>Serbia</t>
  </si>
  <si>
    <t>Bulgaria</t>
  </si>
  <si>
    <t>Latvia</t>
  </si>
  <si>
    <t>Algeria</t>
  </si>
  <si>
    <t>Uruguay</t>
  </si>
  <si>
    <t>Vietnam</t>
  </si>
  <si>
    <t>Hungary</t>
  </si>
  <si>
    <t>Brunei</t>
  </si>
  <si>
    <t>Faeroe Islands</t>
  </si>
  <si>
    <t>Costa Rica</t>
  </si>
  <si>
    <t>Albania</t>
  </si>
  <si>
    <t>Morocco</t>
  </si>
  <si>
    <t>Cyprus</t>
  </si>
  <si>
    <t>Jordan</t>
  </si>
  <si>
    <t>Andorra</t>
  </si>
  <si>
    <t>Sri Lanka</t>
  </si>
  <si>
    <t>Belarus</t>
  </si>
  <si>
    <t>Malta</t>
  </si>
  <si>
    <t>Palestine</t>
  </si>
  <si>
    <t>Bosnia and Herzegovina</t>
  </si>
  <si>
    <t>Kazakhstan</t>
  </si>
  <si>
    <t>North Macedonia</t>
  </si>
  <si>
    <t>Georgia</t>
  </si>
  <si>
    <t>Oman</t>
  </si>
  <si>
    <t>Cambodia</t>
  </si>
  <si>
    <t>Moldova</t>
  </si>
  <si>
    <t>Senegal</t>
  </si>
  <si>
    <t>Venezuela</t>
  </si>
  <si>
    <t>Dominican Republic</t>
  </si>
  <si>
    <t>Azerbaijan</t>
  </si>
  <si>
    <t>Lithuania</t>
  </si>
  <si>
    <t>Guadeloupe</t>
  </si>
  <si>
    <t>Tunisia</t>
  </si>
  <si>
    <t>New Zealand</t>
  </si>
  <si>
    <t>Liechtenstein</t>
  </si>
  <si>
    <t>Burkina Faso</t>
  </si>
  <si>
    <t>Martinique</t>
  </si>
  <si>
    <t>Uzbekistan</t>
  </si>
  <si>
    <t>Afghanistan</t>
  </si>
  <si>
    <t>Bangladesh</t>
  </si>
  <si>
    <t>Macao</t>
  </si>
  <si>
    <t>Ukraine</t>
  </si>
  <si>
    <t>Jamaica</t>
  </si>
  <si>
    <t>French Guiana</t>
  </si>
  <si>
    <t>DRC</t>
  </si>
  <si>
    <t>Réunion</t>
  </si>
  <si>
    <t>Cameroon</t>
  </si>
  <si>
    <t>Maldives</t>
  </si>
  <si>
    <t>Bolivia</t>
  </si>
  <si>
    <t>Guam</t>
  </si>
  <si>
    <t>Honduras</t>
  </si>
  <si>
    <t>Cuba</t>
  </si>
  <si>
    <t>Paraguay</t>
  </si>
  <si>
    <t>Rwanda</t>
  </si>
  <si>
    <t>Monaco</t>
  </si>
  <si>
    <t>Ivory Coast</t>
  </si>
  <si>
    <t>Ghana</t>
  </si>
  <si>
    <t>Trinidad and Tobago</t>
  </si>
  <si>
    <t>Guatemala</t>
  </si>
  <si>
    <t>Nigeria</t>
  </si>
  <si>
    <t>Gibraltar</t>
  </si>
  <si>
    <t>Montenegro</t>
  </si>
  <si>
    <t>Channel Islands</t>
  </si>
  <si>
    <t>Kenya</t>
  </si>
  <si>
    <t>Ethiopia</t>
  </si>
  <si>
    <t>French Polynesia</t>
  </si>
  <si>
    <t>Mongolia</t>
  </si>
  <si>
    <t>Puerto Rico</t>
  </si>
  <si>
    <t>Seychelles</t>
  </si>
  <si>
    <t>Tanzania</t>
  </si>
  <si>
    <t>Guyana</t>
  </si>
  <si>
    <t>Aruba</t>
  </si>
  <si>
    <t>Equatorial Guinea</t>
  </si>
  <si>
    <t>Curaçao</t>
  </si>
  <si>
    <t>Gabon</t>
  </si>
  <si>
    <t>Kyrgyzstan</t>
  </si>
  <si>
    <t>Mauritius</t>
  </si>
  <si>
    <t>Mayotte</t>
  </si>
  <si>
    <t>St. Barth</t>
  </si>
  <si>
    <t>Saint Martin</t>
  </si>
  <si>
    <t>Sudan</t>
  </si>
  <si>
    <t>Barbados</t>
  </si>
  <si>
    <t>Benin</t>
  </si>
  <si>
    <t>Bermuda</t>
  </si>
  <si>
    <t>Greenland</t>
  </si>
  <si>
    <t>Liberia</t>
  </si>
  <si>
    <t>Mauritania</t>
  </si>
  <si>
    <t>Namibia</t>
  </si>
  <si>
    <t>New Caledonia</t>
  </si>
  <si>
    <t>Saint Lucia</t>
  </si>
  <si>
    <t>U.S. Virgin Islands</t>
  </si>
  <si>
    <t>Zambia</t>
  </si>
  <si>
    <t>Cayman Islands</t>
  </si>
  <si>
    <t>Nepal</t>
  </si>
  <si>
    <t>Antigua and Barbuda</t>
  </si>
  <si>
    <t>Bahamas</t>
  </si>
  <si>
    <t>Bhutan</t>
  </si>
  <si>
    <t>CAR</t>
  </si>
  <si>
    <t>Congo</t>
  </si>
  <si>
    <t>Djibouti</t>
  </si>
  <si>
    <t>El Salvador</t>
  </si>
  <si>
    <t>Fiji</t>
  </si>
  <si>
    <t>Gambia</t>
  </si>
  <si>
    <t>Guinea</t>
  </si>
  <si>
    <t>Vatican City</t>
  </si>
  <si>
    <t>Montserrat</t>
  </si>
  <si>
    <t>Nicaragua</t>
  </si>
  <si>
    <t>St. Vincent Grenadines</t>
  </si>
  <si>
    <t>Sint Maarten</t>
  </si>
  <si>
    <t>Somalia</t>
  </si>
  <si>
    <t>Suriname</t>
  </si>
  <si>
    <t>Eswatini</t>
  </si>
  <si>
    <t>Togo</t>
  </si>
  <si>
    <t>Total:</t>
  </si>
  <si>
    <t>Highlighted in green</t>
  </si>
  <si>
    <t>Highlighted in grey</t>
  </si>
  <si>
    <t>The "New" columns for China display the previous day changes (as China reports after the day is over). For all other countries, the "New" columns display the changes for the current day while still in progress.</t>
  </si>
  <si>
    <t>[back to top ↑]</t>
  </si>
  <si>
    <t>Latest Updates</t>
  </si>
  <si>
    <t>March 19 (GMT)</t>
  </si>
  <si>
    <t>green China: for the first time since the beginning of the outbreak, there have been 0 new cases in Wuhan and in the Hubei province, and no new and no existing suspected cases in Wuhan and in Hubei  [source]</t>
  </si>
  <si>
    <t>3 new cases in Tanzania [source]</t>
  </si>
  <si>
    <t>3 new cases in the State of Palestine [source]</t>
  </si>
  <si>
    <t>4 new cases in Bangladesh [source]</t>
  </si>
  <si>
    <t>4 new cases in Guam [source]</t>
  </si>
  <si>
    <t>5 new cases in Brunei Darussalam [source]</t>
  </si>
  <si>
    <t>1 new death in Greece: a 70-year-old man [source]</t>
  </si>
  <si>
    <t>alert 13 new cases and 1 new death in Croatia: 1st confirmed case, a man from Istria region [source]</t>
  </si>
  <si>
    <t>6 new cases in Bosnia and Herzegovina [source]</t>
  </si>
  <si>
    <t>15 new cases in the Philippines [source]</t>
  </si>
  <si>
    <t>75 new cases and 2 new deaths in Denmark [source]</t>
  </si>
  <si>
    <t>2 new cases in Ghana [source]</t>
  </si>
  <si>
    <t>7 new cases in the DR Congo [source]</t>
  </si>
  <si>
    <t>96 new cases in Israel [source]</t>
  </si>
  <si>
    <t>132 new cases and 2 new deaths in Luxembourg [source]</t>
  </si>
  <si>
    <t>15 new cases in Latvia [source]</t>
  </si>
  <si>
    <t>alert 1st death in Russia: a 79-year-old woman with underlying medical conditions [source]</t>
  </si>
  <si>
    <t>110 new cases in Malaysia [source]</t>
  </si>
  <si>
    <t>14 new cases in Faeroe Islands [source]</t>
  </si>
  <si>
    <t>6 new cases in Kuwait [source]</t>
  </si>
  <si>
    <t>1 new case in Cuba:  a 57-year-old Canadian citizen who had entered the country on March 14 [source]</t>
  </si>
  <si>
    <t>60 new cases in Thailand [source]</t>
  </si>
  <si>
    <t>82 new cases and 6 new deaths in Indonesia [source]</t>
  </si>
  <si>
    <t>8 new cases in Kazakhstan [source]</t>
  </si>
  <si>
    <t>1st death in Mexico: a 41-year-old man with diabetes [source]</t>
  </si>
  <si>
    <t>197 new cases and 1 new death in Austria [source]</t>
  </si>
  <si>
    <t>8 new cases in Serbia [source]</t>
  </si>
  <si>
    <t>15 new cases in Hungary [source]</t>
  </si>
  <si>
    <t>2 new cases in Georgia [source]</t>
  </si>
  <si>
    <t>8 new cases in Taiwan [source]</t>
  </si>
  <si>
    <t>2 new cases and 1 new death in Bulgaria [source]</t>
  </si>
  <si>
    <t>5 new cases in Uzbekistan, including 3 relatives of a woman who arrived from Paris and 2 passengers of flights from Istanbul and London [source]</t>
  </si>
  <si>
    <t>Deaths include:</t>
  </si>
  <si>
    <t>1 death in California, the first in San Benito County: a man in his 60s [source]</t>
  </si>
  <si>
    <t>1 death in Louisiana: a patient in his 60s with underlying health conditions [source]</t>
  </si>
  <si>
    <t>1 death in Georgia [source]</t>
  </si>
  <si>
    <t>1st death in Maryland: a man in his 60s with an underlying medical condition  [source]</t>
  </si>
  <si>
    <t>9 new cases and 3 new deaths in Japan [source] [source]</t>
  </si>
  <si>
    <t>3 new cases in Honduras [source]</t>
  </si>
  <si>
    <t>2 new cases in Trinidad and Tobago [source]</t>
  </si>
  <si>
    <t>1 new case in French Polynesia [source]</t>
  </si>
  <si>
    <t>1 new death in Argentina [source]</t>
  </si>
  <si>
    <t>alert 1st case in Nicaragua: a 40-year-old who had traveled to Panama from March 13 to 15 [source]</t>
  </si>
  <si>
    <t>alert 1st case in El Salvador [source]</t>
  </si>
  <si>
    <t>alert  1st case in Fiji: a Fijian Airlines flight attendant who briefly traveled through Auckland and had spent time in San Francisco, where it's believed he contracted the virus [source]</t>
  </si>
  <si>
    <t>1 new death in Curaçao. Death of the first-diagnosed case in the country: a 69-year-old Dutch man from North Brabant (Netherlands) who was on vacation in Curaçao. His condition deteriorated on Monday, when he was admitted to the ICU. Curaçao has 2 more confirmed cases. One is his wife [source]</t>
  </si>
  <si>
    <t>9 new cases in Colombia [source]</t>
  </si>
  <si>
    <t>152 new cases and 7 new deaths in South Korea [source]</t>
  </si>
  <si>
    <t>8 new cases in New Zealand [source]</t>
  </si>
  <si>
    <t>34 new cases, 8 new deaths (all in Hubei), and 819 new discharges occurred in China on March 18, as reported by the National Health Commission (NHC) of China [source]</t>
  </si>
  <si>
    <t xml:space="preserve">alert 2848 new cases and 41 new deaths in the United States </t>
  </si>
  <si>
    <t>US - Canada border to temporarily close to nonessential travel [source] [tweet]</t>
  </si>
  <si>
    <t>Trump compares the sacrifices needed to those made during World War II, saying that "now it is our time, we must sacrifice together. We are all in this together and we'll come through it together. It is the invisible enemy. That's always the toughest enemy. But we're going to defeat the invisible enemy. I think we'll going to do it even faster than we thought, and it will be a complete victory, a total victory"</t>
  </si>
  <si>
    <t>US working to determine if the self-swab coronavirus test is as effective as the other testing process. It would be a much easier test</t>
  </si>
  <si>
    <t>all foreclosures and evictions to be suspended until the end of April</t>
  </si>
  <si>
    <t>New deaths include:</t>
  </si>
  <si>
    <t xml:space="preserve">1 death in Clark County (Washington State)  [source] </t>
  </si>
  <si>
    <t xml:space="preserve">1st death in Missouri, a Boone County resident who had traveled abroad and was self-isolating at home  [source] </t>
  </si>
  <si>
    <t>1st death in Connecticut, an 88-year old man from Ridgefield [source]</t>
  </si>
  <si>
    <t xml:space="preserve">2 new deaths in New Jersey, total rises to 5  [source] </t>
  </si>
  <si>
    <t xml:space="preserve">2 new deaths in Santa Clara County (California): a man in his 50s and a man in his 60s [source] [source] </t>
  </si>
  <si>
    <t xml:space="preserve">1 new death in Tarrant County (Texas): a 77-year old man [source] </t>
  </si>
  <si>
    <t xml:space="preserve">New cases include: </t>
  </si>
  <si>
    <t xml:space="preserve">17 new cases in North Carolina  [source] </t>
  </si>
  <si>
    <t xml:space="preserve">8 new cases in Kentucky, including 2 in Jefferson County, one of whom is an 8 months old  [source] </t>
  </si>
  <si>
    <t xml:space="preserve">13 new cases in Alabama, including the first in Calhoun County [source] </t>
  </si>
  <si>
    <t xml:space="preserve">4 new cases in New Hampshire, 2 in Grafton County, 1 in Rockingham County and 1 from Carroll County [source] </t>
  </si>
  <si>
    <t xml:space="preserve">38 new cases in Massachusetts [source] </t>
  </si>
  <si>
    <t xml:space="preserve">1 new case in North Carolina,  Moore County [source] </t>
  </si>
  <si>
    <t xml:space="preserve">3 new cases in Kansas, 1 in Leavenworth County, 1 in Wyandotte county and 1 in Johnson County [source] </t>
  </si>
  <si>
    <t>128 new cases in Illinois [source]</t>
  </si>
  <si>
    <t>17 new cases in Minnesota [source]</t>
  </si>
  <si>
    <t>29 new cases in Uruguay [source]</t>
  </si>
  <si>
    <t>25 new cases in China, Hong Kong SAR [source]</t>
  </si>
  <si>
    <t>40 new cases in Panama [source]</t>
  </si>
  <si>
    <t>3 new cases and 1 new death in Cuba, a 61-year old Italian citizen [source] [source]</t>
  </si>
  <si>
    <t>183 new cases and 3 new deaths in Brazil[source]. Deaths include a 56-year old patient and an 85-year old patient [source] [source]  18 people are hospitalized. Despite WHO's call for mass testing all suspected cases, the government will continue to test only people with severe symptoms [source]  [source]</t>
  </si>
  <si>
    <t>13 new cases and 1 new death in the Dominican Republic. Death of an 80-year-old Spanish citizen with diabetes and hypertension who entered the country after being in France and Spain. All cases are linked to the Costa Favolosa cruise ship [source]</t>
  </si>
  <si>
    <t>129 new cases and 1 new death in Canada, a person who lived in a seniors residence in the Lanaudiere region [source]</t>
  </si>
  <si>
    <t xml:space="preserve">45 new cases in BC  [source] </t>
  </si>
  <si>
    <t xml:space="preserve">22 new cases in Alberta [source] </t>
  </si>
  <si>
    <t xml:space="preserve">8 new cases in Saskatchewan [source] </t>
  </si>
  <si>
    <t xml:space="preserve"> [source]</t>
  </si>
  <si>
    <t>120 new cases and 3 new deaths in Norway: 2 elderly people from Lillestrøm and Ringsaker region, as well as 1 elderly person in Bærum hospital [source] [source]</t>
  </si>
  <si>
    <t>19 new cases and 1 new death in Costa Rica. The first death in the country: an 87-year-old man who was hospitalized in intensive care at the Alajuela Hospital [source] [source]</t>
  </si>
  <si>
    <t>2 new cases and 1 new death in Jamaica. The first death in the country: a 79-year-old man with diabetes and hypertension who had returned from New York. He was being prepared for transfer to another hospital for intensive care treatment when he died [source]</t>
  </si>
  <si>
    <t>183 new cases and 3 new deaths in Brazil [source]</t>
  </si>
  <si>
    <t>12 new cases and 1 new death in Burkina Faso [source]</t>
  </si>
  <si>
    <t>18 new cases in Argentina. Largest daily increase so far [source]</t>
  </si>
  <si>
    <t>57 new cases and 1 new death in Ecuador. Death of  a 63-year-old man [source]</t>
  </si>
  <si>
    <t>141 new cases and 1 new death in Australia: An unprecedented, indefinite level-four travel ban is in place for the entire world. The travel advice for all Australians wanting to go overseas is "Do Not Travel" [source] Decision made to not close schools [source].  Citizens are being warned to prepare for the "long haul," with the possibility that extreme measures could last for up to 18 months until a coronavirus vaccine is developed. New cases include:</t>
  </si>
  <si>
    <t>57 new cases and 1 death in NSW  [source]</t>
  </si>
  <si>
    <t>55 new cases in Victoria [source] [source]</t>
  </si>
  <si>
    <t>16 new cases in Queensland</t>
  </si>
  <si>
    <t>5 new cases in South Australia [source] [source]</t>
  </si>
  <si>
    <t>12 new cases in the Republic of North Macedonia [source]</t>
  </si>
  <si>
    <t>36 new cases in Japan</t>
  </si>
  <si>
    <t>15 new cases in Guadeloupe</t>
  </si>
  <si>
    <t>8 new cases in Lithuania: including the 1st case in a medical institution [source]</t>
  </si>
  <si>
    <t>1 new case in Puerto Rico [source]</t>
  </si>
  <si>
    <t>21 new cases and 3 new deaths in San Marino</t>
  </si>
  <si>
    <t>2 new cases in Bermuda [source]</t>
  </si>
  <si>
    <t>alert 20 new cases in Croatia: 1st death of a man from Istria region [source]</t>
  </si>
  <si>
    <t>26 new cases in India: including the first case in the Indian Army: a 34-year-old soldier in Leh, whose father had returned from a pilgrimage in Iran.  [source] [source]</t>
  </si>
  <si>
    <t>- Government bans entry of Indian passport holders traveling from EU, UK, Turkey, starting today, March 18 [source] [source]</t>
  </si>
  <si>
    <t>74 new cases in Ireland [source]</t>
  </si>
  <si>
    <t>120 new cases and 3 new deaths in Norway</t>
  </si>
  <si>
    <t>373 new cases and 6 new deaths in Switzerland [source]</t>
  </si>
  <si>
    <t>2 new cases in Ukraine [source]</t>
  </si>
  <si>
    <t>2943 new cases and 105 new deaths in Spain [source]</t>
  </si>
  <si>
    <t>93 new cases and 1 new death in Turkey, a 61-year old man  [source]</t>
  </si>
  <si>
    <t>14 new cases in Andorra [source]</t>
  </si>
  <si>
    <t>5 new cases in Côte d'Ivoire [source]</t>
  </si>
  <si>
    <t>8 new cases in Martinique [source]</t>
  </si>
  <si>
    <t>10 new cases in Vietnam [source]</t>
  </si>
  <si>
    <t>10 new cases in Morocco [source]</t>
  </si>
  <si>
    <t>6 new cases in Montenegro [source]</t>
  </si>
  <si>
    <t>2960 new cases and 2 new deaths in Germany [source]</t>
  </si>
  <si>
    <t>14 new cases in Egypt [source]</t>
  </si>
  <si>
    <t>14 new cases and 2 new deaths in Algeria [source]</t>
  </si>
  <si>
    <t>7 new cases in Uzbekistan [source]</t>
  </si>
  <si>
    <t>60 new cases and 2 new deaths in Pakistan,  a 50-year old man from Mardan and a 36-year-old man from Hangu who had returned from Turkey [source] [source] [source]</t>
  </si>
  <si>
    <t>- Gilgit-Baltistan spokesperson Faizullah Faraq issued 3 conflicting statements on the death of a 90-year-old man hailing from Chilas. He first confirmed to SAMAA Digital that the man died of the virus. Shortly afterwards, he issued a statement saying that the man had pneumonia and the virus. His latest statement read that the cause of death is not yet known [source] [source]</t>
  </si>
  <si>
    <t>1 new case in Sint Maarten [source]</t>
  </si>
  <si>
    <t>1 new case in Channel Islands [source]</t>
  </si>
  <si>
    <t>3 new cases in Cameroon [source]</t>
  </si>
  <si>
    <t>6 new cases in Oman [source]</t>
  </si>
  <si>
    <t>9 new cases in Liechtenstein [source]</t>
  </si>
  <si>
    <t>15 new cases in Bahrain</t>
  </si>
  <si>
    <t>9 new cases in Cyprus [source]</t>
  </si>
  <si>
    <t>32 new cases in Armenia [source]</t>
  </si>
  <si>
    <t>8 new cases in Jordan [source]</t>
  </si>
  <si>
    <t>4 new cases in Rwanda [source] [source]</t>
  </si>
  <si>
    <t>4 new cases in China, Macao SAR [source]</t>
  </si>
  <si>
    <t>10 new cases in Qatar [source]</t>
  </si>
  <si>
    <t>3 new cases in Mauritius,  first 3 cases in the country [source] [source]</t>
  </si>
  <si>
    <t>alert 1404 new cases and 89 new deaths in France [source]</t>
  </si>
  <si>
    <t>88 new cases in Czechia [source]</t>
  </si>
  <si>
    <t>4 new cases in Cambodia [source]</t>
  </si>
  <si>
    <t>6 new cases and 1 new death in Moldova, a 61-year old patient [source]  [source]</t>
  </si>
  <si>
    <t>9 new cases in Senegal [source]</t>
  </si>
  <si>
    <t>5 new cases in Réunion</t>
  </si>
  <si>
    <t>49 new cases in Poland [source]</t>
  </si>
  <si>
    <t>67 new cases in Saudi Arabia [source]</t>
  </si>
  <si>
    <t>105 new cases and 2 new deaths in Sweden [source]</t>
  </si>
  <si>
    <t>alert 4207 new cases and 475 new deaths in Italy. 1084 new recoveries were also reported today [source] [video]</t>
  </si>
  <si>
    <t>COVID-19 has infected 2,629 health workers, or 8.3% of the total (more than twice the percentage in China), as of yesterday March 17 [source]</t>
  </si>
  <si>
    <t>In Bergamo (Lombardy region), 118 out of about 600 family doctors (20%) have been infected, and a 65-year-old doctor has died [source]</t>
  </si>
  <si>
    <t>Today, a 57-year-old doctor has died: he was the secretary of the Federation of General Practitioners of Lodi [source]</t>
  </si>
  <si>
    <t>A week ago, a 67-year-old family doctor, president of the Varese Medical Association, had died [source]</t>
  </si>
  <si>
    <t>17 new cases in Serbia: police enforcing curfew from 8 pm to 5 am [source]</t>
  </si>
  <si>
    <t>43 new cases in Romania [source]</t>
  </si>
  <si>
    <t>alert 676 new cases and 33 new deaths in the United Kingdom [source]</t>
  </si>
  <si>
    <t>WHO Media briefing on COVID-19</t>
  </si>
  <si>
    <t>28 new cases in Peru [source]</t>
  </si>
  <si>
    <t>31 new cases in Greece, with a total of 13 patients in critical condition [source]</t>
  </si>
  <si>
    <t>1 new case in Greenland [source]</t>
  </si>
  <si>
    <t>80 new cases in Denmark [source]</t>
  </si>
  <si>
    <t>105 new cases and 2 new deaths in Sweden</t>
  </si>
  <si>
    <t>2 new cases in Seychelles [source] [source]</t>
  </si>
  <si>
    <t>1 new case in Mauritania, a French domestic worker who works for a family in Nouakchott and had recently returned from Senegal. The family has been put in quarantine [source]</t>
  </si>
  <si>
    <t>5 new cases in Bosnia and Herzegovina [source]</t>
  </si>
  <si>
    <t>11 new cases in Bulgaria [source]</t>
  </si>
  <si>
    <t>36 new cases in Japan [source]</t>
  </si>
  <si>
    <t>314 new cases in Austria [source]</t>
  </si>
  <si>
    <t>28 new cases in Colombia [source]</t>
  </si>
  <si>
    <t>8 new cases in Slovakia. “I refuse to officially confirm that we have a death from Covid-19,” PM Pellegrini told the press after the death of an 84-year-old woman. She had tested positive to coronavirus, but the Prime Minister said the cause of her death is still unkown since she suffered from several health issues. The woman had come into contact with her son and grandson who had returned from abroad [source] [source]</t>
  </si>
  <si>
    <t>3 new cases in Equatorial Guinea [source]</t>
  </si>
  <si>
    <t>1 new case in Benin: a German national [source]</t>
  </si>
  <si>
    <t>5 new cases in Gibraltar [source]</t>
  </si>
  <si>
    <t xml:space="preserve">alert UK: All schools will close beginning this Friday in Scotland, Wales and Northern Ireland. After announcing the measure for Scotland, First Minister Nicola Sturgeon added that people should not assume that schools will reopen before the summer holidays [source] [source] </t>
  </si>
  <si>
    <t>11 new cases in Slovenia [source]</t>
  </si>
  <si>
    <t>47 new cases in Singapore [source]</t>
  </si>
  <si>
    <t>37 new cases in Chile [source]</t>
  </si>
  <si>
    <t>346 new cases and 15 new deaths in the Netherlands [source]</t>
  </si>
  <si>
    <t>3 new cases in Kazakhstan [source]</t>
  </si>
  <si>
    <t xml:space="preserve">194 new cases and 1 new death in Portugal: Antonio Vieira Monteiro, 73,  was the chairman of the Portuguese unit of Spain’s largest bank, Santander. After a trip to Italy he had been put in quarantine. He was in an intensive care unit in Lisbon since last week [source] [source] </t>
  </si>
  <si>
    <t>7 new cases in Sri Lanka: including a 5 month-old baby. The mother had tested positive. The father is now being tested [source] [source]</t>
  </si>
  <si>
    <t>37 new cases in Finland [source]</t>
  </si>
  <si>
    <t>2 new cases in Zambia: a couple who had returned from France [source]</t>
  </si>
  <si>
    <t>243 new cases and 4 new deaths in Belgium [source]</t>
  </si>
  <si>
    <t>33 new cases in Russia [source]</t>
  </si>
  <si>
    <t>10 new cases and 1 new death in Iraq [source]</t>
  </si>
  <si>
    <t>alert 1st case in Djibouti: a Spanish national who had arrived on March 14th [source]</t>
  </si>
  <si>
    <t>10 new cases in Malta [source]</t>
  </si>
  <si>
    <t>2 new cases in New Caledonia: both had returned from Sydney [source]</t>
  </si>
  <si>
    <t>5 new cases in Nigeria [source]</t>
  </si>
  <si>
    <t>1192 new cases and 147 new deaths in Iran [source]</t>
  </si>
  <si>
    <t>3 new cases in Iceland [source]</t>
  </si>
  <si>
    <t>alert 12 new cases and 1 new death in Burkina Faso: 1st death [source] [source]</t>
  </si>
  <si>
    <t>2 new cases in Tunisia [source]</t>
  </si>
  <si>
    <t>4 new cases and 1 new death in Albania: a 66-year-old person with underlying medical issues [source] [source]</t>
  </si>
  <si>
    <t>15 new cases in Bahrain [source]</t>
  </si>
  <si>
    <t>3 new cases in Guam [source]</t>
  </si>
  <si>
    <t>1 new case in Sudan [source]</t>
  </si>
  <si>
    <t>alert 4 new cases and 1 new death in Bangladesh: 1st death [source]</t>
  </si>
  <si>
    <t>12 new cases in Brunei Darussalam [source]</t>
  </si>
  <si>
    <t>117 new cases in Malaysia [source]</t>
  </si>
  <si>
    <t>3 new cases in Kenya [source]</t>
  </si>
  <si>
    <t>9 new cases in Lebanon, including a member of the security forces [source] [source]</t>
  </si>
  <si>
    <t>2 new cases in Paraguay [source]</t>
  </si>
  <si>
    <t>55 new cases and 12 new deaths in Indonesia [source]</t>
  </si>
  <si>
    <t>15 new cases in Belarus [source]</t>
  </si>
  <si>
    <t>15 new cases and 3 new deaths in the Philippines [source]</t>
  </si>
  <si>
    <t>3 new cases in Venezuela [source]</t>
  </si>
  <si>
    <t>33 new cases in Estonia [source]</t>
  </si>
  <si>
    <t>4 new cases in the DR Congo: a 34-year-old man who had returned from the United States via France and 3 people who had returned from France [source] [source]</t>
  </si>
  <si>
    <t>63 new cases and 1 new death in Luxembourg [source]</t>
  </si>
  <si>
    <t>11 new cases in Latvia [source]</t>
  </si>
  <si>
    <t>11 new cases in Faeroe Islands [source]</t>
  </si>
  <si>
    <t>2 new cases in French Polynesia</t>
  </si>
  <si>
    <t>5 new cases in Réunion [source]</t>
  </si>
  <si>
    <t>1 new case in Saint Martin [source]</t>
  </si>
  <si>
    <t>15 new cases in Guadeloupe [source]</t>
  </si>
  <si>
    <t>31 new cases in South Africa [source]</t>
  </si>
  <si>
    <t>12 new cases in Kuwait [source]</t>
  </si>
  <si>
    <t>23 new cases in Taiwan: 2 local and 21 imported cases [source]</t>
  </si>
  <si>
    <t>1st death in Moldova: a 61-year-old woman with chronic disease [source]</t>
  </si>
  <si>
    <t>1 new case in Honduras: a man who had returned from New York [source]</t>
  </si>
  <si>
    <t>2 new cases in Tanzania: foreign nationals from the United States and Germany [source]</t>
  </si>
  <si>
    <t>1 new case in Aruba [source]</t>
  </si>
  <si>
    <t>4 new cases in Georgia [source]</t>
  </si>
  <si>
    <t>1 new case in Mongolia [source]</t>
  </si>
  <si>
    <t>1 new case in Montserrat (First Case): the individual, along with other people (whose exact number was not revealed by Ministry of Health officials), is now under quarantine [source]</t>
  </si>
  <si>
    <t>8 new cases in Hungary [source]</t>
  </si>
  <si>
    <t>alert 11 new cases in Mexico. Among all cases: 14% required hospitalization, with 2% of them in critical condition [source]</t>
  </si>
  <si>
    <t>35 new cases in Thailand [source]</t>
  </si>
  <si>
    <t>alert 3 new cases in Kyrgyzstan (First cases): Kyrgyz citizens who returned from Saudi Arabia on March 12 and were quarantined at home until, on March 16,  a woman in the group developed a fever [source]</t>
  </si>
  <si>
    <t>93 new cases and 3 new deaths in South Korea [source]</t>
  </si>
  <si>
    <t>13 new cases, 11 new deaths (all in Hubei), and 922 new discharges occurred in China on March 17, as reported by the National Health Commission (NHC) of China [source]</t>
  </si>
  <si>
    <t>12 new cases in New Zealand [source]</t>
  </si>
  <si>
    <t>1748 new cases and 23 new deaths in the United States</t>
  </si>
  <si>
    <t xml:space="preserve">First death in Illinois: a Chicago woman in her 60s with an underlying condition [source] </t>
  </si>
  <si>
    <t xml:space="preserve">1 new death in Colorado (second in the state) [source] </t>
  </si>
  <si>
    <t xml:space="preserve">3 new deaths in King County (WA), bringing the total to 46  [source] </t>
  </si>
  <si>
    <t xml:space="preserve">1 death in Suffolk County (New York): a woman in her 90s  [source] </t>
  </si>
  <si>
    <t xml:space="preserve">1 death in Nassau County (New York): a 96-year-old man [source] </t>
  </si>
  <si>
    <t>2 new deaths in Santa Clara County (California): a man in his 50s (who was hospitalized on March 12) and a man in his 80s. It is not known if either had underlying health conditions [source]</t>
  </si>
  <si>
    <t>First 2 deaths in Riverside County (California) [source]</t>
  </si>
  <si>
    <t>1 new death in Bergen County (New Jersey): a man in his 90s [source]</t>
  </si>
  <si>
    <t>New cases include:</t>
  </si>
  <si>
    <t xml:space="preserve">First case in West Virginia [source] </t>
  </si>
  <si>
    <t xml:space="preserve">30 new cases in King County (WA), total rise to 518  [source] </t>
  </si>
  <si>
    <t>Ohio: 67 cases, mapped here by county and date</t>
  </si>
  <si>
    <t xml:space="preserve">1st case of community spread in Galveston County (Texas)  [source] </t>
  </si>
  <si>
    <t xml:space="preserve">1st case in Frederick County (Maryland) [source] </t>
  </si>
  <si>
    <t xml:space="preserve">1st case in Madison County (Alabama) [source] </t>
  </si>
  <si>
    <t>432 in New York state, of which 118 in New York City, 157 in Westchester County, 1 in Essex County [source] [source] [source]</t>
  </si>
  <si>
    <t>2 new cases in Fairbanks (Alaska) [source]</t>
  </si>
  <si>
    <t>First case in Peoria County (Illinois): the person was screened over the phone and tested at home by OSF Healthcare  [source]</t>
  </si>
  <si>
    <t>1 new case in Tulare County (California) hospitalized in critical condition  [source]</t>
  </si>
  <si>
    <t>157 new cases and 4 new deaths in Canada</t>
  </si>
  <si>
    <t xml:space="preserve"> 3 deaths in BC [source]  [source]  Declares State of Emergency [source] All schools closed [source] </t>
  </si>
  <si>
    <t xml:space="preserve">1 death in Ontario. [source] Declares State of Emergency “Covid-19 constitutes a danger of major proportions,” Ontario’s premier, Doug Ford, said in a Tuesday morning announcement. ”We must act decisively, we must not delay.” [source] </t>
  </si>
  <si>
    <t>- 23 new cases in Alberta [source]</t>
  </si>
  <si>
    <t xml:space="preserve">- 7 new cases in Manitoba [source] </t>
  </si>
  <si>
    <t>- 1 new case in Saskatchewan [source]</t>
  </si>
  <si>
    <t xml:space="preserve">- 83 new cases in BC [source] </t>
  </si>
  <si>
    <t>- 13 new cases in Ontario [source]  [source]</t>
  </si>
  <si>
    <t>3 new cases in Cuba [source]</t>
  </si>
  <si>
    <t>21 new cases in Uruguay [source]</t>
  </si>
  <si>
    <t>14 new cases in Argentina [source]</t>
  </si>
  <si>
    <t>5 new cases in the State of Palestine</t>
  </si>
  <si>
    <t>15 new cases and 1 new death in Lebanon [source]</t>
  </si>
  <si>
    <t>19 new cases in Jordan [source]</t>
  </si>
  <si>
    <t>45 new cases and 2 new deaths in the Philippines</t>
  </si>
  <si>
    <t>1 new case in Jamaica [source]</t>
  </si>
  <si>
    <t>12 new cases in Guadeloupe [source]</t>
  </si>
  <si>
    <t>1 new case in Mayotte [source]</t>
  </si>
  <si>
    <t>112 new cases and 1 new death in Brazil [source]</t>
  </si>
  <si>
    <t>8 new cases in Lithuania includin a woman who had returned from Italy, a man who had returned from Denmark, and a man in his 60s who had returned from South Africa [source] [source]</t>
  </si>
  <si>
    <t xml:space="preserve">1 new case in Gambia, the first in the country: a 21-year old woman who had returned from the UK on March15th [source] [source]. </t>
  </si>
  <si>
    <t>21 new cases in South Africa, including the first case of local transmission [source]  [source]</t>
  </si>
  <si>
    <t>1 new case and 1 new death in Algeria: a 51-year-old person who had been in contact with previously confirmed cases [source]</t>
  </si>
  <si>
    <t>75 new cases and 1 new death in Sweden, an elderly man with underlying conditions in the Sörmland region [source] [source] [source]</t>
  </si>
  <si>
    <t>123 new cases in Norway [source]</t>
  </si>
  <si>
    <t>9 new cases in Bosnia and Herzegovina including a woman who had returned from Germany and a person in Mostar [source] [source]</t>
  </si>
  <si>
    <t>1 new case in Bolivia [source]</t>
  </si>
  <si>
    <t>1884 new cases and 191 new deaths in Spain [source]</t>
  </si>
  <si>
    <t>3 new cases in Tunisia [source]</t>
  </si>
  <si>
    <t>51 new cases and 1 new death in Turkey: an 89-year old man. It is the first death in the country  [source]</t>
  </si>
  <si>
    <t>9 new cases in Oman [source]</t>
  </si>
  <si>
    <t>9 new cases in Costa Rica [source]</t>
  </si>
  <si>
    <t>alert 2095 new cases and 9 new deaths in Germany: trends and distribution [source]</t>
  </si>
  <si>
    <t>48 new cases in Iceland: earlier today, media announced the 1st death in the country. However, while the 40-year old man had tested positive for Covid-19, it seems that his death was unrelated to the virus. Further investigation is necessary to determine the cause of death [source] [source]</t>
  </si>
  <si>
    <t>15 new cases in the United Arab Emirates [source] [source]</t>
  </si>
  <si>
    <t>7 new cases and 1 new death in Morocco including a 75-year-old person [source]</t>
  </si>
  <si>
    <t>2 new cases in Montenegro [source]</t>
  </si>
  <si>
    <t>39 new cases in Israel [source]</t>
  </si>
  <si>
    <t>61 new cases and 1 new death in Poland [source]</t>
  </si>
  <si>
    <t>123 new cases in Norway</t>
  </si>
  <si>
    <t>25 new cases in Andorra [source]</t>
  </si>
  <si>
    <t>Belgium will implement a lockdown from March 18 until April 5. Citizens will be allowed to leave their homes only for essential visits to supermarkets, pharmacies, banks and in cases of emergency [source]   [source]</t>
  </si>
  <si>
    <t>26 new cases in Armenia [source]</t>
  </si>
  <si>
    <t>12 new cases in Liechtenstein [source]</t>
  </si>
  <si>
    <t>1 new case in Ghana:  a 35-year-old male Ghanaian citizen who returned to Acca from France  [source]</t>
  </si>
  <si>
    <t>14 new cases and 1 new death in India: Death of a 64-year-old man in Maharashtra, who had returned from Dubai. West Bengal reports its first coronavirus case: a man returning from London [source] [source]</t>
  </si>
  <si>
    <t>9 new cases in Azerbaijan [source]</t>
  </si>
  <si>
    <t>7 new cases and 1 new death in Ukraine [source] [source]</t>
  </si>
  <si>
    <t>alert 1097 new cases and 27 new deaths in France [source]</t>
  </si>
  <si>
    <t>63 new cases in Pakistan [source]</t>
  </si>
  <si>
    <t>3 new cases in Qatar [source]</t>
  </si>
  <si>
    <t>10 new cases and 2 new deaths in San Marino [source] [source]</t>
  </si>
  <si>
    <t>12 new cases in Croatia [source]</t>
  </si>
  <si>
    <t>69 new cases in Ireland [source] [source]</t>
  </si>
  <si>
    <t>90 new cases in Czechia [source]</t>
  </si>
  <si>
    <t>30 new cases and 2 new deaths in Egypt, a 78-year-old Italian national and a 70-year-old from Cairo [source] [source]</t>
  </si>
  <si>
    <t>13 new cases in China, Hong Kong SAR [source]</t>
  </si>
  <si>
    <t>7 new cases in the Republic of North Macedonia [source]</t>
  </si>
  <si>
    <t>25 new cases in Slovakia [source]</t>
  </si>
  <si>
    <t>15 new cases in Serbia [source]</t>
  </si>
  <si>
    <t>alert 3526 new cases and 345 new deaths in Italy: Bergamo (Lombardy region) has run out of intensive care beds. Unions are demanding the closure of post offices after the deaths of 2 postal workers who were on their job until a few days ago [source] [source] [source]</t>
  </si>
  <si>
    <t>13 new cases in Bahrain [source]</t>
  </si>
  <si>
    <t>38 new cases and 2 new deaths in Indonesia [source]</t>
  </si>
  <si>
    <t>alert 407 new cases and 16 new deaths in the United Kingdom: according to the NHS, those who died were aged between 45 and 93 and all had underlying health conditions [source] [source]</t>
  </si>
  <si>
    <t>2 new cases in Gabon, including a woman who works at the Ministry of Foreign Affairs. She stayed in Marseille and then in Paris  [source]</t>
  </si>
  <si>
    <t>3 new cases in Cyprus [source]</t>
  </si>
  <si>
    <t>1 new case in Ethiopia [source]</t>
  </si>
  <si>
    <t>38 new cases in Saudi Arabia [source]</t>
  </si>
  <si>
    <t>35 new cases and 1 new death in Greece [source]</t>
  </si>
  <si>
    <t>63 new cases in Denmark [source]</t>
  </si>
  <si>
    <t>49 new cases in Romania [source]</t>
  </si>
  <si>
    <t>389 new cases and 8 new deaths in Switzerland [source]</t>
  </si>
  <si>
    <t>45 new cases and 1 new death in Japan [source]</t>
  </si>
  <si>
    <t>22 new cases in Slovenia [source]</t>
  </si>
  <si>
    <t>53 new cases in Ecuador [source]</t>
  </si>
  <si>
    <t>19 new cases in Bulgaria [source]</t>
  </si>
  <si>
    <t>16 new cases in Sri Lanka [source]</t>
  </si>
  <si>
    <t>314 new cases and 1 new death in Austria:</t>
  </si>
  <si>
    <t xml:space="preserve">Vorarlberg region in lockdown. </t>
  </si>
  <si>
    <t xml:space="preserve">Vienna Airport’s traffic at bare minimum </t>
  </si>
  <si>
    <t xml:space="preserve">rail transport down 70% </t>
  </si>
  <si>
    <t xml:space="preserve">Restrictions already in place include: </t>
  </si>
  <si>
    <t>- gatherings of more than five people are banned</t>
  </si>
  <si>
    <t>- people are urged to self-isolate</t>
  </si>
  <si>
    <t>- schools and shops selling non-essential goods are closed</t>
  </si>
  <si>
    <t>- borders with Italy and Switzerland are closed</t>
  </si>
  <si>
    <t>- no restrictions in place along the border with Germany which has, however, introduced its own border controls</t>
  </si>
  <si>
    <t>- visitors from Britain, the Netherlands, Russia and Ukraine can enter only under certain conditions</t>
  </si>
  <si>
    <t>[source] [source] [source]</t>
  </si>
  <si>
    <t>21 new cases in Cambodia [source]</t>
  </si>
  <si>
    <t>2 new cases in Barbados [source]</t>
  </si>
  <si>
    <t>45 new cases in Chile [source]</t>
  </si>
  <si>
    <t>1 new case in Curaçao [source]</t>
  </si>
  <si>
    <t>23 new cases in Kazakhstan, including a 2-year-old girl in Almaty who flew from Berlin to Minsk on March 13 [source] [source]</t>
  </si>
  <si>
    <t>31 new cases in Peru [source]</t>
  </si>
  <si>
    <t>11 new cases in Colombia [source]</t>
  </si>
  <si>
    <t>44 new cases in Finland [source]</t>
  </si>
  <si>
    <t>21 new cases in Russia [source]</t>
  </si>
  <si>
    <t>23 new cases in Singapore [source]</t>
  </si>
  <si>
    <t>1 new case in Moldova: a man in his 30s who had returned from Romania where he was confirmed positive [source]</t>
  </si>
  <si>
    <t>1 new case in Mongolia: a person who had returned from Italy [source]</t>
  </si>
  <si>
    <t>292 new cases and 19 new deaths in the Netherlands [source]</t>
  </si>
  <si>
    <t>1 new case in Kenya: a person who had returned from London [source]</t>
  </si>
  <si>
    <t xml:space="preserve">Israel urges its citizens to remain home and go out only for “vital needs and services”. Shopping for food is allowed only if no delvery option is available. Parks, beaches and malls will be off-limits. People will be allowed to exercise outdoors for 10 minutes if nobody is nearby [source] </t>
  </si>
  <si>
    <t xml:space="preserve">5 new cases in Vietnam: </t>
  </si>
  <si>
    <t>- an 18-year-old man and a 20-year-old woman who are international students returning from the UK</t>
  </si>
  <si>
    <t>- a 36-year-old woman who had returned from Switzerland and Dubai</t>
  </si>
  <si>
    <t>- a 28-year-old woman who had contact with previously confirmed cases</t>
  </si>
  <si>
    <t>- a 21-year-old woman who had traveled to the US and Canada before returning to Vietnam [source]</t>
  </si>
  <si>
    <t>26 new cases in Latvia [source]</t>
  </si>
  <si>
    <t>3 new cases in Uzbekistan [source]</t>
  </si>
  <si>
    <t>117 new cases in Portugal [source]</t>
  </si>
  <si>
    <t xml:space="preserve">Australia urges its citizens abroad to return home before it's too late [source] </t>
  </si>
  <si>
    <t>4 new cases in Albania [source]</t>
  </si>
  <si>
    <t>5 new cases in the State of Palestine, including a person who had traveled to Germany and a student who had returned from abroad [source] [source] [source]</t>
  </si>
  <si>
    <t>Vietnam: all visitors from the U.S., Europe and ASEAN countries will be required to quarantine. The issue of new visas for all foreign nationals is suspended [source]</t>
  </si>
  <si>
    <t>1 new case in China, Macao SAR [source]</t>
  </si>
  <si>
    <t>21 new cases and 1 new death in Iraq [source]</t>
  </si>
  <si>
    <t>1178 new cases and 135 new deaths in Iran [source]</t>
  </si>
  <si>
    <t>8 new cases in Malta [source]</t>
  </si>
  <si>
    <t>1 new case in Liberia,  a domestic worker connected to the 1st confirmed case [source]</t>
  </si>
  <si>
    <t>5 new cases in Cameroon [source]</t>
  </si>
  <si>
    <t>59 new cases in Luxembourg [source]</t>
  </si>
  <si>
    <t>3 new cases in Cuba, who had returned from Spain on March 8th [source]</t>
  </si>
  <si>
    <t>185 new cases in Belgium [source]</t>
  </si>
  <si>
    <t>107 new cases and 2 new deaths in Malaysia [source]</t>
  </si>
  <si>
    <t>2 new cases in Brunei Darussalam [source]</t>
  </si>
  <si>
    <t>1 new case in Nigeria, a woman who had returned from the United Kingdom on March 13th [source]</t>
  </si>
  <si>
    <t>1st death in Malaysia: a 60-year-old pastor in Sarawak [source]</t>
  </si>
  <si>
    <t>1 new case in Trinidad and Tobago [source]</t>
  </si>
  <si>
    <t>1 new case in Seychelles, the wife of a previously confirmed case  [source]</t>
  </si>
  <si>
    <t>10 new cases in Taiwan: all imported [source]</t>
  </si>
  <si>
    <t>45 new cases and 2 new deaths in the Philippines [source]</t>
  </si>
  <si>
    <t>20 new cases in Estonia [source]</t>
  </si>
  <si>
    <t>7 new cases in Kuwait [source]</t>
  </si>
  <si>
    <t>2 new cases in Honduras [source]</t>
  </si>
  <si>
    <t>2 new cases in Guam: including 1 person who had recent travel history to the Philippines [source]</t>
  </si>
  <si>
    <t>29 new cases in Faeroe Islands [source]</t>
  </si>
  <si>
    <t>1 new case in the United States Virgin Islands [source]</t>
  </si>
  <si>
    <t>1 new case in Paraguay [source]</t>
  </si>
  <si>
    <t>1 new case in Afghanistan [source]</t>
  </si>
  <si>
    <t>30 new cases in Thailand</t>
  </si>
  <si>
    <t>- 3 of which are foreigners</t>
  </si>
  <si>
    <t>- 14 new cases were in close contact with previously confirmed cases</t>
  </si>
  <si>
    <t>- 16 new cases that had been abroad or came in contact with foreigners [source]</t>
  </si>
  <si>
    <t>54 new cases in Australia. New cases include:</t>
  </si>
  <si>
    <t>- 39 new cases in New South Wales [source]</t>
  </si>
  <si>
    <t>- 2 new cases in South Australia [source] [source]</t>
  </si>
  <si>
    <t>1 new case in Georgia [source]</t>
  </si>
  <si>
    <t>11 new cases in Hungary [source]</t>
  </si>
  <si>
    <t>16 new cases in Venezuela [source]</t>
  </si>
  <si>
    <t>29 new cases in Mexico [source]</t>
  </si>
  <si>
    <t>84 new cases and 6 new deaths in South Korea. Reporting less than 100 new cases for the 3rd day in a row. Peak was reached on Feb. 29, with 909 new cases [source] [source]</t>
  </si>
  <si>
    <t>13 new cases and 11 new deaths in China</t>
  </si>
  <si>
    <t>China:</t>
  </si>
  <si>
    <t>20 out of 21 new cases reported today are travelers from abroad  [source]</t>
  </si>
  <si>
    <t>Wuhan will require all overseas returnees to undergo quarantine [source]</t>
  </si>
  <si>
    <t>21 new cases, 13 new deaths (12 in Hubei), and 930 new discharges occurred in China on March 16, as reported by the National Health Commission (NHC) of China [source]</t>
  </si>
  <si>
    <t>alert USA: Trump releases new guidelines for the next 15 days to slow coronavirus spread:</t>
  </si>
  <si>
    <t>- Americans are urged to stay home and work from home if possible</t>
  </si>
  <si>
    <t xml:space="preserve">- people should avoid non-essential contacts with others and non-essential travel </t>
  </si>
  <si>
    <t>- everyone should avoid eating in restaurants and bars</t>
  </si>
  <si>
    <t>- no social gatherings with more than 10 people</t>
  </si>
  <si>
    <t>- Governors are urged to close schools in states with 'evidence of community transmission'</t>
  </si>
  <si>
    <t xml:space="preserve">- the guidelines will be reviewed in 15 days  [source] </t>
  </si>
  <si>
    <t xml:space="preserve">alert France: President Macron severely restricts movements for the next 15 days [source] </t>
  </si>
  <si>
    <t xml:space="preserve">alert EU's borders close for 30 days [source] </t>
  </si>
  <si>
    <t>alert Canada shuts its borders to all foreign nationals except U.S. citizens and permanent residents. Prime Minister Justin Trudeau urges people to stay at home [source]</t>
  </si>
  <si>
    <t>983 new cases and 18 new deaths in the United States. Starting immediately and for the next 8 weeks, CDC recommends canceling all events of 50 or more people [source] [source]</t>
  </si>
  <si>
    <t>- 1 new case in California (Nevada County) [source]</t>
  </si>
  <si>
    <t>- 6 new cases in New Hampshire [source]</t>
  </si>
  <si>
    <t>- 5 new cases in Washoe County, Nevada [source]</t>
  </si>
  <si>
    <t>- 2 new cases in Harris County, Texas  [source]</t>
  </si>
  <si>
    <t xml:space="preserve">- First case in southern Indiana: a man in  Floyd Count who, during the past week, attended a number of events and gatherings, all listed in detail by the Heath Department  [source] </t>
  </si>
  <si>
    <t>- 3 new cases in Orange County, California, including 2 that did not appear to be related to travel or with previously confirmed cases  [source]</t>
  </si>
  <si>
    <t>- 80 in New Jersey  [source]</t>
  </si>
  <si>
    <t>- 1 new case in  Hawaii:  an Oahu resident who took a family trip to Florida and returned with family on March 8. The next day, the resident developed a cough, but no fever  [source]</t>
  </si>
  <si>
    <t>2 new cases in Rwanda [source]</t>
  </si>
  <si>
    <t>4 new cases in Lithuania [source]</t>
  </si>
  <si>
    <t>23 new cases in Uruguay [source]</t>
  </si>
  <si>
    <t>6 new cases in Costa Rica [source]</t>
  </si>
  <si>
    <t>9 new cases in Morocco [source]</t>
  </si>
  <si>
    <t>alert 1459 new cases and 4 new deaths in Germany [source]</t>
  </si>
  <si>
    <t>9 new cases in Argentina [source]</t>
  </si>
  <si>
    <t>53 new cases in Ireland [source]</t>
  </si>
  <si>
    <t>40 new cases and 2 new deaths in Egypt [source]</t>
  </si>
  <si>
    <t>24 new cases in Armenia [source]</t>
  </si>
  <si>
    <t>19 new cases in Iceland</t>
  </si>
  <si>
    <t>5 new cases in the Republic of North Macedonia [source]</t>
  </si>
  <si>
    <t>92 new cases in Norway [source]</t>
  </si>
  <si>
    <t>101 new cases in Australia: PM ordered 14-day self-quarantine for all people arriving in Australia, with hefty fines and even jail time if ignored [source] [source]</t>
  </si>
  <si>
    <t>14 new cases and 1 new death in Bahrain [source]</t>
  </si>
  <si>
    <t>1 new case in Cameroon [source]</t>
  </si>
  <si>
    <t>alert 1954 new cases and 48 new deaths in Spain [source]</t>
  </si>
  <si>
    <t>3 new cases in Mongolia [source]</t>
  </si>
  <si>
    <t>100 new cases and 3 new deaths in Canada including:</t>
  </si>
  <si>
    <t>-  30 in British Columbia [source]</t>
  </si>
  <si>
    <t xml:space="preserve">- 32 in Ontario [source] </t>
  </si>
  <si>
    <t>29 new cases in Turkey [source]</t>
  </si>
  <si>
    <t>81 new cases and 4 new deaths in Sweden: older people with underlying diseases [source] [source] [source]</t>
  </si>
  <si>
    <t>52 new cases and 1 new death in Poland [source]</t>
  </si>
  <si>
    <t>17 new cases in Jordan: including a British tourist [source]</t>
  </si>
  <si>
    <t>9 new cases in Iraq [source]</t>
  </si>
  <si>
    <t>4 new cases in Ukraine [source]</t>
  </si>
  <si>
    <t>85 new cases in Israel [source]</t>
  </si>
  <si>
    <t>1 new case in Bosnia and Herzegovina [source]</t>
  </si>
  <si>
    <t>alert 1210 new cases and 21 new deaths in France [source]</t>
  </si>
  <si>
    <t>131 new cases in Pakistan including a 31-year old man who had traveled to Qatar [source] [source]</t>
  </si>
  <si>
    <t>15 new cases in Saudi Arabia: 1 Swiss citizen, 1 French citizen, 1 U.S. citizen and 1 person who had returned from Afghanistan [source]</t>
  </si>
  <si>
    <t>13 new cases in Cyprus: 1 patient and 10 health professionals at Paphos Hospital who came into contactnwith a confirmed patient , 1 person who had traveled to the UK and 1 who had traveled to Greece  [source]</t>
  </si>
  <si>
    <t>34 new cases in Brazil [source]</t>
  </si>
  <si>
    <t>10 new cases and 1 new death in the Dominican Republic [source]</t>
  </si>
  <si>
    <t>81 new cases in Chile: closing of all borders [source]</t>
  </si>
  <si>
    <t>alert 152 new cases and 20 new deaths in the United Kingdom [source]</t>
  </si>
  <si>
    <t>172 new cases and 6 new deaths in Belgium [source] [source]</t>
  </si>
  <si>
    <t>7 new cases in Guatemala: 2 were in contact with the first deceased patient, 2 tested positive while in quarantine in their homes, 2 arrived at the airport and were transported directly to Villa Nueva's hospital</t>
  </si>
  <si>
    <t xml:space="preserve">  [source]</t>
  </si>
  <si>
    <t>6 new cases in Moldova [source]</t>
  </si>
  <si>
    <t>136 new cases and 5 new deaths in Switzerland</t>
  </si>
  <si>
    <t>51 new cases in Czechia [source]</t>
  </si>
  <si>
    <t>6 new cases in Algeria [source]</t>
  </si>
  <si>
    <t>2 new cases in Gibraltar [source]</t>
  </si>
  <si>
    <t>4 new deaths in Japan [source]</t>
  </si>
  <si>
    <t>9 new cases in Serbia [source]</t>
  </si>
  <si>
    <t>alert 3233 new cases and 349 new deaths in Italy [source]</t>
  </si>
  <si>
    <t>21 new cases in Ecuador [source]</t>
  </si>
  <si>
    <t>29 new cases in Romania: 2 cases had traveled to Austria and Germany, the rest to Italy [source]</t>
  </si>
  <si>
    <t>86 new cases and 1 new death in Portugal [source] [source]</t>
  </si>
  <si>
    <t>11 new cases in Slovakia [source]</t>
  </si>
  <si>
    <t>21 new cases in Greece [source]</t>
  </si>
  <si>
    <t>"Countries must test. They can't fight this blindly. They need to find cases and isolate them. So my message to the Health Ministers today was to invest in testing. They must be able to test all suspected cases. We advise countries to stick to testing and continue with containment strategies, because we believe this virus is controllable if the right measures are taken." Dr. Tedros Adhanom, Director of WHO. Source: WHO daily media briefing on COVID-19 (LIVE)</t>
  </si>
  <si>
    <t>50 new cases and 2 new deaths in Denmark: an elderly person at Harlev Hospital and a 92-year-old person living in a nursing home [source] [source]</t>
  </si>
  <si>
    <t>9 new cases in Andorra [source]</t>
  </si>
  <si>
    <t>11 new cases in Bulgaria: a 9-year-old child from the UK [source]</t>
  </si>
  <si>
    <t>6 new cases in China, Hong Kong SAR [source]</t>
  </si>
  <si>
    <t>10 new cases in Sri Lanka: a 37, 50 and 73-year-old man, as well as a13-year-old girl [source]</t>
  </si>
  <si>
    <t>38 new cases in Qatar [source]</t>
  </si>
  <si>
    <t>4 new cases in Uzbekistan [source]</t>
  </si>
  <si>
    <t>158 new cases and 2 new deaths in Austria [source] [source]</t>
  </si>
  <si>
    <t>4 new cases in Vietnam [source]</t>
  </si>
  <si>
    <t>8 new cases in Croatia [source]</t>
  </si>
  <si>
    <t>1st case in Benin: a 49-year-old man who had traveled to Belgium and Burkina Faso [source]</t>
  </si>
  <si>
    <t>15 new cases in Peru [source]</t>
  </si>
  <si>
    <t>1st case in Greenland: a person from Nuuk [source]</t>
  </si>
  <si>
    <t>20 new cases in Colombia. Bogotá is the city with the most infections [source]</t>
  </si>
  <si>
    <t>1 new case in Kazakhstan: a woman who had traveled to Instanbul, Turkey  [source]</t>
  </si>
  <si>
    <t>3 new cases in Channel Islands [source]</t>
  </si>
  <si>
    <t>3 new cases in South Africa: a mother and child [source]</t>
  </si>
  <si>
    <t>34 new cases in Slovenia [source]</t>
  </si>
  <si>
    <t>2 new cases in Jamaica [source]</t>
  </si>
  <si>
    <t>1st case in Somalia [source]</t>
  </si>
  <si>
    <t>4 new cases in French Guiana: 3 imported [source]</t>
  </si>
  <si>
    <t>278 new cases and 4 new deaths in the Netherlands [source]</t>
  </si>
  <si>
    <t>30 new cases in Russia [source]</t>
  </si>
  <si>
    <t>1st case in Tanzania: a 46-year-old woman who had arrived from Belgium [source]</t>
  </si>
  <si>
    <t>1st death in the Cayman Islands: a 68-year-old man [source]</t>
  </si>
  <si>
    <t>2 new cases in the Philippines [source]</t>
  </si>
  <si>
    <t>17 new cases in Singapore: 11 are imported cases, 4 are linked to previous cases and the last 2 are unrelated to known cases [source]</t>
  </si>
  <si>
    <t>33 new cases in Thailand [source]</t>
  </si>
  <si>
    <t>138 new cases in Malaysia [source]</t>
  </si>
  <si>
    <t>34 new cases in Finland [source]</t>
  </si>
  <si>
    <t>7 new cases in Monaco: one person hospitalized [source]</t>
  </si>
  <si>
    <t>9 new cases in Malta [source]</t>
  </si>
  <si>
    <t>4 new cases in Brunei Darussalam [source]</t>
  </si>
  <si>
    <t>1053 new cases and 129 new deaths in Iran [source]</t>
  </si>
  <si>
    <t>15 new cases in India including the first case in Odisha: a student who returned from Italy on March 6, was screened at New Delhi, and was kept in quarantine along with others. After 6 days, on March 12, he took a train to Bhubaneswar. The day after, on March 13, he caught a cold and started sneezing and coughing. As his condition did not improve, he was admitted to the hospital on March 14. Family members are demanding that another test be conducted on him [source] [source] [source]</t>
  </si>
  <si>
    <t>4 new cases in Luxembourg [source]</t>
  </si>
  <si>
    <t>9 new cases in Albania: among the confirmed cases are 3 nurses and 1 doctor [source]</t>
  </si>
  <si>
    <t>7 new cases in Faeroe Islands [source]</t>
  </si>
  <si>
    <t>17 new cases in Indonesia [source]</t>
  </si>
  <si>
    <t>12 new cases in Burkina Faso [source]</t>
  </si>
  <si>
    <t>9 new cases in Belarus [source]</t>
  </si>
  <si>
    <t>34 new cases in Estonia [source]</t>
  </si>
  <si>
    <t>1 new case in the State of Palestine [source]</t>
  </si>
  <si>
    <t>1 new case in Bolivia: a 20-year-old woman from Spain [source]</t>
  </si>
  <si>
    <t>1st case in Liberia: a man who had returned from abroad [source]</t>
  </si>
  <si>
    <t>4 new cases in Latvia [source]</t>
  </si>
  <si>
    <t>11 new cases in Kuwait [source]</t>
  </si>
  <si>
    <t>2 new cases in Saint Barthélemy [source]</t>
  </si>
  <si>
    <t>5 new cases and 1 new death in Martinique [source]</t>
  </si>
  <si>
    <t>3 new cases in Guyana [source]</t>
  </si>
  <si>
    <t>1 new case in Guadeloupe [source]</t>
  </si>
  <si>
    <t>2 new cases in Réunion [source]</t>
  </si>
  <si>
    <t>7 new cases in Hungary [source]</t>
  </si>
  <si>
    <t>2 new cases in Azerbaijan [source]</t>
  </si>
  <si>
    <t>3 new cases in Bangladesh. a ban on entry from Europe and several other countries, including India, goes into effect today at midnight and will last for at last 16 days [source] [source]</t>
  </si>
  <si>
    <t>5 new cases in Afghanistan [source]</t>
  </si>
  <si>
    <t>3 new cases in Honduras, including 2 women who came to the country from Spain and Switzerland. Total cases in the country include an eight-month-old girl [source]</t>
  </si>
  <si>
    <t>10 new cases in Mexico. Of the total cases, 60% are men and 40% are women.  17% are hospitalized [source]</t>
  </si>
  <si>
    <t>14 new cases in Panama [source]</t>
  </si>
  <si>
    <t>74 new cases in South Korea [source]</t>
  </si>
  <si>
    <t>16 new cases, 14 new deaths (all in Hubei), and 838 new discharges occurred in China on March 15, as reported by the National Health Commission (NHC) of China [source]</t>
  </si>
  <si>
    <t>alert UK: “As many as 80% of the population are expected to be infected with Covid-19 in the next 12 months, and up to 15% (7.9 million people) may require hospitalization” a secret Public Health England (PHE) briefing for senior NHS officials, seen by the Guardian, reveals [source]</t>
  </si>
  <si>
    <t>- “A year is entirely plausible. But that figure isn’t well appreciated or understood [...] I think it will dip in the summer, towards the end of June, and come back in November, in the way that usual seasonal flu does. I think it will be around forever, but become less severe over time, as immunity builds up,” commented Paul Hunter, an expert in epidemiology  [source]</t>
  </si>
  <si>
    <t xml:space="preserve">737 new cases and 11 new deaths in the United States </t>
  </si>
  <si>
    <t>- All New York City schools will shut down immediately and stay closed for at least 1 month [source]  All hospitals will be required to cancel elective surgeries</t>
  </si>
  <si>
    <t xml:space="preserve">- Illinois: all bars and restaurants to close to dine-in customers through March 30 [source] </t>
  </si>
  <si>
    <t xml:space="preserve">- Ohio: all bars and restaurants will close Sunday at 9 p.m. indefinitely ‘This is a once in a lifetime pandemic’ said Ohio Dept. of Health Director Amy Acton [source] </t>
  </si>
  <si>
    <t xml:space="preserve">- at least 3 new deaths in New York: a 79-year-old woman, a 78-year-old man, and a 53-year-old woman with diabetes and heart disease  [source] </t>
  </si>
  <si>
    <t xml:space="preserve">- 2 new deaths in King County (WA) [source] </t>
  </si>
  <si>
    <t xml:space="preserve">- Death of a female in her 50s in New Jersey  [source] </t>
  </si>
  <si>
    <t xml:space="preserve">- First death in Oregon: a 70-year-old man in Portland who had tested positive just four days ago and reportedly had other health problems. [source]   </t>
  </si>
  <si>
    <t xml:space="preserve">- First case in Howard County (MD). County Executive Calvin Ball has declared a state of emergency and announced that The Mall in Columbia and other commercial gathering places will be closed for at least a week  [source] </t>
  </si>
  <si>
    <t xml:space="preserve">- 32 new cases in King County (WA)  [source] </t>
  </si>
  <si>
    <t xml:space="preserve">- 2 new cases in Schenectady County (NY), which declares State of Emergency [source] </t>
  </si>
  <si>
    <t xml:space="preserve">- First 2 cases in Putnam (NY)  [source] </t>
  </si>
  <si>
    <t xml:space="preserve">- FIrst case in San Bernardino County (CA): a woman who recently returned from London  [source] </t>
  </si>
  <si>
    <t xml:space="preserve">- 6 new cases in Suffolk Country (New York) [source] </t>
  </si>
  <si>
    <t xml:space="preserve">- 9 new cases in North Carolina, just one day after adding 8. Total now reaches 32 [source] </t>
  </si>
  <si>
    <t>- 4 new cases in Indiana, including the first in Hamilton County. Marion County’s case total has doubled since Saturday from 3 to 6 [source]</t>
  </si>
  <si>
    <t>- 39 new cases and 1 new death in Florida: a 77-year-old from Lee County is the fourth Florida resident to die after testing positive for coronavirus  [source]</t>
  </si>
  <si>
    <t>- 2 new cases in Hawaii (on Maui and Oahu). Details have emerged regarding the latest 2 cases in Kauai: a couple who had traveled from Indiana arriving in Maui on March 2. Shortly after their arrival, one of the visitors developed a fever, shortness of breath and cough and went to an urgent care facility. On March 7, the second visitor also developed symptoms and went to urgent care. A day later, both of the visitors flew to Kauai, staying at the Kauai Marriott, and on March 9, one of the visitors visited again an urgent care facility. Finally, on March 12, the two informed health care workers that they had close contact with an individual who had tested positive for coronavirus. 2 health care workers in Maui and 1 in Kauai are now in self-isolation because they were not wearing protective equipment  [source]</t>
  </si>
  <si>
    <t>- 9 new cases in Utah (Salt Lake County) [source] First case of community spread identified [source]</t>
  </si>
  <si>
    <t>- 8 new cases in Michigan [source]</t>
  </si>
  <si>
    <t>- First case in San Luis Obispo County (California): a person over the age of 65 with underlying health conditions who exhibited a fever, cough, and shortness of breath [source]</t>
  </si>
  <si>
    <t>- 1 new case in Missouri: a person in their 20s who had traveled to Austria [source]</t>
  </si>
  <si>
    <t>- 2 emergency room doctors (in NJ and WA) are in critical condition after treating patients with COVID-19, according to reports  [source]</t>
  </si>
  <si>
    <t>89 new cases in Canada including:</t>
  </si>
  <si>
    <t>- 17 new cases in Alberta (3 in Edmonton and 14 in Calgary, with 2 believed to be community spread cases), bringing the total to 56. Alberta is closing all kindergarten-to-Grade-12 schools and daycares in the province [source]</t>
  </si>
  <si>
    <t>- First case in Kelowna (BC): a passenger on a flight from Vancouver to Kelowna [source]</t>
  </si>
  <si>
    <t>- 4 in New Brunswick [source]</t>
  </si>
  <si>
    <t xml:space="preserve">- 3 in Nova Scotia, all travel-related [source] </t>
  </si>
  <si>
    <t xml:space="preserve">- 39 in Ontario [source]  marking the biggest single-day increase: 14 in Toronto, 5 in Peel, 5 in Ottawa, 3 in Hamilton, 3 in York Region, 2 in Waterloo, 2 in Durham, 2 in Simcoe-Muskoka, 1 in Niagara, 1 in Haliburton-Kawartha-Pineridge and 1  "pending." </t>
  </si>
  <si>
    <t>- 3 in Manitoba, a man in his 70s, a woman in her 70s who had recently traveled and a woman in her 50s [source]</t>
  </si>
  <si>
    <t xml:space="preserve">- 11 in Québec [source] </t>
  </si>
  <si>
    <t>alert 1597 new cases and 98 new deaths in Spain</t>
  </si>
  <si>
    <t>29 new cases and 4 new deaths in the Philippines. Today's deaths:</t>
  </si>
  <si>
    <t>- a 56-year-old Filipino male who died Sunday night of acute respiratory distress syndrome and reportedly had preexisting asthma</t>
  </si>
  <si>
    <t>- an 86-year-old American male with travel history from the US and South Korea</t>
  </si>
  <si>
    <t>- a 40-year-old Filipino male who had no history of travel and no history of exposure prior to the onset of symptoms</t>
  </si>
  <si>
    <t>- a 64-year-old Filipino male with chronic renal disease who had a history of travel to Greenhills [source] [source]</t>
  </si>
  <si>
    <t>5 new cases in Lithuania: all traveled abroad [source]</t>
  </si>
  <si>
    <t>1 new death in Guatemala:  a 85 year old man from San Pedro Sacatepequez who came back to Guatemala from Madrid on March 6th [source]</t>
  </si>
  <si>
    <t>alert 104 new cases in Czechia [source] [source]</t>
  </si>
  <si>
    <t>49 new cases in Brazil [source]</t>
  </si>
  <si>
    <t>11 new cases in Argentina: a 4-year-old boy from Resistencia who contracted the disease from a relative who tested positive after returning from one of the countries at risk [source]</t>
  </si>
  <si>
    <t>147 new cases in Norway [source]</t>
  </si>
  <si>
    <t>19 new cases in Iceland [source]</t>
  </si>
  <si>
    <t>8 new cases and 2 new deaths in San Marino [source]</t>
  </si>
  <si>
    <t>12 new cases in Turkey: 7 new cases are from Europe, 3 new cases from the USA, and 2 new cases are relatives of the first case [source] [source]</t>
  </si>
  <si>
    <t>15 new cases in Venezuela: including 3 who had returned from Spain, 2 from the United States, 1 from Colombia and 2 Venezuelans who had been in contact with some of them. The national government will implement mandatory social quarantine starting tomorrow March 16 in 7 states of the country: Caracas, La Guaira, Miranda, Zulia, Apure, Cojedes and Táchira [source] [source]</t>
  </si>
  <si>
    <t>1 new case in Cameroon: a 34-year-old Cameroonian citizen who arrived from Belgium through Paris. Yesterday, the third case confirmed in the country was a Cameroonian citizen from Italy who arrived on March 7 through Paris. Health Ministry urged passengers of the flights related to the cases to urgently call a dedicated number and quarantine for 14 days [source] [source]</t>
  </si>
  <si>
    <t>4 new cases in Rwanda [source]</t>
  </si>
  <si>
    <t>21 new cases in Poland [source] [source]</t>
  </si>
  <si>
    <t>alert 4 new cases in Uzbekistan: an Uzbek woman arriving from France on March 15. All family members were also infected and are now hospitalized at the Republican Scientific Research Institute of Virology [source] [source]</t>
  </si>
  <si>
    <t>9 new cases in Ecuador [source]</t>
  </si>
  <si>
    <t>16 new cases in Egypt [source]</t>
  </si>
  <si>
    <t>26 new cases in Luxembourg, restaurants and cafes close [source]</t>
  </si>
  <si>
    <t>alert 251 new cases and 14 new deaths in the United Kingdom. "Getting through this is going to be a national effort. Every single person in this country is going to be affected" said UK's Health Secretary Matt Hancock, adding that soon every Briton over the age of 70 will be asked to remain at home for up to 4 months and have groceries and vital medication delivered. Wartime-like measures will ask carmakers to produce medical equipment and turn hotels into hospitals [source] [source] [source]</t>
  </si>
  <si>
    <t>7 new cases in Cyprus [source] [source]</t>
  </si>
  <si>
    <t>8 new cases in Costa Rica. Ministry of Health announces closure of all bars, clubs, and casinos [source] [source]</t>
  </si>
  <si>
    <t>alert 924 new cases and 36 new deaths in France [source]</t>
  </si>
  <si>
    <t>79 new cases and 1 new death in Sweden [source] [source]</t>
  </si>
  <si>
    <t>15 new cases in Saudi Arabia</t>
  </si>
  <si>
    <t>14 new cases in India [source]</t>
  </si>
  <si>
    <t>28 new cases in Peru</t>
  </si>
  <si>
    <t>41 new cases in Ireland</t>
  </si>
  <si>
    <t>17 new cases in Mexico [source]</t>
  </si>
  <si>
    <t>14 new cases in Iraq:  all in the Sulaymaniyah province and connected to each other</t>
  </si>
  <si>
    <t>17 new cases in Slovakia. State of Emergency declared. All retail stores except food, drugstores, pharmacies, newspapers, post offices, banks, gas stations, and pet food stores will be closed for 14 days. Only necessary surgery will be performed in hospitals. Restaurants will only deliver [source]</t>
  </si>
  <si>
    <t>1 new case in China, Macao SAR, a South Korean woman who had returned from Portugal. It is the first case in Macau in 40 days. All 10 previously confirmed cases recovered [source]   [source]</t>
  </si>
  <si>
    <t>1 new case in Seychelles [source]</t>
  </si>
  <si>
    <t>1214 new cases and 4 new deaths in Germany [source]</t>
  </si>
  <si>
    <t xml:space="preserve">1 new case in Bahamas: a 61-year old woman with no travel history [source] </t>
  </si>
  <si>
    <t>11 new cases in Jordan [source]</t>
  </si>
  <si>
    <t>23 new cases in South Africa. President Ramaphosa declares a “National State of Disaster”: a ban is imposed on travel from and to Iran, South Korea, United Kingdom, USA, Germany, Italy and China. In addition to schools being closed and  gatherings of more than 100 people prohibited:</t>
  </si>
  <si>
    <t>- all travellers who have entered South Africa from high-risk countries since mid-February will be required to present themselves for testing</t>
  </si>
  <si>
    <t>- travellers from medium-risk countries (such as Portugal, Hong Kong and Singapore) will be required to undergo high intensity screening</t>
  </si>
  <si>
    <t xml:space="preserve"> “Never before in the history of our democracy has our country been confronted with such a severe situation” – President Cyril Ramaphosa [source] [source]</t>
  </si>
  <si>
    <t>2 new cases in Tunisia: 2 idividuals who had returned from France  [source]</t>
  </si>
  <si>
    <t>alert 3590 new cases and 368 new deaths in Italy [source] [source]</t>
  </si>
  <si>
    <t>2 new cases in Serbia</t>
  </si>
  <si>
    <t>56 new cases in Estonia [source]</t>
  </si>
  <si>
    <t>4 new cases in Andorra [source]</t>
  </si>
  <si>
    <t>35 new cases and 2 new deaths in Japan [source]</t>
  </si>
  <si>
    <t>64 new cases in Qatar [source]</t>
  </si>
  <si>
    <t>13 new cases in the United Arab Emirates: all cases are travel related [source]</t>
  </si>
  <si>
    <t>5 new cases in Cambodia: a 35-year old Frenchman who traveled to Singapore  [source]</t>
  </si>
  <si>
    <t>8 new cases in Armenia [source]</t>
  </si>
  <si>
    <t>14 new cases in Chile [source]</t>
  </si>
  <si>
    <t>20 new cases in Israel: the total number of cases in Israel is now 213, including 18 healthcare workers. The Shin Bet, Israel’s domestic security service, confirmed that it was examining the use of its technological capabilities to fight coronavirus.  Netanyahu described the virus as an “invisible enemy that must be located." "In all my years as prime minister I have avoided using these means among the civilian public but there is no choice,” Netanyahu said. [source] [source]</t>
  </si>
  <si>
    <t>103 new cases and 1 new death in Greece: a 53-year-old man who had been hospitalized for several days [source]</t>
  </si>
  <si>
    <t>3 new cases in Ethiopia [source]</t>
  </si>
  <si>
    <t>3 new cases in Bosnia and Herzegovina [source]</t>
  </si>
  <si>
    <t>8 new cases in Sri Lanka: 7 people who had returned from Italy and a 45-year old man who had been in Germany with a previously confirmed case [source]</t>
  </si>
  <si>
    <t>7 new cases in China, Hong Kong SAR [source]</t>
  </si>
  <si>
    <t>3 new cases in Kazakhstan including a woman in her 60s whose husband had been previously confirmed positive, and a man in his 20s that had arrived from Seoul [source] [source]</t>
  </si>
  <si>
    <t>2 new cases in Kenya [source]</t>
  </si>
  <si>
    <t>10 new cases in Bulgaria [source]</t>
  </si>
  <si>
    <t>11 new cases in Moldova including a child. Three are imported cases and 8 are community transmitted cases [source]</t>
  </si>
  <si>
    <t>16 new cases in Romania [source]</t>
  </si>
  <si>
    <t>3 new cases in Georgia</t>
  </si>
  <si>
    <t>4 new cases in Vietnam: a 33-year-old Latvian tourist, a 35-year-old German and a 30-year-old Englishman [source] [source]</t>
  </si>
  <si>
    <t>205 new cases in Austria [source]</t>
  </si>
  <si>
    <t>2 new cases in Oman: one who had traveled to Italy [source]</t>
  </si>
  <si>
    <t>10 new cases in Colombia [source]</t>
  </si>
  <si>
    <t>1 new case in Réunion [source]</t>
  </si>
  <si>
    <t>4 new cases in Russia [source]</t>
  </si>
  <si>
    <t>14 new cases in Singapore [source]</t>
  </si>
  <si>
    <t>4 new cases in Ghana: imported into the country [source] [source]</t>
  </si>
  <si>
    <t>38 new cases in Slovenia [source]</t>
  </si>
  <si>
    <t>10 new cases in Croatia [source]</t>
  </si>
  <si>
    <t>20 new cases in Pakistan [source]</t>
  </si>
  <si>
    <t>2 new cases and 1 new death in Hungary [source]</t>
  </si>
  <si>
    <t>176 new cases and 8 new deaths in the Netherlands [source]</t>
  </si>
  <si>
    <t>1st case in Congo: a person who had returned from France [source]  [source]</t>
  </si>
  <si>
    <t>2 new cases in Bahrain [source]</t>
  </si>
  <si>
    <t>3 new cases in Guyana: family of the deceased first confirmed case [source]</t>
  </si>
  <si>
    <t>52 new cases and 2 new deaths in Australia: a 90-year-old woman in Sydney and a 77-year-old woman from Noosaville who passed away after traveling to Sydney by plane [source]</t>
  </si>
  <si>
    <t>842 new cases and 1 new death in Switzerland [source]</t>
  </si>
  <si>
    <t>28 new cases and 1 new death in Denmark: an 81-year-old patient [source] [source]</t>
  </si>
  <si>
    <t>76 new cases in Portugal [source]</t>
  </si>
  <si>
    <t>4 new cases in Azerbaijan [source]</t>
  </si>
  <si>
    <t>10 new cases in Brunei Darussalam: Bruneians are barred from traveling out of the country as a measure to contain the importation of new COVID-19 cases into Brunei.</t>
  </si>
  <si>
    <t>Permission for traveling is only applicable for urgent matters [source]</t>
  </si>
  <si>
    <t>4 new cases in Albania: 2 of the cases are doctors [source]</t>
  </si>
  <si>
    <t>1209 new cases and 113 new deaths in Iran [source]</t>
  </si>
  <si>
    <t>3 new cases in Malta [source]</t>
  </si>
  <si>
    <t>15 new cases and 1 new death in Algeria: an 84-year-old woman [source]</t>
  </si>
  <si>
    <t>17 new cases in Lebanon [source]</t>
  </si>
  <si>
    <t>190 new cases in Malaysia [source]</t>
  </si>
  <si>
    <t>197 new cases in Belgium [source]</t>
  </si>
  <si>
    <t>3 new cases in Liechtenstein [source]</t>
  </si>
  <si>
    <t>3 new cases in Maldives: a foreign national from Anantara Dhigu, and 2 persons from the Island Safari boat [source] [source]</t>
  </si>
  <si>
    <t>1 new case in Faeroe Islands [source]</t>
  </si>
  <si>
    <t>1 new case in Saint Lucia: a 53-year-old man who had traveled to France [source]</t>
  </si>
  <si>
    <t>19 new cases in Finland. Tracking numbers is no longer meaningful, because not all of those who have symptoms can be tested, said Asko Järvinen, chief of HUS Infectious Diseases [source] [source]</t>
  </si>
  <si>
    <t>1 new case in Burkina Faso [source]</t>
  </si>
  <si>
    <t>1s case in the Central African Republic: a 74-year-old Italian who had recently been in Milan [source]</t>
  </si>
  <si>
    <t>2 new cases in Côte d'Ivoire [source]</t>
  </si>
  <si>
    <t>First 3 cases in Guam: 2 people who had traveled to Guam from Manila, and 1 person with no recent travel history, in their 60s [source]</t>
  </si>
  <si>
    <t>6 new cases in Taiwan [source]</t>
  </si>
  <si>
    <t>8 new cases in Kuwait [source]</t>
  </si>
  <si>
    <t>32 new cases in Thailand [source]</t>
  </si>
  <si>
    <t>21 new cases in Indonesia [source]</t>
  </si>
  <si>
    <t>76 new cases and 3 new deaths in South Korea [source]</t>
  </si>
  <si>
    <t>20 new cases, 10 new deaths (all in Hubei) and 1,370 new discharges occurred in China on March 14, as reported by the National Health Commission (NHC) of China [source]</t>
  </si>
  <si>
    <t>Albania closes all its land and sea borders: they will remain open only for the transportation of goods [source]</t>
  </si>
  <si>
    <t>2 new cases in California (United States): 2 residents of Coachella Valley, Riverside County [source]</t>
  </si>
  <si>
    <t>First 2 deaths in New York State (United States): a 65-year old man from Suffern with “significant health problems” who passed away on Thursday and an 82-year old woman suffering from emphysema who died in Brooklyn on Friday [source]</t>
  </si>
  <si>
    <t>49 new cases in Canada including:</t>
  </si>
  <si>
    <t>- 2 in Ontario [source]</t>
  </si>
  <si>
    <t>- 1st case in Newfoundland and Labrador [source]</t>
  </si>
  <si>
    <t>- 9 new cases in British Columbia [source]</t>
  </si>
  <si>
    <t>- 3 new cases in Québec [source]</t>
  </si>
  <si>
    <t>- 1st case in Prince Edward Island [source]</t>
  </si>
  <si>
    <t>- 10 new cases in Alberta [source]</t>
  </si>
  <si>
    <t>- 1 case in New Brunswick: a man in his 50s who was a close contact of a confirmed travel-related case [source]</t>
  </si>
  <si>
    <t>France: [source]</t>
  </si>
  <si>
    <t>808 new cases and 12 new deaths</t>
  </si>
  <si>
    <t>Beginning 12am local time on March 14:</t>
  </si>
  <si>
    <t>- cafés, restaurants, cinemas, nightclubs and all non-essential shops will close</t>
  </si>
  <si>
    <t>- only groceries, pharmacies and petrol stations will remain open</t>
  </si>
  <si>
    <t>- people told to stay home</t>
  </si>
  <si>
    <t>1st death in Louisiana, United States: a 58-year-old Orleans Parish resident with underlying health conditions</t>
  </si>
  <si>
    <t>Norway: [source]</t>
  </si>
  <si>
    <t>- anyone who has traveled outside the Nordic countries since Feb. 27 should quarantine for 14 days</t>
  </si>
  <si>
    <t>- as of 8am CET on March 16, airports and seaports will be closed to all foreign citizens who are not resident in the country</t>
  </si>
  <si>
    <t>- all schools, kindergartens and universities are to close</t>
  </si>
  <si>
    <t>- cultural and sports events are banned</t>
  </si>
  <si>
    <t>- all restaurants, bars and pubs are closed with the exception of those that can keep patrons at least one meter apart</t>
  </si>
  <si>
    <t>- supermarkets and pharmacies will remain open</t>
  </si>
  <si>
    <t>First 2 cases in Seychelles: 2 individuals who had returned from Italy and were quarantined in a facility in Perseverance [source]</t>
  </si>
  <si>
    <t>Spain imposes a complete lockdown. Citizens, except emergency personnel, will be able to leave their home only to buy food and drugs [source]</t>
  </si>
  <si>
    <t>Romania: the government declares a State of Emergency beginning next week. A law is passed allowing parents of school-age children to remain home under certain circumstances. President Iohannis asks all citizens to comply with the authorities’ directions [source]</t>
  </si>
  <si>
    <t>Lithuania: The government has announced a quarantine of 15 days for the entire country which could be extended depending on the circumstances. “There is no other option” said Prime Minister Saulius Skvernelis [source]</t>
  </si>
  <si>
    <t>Italy's health system is overwhelmed:</t>
  </si>
  <si>
    <t>- "We're close to the point of no return for intensive care beds in Lombardy. We have 15 to 20 intensive care beds left. With 85 new people entering ICU every day and 2 or 3 leaving, we're close to the point of no return. "There are no more ambulances" - Lombardy Welfare Councilor Gallera added - "and therefore someone will have to wait late in the evening." [source] 732 patients are currently treated in intensive care in Lombardy, and 76 new deaths were reported in the region today [source]</t>
  </si>
  <si>
    <t>- In Bergamo, "deaths have quintupled from a week ago. There is a burial every half hour" said Councilor for Cemetery Services Giacomo Angeloni. "There are many elderly people at home with breathing difficulties. They are not hospitalized because the hospitals are full" said the mayor of Alzano Lombardo Carmelo Bertocchi [source]</t>
  </si>
  <si>
    <t>United States:</t>
  </si>
  <si>
    <t>“There is going to be a fairly tremendous strain on our health system,” warned Dr. William Jaquis, president of the American College of Emergency Physicians</t>
  </si>
  <si>
    <t>Hospitals are setting up circus-like triage tents, calling doctors out of retirement, guarding their supplies of face masks and making plans to cancel elective surgery as they brace for an expected onslaught of coronavirus patients [source]</t>
  </si>
  <si>
    <t>39 new cases and 1 new death in Ireland. “There are many anecdotal stories of people ignoring the social distancing guidelines laid out on Thursday. We are in an unprecedented global situation. Everyone in the country must play their part in protecting the most vulnerable and slowing down the spread of the disease" said Deputy chief medical officer Dr Ronan Glynn [source]</t>
  </si>
  <si>
    <t>1st death in Slovenia, an elderly man in Metlika [source]</t>
  </si>
  <si>
    <t>3,497 new cases and 175 new deaths in Italy [source] [source] including the death of a 47-year-old paramedic in Bergamo (Lombardy region) [source] Total cases surpass 20,000. Yesterday's change was: 2,547 new cases and 250 deaths</t>
  </si>
  <si>
    <t>1st death in Denmark: an 81-year old patient [source]</t>
  </si>
  <si>
    <t>4 new cases in Kuwait: 2 men who had traveled to the UK, a woman who had traveled to Qatar and France, and an Indian national in contact with a person from Azerbaijan [source]</t>
  </si>
  <si>
    <t>1 new case in the Maldives: a person staying at the Kuredu Island Resort [source] [source]</t>
  </si>
  <si>
    <t>41 new cases in Malaysia [source]</t>
  </si>
  <si>
    <t>57 new cases in Portugal [source]</t>
  </si>
  <si>
    <t>Indonesia: Transportation Minister tests positive for coronavirus [source]</t>
  </si>
  <si>
    <t>1 new death in Iraq: an elderly man who had recently visited Iran [source]</t>
  </si>
  <si>
    <t>2 new cases in Russia [source]</t>
  </si>
  <si>
    <t>5 new cases in Albania [source]</t>
  </si>
  <si>
    <t>3 new cases in Taiwan: all had recently returned from Europe [source]</t>
  </si>
  <si>
    <t>4 new cases in Sri Lanka [source]</t>
  </si>
  <si>
    <t>17 new cases in Qatar [source]</t>
  </si>
  <si>
    <t>14 new cases in South Africa [source]</t>
  </si>
  <si>
    <t>3 new cases in Palestine [source]</t>
  </si>
  <si>
    <t>12 new cases in Singapore [source]</t>
  </si>
  <si>
    <t>151 new cases in Austria [source]</t>
  </si>
  <si>
    <t>130 new cases and 1 new death in Belgium [source]</t>
  </si>
  <si>
    <t>278 new cases in Germany [source]</t>
  </si>
  <si>
    <t>97 new deaths and 1,365 new cases in Iran [source]</t>
  </si>
  <si>
    <t>342 new cases and 10 new deaths in the UK. The ten patients who died were all over the age of 60s and belonging to "at-risk groups"</t>
  </si>
  <si>
    <t>[source] [source]</t>
  </si>
  <si>
    <t>1 new case in Trinidad and Tobago: a 66-year-old male with recent travel history [source]</t>
  </si>
  <si>
    <t>7 new cases in Thailand:</t>
  </si>
  <si>
    <t>- a 33-year old woman</t>
  </si>
  <si>
    <t>- a 57-year-old woman</t>
  </si>
  <si>
    <t>- a 33-year old man</t>
  </si>
  <si>
    <t>- a 4-year old girl</t>
  </si>
  <si>
    <t>- actor Matthew Deane Chanthavanij</t>
  </si>
  <si>
    <t>- 63-year-old woman who is the mother of one of the previous cases</t>
  </si>
  <si>
    <t>- a 20-year-old student who had returned from Japan</t>
  </si>
  <si>
    <t>[source]</t>
  </si>
  <si>
    <t>9 new cases in Vietnam:</t>
  </si>
  <si>
    <t>- a 25-year-old man in Ho Chi Minh City in contact with a previously confirmed case</t>
  </si>
  <si>
    <t>- a 30-year-old stewardess who was on a flight from the UK to Vietnam</t>
  </si>
  <si>
    <t>- a 43-year-old woman who is a house helper of a previously announced case</t>
  </si>
  <si>
    <t>- a 31-year-old man in Ho Chi Minh City also linked to a previous case</t>
  </si>
  <si>
    <t>- a 71-year-old British man on the VN54 flight that landed in Hanoi</t>
  </si>
  <si>
    <t xml:space="preserve">- a 50-year-old man who had returned from France </t>
  </si>
  <si>
    <t>- a 22-year-old female student who had traveled to several European countries</t>
  </si>
  <si>
    <t>- a 24-year old woman that had flown from London, UK</t>
  </si>
  <si>
    <t>- a man from the Czech Republic who reported being in contact with an Italian citizen before coming to Vietnam</t>
  </si>
  <si>
    <t>[source] [source] [source] [source]</t>
  </si>
  <si>
    <t>1st case in Rwanda: an Indian citizen who arrived from Mumbai, India [source]</t>
  </si>
  <si>
    <t>1 new death in Bulgaria: a 74-year-old man who suffered from severe chronic lung problems [source]</t>
  </si>
  <si>
    <t>9 new cases in Latvia [source]</t>
  </si>
  <si>
    <t>1 new death in Sweden: an 85-year-old woman with severe health complications [source]</t>
  </si>
  <si>
    <t>6 new cases in the Faeroe Islands [source]</t>
  </si>
  <si>
    <t>23 new cases in Denmark [source]</t>
  </si>
  <si>
    <t>34 new cases and 3 new deaths in the Philippines [source] [source]</t>
  </si>
  <si>
    <t>220 new cases in Switzerland [source]</t>
  </si>
  <si>
    <t>10 new cases and 1 new death in Algeria: a 51-year-old woman [source]</t>
  </si>
  <si>
    <t>16 new cases in Lebanon [source]</t>
  </si>
  <si>
    <t>First 2 cases in Namibia: a Spanish couple who had tested positive and was quarantined upon arrival in the country [source]</t>
  </si>
  <si>
    <t>30 new cases in Estonia [source]</t>
  </si>
  <si>
    <t>49 new cases in Australia [source]</t>
  </si>
  <si>
    <t>6 new cases in Malta:</t>
  </si>
  <si>
    <t>- a young woman who had traveled to Brussels</t>
  </si>
  <si>
    <t>- a 33-year-old man tested positive after he had returned from Ireland</t>
  </si>
  <si>
    <t>- a man who had returned from Barcelona, Spain</t>
  </si>
  <si>
    <t>- a Russian man who lives in Malta</t>
  </si>
  <si>
    <t>- a couple from Italy and Hong Kong</t>
  </si>
  <si>
    <t>2 new cases in Armenia: one with pneumonia [source]</t>
  </si>
  <si>
    <t>2 new deaths in Greece: a 67-year-old man who had returned from Israel, and a 90-year-old man with severe health complications [source]</t>
  </si>
  <si>
    <t>25 new cases in Poland</t>
  </si>
  <si>
    <t>Beginning March 14:</t>
  </si>
  <si>
    <t>- only grocery stores, pharmacies, laundromats and banks will remain open</t>
  </si>
  <si>
    <t>- restaurants, pubs and clubs will be closed except those offering delivery or take-out food</t>
  </si>
  <si>
    <t>Beginning March 15:</t>
  </si>
  <si>
    <t>- borders closed to all foreigners</t>
  </si>
  <si>
    <t>- full border control reintroduced for the next 10 days</t>
  </si>
  <si>
    <t>- international air and rail travel suspended</t>
  </si>
  <si>
    <t>- 14-day quarantine ordered for Poles returning from abroad</t>
  </si>
  <si>
    <t>- gatherings of more than 50 people banned</t>
  </si>
  <si>
    <t>21 new cases in Israel [source]</t>
  </si>
  <si>
    <t>1 new case in Algeria: a 36-year-old man who had recently returned from France [source]</t>
  </si>
  <si>
    <t>2 new cases in Lithuania [source]</t>
  </si>
  <si>
    <t>2 new cases in Romania: a 47-year-old woman in contact with a previously confirmed case and a 39-year-old man who had returned from Brescia, Italy [source]</t>
  </si>
  <si>
    <t>3 new cases in Afghanistan [source]</t>
  </si>
  <si>
    <t>9 new cases in the Czech Republic [source]</t>
  </si>
  <si>
    <t>5 new cases in Croatia: all connected to previously confirmed cases [source]</t>
  </si>
  <si>
    <t>7 new cases in Sweden [source]</t>
  </si>
  <si>
    <t>Russia: Land borders with Poland and Norway will close at midnight to all international visitors traveling “for professional, private, study or tourist reasons.” The measures will not apply to Belarusians, members of official delegations and residents of Russia. The border with Finland remains open. Citizens returning home are ordered to self-isolate for two weeks even if they do not show any symptoms. [source] [source]</t>
  </si>
  <si>
    <t>Commercial flights will be limited to EU capitals and only from and to Sheremetyevo Airport in Moscow.</t>
  </si>
  <si>
    <t>New Zealand: As of midnight Sunday every person entering New Zealand, including its returning citizens and residents, will be required to self isolate for 14 days [source]</t>
  </si>
  <si>
    <t>9 new cases in Panama [source]</t>
  </si>
  <si>
    <t>Hungary:</t>
  </si>
  <si>
    <t>- all primary and secondary schools in Hungary will be closed from 16 March</t>
  </si>
  <si>
    <t>-  the entry ban already in place for Iran, China, South Korea and Italy will be extended to Israel</t>
  </si>
  <si>
    <t>- the construction of a new hospital has been announced</t>
  </si>
  <si>
    <t>United States: The U.S. House of Representatives passed a coronavirus aid package that would provide free testing and paid sick leave. If it passes the Senate next week it would provide</t>
  </si>
  <si>
    <t>paid sick and family leave for 2 weeks for those affected by the virus [source]</t>
  </si>
  <si>
    <t>70 new cases in Finland [source]</t>
  </si>
  <si>
    <t>22 new cases in Iceland [source]</t>
  </si>
  <si>
    <t>3 new cases in Martinique [source]</t>
  </si>
  <si>
    <t>3 new cases in Costa Rica [source]</t>
  </si>
  <si>
    <t>5 new cases in Armenia: all patients are in satisfactory condition, with only one having pneumonia [source]</t>
  </si>
  <si>
    <t>2 new cases in Kazakhstan: a man who had flown from Moscow, Russia and a woman who had flown from Warsaw, Poland [source]</t>
  </si>
  <si>
    <t>Denmark shuts its borders until April 13. Air, ferry and train traffic will also be partially stopped [source]</t>
  </si>
  <si>
    <t>1 new case in Morocco: a 64-year-old French citizen, who arrived March 2 from France [source]</t>
  </si>
  <si>
    <t>1 new death in the United States (California): a woman in her 80s in Santa Clara County. [source]. US death toll from coronavirus reaches 50: 37 deaths in Washington State, 6 in California, 2 in Florida, 1 in Colorado, 1 in Georgia, 1 in Kansas, 1 in New Jersey, and 1 in South Dakota</t>
  </si>
  <si>
    <t>1 new death in the Philippines: a 54-year-old Filipino male with no known travel history abroad. He was admitted to the hospital on March 3, more than a week after exhibiting symptoms [source]</t>
  </si>
  <si>
    <t>First 3 cases in Puerto Rico [source]</t>
  </si>
  <si>
    <t>107 new cases and 5 new deaths in South Korea [source]</t>
  </si>
  <si>
    <t>11 new cases, 13 new deaths (all in Hubei) and 1,430 new discharges occurred in China on March 13, as reported by the National Health Commission (NHC) of China [source]</t>
  </si>
  <si>
    <t>UNITED STATES DECLARES NATIONAL EMERGENCY [source]</t>
  </si>
  <si>
    <t>Coronavirus expert Dr. Anthony Fauci said:</t>
  </si>
  <si>
    <t>"These kind of things generally run out in a few months. Hopefully, we'll make it several weeks. Eight, nine, whatever weeks, but I can't give you a number, because it depends on how successful we are" (with mitigation and containment measures). Earlier today, Dr. Fauci had said that: [video]</t>
  </si>
  <si>
    <t>It’s certainly going to get worse before it gets better</t>
  </si>
  <si>
    <t>Crisis will last for at least several weeks and possibly 2 months or more</t>
  </si>
  <si>
    <t>Complete shut down like in Italy and China is not off the table. "We just have to respond as things evolve over the days and over the weeks"</t>
  </si>
  <si>
    <t>Worst Case Scenario by CDC (if no actions taken) [source]</t>
  </si>
  <si>
    <t>Between 160 million and 214 million people in the U.S. could be infected (Worst case scenario). Dr. Lawler, an infectious diseases specialist, provided a “best guess” projections of 96 million people</t>
  </si>
  <si>
    <t>Could last months or even over a year</t>
  </si>
  <si>
    <t>As many as 200,000 to 1.7 million people could die. Dr. Lawler’s calculations: 480,000 deaths, which he said was conservative</t>
  </si>
  <si>
    <t>By contrast, 20,000 to 50,000 people have died from flu-related illnesses this season according to CDC.</t>
  </si>
  <si>
    <t>2.4 million to 21 million people in the U.S. could require hospitalization, potentially crushing the nation’s medical system, which has only about 925,000 staffed hospital beds. Fewer than a tenth of those are for people who are critically ill</t>
  </si>
  <si>
    <t>INTERNATIONAL TRAVEL SHUTTING DOWN</t>
  </si>
  <si>
    <t>Czech Republic closes its borders: almost no-one will be allowed to enter or leave the country [source]</t>
  </si>
  <si>
    <t>Turkey: all flights from Turkey to Germany, France, Spain, Norway, Denmark, Belgium, Austria, Sweden and the Netherlands are halted until 17 April [source]</t>
  </si>
  <si>
    <t>Pakistan shuts land borders and limits flights [source]</t>
  </si>
  <si>
    <t>Oman has already suspended tourist visas for all visitors for 1 month [source]</t>
  </si>
  <si>
    <t>Iraq adds Germany and Qatar to its coronavirus entry ban list, which now includes 13 countries [source]</t>
  </si>
  <si>
    <t>Qatar already banned entry of people coming from India and 13 other nations [source]</t>
  </si>
  <si>
    <t>Ukraine closes borders to foreign visitors for 2 weeks [source]</t>
  </si>
  <si>
    <t>Slovakia closes borders for non-residents [source]</t>
  </si>
  <si>
    <t>Israel on March 9 ordered a 14-day quarantine for anyone entering country [source]</t>
  </si>
  <si>
    <t>India: effective today, all tourist visas and OCI entries are suspended until at least April 15. 14-day quarantine for citizens returning from seven countries: China, Italy, Iran, South Korea, Spain, France and Germany [source] India had already banned, on March 3, entry to nationals of Italy, Iran, South Korea, and Japan [source]</t>
  </si>
  <si>
    <t>United States: travel ban from Europe goes into effect today at 23:59 ET [original document] Applies to foreign nationals that have been to a country within the Schengen area in the past 14 days</t>
  </si>
  <si>
    <t>First 4 cases in Uruguay: all the cases had returned from Milan, Italy between March 3 and March 6 [source]</t>
  </si>
  <si>
    <t>1st case in Guatemala: a Guatemalan who arrived from northern Italy [source]</t>
  </si>
  <si>
    <t>1st case in St. Lucia [source]</t>
  </si>
  <si>
    <t>1st case in Suriname [source]</t>
  </si>
  <si>
    <t>1st case in Curaçao [source]</t>
  </si>
  <si>
    <t>First 2 cases in Aruba: both traveled in from New York. Schools closed next week. Flights to Europe cancelled [source]</t>
  </si>
  <si>
    <t>1st case in Kenya</t>
  </si>
  <si>
    <t>1 new death in India: a 68-year-old woman who had come in contact with her son who got infected after travelling to Switzerland and Italy last month [source]</t>
  </si>
  <si>
    <t>Europe has become the epicenter of the global Covid-19 pandemic. More cases are now reported every day in Europe than in China at the height of its epidemic (Video: WHO daily briefing on Covid-19)</t>
  </si>
  <si>
    <t>1 new death in Argentina: a 61-year-old man who had other pathologies [source]</t>
  </si>
  <si>
    <t>Spain declares State of Emergency [source]</t>
  </si>
  <si>
    <t>1 new death in the U.K., first in Scotland [source]</t>
  </si>
  <si>
    <t>2,547 new cases and 250 new deaths in Italy. Highest number of deaths per day in the world ever (including China at its peak) has been reported in Italy in each of the last four days.</t>
  </si>
  <si>
    <t>73 new cases in Greece [source]</t>
  </si>
  <si>
    <t>1st case in Antigua &amp; Barbuda: a woman who had come from the UK on a British Airways flight and is currently in isolation [source]</t>
  </si>
  <si>
    <t>Brazilian President Jair Bolsonaro says he tested negative [source] after earlier reports of him testing positive. Bolsonaro, Wajngarten (who tested positive), and staffers were guests at Mar-a-Lago over the weekend. Wajngarten posed for a photo on Saturday with both the President and Vice President of the United States</t>
  </si>
  <si>
    <t>10 new cases in Chile [source]</t>
  </si>
  <si>
    <t>39 new cases in Malaysia [source]</t>
  </si>
  <si>
    <t>Canada: Ontario’s publicly funded schools will close from March 14 to April 5 [source]</t>
  </si>
  <si>
    <t>2 new cases in Cambodia: a 49-year old Canadian man and a 33-year old Belgian man who are now in quarantine in Phnom Penh [source]</t>
  </si>
  <si>
    <t>3 new cases in Turkey [source]</t>
  </si>
  <si>
    <t>1st case in Guinea: a member of the EU delegation in the country [source]</t>
  </si>
  <si>
    <t>.Switzerland is closing all schools until at least April 4</t>
  </si>
  <si>
    <t>Germany: most schools will be closed from Monday</t>
  </si>
  <si>
    <t>United States: at least 9 states are closing schools: Pennsylvania, Delaware, Ohio, Michigan, Oregon, Maryland, Kentucky and New Mexico</t>
  </si>
  <si>
    <t>1,188 new cases and 36 new deaths in Spain, which declares a 15-day State of Emergency [source]</t>
  </si>
  <si>
    <t>4 new cases in Colombia [source]</t>
  </si>
  <si>
    <t>74 new cases in Brazil [source]</t>
  </si>
  <si>
    <t>208 new cases in the UK [source] English Premier League suspended until at least April 3. Scotland, Wales and Northern Ireland halt games [source]</t>
  </si>
  <si>
    <t>1st case and 1st death in Sudan: a man in his 50s had visited the United Arab Emirates [source]</t>
  </si>
  <si>
    <t>7 new cases in Bosnia and Herzegovina: a young person and a child from Banja Luka [source]</t>
  </si>
  <si>
    <t>3 new cases in North Macedonia: people from Debar in their 50s [source]</t>
  </si>
  <si>
    <t>11 new cases in Russia: all cases visited Italy, France, Austria [source]</t>
  </si>
  <si>
    <t>45 new cases in Slovenia [source]</t>
  </si>
  <si>
    <t>1st death in Ukraine: a 71-year-old woman from the Zhytomyr region [source]</t>
  </si>
  <si>
    <t>Moldova immediately suspends flights from Spain and France and, from Sunday, from all European destinations [source]</t>
  </si>
  <si>
    <t>190 new cases and 5 new deaths in the Netherlands [source] Measures introduced: [source] [source]</t>
  </si>
  <si>
    <t>- people with a cold, cough, sore throat or fever should stay at home</t>
  </si>
  <si>
    <t xml:space="preserve">- meetings with more than 100 people are canceled </t>
  </si>
  <si>
    <t>- recommended to work from home as much as possible</t>
  </si>
  <si>
    <t>- vulnerable persons should avoid large groups and public transport</t>
  </si>
  <si>
    <t xml:space="preserve">- colleges and universities are requested to offer education online </t>
  </si>
  <si>
    <t>- schools in primary, secondary and secondary vocational education and childcare will remain open</t>
  </si>
  <si>
    <t>9 new cases in Slovakia [source]</t>
  </si>
  <si>
    <t>3 new cases in Sri Lanka: a 41-year-old Sri Lankan male who had arrived from Germany, a 37-year-old and a 43-year-old male who had arrived from Italy and were put into quarantine [source]</t>
  </si>
  <si>
    <t>3 new cases in Vietnam [source]</t>
  </si>
  <si>
    <t>160 new cases in Belgium [source]</t>
  </si>
  <si>
    <t>National Security Council’s measures:</t>
  </si>
  <si>
    <t>- all recreational, sporting and cultural events have been canceled</t>
  </si>
  <si>
    <t>- everyone is advised to work from home if possible</t>
  </si>
  <si>
    <t>- all school lessons are suspended until after the Easter holidays</t>
  </si>
  <si>
    <t>- childcare is guaranteed during school hours for healthcare and emergency personnel</t>
  </si>
  <si>
    <t>- crèches will remain open</t>
  </si>
  <si>
    <t>- Universities and colleges will give lectures online</t>
  </si>
  <si>
    <t>14 new cases in Romania</t>
  </si>
  <si>
    <t>- Romania’s interim government is self-isolating for 14 days after a senator tested positive. Some members of the National Liberal Party (PNL) will also self-quarantine [source] [source]</t>
  </si>
  <si>
    <t>2 new cases in Armenia [source]</t>
  </si>
  <si>
    <t>10 new cases in Albania [source]</t>
  </si>
  <si>
    <t>3 new cases in Lithuania: a female Spanish citizen who had come from Madrid, Spain, a man who had returned from Italy, and a woman who had returned from Tenerife, Spain [source]</t>
  </si>
  <si>
    <t>43 new cases in Portugal [source]</t>
  </si>
  <si>
    <t>4 new cases in Azerbaijan: all 4 had returned from Iran or Italy [source]</t>
  </si>
  <si>
    <t>1 new case in the Democratic Republic of Congo: a man who had visited France [source]</t>
  </si>
  <si>
    <t>8 new cases in South Africa:</t>
  </si>
  <si>
    <t>- a 39-year-old female who had traveled to Switzerland and Austria</t>
  </si>
  <si>
    <t>- a 50-year-old male who had traveled to Austria</t>
  </si>
  <si>
    <t>⁃ a 21-year-old female who had traveled to Italy</t>
  </si>
  <si>
    <t xml:space="preserve">⁃ a 57-year-old male who had traveled to Switzerland </t>
  </si>
  <si>
    <t>- a 79-year-old male who had traveled to Greece and Italy</t>
  </si>
  <si>
    <t>⁃ a 52-year-old male who had traveled to Switzerland</t>
  </si>
  <si>
    <t>⁃ a 50-year-old male who had traveled to Switzerland and Austria</t>
  </si>
  <si>
    <t>⁃ a 46-year-old male who had traveled to Italy</t>
  </si>
  <si>
    <t>1st case in Ethiopia [source]</t>
  </si>
  <si>
    <t>12 new cases in Brunei [source]</t>
  </si>
  <si>
    <t>13 new cases 39 new cases in Bahrain [source]</t>
  </si>
  <si>
    <t>85 new deaths and 1289 new cases in Iran [source]</t>
  </si>
  <si>
    <t>39 new cases in Australia including a patient in Victoria who had not been overseas  [source]</t>
  </si>
  <si>
    <t>35 new cases and 3 new deaths in Indonesia: a  37-year old woman, a 57-year old woman and a 59-year old man [source]</t>
  </si>
  <si>
    <t>1 new case in the Faeroe Islands [source]</t>
  </si>
  <si>
    <t>4 new cases in Cyprus [source]</t>
  </si>
  <si>
    <t>1 new case in Pakistan: a 52-year-old man in Sindh who had traveled to Islamabad [source]</t>
  </si>
  <si>
    <t>1st case in Guadeloupe: a 36-year-old woman who had returned from a cruise [source]</t>
  </si>
  <si>
    <t>1st case in the Cayman Islands: an individual who was removed from a ship after a cardiac event and taken directly to a hospital where he was tested [source]</t>
  </si>
  <si>
    <t>9 new cases in Lebanon [source]</t>
  </si>
  <si>
    <t>1 new case in La Réunion [source]</t>
  </si>
  <si>
    <t>2 new cases in French Polynesia: a Swiss tourist who had arrived in Fenua last weekend and a woman returning from France in contact with Tahiti parliamentarian Maina Sage, the first case of coronavirus in the country [source]</t>
  </si>
  <si>
    <t>46 new cases in Finland [source]</t>
  </si>
  <si>
    <t>3 new cases in India [source]</t>
  </si>
  <si>
    <t>First 4 cases in Kazakhstan including 2 men and a woman who had all returned from Germany [source]</t>
  </si>
  <si>
    <t>4 new cases in Croatia: 2 people from Zagreb with close connections to previously confirmed cases, 1 person from Pula who had returned from Italy, 1 person, also from Pula, who came into contact with a Swiss citizen that had tested positive at home [source]</t>
  </si>
  <si>
    <t>3 new cases in Hungary [source]</t>
  </si>
  <si>
    <t>7 new cases in Serbia [source]</t>
  </si>
  <si>
    <t>17 new cases in Israel [source]</t>
  </si>
  <si>
    <t>17 new cases in Poland [source]</t>
  </si>
  <si>
    <t>1 new death in Indonesia: a 59-year-old man with no history of traveling overseas and no contact with foreigners [source]</t>
  </si>
  <si>
    <t>1 new case in the Czech Republic where the government has extended mandatory quarantine for citizens returning from high-risk areas and banned foreigners from entering the country [source]</t>
  </si>
  <si>
    <t>41 new cases in Estonia [source]</t>
  </si>
  <si>
    <t>1 new case in Latvia [source]</t>
  </si>
  <si>
    <t>1st case in Kenya: a female student who had traveled from the United States via London [source]</t>
  </si>
  <si>
    <t>1 new case in Taiwan: a 50-year-old American male who works in Taiwan. After receiving 4 American friends (two couples) from Feb. 24 to Feb 26, he developed chills, cough, and fever on Feb 27, March 4, and 7, when he was admitted to the hospital. One of the couples already had chills, cough, and fatigue on Feb. 24, the other developed symptoms upon returning to the US [source]</t>
  </si>
  <si>
    <t>United States new cases include:</t>
  </si>
  <si>
    <t>1 new case in Georgia: a 29-year-old female from Charlton County who came to the Camden Campus ER with respiratory symptoms on Saturday, March 7. She was treated and released, but then returned to the hospital on Monday, March 9, with worsening symptoms. The patient has no travel history or known exposure [source]</t>
  </si>
  <si>
    <t>- 1 new case in Nebraska: a man in his 50s who was on the same connecting flight as the person who is Nebraska’s first case [source]</t>
  </si>
  <si>
    <t>- 15 new cases in Florida [source]</t>
  </si>
  <si>
    <t>- 1 case in New Mexico:  a Santa Fe County woman in her 50s with known recent international travel to Italy [source]</t>
  </si>
  <si>
    <t>- 6 new cases in San Diego, California “With these new positive cases, the evidence is pointing to the very likely reality that we have community spread here in San Diego County,” County Supervisor Nathan Fletcher said. “This changes both our posture and also accelerates our action.” [source]</t>
  </si>
  <si>
    <t>- 9 new cases in Michigan: 1 adult female from Ingham County with history of travel on a cruise; 2 adult females from Kent County and 1 adult male, all with history of international travel; 1 adult female from Montcalm with history of international travel; 2 adult males from Oakland County: one with no travel history and one with domestic travel; one adult female and one adult male from Washtenaw County; one with history of domestic travel and one with history of international travel [source]</t>
  </si>
  <si>
    <t>- 1st case in Alaska identified as person from a cargo flight, “a foreign national individual who was transiting through” [source]</t>
  </si>
  <si>
    <t>5 new cases in Thailand [source]</t>
  </si>
  <si>
    <t>6 new cases in Jamaica. Ministry of Health says they are tracing contacts and places to define the potential spread geographically and quantitatively, and to implement quarantine measures as necessary [source]</t>
  </si>
  <si>
    <t>11 new cases in Romania including a 39-year-old man who came into contact with another person who traveled to Germany, a 53-year-old man office colleague of a member of the patient's family who was admitted to the Gerota Hospital, a 48-year-old woman and a 22-year-old, members of the 53-year-old man's family, and a 23-year-old, contact of the man's family [source] [source]</t>
  </si>
  <si>
    <t>Second case in Turkey: from the immediate circle of the first diagnosed patient[source] [source]</t>
  </si>
  <si>
    <t>2 new cases in Ecuador [source]</t>
  </si>
  <si>
    <t>13 new cases in Panama: total cases double in the last 24 hours [source]</t>
  </si>
  <si>
    <t>17 new cases in Saudi Arabia: a contact of a previously confirmed case, an expatriate coming from Portugal via Turkey, a citizen coming from Iran via Oman, a citizen coming from Turkey via Lebanon where she spent 5 days and developed symptoms upon arriving, 2 Saudi women coming from Iraq, and 11 Egyptian nationals, without symptoms, from the same group of the Egyptian visitor previously confirmed [source]</t>
  </si>
  <si>
    <t>1 new case in India: a 26-year-old Google employee in Bangalore who had returned from Greece honeymoon on March 6 [source] [source]</t>
  </si>
  <si>
    <t>1 new death in Hong Kong: an 80-year-old man with underlying health problems who lived in the same building in North Point that houses a Buddhist temple linked to a Covid-19 cluster of more than a dozen cases [source]</t>
  </si>
  <si>
    <t>110 new cases and 177 recoveries in South Korea [source] [source] For the first time since its outbreak emerged in January, South Korea reported more new recoveries than new infections, a possible start of a downward trend [source]</t>
  </si>
  <si>
    <t>15 new cases (difference between today's reported total of 80,813 confirmed cases and yesterday's reported total of 80,793 cases, for a net change of 20 cases), 7 new deaths (6 in Hubei) and 1,318 new discharges (same exact number as yesterday) occurred in China on March 12, as reported by the National Health Commission (NHC) of China [source]</t>
  </si>
  <si>
    <t>View More News view more</t>
  </si>
  <si>
    <t>Archived:</t>
  </si>
  <si>
    <t>February 2020 Coronavirus News Updates</t>
  </si>
  <si>
    <t>January Timeline:</t>
  </si>
  <si>
    <t>On January 31, the first 2 novel coronavirus cases in the UK, [18] the first 2 cases in Russia, [20] and the first case in Sweden and in Spain were reported. Canada reported its 4th case.</t>
  </si>
  <si>
    <t>On Jan. 31, the United States</t>
  </si>
  <si>
    <t>declared Coronavirus a Public Health Emergency</t>
  </si>
  <si>
    <t>issued 14 days quarantine rules for US citizens entering the US from China (mandatory if entering from the Hubei province).</t>
  </si>
  <si>
    <t>issued an order to deny entry to foreigners who have traveled to China within the past two weeks.</t>
  </si>
  <si>
    <t>On January 30, the novel coronavirus total case count surpassed that for SARS (which affected 8,096 people worldwide).</t>
  </si>
  <si>
    <t>On January 30, the World Health Organization declared the coronavirus outbreak a Global Public Health Emergency.</t>
  </si>
  <si>
    <t>On January 30 CDC confirmed the first US case of human to human transmission[17].</t>
  </si>
  <si>
    <t>Germany, Japan, Vietnam and the United States have reported cases in patients who didn't personally visit China, but contracted the virus from someone else who had visited Wuhan, China[15]. These cases of human to human transmission are the most worrisome, according to the WHO[16].</t>
  </si>
  <si>
    <t>Wuhan (the city where the virus originated) is the largest city in Central China, with a population of over 11 million people. The city, on January 23, shut down transport links. Following Wuhan lock down, the city of Huanggang was also placed in quarantine, and the city of Ezhou closed its train stations. This means than 18 million people have been placed in isolation. The World Health Organization (WHO) said cutting off a city as large as Wuhan is "unprecedented in public health history."[12] and praised China for its incredible commitment to isolate the virus and minimize the spread to other countries.</t>
  </si>
  <si>
    <t>How dangerous is the virus?</t>
  </si>
  <si>
    <t>There are three parameters to understand in order to assess the magnitude of the risk posed by this novel coronavirus:</t>
  </si>
  <si>
    <t>Transmission Rate (Ro) - number of newly infected people from a single case</t>
  </si>
  <si>
    <t>Case Fatality Rate (CFR) - percent of cases that result in death</t>
  </si>
  <si>
    <t>Determine whether asymptomatic transmission is possible</t>
  </si>
  <si>
    <t>How contagious is the Wuhan Coronavirus? (Ro)</t>
  </si>
  <si>
    <t>The attack rate or transmissibility (how rapidly the disease spreads) of a virus is indicated by its reproductive number (Ro, pronounced R-nought or r-zero), which represents the average number of people to which a single infected person will transmit the virus.</t>
  </si>
  <si>
    <t>WHO's estimated (on Jan. 23) Ro to be between 1.4 and 2.5. [13]</t>
  </si>
  <si>
    <t>Other studies have estimated a Ro between 3.6 and 4.0, and between 2.24 to 3.58. [23].</t>
  </si>
  <si>
    <t>Preliminary studies had estimated Ro to be between 1.5 and 3.5. [5][6][7]</t>
  </si>
  <si>
    <t>An outbreak with a reproductive number of below 1 will gradually disappear.</t>
  </si>
  <si>
    <t>For comparison, the Ro for the common flu is 1.3 and for SARS it was 2.0.</t>
  </si>
  <si>
    <t>Fatality Rate (case fatality ratio or CFR) of the Wuhan Coronavirus</t>
  </si>
  <si>
    <t>See full details: Coronavirus Fatality Rate</t>
  </si>
  <si>
    <t>The novel coronavirus' case fatality rate has been estimated at around 2%, in the WHO press conference held on January 29, 2020 [16] . However, it noted that, without knowing how many were infected, it was too early to be able to put a percentage on the mortality rate figure.</t>
  </si>
  <si>
    <t>A prior estimate [9] had put that number at 3%.</t>
  </si>
  <si>
    <t>Fatality rate can change as a virus can mutate, according to epidemiologists.</t>
  </si>
  <si>
    <t>For comparison, the case fatality rate for SARS was 10%, and for MERS 34%.</t>
  </si>
  <si>
    <t>Incubation Period (how long it takes for symptoms to appear)</t>
  </si>
  <si>
    <t xml:space="preserve">See full details: COVID-19 Coronavirus Incubation Period </t>
  </si>
  <si>
    <t>Symptoms of COVID-19 may appear in as few as 2 days or as long as 14 (estimated ranges vary from 2-10 days, 2-14 days, and 10-14 days, see details), during which the virus is contagious but the patient does not display any symptom (asymptomatic transmission).</t>
  </si>
  <si>
    <t>Age and conditions of Coronavirus cases</t>
  </si>
  <si>
    <t xml:space="preserve">See latest findings: Age, Sex, Demographics of COVID-19 Cases and Deaths </t>
  </si>
  <si>
    <t>According to early estimates by China's National Health Commission (NHC), about 80% of those who died were over the age of 60 and 75% of them had pre-existing health conditions such as cardiovascular diseases and diabetes.[24]</t>
  </si>
  <si>
    <t>According to the WHO Situation Report no. 7 issued on Jan. 27:</t>
  </si>
  <si>
    <t>The median age of cases detected outside of China is 45 years, ranging from 2 to 74 years.</t>
  </si>
  <si>
    <t>71% of cases were male.</t>
  </si>
  <si>
    <t>A study of 138 hospitalized patients with NCIP found that the median age was 56 years (interquartile range, 42-68; range, 22-92 years) and 75 (54.3%) were men.[25]</t>
  </si>
  <si>
    <t>The WHO, in its Myth busters FAQs, addresses the question: "Does the new coronavirus affect older people, or are younger people also susceptible?" by answering that:</t>
  </si>
  <si>
    <t>People of all ages can be infected by the novel coronavirus COVID-19.</t>
  </si>
  <si>
    <t>Older people, and people with pre-existing medical conditions (such as asthma, diabetes, heart disease) appear to be more vulnerable to becoming severely ill with the virus.</t>
  </si>
  <si>
    <t>Patient who died in the Philippines was a 44-year old male</t>
  </si>
  <si>
    <t>The patient who died in the Philippines on February 2, in what was the first death occurring outside of China, was a 44-year-old Chinese man from Wuhan who was admitted on Jan. 25 after experiencing fever, cough, and sore throat, before developing severe pneumonia. In the last few days, “the patient was stable and showed signs of improvement, however, the condition of the patient deteriorated within his last 24 hours resulting in his demise." according to the Philippine Department of Health.</t>
  </si>
  <si>
    <t>Serious Cases of 30 year old patients in France</t>
  </si>
  <si>
    <t>As of Jan. 29, according to French authorities, the conditions of the two earliest Paris cases had worsened and the patients were being treated in intensive care, according to French authorities. The patients have been described as a young couple aged 30 and 31 years old, both Chinese citizens from Wuhan who were asymptomatic when they arrived in Paris on January 18 [19].</t>
  </si>
  <si>
    <t xml:space="preserve">Age and Sex of the first deaths as reported by the China National Health Commission (NHC) </t>
  </si>
  <si>
    <t>The NHC reported the details of the first 17 deaths up to 24 pm on January 22, 2020. The deaths included 13 males and 4 females. The median age of the deaths was 75 (range 48-89) years.[21]</t>
  </si>
  <si>
    <t>WHO Risk Assessment: Global Emergency</t>
  </si>
  <si>
    <t>See full details: WHO coronavirus updates</t>
  </si>
  <si>
    <t xml:space="preserve">For more information from the WHO regarding novel coronavirus: WHO page on Novel Coronavirus (2019-nCoV) </t>
  </si>
  <si>
    <t>Comparisons:</t>
  </si>
  <si>
    <t>Every year an estimated 290,000 to 650,000 people die in the world due to complications from seasonal influenza (flu) viruses. This figure corresponds to 795 to 1,781 deaths per day due to the seasonal flu.</t>
  </si>
  <si>
    <t>SARS (November 2002 to July 2003): was a coronavirus that originated from Beijing, China, spread to 29 countries, and resulted in 8,096 people infected with 774 deaths (fatality rate of 9.6%). Considering that SARS ended up infecting 5,237 people in mainland China, Wuhan Coronavirus surpassed SARS on January 29, 2020, when Chinese officials confirmed 5,974 cases of the novel coronavirus (2019-nCoV). One day later, on January 30, 2020 the novel coronavirus cases surpassed even the 8,096 cases worldwide which were the final SARS count in 2003.</t>
  </si>
  <si>
    <t>MERS (in 2012) killed 858 people out of the 2,494 infected (fatality rate of 34.4%).</t>
  </si>
  <si>
    <t>Novel Coronavirus Worldometer Sections:</t>
  </si>
  <si>
    <t>Coronavirus Update</t>
  </si>
  <si>
    <t>Case statistics and graphs</t>
  </si>
  <si>
    <t>Death statistics and graphs</t>
  </si>
  <si>
    <t xml:space="preserve">Transmission Rate </t>
  </si>
  <si>
    <t>Age, Sex, Existing Condition</t>
  </si>
  <si>
    <t>Countries with cases: basic list - detailed list</t>
  </si>
  <si>
    <t>More info</t>
  </si>
  <si>
    <t>Novel coronavirus outbreak may reach peak in one week or about 10 days: expert - Xinhua, Jan. 28, 2020</t>
  </si>
  <si>
    <t>China’s Xi Jinping pledges to overcome ‘devil’ coronavirus - Financial Times, Jan. 28, 2020</t>
  </si>
  <si>
    <t>Clinical features of patients infected with 2019 novel coronavirus in Wuhan, China - The Lancet, Jan. 24, 2020</t>
  </si>
  <si>
    <t>The Age, Sex and Symptoms of China’s Coronavirus Victims - Bloomberg, Jan. 23, 2020</t>
  </si>
  <si>
    <t>Sources</t>
  </si>
  <si>
    <t>1. Novel Coronavirus (2019-nCoV) situation reports - World Health Organization (WHO)</t>
  </si>
  <si>
    <t>2. 2019 Novel Coronavirus (2019-nCoV) in the U.S. -. U.S. Centers for Disease Control and Prevention (CDC)</t>
  </si>
  <si>
    <t>3. Outbreak Notification - National Health Commission (NHC) of the People’s Republic of China</t>
  </si>
  <si>
    <t>4. Novel coronavirus (2019-nCoV) - Australian Government Department of Health</t>
  </si>
  <si>
    <t>5. Novel coronavirus 2019-nCoV: early estimation of epidemiological parameters and epidemic prediction - Jonathan M. Read et al, Jan. 23,2020.</t>
  </si>
  <si>
    <t>6. Early Transmissibility Assessment of a Novel Coronavirus in Wuhan, China - Maimuna Majumder and Kenneth D. Mandl, Harvard University - Computational Health Informatics Program - Posted: 24 Jan 2020 Last revised: 27 Jan 2020</t>
  </si>
  <si>
    <t>7. Report 3: Transmissibility of 2019-nCoV - 25 January 2020 - Imperial College London‌</t>
  </si>
  <si>
    <t>8. Case fatality risk of influenza A(H1N1pdm09): a systematic review - Epidemiology. Nov. 24, 2013</t>
  </si>
  <si>
    <t>9. A novel coronavirus outbreak of global health concern - Chen Want et al. The Lancet. January 24, 2020</t>
  </si>
  <si>
    <t>10. Symptoms of Novel Coronavirus (2019-nCoV) - CDC</t>
  </si>
  <si>
    <t>11. China's National Health Commission news conference on coronavirus - Al Jazeera. January 26, 2020</t>
  </si>
  <si>
    <t>12. Wuhan lockdown 'unprecedented', shows commitment to contain virus: WHO representative in China - Reuters. January 23, 2020</t>
  </si>
  <si>
    <t>13. Statement on the meeting of the International Health Regulations (2005) Emergency Committee regarding the outbreak of novel coronavirus (2019-nCoV) - WHO, January 23, 2020</t>
  </si>
  <si>
    <t>14. International Health Regulations Emergency Committee on novel coronavirus in China - WHO, January 30, 2020</t>
  </si>
  <si>
    <t>15. Human-to-human transmission of Wuhan virus outside of China, confirmed in Germany, Japan and Vietnam - The Online Citizen, Jan. 29, 2020</t>
  </si>
  <si>
    <t>16. Who: "Live from Geneva on the new #coronavirus outbreak"</t>
  </si>
  <si>
    <t>17. CDC Confirms Person-to-Person Spread of New Coronavirus in the United States - CDC Press Release, Jan. 30, 2020</t>
  </si>
  <si>
    <t>18. CMO confirms cases of coronavirus in England - CMO, UK, Jan. 31, 2020</t>
  </si>
  <si>
    <t>19. Coronavirus in France: what you need to know - The Local France, Jan. 31, 2020</t>
  </si>
  <si>
    <t>20. First two persons infected with coronavirus identified in Russia - Tass, Jan. 31, 2020</t>
  </si>
  <si>
    <t>21. Updated understanding of the outbreak of 2019 novel coronavirus (2019nCoV) in Wuhan, China - Journal of Medical Virology, Jan. 29, 2020</t>
  </si>
  <si>
    <t>22. Estimating the effective reproduction number of the 2019-nCoV in China - Zhidong Cao et al., Jan. 29, 2020</t>
  </si>
  <si>
    <t>23. Preliminary estimation of the basic reproduction number of novel coronavirus (2019-nCoV) in China, from 2019 to 2020: A data-driven analysis in the early phase of the outbreak - Jan. 30, 2020</t>
  </si>
  <si>
    <t>24. Coronavirus: Window of opportunity to act, World Health Organization says - BBC, Feb,\. 4, 2020</t>
  </si>
  <si>
    <t>25. Clinical Characteristics of 138 Hospitalized Patients With 2019 Novel Coronavirus–Infected Pneumonia in Wuhan, China - Wang et. al, JAMA, Feb. 7, 2020</t>
  </si>
  <si>
    <t>× Close</t>
  </si>
  <si>
    <t>Change in cases</t>
  </si>
  <si>
    <t>Your email (optional):</t>
  </si>
  <si>
    <t>Country:</t>
  </si>
  <si>
    <t>New Cases: +   =   total cases</t>
  </si>
  <si>
    <t>Source URL (where to verify values):</t>
  </si>
  <si>
    <t>Other changes (deaths, recoveries, critical) or comments:</t>
  </si>
  <si>
    <t>Send</t>
  </si>
  <si>
    <t>Check before sending:</t>
  </si>
  <si>
    <t>No, back to form Yes, SEND</t>
  </si>
  <si>
    <t>about | faq | languages | licensing | contact</t>
  </si>
  <si>
    <t>© Copyright Worldometers.info - All rights reserved - Disclaimer &amp; Privacy Policy</t>
  </si>
  <si>
    <t>Quantcast</t>
  </si>
  <si>
    <t>Total Cases</t>
  </si>
  <si>
    <t>New Cases</t>
  </si>
  <si>
    <t>Total Deaths</t>
  </si>
  <si>
    <t>New Deaths</t>
  </si>
  <si>
    <t>Total Recovered</t>
  </si>
  <si>
    <t>Active Cases</t>
  </si>
  <si>
    <t>Serious, Critical</t>
  </si>
  <si>
    <t>Tot Cases/ 1M pop</t>
  </si>
  <si>
    <t>Country</t>
  </si>
  <si>
    <t>Parameter</t>
  </si>
  <si>
    <t>Country, Other</t>
  </si>
  <si>
    <t>alert 2378 new cases and 129 new deaths in Spain [source]</t>
  </si>
  <si>
    <t>2 new cases in Bahamas: from the same household as the first confirmed case [source]</t>
  </si>
  <si>
    <t>38 new cases in Poland [source]</t>
  </si>
  <si>
    <t>17 new cases in Romania [source]</t>
  </si>
  <si>
    <t>6 new cases in Burkina Faso [source]</t>
  </si>
  <si>
    <t>80 new cases in Iceland [source]</t>
  </si>
  <si>
    <t>5 new cases in Malta [source]</t>
  </si>
  <si>
    <t>1046 new cases and 149 new deaths in Iran [source]</t>
  </si>
  <si>
    <t>15 new cases in China, Hong Kong SAR [source]</t>
  </si>
  <si>
    <t>9 new cases in Estonia [source]</t>
  </si>
  <si>
    <t>309 new cases and 7 new deaths in Belgium [source]</t>
  </si>
  <si>
    <t>12 new cases in Bahrain [source]</t>
  </si>
  <si>
    <t>10 new cases in Tunisia [source]</t>
  </si>
  <si>
    <t>10 new cases in Peru [source]</t>
  </si>
  <si>
    <t>113 new cases in Australia (NSW), including a 6-year-old child  [source] [source]</t>
  </si>
  <si>
    <t>12 new cases in Armenia [source]</t>
  </si>
  <si>
    <t>2 new cases in Lithuania: both cases imported [source]</t>
  </si>
  <si>
    <t xml:space="preserve">1 death in Washington State: a woman in her 80s with underlying health conditions  [source] </t>
  </si>
  <si>
    <t xml:space="preserve">2 new cases in Idaho, 1 in Twin Falls County, 1 in Blaine County [source] </t>
  </si>
  <si>
    <t xml:space="preserve">2 new cases in Nevada, Washoe County: a man in his 30s who recently traveled to Europe and a man in his 30s who recently traveled to Washington [source] </t>
  </si>
  <si>
    <t>Last updated: March 19, 2020, 14:03 GMT</t>
  </si>
  <si>
    <t>125,534 (95%)</t>
  </si>
  <si>
    <t>6,938 (5%)</t>
  </si>
  <si>
    <t>85,985 (90%)</t>
  </si>
  <si>
    <t>9,304 (10%)</t>
  </si>
  <si>
    <t xml:space="preserve">alert 4 new deaths in the United Kingdom,  the 1st fatality in Northern Ireland and 3 in Scotland [source] </t>
  </si>
  <si>
    <t>alert 1305 new cases and 5 new deaths in Germany [source]</t>
  </si>
  <si>
    <t>12 new cases and 2 new deaths in Algeria [source]</t>
  </si>
  <si>
    <t>115 new cases in Norway [source]</t>
  </si>
  <si>
    <t>1 new case and 1 new death in Turkey [source]</t>
  </si>
  <si>
    <t>227 new cases and 5 new deaths in the United States</t>
  </si>
  <si>
    <t xml:space="preserve">1 new case in Wisconsin, La Crosse County: a man in his upper 20s [source] </t>
  </si>
  <si>
    <t>27 new cases in Texas including 14 in Bexar County, 3 in Collin County, 1 in Van Zandt [source] [source] [source]</t>
  </si>
  <si>
    <t>109 new cases in Czechia [source]</t>
  </si>
  <si>
    <t>122 new cases in Sweden [source]</t>
  </si>
  <si>
    <t>7 new cases in Morocco [source]</t>
  </si>
  <si>
    <t>104 new cases in Chile [source]</t>
  </si>
  <si>
    <t>2 new cases in Slovakia [source]</t>
  </si>
  <si>
    <t>10 new cases in Azerbaijan: all imported cases [source]</t>
  </si>
  <si>
    <t>409 new cases and 18 new deaths in the Netherlands [source]</t>
  </si>
  <si>
    <t>27 new cases in the United Arab Emirates [source]</t>
  </si>
  <si>
    <t>824 new cases and 3 new deaths in Switzerland [source] [source]</t>
  </si>
  <si>
    <t>33 new cases in Slovenia [source]</t>
  </si>
  <si>
    <t>4 new cases in Nigeria [source]</t>
  </si>
  <si>
    <t>3 new cases in Brazil [source]</t>
  </si>
  <si>
    <t>1 new case in Guyana: had been in contact with the first known case [source]</t>
  </si>
  <si>
    <t>13 new cases in Iraq [source]</t>
  </si>
  <si>
    <t>52 new cases and 1 new death in Russia [source]</t>
  </si>
  <si>
    <t>9 new cases in Sri Lanka [source]</t>
  </si>
  <si>
    <t>32 new cases in Singapore [source]</t>
  </si>
  <si>
    <t>73 new cases in Pakistan [source]</t>
  </si>
  <si>
    <t>3 new cases in Bolivia [source]</t>
  </si>
  <si>
    <t>41 new cases in Finland [source]</t>
  </si>
  <si>
    <t>143 new cases and 1 new death in Portugal [source] [source]</t>
  </si>
  <si>
    <t>34 new cases in South Africa [source]</t>
  </si>
  <si>
    <t>28 new cases and 1 new death in India: a 72-year-old person in Punjab [source] [source]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</si>
</sst>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1"/>
        <bgColor indexed="64"/>
      </patternFill>
    </fill>
    <fill>
      <patternFill patternType="solid">
        <fgColor theme="3"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3" fontId="0" fillId="0" borderId="0" xfId="0" applyNumberFormat="1"/>
    <xf numFmtId="17" fontId="0" fillId="0" borderId="0" xfId="0" applyNumberFormat="1"/>
    <xf numFmtId="0" fontId="0" fillId="0" borderId="0" xfId="0" applyAlignment="1">
      <alignment horizontal="center"/>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5" borderId="0" xfId="0" applyFill="1" applyBorder="1"/>
    <xf numFmtId="0" fontId="0" fillId="5" borderId="0" xfId="0" applyFill="1" applyBorder="1" applyAlignment="1">
      <alignment horizontal="center"/>
    </xf>
    <xf numFmtId="9" fontId="0" fillId="0" borderId="0" xfId="1" applyFont="1"/>
    <xf numFmtId="9" fontId="0" fillId="0" borderId="0" xfId="0" applyNumberFormat="1"/>
    <xf numFmtId="20" fontId="2" fillId="4" borderId="0" xfId="0"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73391257127338"/>
          <c:y val="7.7575727959636187E-2"/>
          <c:w val="0.85034013605442171"/>
          <c:h val="0.78666674811100046"/>
        </c:manualLayout>
      </c:layout>
      <c:barChart>
        <c:barDir val="col"/>
        <c:grouping val="clustered"/>
        <c:varyColors val="0"/>
        <c:ser>
          <c:idx val="0"/>
          <c:order val="0"/>
          <c:spPr>
            <a:solidFill>
              <a:schemeClr val="accent1"/>
            </a:solidFill>
            <a:ln>
              <a:noFill/>
            </a:ln>
            <a:effectLst/>
          </c:spPr>
          <c:invertIfNegative val="0"/>
          <c:dLbls>
            <c:dLbl>
              <c:idx val="0"/>
              <c:layout>
                <c:manualLayout>
                  <c:x val="-5.7471264367817149E-3"/>
                  <c:y val="1.763778854200385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Sheet3!$F$4</c:f>
              <c:numCache>
                <c:formatCode>General</c:formatCode>
                <c:ptCount val="1"/>
                <c:pt idx="0">
                  <c:v>2274</c:v>
                </c:pt>
              </c:numCache>
            </c:numRef>
          </c:val>
        </c:ser>
        <c:dLbls>
          <c:dLblPos val="ctr"/>
          <c:showLegendKey val="0"/>
          <c:showVal val="1"/>
          <c:showCatName val="0"/>
          <c:showSerName val="0"/>
          <c:showPercent val="0"/>
          <c:showBubbleSize val="0"/>
        </c:dLbls>
        <c:gapWidth val="219"/>
        <c:overlap val="-27"/>
        <c:axId val="950820560"/>
        <c:axId val="950830352"/>
      </c:barChart>
      <c:catAx>
        <c:axId val="950820560"/>
        <c:scaling>
          <c:orientation val="minMax"/>
        </c:scaling>
        <c:delete val="1"/>
        <c:axPos val="b"/>
        <c:majorTickMark val="none"/>
        <c:minorTickMark val="none"/>
        <c:tickLblPos val="nextTo"/>
        <c:crossAx val="950830352"/>
        <c:crosses val="autoZero"/>
        <c:auto val="1"/>
        <c:lblAlgn val="ctr"/>
        <c:lblOffset val="100"/>
        <c:noMultiLvlLbl val="0"/>
      </c:catAx>
      <c:valAx>
        <c:axId val="950830352"/>
        <c:scaling>
          <c:orientation val="minMax"/>
        </c:scaling>
        <c:delete val="1"/>
        <c:axPos val="l"/>
        <c:numFmt formatCode="General" sourceLinked="1"/>
        <c:majorTickMark val="none"/>
        <c:minorTickMark val="none"/>
        <c:tickLblPos val="nextTo"/>
        <c:crossAx val="9508205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(Sheet3!$Q$4,Sheet3!$S$4,Sheet3!$U$4)</c:f>
              <c:strCache>
                <c:ptCount val="3"/>
                <c:pt idx="0">
                  <c:v>Total Cases</c:v>
                </c:pt>
                <c:pt idx="1">
                  <c:v>Total Deaths</c:v>
                </c:pt>
                <c:pt idx="2">
                  <c:v>Total Recovered</c:v>
                </c:pt>
              </c:strCache>
            </c:strRef>
          </c:cat>
          <c:val>
            <c:numRef>
              <c:f>(Sheet3!$Q$5,Sheet3!$S$5,Sheet3!$U$5)</c:f>
              <c:numCache>
                <c:formatCode>General</c:formatCode>
                <c:ptCount val="3"/>
                <c:pt idx="0">
                  <c:v>102</c:v>
                </c:pt>
                <c:pt idx="1">
                  <c:v>1</c:v>
                </c:pt>
                <c:pt idx="2">
                  <c:v>5</c:v>
                </c:pt>
              </c:numCache>
            </c:numRef>
          </c:val>
        </c:ser>
        <c:dLbls>
          <c:dLblPos val="outEnd"/>
          <c:showLegendKey val="0"/>
          <c:showVal val="1"/>
          <c:showCatName val="0"/>
          <c:showSerName val="0"/>
          <c:showPercent val="0"/>
          <c:showBubbleSize val="0"/>
        </c:dLbls>
        <c:gapWidth val="219"/>
        <c:overlap val="-27"/>
        <c:axId val="1057796112"/>
        <c:axId val="1057798288"/>
      </c:barChart>
      <c:catAx>
        <c:axId val="105779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effectLst>
                  <a:outerShdw blurRad="1270000" dist="50800" dir="5400000" algn="ctr" rotWithShape="0">
                    <a:srgbClr val="000000">
                      <a:alpha val="43137"/>
                    </a:srgbClr>
                  </a:outerShdw>
                </a:effectLst>
                <a:latin typeface="+mn-lt"/>
                <a:ea typeface="+mn-ea"/>
                <a:cs typeface="+mn-cs"/>
              </a:defRPr>
            </a:pPr>
            <a:endParaRPr lang="en-US"/>
          </a:p>
        </c:txPr>
        <c:crossAx val="1057798288"/>
        <c:crosses val="autoZero"/>
        <c:auto val="1"/>
        <c:lblAlgn val="ctr"/>
        <c:lblOffset val="100"/>
        <c:noMultiLvlLbl val="0"/>
      </c:catAx>
      <c:valAx>
        <c:axId val="1057798288"/>
        <c:scaling>
          <c:orientation val="minMax"/>
        </c:scaling>
        <c:delete val="1"/>
        <c:axPos val="l"/>
        <c:numFmt formatCode="General" sourceLinked="1"/>
        <c:majorTickMark val="none"/>
        <c:minorTickMark val="none"/>
        <c:tickLblPos val="nextTo"/>
        <c:crossAx val="1057796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dLbl>
            <c:dLbl>
              <c:idx val="1"/>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dLbl>
            <c:dLbl>
              <c:idx val="2"/>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dLbl>
            <c:dLbl>
              <c:idx val="3"/>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dLbl>
            <c:dLbl>
              <c:idx val="4"/>
              <c:spPr>
                <a:noFill/>
                <a:ln>
                  <a:noFill/>
                </a:ln>
                <a:effectLst/>
              </c:spPr>
              <c:txPr>
                <a:bodyPr rot="0" spcFirstLastPara="1" vertOverflow="ellipsis" vert="horz" wrap="square" lIns="38100" tIns="19050" rIns="38100" bIns="19050" anchor="ctr" anchorCtr="0">
                  <a:spAutoFit/>
                </a:bodyPr>
                <a:lstStyle/>
                <a:p>
                  <a:pPr algn="ctr">
                    <a:defRPr lang="en-IN"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Sheet3!$A$12:$A$16</c:f>
              <c:strCache>
                <c:ptCount val="5"/>
                <c:pt idx="0">
                  <c:v>China</c:v>
                </c:pt>
                <c:pt idx="1">
                  <c:v>Italy</c:v>
                </c:pt>
                <c:pt idx="2">
                  <c:v>Iran</c:v>
                </c:pt>
                <c:pt idx="3">
                  <c:v>#N/A</c:v>
                </c:pt>
                <c:pt idx="4">
                  <c:v>#N/A</c:v>
                </c:pt>
              </c:strCache>
            </c:strRef>
          </c:cat>
          <c:val>
            <c:numRef>
              <c:f>Sheet3!$B$12:$B$16</c:f>
              <c:numCache>
                <c:formatCode>General</c:formatCode>
                <c:ptCount val="5"/>
                <c:pt idx="0">
                  <c:v>80928</c:v>
                </c:pt>
                <c:pt idx="1">
                  <c:v>35713</c:v>
                </c:pt>
                <c:pt idx="2">
                  <c:v>18407</c:v>
                </c:pt>
                <c:pt idx="3">
                  <c:v>0</c:v>
                </c:pt>
                <c:pt idx="4">
                  <c:v>0</c:v>
                </c:pt>
              </c:numCache>
            </c:numRef>
          </c:val>
        </c:ser>
        <c:dLbls>
          <c:showLegendKey val="0"/>
          <c:showVal val="0"/>
          <c:showCatName val="0"/>
          <c:showSerName val="0"/>
          <c:showPercent val="0"/>
          <c:showBubbleSize val="0"/>
        </c:dLbls>
        <c:gapWidth val="219"/>
        <c:overlap val="-27"/>
        <c:axId val="1209245152"/>
        <c:axId val="1209245696"/>
      </c:barChart>
      <c:catAx>
        <c:axId val="120924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9245696"/>
        <c:crosses val="autoZero"/>
        <c:auto val="1"/>
        <c:lblAlgn val="ctr"/>
        <c:lblOffset val="100"/>
        <c:noMultiLvlLbl val="0"/>
      </c:catAx>
      <c:valAx>
        <c:axId val="1209245696"/>
        <c:scaling>
          <c:orientation val="minMax"/>
        </c:scaling>
        <c:delete val="1"/>
        <c:axPos val="l"/>
        <c:numFmt formatCode="General" sourceLinked="1"/>
        <c:majorTickMark val="none"/>
        <c:minorTickMark val="none"/>
        <c:tickLblPos val="nextTo"/>
        <c:crossAx val="12092451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10" dropStyle="combo" dx="16" fmlaLink="Sheet3!$H$3" fmlaRange="Sheet3!$H$4:$H$181" sel="34" val="28"/>
</file>

<file path=xl/ctrlProps/ctrlProp2.xml><?xml version="1.0" encoding="utf-8"?>
<formControlPr xmlns="http://schemas.microsoft.com/office/spreadsheetml/2009/9/main" objectType="Drop" dropStyle="combo" dx="16" fmlaLink="Sheet3!$I$3" fmlaRange="Sheet3!$I$4:$I$11" sel="7" val="0"/>
</file>

<file path=xl/ctrlProps/ctrlProp3.xml><?xml version="1.0" encoding="utf-8"?>
<formControlPr xmlns="http://schemas.microsoft.com/office/spreadsheetml/2009/9/main" objectType="Drop" dropStyle="combo" dx="16" fmlaLink="Sheet3!$N$3" fmlaRange="Sheet3!$H$4:$H$181" noThreeD="1" sel="38" val="33"/>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476250</xdr:colOff>
          <xdr:row>6</xdr:row>
          <xdr:rowOff>9525</xdr:rowOff>
        </xdr:from>
        <xdr:to>
          <xdr:col>4</xdr:col>
          <xdr:colOff>485775</xdr:colOff>
          <xdr:row>7</xdr:row>
          <xdr:rowOff>28575</xdr:rowOff>
        </xdr:to>
        <xdr:sp macro="" textlink="">
          <xdr:nvSpPr>
            <xdr:cNvPr id="4097" name="Drop Down 1" hidden="1">
              <a:extLst>
                <a:ext uri="{63B3BB69-23CF-44E3-9099-C40C66FF867C}">
                  <a14:compatExt spid="_x0000_s40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219075</xdr:colOff>
          <xdr:row>5</xdr:row>
          <xdr:rowOff>171450</xdr:rowOff>
        </xdr:from>
        <xdr:to>
          <xdr:col>7</xdr:col>
          <xdr:colOff>76200</xdr:colOff>
          <xdr:row>6</xdr:row>
          <xdr:rowOff>180975</xdr:rowOff>
        </xdr:to>
        <xdr:sp macro="" textlink="">
          <xdr:nvSpPr>
            <xdr:cNvPr id="4098" name="Drop Down 2" hidden="1">
              <a:extLst>
                <a:ext uri="{63B3BB69-23CF-44E3-9099-C40C66FF867C}">
                  <a14:compatExt spid="_x0000_s409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3</xdr:col>
      <xdr:colOff>47625</xdr:colOff>
      <xdr:row>7</xdr:row>
      <xdr:rowOff>185737</xdr:rowOff>
    </xdr:from>
    <xdr:to>
      <xdr:col>6</xdr:col>
      <xdr:colOff>428625</xdr:colOff>
      <xdr:row>14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600075</xdr:colOff>
          <xdr:row>3</xdr:row>
          <xdr:rowOff>180975</xdr:rowOff>
        </xdr:from>
        <xdr:to>
          <xdr:col>10</xdr:col>
          <xdr:colOff>590550</xdr:colOff>
          <xdr:row>5</xdr:row>
          <xdr:rowOff>0</xdr:rowOff>
        </xdr:to>
        <xdr:sp macro="" textlink="">
          <xdr:nvSpPr>
            <xdr:cNvPr id="4101" name="Drop Down 5" hidden="1">
              <a:extLst>
                <a:ext uri="{63B3BB69-23CF-44E3-9099-C40C66FF867C}">
                  <a14:compatExt spid="_x0000_s410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9</xdr:col>
      <xdr:colOff>523875</xdr:colOff>
      <xdr:row>5</xdr:row>
      <xdr:rowOff>104775</xdr:rowOff>
    </xdr:from>
    <xdr:to>
      <xdr:col>14</xdr:col>
      <xdr:colOff>390525</xdr:colOff>
      <xdr:row>15</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161925</xdr:colOff>
      <xdr:row>0</xdr:row>
      <xdr:rowOff>104775</xdr:rowOff>
    </xdr:from>
    <xdr:to>
      <xdr:col>19</xdr:col>
      <xdr:colOff>104775</xdr:colOff>
      <xdr:row>2</xdr:row>
      <xdr:rowOff>0</xdr:rowOff>
    </xdr:to>
    <xdr:sp macro="" textlink="">
      <xdr:nvSpPr>
        <xdr:cNvPr id="12" name="Rectangle 11">
          <a:extLst>
            <a:ext uri="{FF2B5EF4-FFF2-40B4-BE49-F238E27FC236}">
              <a16:creationId xmlns="" xmlns:a16="http://schemas.microsoft.com/office/drawing/2014/main" id="{00000000-0008-0000-0800-000003000000}"/>
            </a:ext>
          </a:extLst>
        </xdr:cNvPr>
        <xdr:cNvSpPr/>
      </xdr:nvSpPr>
      <xdr:spPr>
        <a:xfrm>
          <a:off x="314325" y="104775"/>
          <a:ext cx="10477500" cy="295275"/>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r>
            <a:rPr lang="en-US" sz="1600" b="1"/>
            <a:t>LIVE</a:t>
          </a:r>
          <a:r>
            <a:rPr lang="en-US" sz="1600" b="1" baseline="0"/>
            <a:t> CORONAVIRUS DATA</a:t>
          </a:r>
          <a:endParaRPr lang="en-US" sz="1600" b="1"/>
        </a:p>
      </xdr:txBody>
    </xdr:sp>
    <xdr:clientData/>
  </xdr:twoCellAnchor>
  <xdr:twoCellAnchor>
    <xdr:from>
      <xdr:col>2</xdr:col>
      <xdr:colOff>104775</xdr:colOff>
      <xdr:row>17</xdr:row>
      <xdr:rowOff>133350</xdr:rowOff>
    </xdr:from>
    <xdr:to>
      <xdr:col>7</xdr:col>
      <xdr:colOff>552450</xdr:colOff>
      <xdr:row>26</xdr:row>
      <xdr:rowOff>161925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coronaviru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31"/>
  <sheetViews>
    <sheetView tabSelected="1" topLeftCell="A47" workbookViewId="0">
      <selection activeCell="A62" sqref="A62"/>
    </sheetView>
  </sheetViews>
  <sheetFormatPr defaultRowHeight="15" x14ac:dyDescent="0.25"/>
  <cols>
    <col min="1" max="1" width="22.42578125" bestFit="1" customWidth="1"/>
    <col min="2" max="2" width="8.140625" customWidth="1"/>
    <col min="3" max="3" width="6.5703125" customWidth="1"/>
    <col min="4" max="5" width="7.140625" customWidth="1"/>
    <col min="6" max="6" width="10.42578125" bestFit="1" customWidth="1"/>
    <col min="7" max="8" width="8.140625" customWidth="1"/>
    <col min="9" max="9" width="10.140625" bestFit="1" customWidth="1"/>
  </cols>
  <sheetData>
    <row r="1" spans="1:1" x14ac:dyDescent="0.25">
      <c r="A1" t="s">
        <v>0</v>
      </c>
    </row>
    <row r="2" spans="1:1" x14ac:dyDescent="0.25">
      <c r="A2" t="s">
        <v>1</v>
      </c>
    </row>
    <row r="4" spans="1:1" x14ac:dyDescent="0.25">
      <c r="A4" t="s">
        <v>2</v>
      </c>
    </row>
    <row r="5" spans="1:1" x14ac:dyDescent="0.25">
      <c r="A5" t="s">
        <v>1341</v>
      </c>
    </row>
    <row r="6" spans="1:1" x14ac:dyDescent="0.25">
      <c r="A6" t="s">
        <v>3</v>
      </c>
    </row>
    <row r="7" spans="1:1" x14ac:dyDescent="0.25">
      <c r="A7" t="s">
        <v>4</v>
      </c>
    </row>
    <row r="8" spans="1:1" x14ac:dyDescent="0.25">
      <c r="A8" s="1">
        <v>227761</v>
      </c>
    </row>
    <row r="9" spans="1:1" x14ac:dyDescent="0.25">
      <c r="A9" t="s">
        <v>5</v>
      </c>
    </row>
    <row r="10" spans="1:1" x14ac:dyDescent="0.25">
      <c r="A10" t="s">
        <v>6</v>
      </c>
    </row>
    <row r="11" spans="1:1" x14ac:dyDescent="0.25">
      <c r="A11" s="1">
        <v>9304</v>
      </c>
    </row>
    <row r="12" spans="1:1" x14ac:dyDescent="0.25">
      <c r="A12" t="s">
        <v>7</v>
      </c>
    </row>
    <row r="13" spans="1:1" x14ac:dyDescent="0.25">
      <c r="A13" s="1">
        <v>85985</v>
      </c>
    </row>
    <row r="14" spans="1:1" x14ac:dyDescent="0.25">
      <c r="A14" t="s">
        <v>8</v>
      </c>
    </row>
    <row r="15" spans="1:1" x14ac:dyDescent="0.25">
      <c r="A15" s="1">
        <v>132472</v>
      </c>
    </row>
    <row r="16" spans="1:1" x14ac:dyDescent="0.25">
      <c r="A16" t="s">
        <v>9</v>
      </c>
    </row>
    <row r="17" spans="1:1" x14ac:dyDescent="0.25">
      <c r="A17" t="s">
        <v>1342</v>
      </c>
    </row>
    <row r="18" spans="1:1" x14ac:dyDescent="0.25">
      <c r="A18" t="s">
        <v>10</v>
      </c>
    </row>
    <row r="19" spans="1:1" x14ac:dyDescent="0.25">
      <c r="A19" t="s">
        <v>1343</v>
      </c>
    </row>
    <row r="20" spans="1:1" x14ac:dyDescent="0.25">
      <c r="A20" t="s">
        <v>11</v>
      </c>
    </row>
    <row r="21" spans="1:1" x14ac:dyDescent="0.25">
      <c r="A21" t="s">
        <v>12</v>
      </c>
    </row>
    <row r="22" spans="1:1" x14ac:dyDescent="0.25">
      <c r="A22" t="s">
        <v>13</v>
      </c>
    </row>
    <row r="23" spans="1:1" x14ac:dyDescent="0.25">
      <c r="A23" t="s">
        <v>14</v>
      </c>
    </row>
    <row r="24" spans="1:1" x14ac:dyDescent="0.25">
      <c r="A24" s="1">
        <v>95289</v>
      </c>
    </row>
    <row r="25" spans="1:1" x14ac:dyDescent="0.25">
      <c r="A25" t="s">
        <v>15</v>
      </c>
    </row>
    <row r="26" spans="1:1" x14ac:dyDescent="0.25">
      <c r="A26" t="s">
        <v>1344</v>
      </c>
    </row>
    <row r="27" spans="1:1" x14ac:dyDescent="0.25">
      <c r="A27" t="s">
        <v>16</v>
      </c>
    </row>
    <row r="28" spans="1:1" x14ac:dyDescent="0.25">
      <c r="A28" t="s">
        <v>1345</v>
      </c>
    </row>
    <row r="29" spans="1:1" x14ac:dyDescent="0.25">
      <c r="A29" t="s">
        <v>17</v>
      </c>
    </row>
    <row r="30" spans="1:1" x14ac:dyDescent="0.25">
      <c r="A30" t="s">
        <v>12</v>
      </c>
    </row>
    <row r="31" spans="1:1" x14ac:dyDescent="0.25">
      <c r="A31" t="s">
        <v>13</v>
      </c>
    </row>
    <row r="32" spans="1:1" x14ac:dyDescent="0.25">
      <c r="A32" t="s">
        <v>18</v>
      </c>
    </row>
    <row r="33" spans="1:1" x14ac:dyDescent="0.25">
      <c r="A33" t="s">
        <v>19</v>
      </c>
    </row>
    <row r="34" spans="1:1" x14ac:dyDescent="0.25">
      <c r="A34" t="s">
        <v>20</v>
      </c>
    </row>
    <row r="35" spans="1:1" x14ac:dyDescent="0.25">
      <c r="A35" t="s">
        <v>18</v>
      </c>
    </row>
    <row r="36" spans="1:1" x14ac:dyDescent="0.25">
      <c r="A36" t="s">
        <v>19</v>
      </c>
    </row>
    <row r="37" spans="1:1" x14ac:dyDescent="0.25">
      <c r="A37" t="s">
        <v>21</v>
      </c>
    </row>
    <row r="38" spans="1:1" x14ac:dyDescent="0.25">
      <c r="A38" t="s">
        <v>22</v>
      </c>
    </row>
    <row r="39" spans="1:1" x14ac:dyDescent="0.25">
      <c r="A39" t="s">
        <v>23</v>
      </c>
    </row>
    <row r="40" spans="1:1" x14ac:dyDescent="0.25">
      <c r="A40" t="s">
        <v>24</v>
      </c>
    </row>
    <row r="41" spans="1:1" x14ac:dyDescent="0.25">
      <c r="A41" t="s">
        <v>25</v>
      </c>
    </row>
    <row r="42" spans="1:1" x14ac:dyDescent="0.25">
      <c r="A42" t="s">
        <v>26</v>
      </c>
    </row>
    <row r="43" spans="1:1" x14ac:dyDescent="0.25">
      <c r="A43" t="s">
        <v>27</v>
      </c>
    </row>
    <row r="44" spans="1:1" x14ac:dyDescent="0.25">
      <c r="A44" t="s">
        <v>28</v>
      </c>
    </row>
    <row r="45" spans="1:1" x14ac:dyDescent="0.25">
      <c r="A45" t="s">
        <v>29</v>
      </c>
    </row>
    <row r="46" spans="1:1" x14ac:dyDescent="0.25">
      <c r="A46" t="s">
        <v>30</v>
      </c>
    </row>
    <row r="48" spans="1:1" x14ac:dyDescent="0.25">
      <c r="A48" t="s">
        <v>31</v>
      </c>
    </row>
    <row r="49" spans="1:13" x14ac:dyDescent="0.25">
      <c r="A49" t="s">
        <v>32</v>
      </c>
    </row>
    <row r="50" spans="1:13" x14ac:dyDescent="0.25">
      <c r="A50" t="s">
        <v>33</v>
      </c>
    </row>
    <row r="51" spans="1:13" x14ac:dyDescent="0.25">
      <c r="A51" t="s">
        <v>34</v>
      </c>
      <c r="B51" t="s">
        <v>36</v>
      </c>
      <c r="C51" t="s">
        <v>38</v>
      </c>
      <c r="D51" t="s">
        <v>36</v>
      </c>
      <c r="E51" t="s">
        <v>38</v>
      </c>
      <c r="F51" t="s">
        <v>36</v>
      </c>
      <c r="G51" t="s">
        <v>40</v>
      </c>
      <c r="H51" t="s">
        <v>41</v>
      </c>
      <c r="I51" t="s">
        <v>43</v>
      </c>
    </row>
    <row r="52" spans="1:13" x14ac:dyDescent="0.25">
      <c r="A52" t="s">
        <v>35</v>
      </c>
      <c r="B52" t="s">
        <v>37</v>
      </c>
      <c r="C52" t="s">
        <v>37</v>
      </c>
      <c r="D52" t="s">
        <v>17</v>
      </c>
      <c r="E52" t="s">
        <v>17</v>
      </c>
      <c r="F52" t="s">
        <v>39</v>
      </c>
      <c r="G52" t="s">
        <v>37</v>
      </c>
      <c r="H52" t="s">
        <v>42</v>
      </c>
      <c r="I52" t="s">
        <v>44</v>
      </c>
    </row>
    <row r="53" spans="1:13" x14ac:dyDescent="0.25">
      <c r="A53" t="s">
        <v>45</v>
      </c>
      <c r="B53" s="1">
        <v>80928</v>
      </c>
      <c r="C53">
        <v>34</v>
      </c>
      <c r="D53" s="1">
        <v>3245</v>
      </c>
      <c r="E53">
        <v>8</v>
      </c>
      <c r="F53" s="1">
        <v>70420</v>
      </c>
      <c r="G53" s="1">
        <v>7263</v>
      </c>
      <c r="H53" s="1">
        <v>2274</v>
      </c>
      <c r="I53">
        <v>56</v>
      </c>
      <c r="K53" s="11">
        <f>D53/B53</f>
        <v>4.0097370502174774E-2</v>
      </c>
      <c r="M53" s="12"/>
    </row>
    <row r="54" spans="1:13" x14ac:dyDescent="0.25">
      <c r="A54" t="s">
        <v>46</v>
      </c>
      <c r="B54" s="1">
        <v>35713</v>
      </c>
      <c r="D54" s="1">
        <v>2978</v>
      </c>
      <c r="F54" s="1">
        <v>4025</v>
      </c>
      <c r="G54" s="1">
        <v>28710</v>
      </c>
      <c r="H54" s="1">
        <v>2257</v>
      </c>
      <c r="I54">
        <v>591</v>
      </c>
      <c r="K54" s="11">
        <f t="shared" ref="K54:K117" si="0">D54/B54</f>
        <v>8.3387001932069549E-2</v>
      </c>
    </row>
    <row r="55" spans="1:13" x14ac:dyDescent="0.25">
      <c r="A55" t="s">
        <v>47</v>
      </c>
      <c r="B55" s="1">
        <v>18407</v>
      </c>
      <c r="C55" s="1">
        <v>1046</v>
      </c>
      <c r="D55" s="1">
        <v>1284</v>
      </c>
      <c r="E55">
        <v>149</v>
      </c>
      <c r="F55" s="1">
        <v>5710</v>
      </c>
      <c r="G55" s="1">
        <v>11413</v>
      </c>
      <c r="I55">
        <v>219</v>
      </c>
      <c r="K55" s="11">
        <f t="shared" si="0"/>
        <v>6.9756071059922861E-2</v>
      </c>
    </row>
    <row r="56" spans="1:13" x14ac:dyDescent="0.25">
      <c r="A56" t="s">
        <v>48</v>
      </c>
      <c r="B56" s="1">
        <v>17147</v>
      </c>
      <c r="C56" s="1">
        <v>2378</v>
      </c>
      <c r="D56">
        <v>767</v>
      </c>
      <c r="E56">
        <v>129</v>
      </c>
      <c r="F56" s="1">
        <v>1107</v>
      </c>
      <c r="G56" s="1">
        <v>15273</v>
      </c>
      <c r="H56">
        <v>800</v>
      </c>
      <c r="I56">
        <v>367</v>
      </c>
      <c r="K56" s="11">
        <f t="shared" si="0"/>
        <v>4.4730856709628508E-2</v>
      </c>
    </row>
    <row r="57" spans="1:13" x14ac:dyDescent="0.25">
      <c r="A57" t="s">
        <v>49</v>
      </c>
      <c r="B57" s="1">
        <v>13632</v>
      </c>
      <c r="C57" s="1">
        <v>1305</v>
      </c>
      <c r="D57">
        <v>33</v>
      </c>
      <c r="E57">
        <v>5</v>
      </c>
      <c r="F57">
        <v>113</v>
      </c>
      <c r="G57" s="1">
        <v>13486</v>
      </c>
      <c r="H57">
        <v>2</v>
      </c>
      <c r="I57">
        <v>163</v>
      </c>
      <c r="K57" s="11">
        <f t="shared" si="0"/>
        <v>2.4207746478873238E-3</v>
      </c>
    </row>
    <row r="58" spans="1:13" x14ac:dyDescent="0.25">
      <c r="A58" t="s">
        <v>50</v>
      </c>
      <c r="B58" s="1">
        <v>9486</v>
      </c>
      <c r="C58">
        <v>227</v>
      </c>
      <c r="D58">
        <v>155</v>
      </c>
      <c r="E58">
        <v>5</v>
      </c>
      <c r="F58">
        <v>108</v>
      </c>
      <c r="G58" s="1">
        <v>9223</v>
      </c>
      <c r="H58">
        <v>64</v>
      </c>
      <c r="I58">
        <v>29</v>
      </c>
      <c r="K58" s="11">
        <f t="shared" si="0"/>
        <v>1.6339869281045753E-2</v>
      </c>
    </row>
    <row r="59" spans="1:13" x14ac:dyDescent="0.25">
      <c r="A59" t="s">
        <v>51</v>
      </c>
      <c r="B59" s="1">
        <v>9134</v>
      </c>
      <c r="D59">
        <v>264</v>
      </c>
      <c r="F59">
        <v>602</v>
      </c>
      <c r="G59" s="1">
        <v>8268</v>
      </c>
      <c r="H59">
        <v>931</v>
      </c>
      <c r="I59">
        <v>140</v>
      </c>
      <c r="K59" s="11">
        <f t="shared" si="0"/>
        <v>2.8902999781037879E-2</v>
      </c>
    </row>
    <row r="60" spans="1:13" x14ac:dyDescent="0.25">
      <c r="A60" t="s">
        <v>52</v>
      </c>
      <c r="B60" s="1">
        <v>8565</v>
      </c>
      <c r="C60">
        <v>152</v>
      </c>
      <c r="D60">
        <v>91</v>
      </c>
      <c r="E60">
        <v>7</v>
      </c>
      <c r="F60" s="1">
        <v>1947</v>
      </c>
      <c r="G60" s="1">
        <v>6527</v>
      </c>
      <c r="H60">
        <v>59</v>
      </c>
      <c r="I60">
        <v>167</v>
      </c>
      <c r="K60" s="11">
        <f t="shared" si="0"/>
        <v>1.0624635143023935E-2</v>
      </c>
    </row>
    <row r="61" spans="1:13" x14ac:dyDescent="0.25">
      <c r="A61" t="s">
        <v>53</v>
      </c>
      <c r="B61" s="1">
        <v>3939</v>
      </c>
      <c r="C61">
        <v>824</v>
      </c>
      <c r="D61">
        <v>36</v>
      </c>
      <c r="E61">
        <v>3</v>
      </c>
      <c r="F61">
        <v>15</v>
      </c>
      <c r="G61" s="1">
        <v>3888</v>
      </c>
      <c r="I61">
        <v>455</v>
      </c>
      <c r="K61" s="11">
        <f t="shared" si="0"/>
        <v>9.13937547600914E-3</v>
      </c>
    </row>
    <row r="62" spans="1:13" x14ac:dyDescent="0.25">
      <c r="A62" t="s">
        <v>54</v>
      </c>
      <c r="B62" s="1">
        <v>2626</v>
      </c>
      <c r="D62">
        <v>108</v>
      </c>
      <c r="E62">
        <v>4</v>
      </c>
      <c r="F62">
        <v>65</v>
      </c>
      <c r="G62" s="1">
        <v>2453</v>
      </c>
      <c r="H62">
        <v>20</v>
      </c>
      <c r="I62">
        <v>39</v>
      </c>
      <c r="K62" s="11">
        <f t="shared" si="0"/>
        <v>4.112718964204113E-2</v>
      </c>
    </row>
    <row r="63" spans="1:13" x14ac:dyDescent="0.25">
      <c r="A63" t="s">
        <v>55</v>
      </c>
      <c r="B63" s="1">
        <v>2460</v>
      </c>
      <c r="C63">
        <v>409</v>
      </c>
      <c r="D63">
        <v>76</v>
      </c>
      <c r="E63">
        <v>18</v>
      </c>
      <c r="F63">
        <v>2</v>
      </c>
      <c r="G63" s="1">
        <v>2382</v>
      </c>
      <c r="H63">
        <v>45</v>
      </c>
      <c r="I63">
        <v>144</v>
      </c>
      <c r="K63" s="11">
        <f t="shared" si="0"/>
        <v>3.0894308943089432E-2</v>
      </c>
    </row>
    <row r="64" spans="1:13" x14ac:dyDescent="0.25">
      <c r="A64" t="s">
        <v>56</v>
      </c>
      <c r="B64" s="1">
        <v>1843</v>
      </c>
      <c r="C64">
        <v>197</v>
      </c>
      <c r="D64">
        <v>5</v>
      </c>
      <c r="E64">
        <v>1</v>
      </c>
      <c r="F64">
        <v>9</v>
      </c>
      <c r="G64" s="1">
        <v>1829</v>
      </c>
      <c r="H64">
        <v>12</v>
      </c>
      <c r="I64">
        <v>205</v>
      </c>
      <c r="K64" s="11">
        <f t="shared" si="0"/>
        <v>2.7129679869777536E-3</v>
      </c>
    </row>
    <row r="65" spans="1:11" x14ac:dyDescent="0.25">
      <c r="A65" t="s">
        <v>58</v>
      </c>
      <c r="B65" s="1">
        <v>1795</v>
      </c>
      <c r="C65">
        <v>309</v>
      </c>
      <c r="D65">
        <v>21</v>
      </c>
      <c r="E65">
        <v>7</v>
      </c>
      <c r="F65">
        <v>165</v>
      </c>
      <c r="G65" s="1">
        <v>1609</v>
      </c>
      <c r="H65">
        <v>130</v>
      </c>
      <c r="I65">
        <v>155</v>
      </c>
      <c r="K65" s="11">
        <f t="shared" si="0"/>
        <v>1.16991643454039E-2</v>
      </c>
    </row>
    <row r="66" spans="1:11" x14ac:dyDescent="0.25">
      <c r="A66" t="s">
        <v>57</v>
      </c>
      <c r="B66" s="1">
        <v>1706</v>
      </c>
      <c r="C66">
        <v>115</v>
      </c>
      <c r="D66">
        <v>6</v>
      </c>
      <c r="F66">
        <v>1</v>
      </c>
      <c r="G66" s="1">
        <v>1699</v>
      </c>
      <c r="H66">
        <v>27</v>
      </c>
      <c r="I66">
        <v>315</v>
      </c>
      <c r="K66" s="11">
        <f t="shared" si="0"/>
        <v>3.5169988276670576E-3</v>
      </c>
    </row>
    <row r="67" spans="1:11" x14ac:dyDescent="0.25">
      <c r="A67" t="s">
        <v>59</v>
      </c>
      <c r="B67" s="1">
        <v>1423</v>
      </c>
      <c r="C67">
        <v>122</v>
      </c>
      <c r="D67">
        <v>10</v>
      </c>
      <c r="F67">
        <v>16</v>
      </c>
      <c r="G67" s="1">
        <v>1397</v>
      </c>
      <c r="H67">
        <v>21</v>
      </c>
      <c r="I67">
        <v>141</v>
      </c>
      <c r="K67" s="11">
        <f t="shared" si="0"/>
        <v>7.0274068868587487E-3</v>
      </c>
    </row>
    <row r="68" spans="1:11" x14ac:dyDescent="0.25">
      <c r="A68" t="s">
        <v>60</v>
      </c>
      <c r="B68" s="1">
        <v>1132</v>
      </c>
      <c r="C68">
        <v>75</v>
      </c>
      <c r="D68">
        <v>6</v>
      </c>
      <c r="E68">
        <v>2</v>
      </c>
      <c r="F68">
        <v>1</v>
      </c>
      <c r="G68" s="1">
        <v>1125</v>
      </c>
      <c r="H68">
        <v>30</v>
      </c>
      <c r="I68">
        <v>195</v>
      </c>
      <c r="K68" s="11">
        <f t="shared" si="0"/>
        <v>5.3003533568904597E-3</v>
      </c>
    </row>
    <row r="69" spans="1:11" x14ac:dyDescent="0.25">
      <c r="A69" t="s">
        <v>61</v>
      </c>
      <c r="B69">
        <v>923</v>
      </c>
      <c r="C69">
        <v>9</v>
      </c>
      <c r="D69">
        <v>32</v>
      </c>
      <c r="E69">
        <v>3</v>
      </c>
      <c r="F69">
        <v>191</v>
      </c>
      <c r="G69">
        <v>700</v>
      </c>
      <c r="H69">
        <v>46</v>
      </c>
      <c r="I69">
        <v>7</v>
      </c>
      <c r="K69" s="11">
        <f t="shared" si="0"/>
        <v>3.4669555796316358E-2</v>
      </c>
    </row>
    <row r="70" spans="1:11" x14ac:dyDescent="0.25">
      <c r="A70" t="s">
        <v>62</v>
      </c>
      <c r="B70">
        <v>900</v>
      </c>
      <c r="C70">
        <v>110</v>
      </c>
      <c r="D70">
        <v>2</v>
      </c>
      <c r="F70">
        <v>75</v>
      </c>
      <c r="G70">
        <v>823</v>
      </c>
      <c r="H70">
        <v>15</v>
      </c>
      <c r="I70">
        <v>28</v>
      </c>
      <c r="K70" s="11">
        <f t="shared" si="0"/>
        <v>2.2222222222222222E-3</v>
      </c>
    </row>
    <row r="71" spans="1:11" x14ac:dyDescent="0.25">
      <c r="A71" t="s">
        <v>66</v>
      </c>
      <c r="B71">
        <v>785</v>
      </c>
      <c r="C71">
        <v>143</v>
      </c>
      <c r="D71">
        <v>3</v>
      </c>
      <c r="E71">
        <v>1</v>
      </c>
      <c r="F71">
        <v>4</v>
      </c>
      <c r="G71">
        <v>778</v>
      </c>
      <c r="H71">
        <v>20</v>
      </c>
      <c r="I71">
        <v>77</v>
      </c>
      <c r="K71" s="11">
        <f t="shared" si="0"/>
        <v>3.821656050955414E-3</v>
      </c>
    </row>
    <row r="72" spans="1:11" x14ac:dyDescent="0.25">
      <c r="A72" t="s">
        <v>63</v>
      </c>
      <c r="B72">
        <v>727</v>
      </c>
      <c r="D72">
        <v>9</v>
      </c>
      <c r="F72">
        <v>12</v>
      </c>
      <c r="G72">
        <v>706</v>
      </c>
      <c r="H72">
        <v>1</v>
      </c>
      <c r="I72">
        <v>19</v>
      </c>
      <c r="K72" s="11">
        <f t="shared" si="0"/>
        <v>1.2379642365887207E-2</v>
      </c>
    </row>
    <row r="73" spans="1:11" x14ac:dyDescent="0.25">
      <c r="A73" t="s">
        <v>64</v>
      </c>
      <c r="B73">
        <v>712</v>
      </c>
      <c r="D73">
        <v>7</v>
      </c>
      <c r="F73">
        <v>527</v>
      </c>
      <c r="G73">
        <v>178</v>
      </c>
      <c r="H73">
        <v>14</v>
      </c>
      <c r="K73" s="11">
        <f t="shared" si="0"/>
        <v>9.8314606741573031E-3</v>
      </c>
    </row>
    <row r="74" spans="1:11" x14ac:dyDescent="0.25">
      <c r="A74" t="s">
        <v>65</v>
      </c>
      <c r="B74">
        <v>709</v>
      </c>
      <c r="C74">
        <v>113</v>
      </c>
      <c r="D74">
        <v>6</v>
      </c>
      <c r="F74">
        <v>46</v>
      </c>
      <c r="G74">
        <v>657</v>
      </c>
      <c r="H74">
        <v>1</v>
      </c>
      <c r="I74">
        <v>28</v>
      </c>
      <c r="K74" s="11">
        <f t="shared" si="0"/>
        <v>8.4626234132581107E-3</v>
      </c>
    </row>
    <row r="75" spans="1:11" x14ac:dyDescent="0.25">
      <c r="A75" t="s">
        <v>67</v>
      </c>
      <c r="B75">
        <v>631</v>
      </c>
      <c r="C75">
        <v>109</v>
      </c>
      <c r="F75">
        <v>3</v>
      </c>
      <c r="G75">
        <v>628</v>
      </c>
      <c r="H75">
        <v>5</v>
      </c>
      <c r="I75">
        <v>59</v>
      </c>
      <c r="K75" s="11">
        <f t="shared" si="0"/>
        <v>0</v>
      </c>
    </row>
    <row r="76" spans="1:11" x14ac:dyDescent="0.25">
      <c r="A76" t="s">
        <v>68</v>
      </c>
      <c r="B76">
        <v>532</v>
      </c>
      <c r="C76">
        <v>3</v>
      </c>
      <c r="D76">
        <v>4</v>
      </c>
      <c r="F76">
        <v>2</v>
      </c>
      <c r="G76">
        <v>526</v>
      </c>
      <c r="H76">
        <v>18</v>
      </c>
      <c r="I76">
        <v>3</v>
      </c>
      <c r="K76" s="11">
        <f t="shared" si="0"/>
        <v>7.5187969924812026E-3</v>
      </c>
    </row>
    <row r="77" spans="1:11" x14ac:dyDescent="0.25">
      <c r="A77" t="s">
        <v>69</v>
      </c>
      <c r="B77">
        <v>529</v>
      </c>
      <c r="C77">
        <v>96</v>
      </c>
      <c r="F77">
        <v>13</v>
      </c>
      <c r="G77">
        <v>516</v>
      </c>
      <c r="H77">
        <v>6</v>
      </c>
      <c r="I77">
        <v>61</v>
      </c>
      <c r="K77" s="11">
        <f t="shared" si="0"/>
        <v>0</v>
      </c>
    </row>
    <row r="78" spans="1:11" x14ac:dyDescent="0.25">
      <c r="A78" t="s">
        <v>70</v>
      </c>
      <c r="B78">
        <v>452</v>
      </c>
      <c r="F78">
        <v>4</v>
      </c>
      <c r="G78">
        <v>448</v>
      </c>
      <c r="I78">
        <v>157</v>
      </c>
      <c r="K78" s="11">
        <f t="shared" si="0"/>
        <v>0</v>
      </c>
    </row>
    <row r="79" spans="1:11" x14ac:dyDescent="0.25">
      <c r="A79" t="s">
        <v>71</v>
      </c>
      <c r="B79">
        <v>418</v>
      </c>
      <c r="D79">
        <v>6</v>
      </c>
      <c r="E79">
        <v>1</v>
      </c>
      <c r="F79">
        <v>14</v>
      </c>
      <c r="G79">
        <v>398</v>
      </c>
      <c r="H79">
        <v>20</v>
      </c>
      <c r="I79">
        <v>40</v>
      </c>
      <c r="K79" s="11">
        <f t="shared" si="0"/>
        <v>1.4354066985645933E-2</v>
      </c>
    </row>
    <row r="80" spans="1:11" x14ac:dyDescent="0.25">
      <c r="A80" t="s">
        <v>73</v>
      </c>
      <c r="B80">
        <v>400</v>
      </c>
      <c r="C80">
        <v>41</v>
      </c>
      <c r="F80">
        <v>10</v>
      </c>
      <c r="G80">
        <v>390</v>
      </c>
      <c r="H80">
        <v>2</v>
      </c>
      <c r="I80">
        <v>72</v>
      </c>
      <c r="K80" s="11">
        <f t="shared" si="0"/>
        <v>0</v>
      </c>
    </row>
    <row r="81" spans="1:11" x14ac:dyDescent="0.25">
      <c r="A81" t="s">
        <v>77</v>
      </c>
      <c r="B81">
        <v>380</v>
      </c>
      <c r="C81">
        <v>73</v>
      </c>
      <c r="D81">
        <v>2</v>
      </c>
      <c r="F81">
        <v>13</v>
      </c>
      <c r="G81">
        <v>365</v>
      </c>
      <c r="I81">
        <v>2</v>
      </c>
      <c r="K81" s="11">
        <f t="shared" si="0"/>
        <v>5.263157894736842E-3</v>
      </c>
    </row>
    <row r="82" spans="1:11" x14ac:dyDescent="0.25">
      <c r="A82" t="s">
        <v>72</v>
      </c>
      <c r="B82">
        <v>366</v>
      </c>
      <c r="D82">
        <v>2</v>
      </c>
      <c r="F82">
        <v>5</v>
      </c>
      <c r="G82">
        <v>359</v>
      </c>
      <c r="H82">
        <v>6</v>
      </c>
      <c r="I82">
        <v>74</v>
      </c>
      <c r="K82" s="11">
        <f t="shared" si="0"/>
        <v>5.4644808743169399E-3</v>
      </c>
    </row>
    <row r="83" spans="1:11" x14ac:dyDescent="0.25">
      <c r="A83" t="s">
        <v>75</v>
      </c>
      <c r="B83">
        <v>345</v>
      </c>
      <c r="C83">
        <v>32</v>
      </c>
      <c r="F83">
        <v>124</v>
      </c>
      <c r="G83">
        <v>221</v>
      </c>
      <c r="H83">
        <v>14</v>
      </c>
      <c r="I83">
        <v>59</v>
      </c>
      <c r="K83" s="11">
        <f t="shared" si="0"/>
        <v>0</v>
      </c>
    </row>
    <row r="84" spans="1:11" x14ac:dyDescent="0.25">
      <c r="A84" t="s">
        <v>86</v>
      </c>
      <c r="B84">
        <v>342</v>
      </c>
      <c r="C84">
        <v>104</v>
      </c>
      <c r="G84">
        <v>342</v>
      </c>
      <c r="H84">
        <v>3</v>
      </c>
      <c r="I84">
        <v>18</v>
      </c>
      <c r="K84" s="11">
        <f t="shared" si="0"/>
        <v>0</v>
      </c>
    </row>
    <row r="85" spans="1:11" x14ac:dyDescent="0.25">
      <c r="A85" t="s">
        <v>74</v>
      </c>
      <c r="B85">
        <v>335</v>
      </c>
      <c r="C85">
        <v>132</v>
      </c>
      <c r="D85">
        <v>4</v>
      </c>
      <c r="E85">
        <v>2</v>
      </c>
      <c r="G85">
        <v>331</v>
      </c>
      <c r="H85">
        <v>1</v>
      </c>
      <c r="I85">
        <v>535</v>
      </c>
      <c r="K85" s="11">
        <f t="shared" si="0"/>
        <v>1.1940298507462687E-2</v>
      </c>
    </row>
    <row r="86" spans="1:11" x14ac:dyDescent="0.25">
      <c r="A86" t="s">
        <v>84</v>
      </c>
      <c r="B86">
        <v>330</v>
      </c>
      <c r="C86">
        <v>80</v>
      </c>
      <c r="F86">
        <v>5</v>
      </c>
      <c r="G86">
        <v>325</v>
      </c>
      <c r="H86">
        <v>1</v>
      </c>
      <c r="I86">
        <v>967</v>
      </c>
      <c r="K86" s="11">
        <f t="shared" si="0"/>
        <v>0</v>
      </c>
    </row>
    <row r="87" spans="1:11" x14ac:dyDescent="0.25">
      <c r="A87" t="s">
        <v>78</v>
      </c>
      <c r="B87">
        <v>325</v>
      </c>
      <c r="C87">
        <v>38</v>
      </c>
      <c r="D87">
        <v>5</v>
      </c>
      <c r="F87">
        <v>13</v>
      </c>
      <c r="G87">
        <v>307</v>
      </c>
      <c r="H87">
        <v>3</v>
      </c>
      <c r="I87">
        <v>9</v>
      </c>
      <c r="K87" s="11">
        <f t="shared" si="0"/>
        <v>1.5384615384615385E-2</v>
      </c>
    </row>
    <row r="88" spans="1:11" x14ac:dyDescent="0.25">
      <c r="A88" t="s">
        <v>79</v>
      </c>
      <c r="B88">
        <v>319</v>
      </c>
      <c r="C88">
        <v>33</v>
      </c>
      <c r="D88">
        <v>1</v>
      </c>
      <c r="G88">
        <v>318</v>
      </c>
      <c r="H88">
        <v>6</v>
      </c>
      <c r="I88">
        <v>153</v>
      </c>
      <c r="K88" s="11">
        <f t="shared" si="0"/>
        <v>3.134796238244514E-3</v>
      </c>
    </row>
    <row r="89" spans="1:11" x14ac:dyDescent="0.25">
      <c r="A89" t="s">
        <v>76</v>
      </c>
      <c r="B89">
        <v>309</v>
      </c>
      <c r="C89">
        <v>82</v>
      </c>
      <c r="D89">
        <v>25</v>
      </c>
      <c r="E89">
        <v>6</v>
      </c>
      <c r="F89">
        <v>15</v>
      </c>
      <c r="G89">
        <v>269</v>
      </c>
      <c r="I89">
        <v>1</v>
      </c>
      <c r="K89" s="11">
        <f t="shared" si="0"/>
        <v>8.0906148867313912E-2</v>
      </c>
    </row>
    <row r="90" spans="1:11" x14ac:dyDescent="0.25">
      <c r="A90" t="s">
        <v>81</v>
      </c>
      <c r="B90">
        <v>277</v>
      </c>
      <c r="C90">
        <v>17</v>
      </c>
      <c r="F90">
        <v>25</v>
      </c>
      <c r="G90">
        <v>252</v>
      </c>
      <c r="H90">
        <v>5</v>
      </c>
      <c r="I90">
        <v>14</v>
      </c>
      <c r="K90" s="11">
        <f t="shared" si="0"/>
        <v>0</v>
      </c>
    </row>
    <row r="91" spans="1:11" x14ac:dyDescent="0.25">
      <c r="A91" t="s">
        <v>80</v>
      </c>
      <c r="B91">
        <v>272</v>
      </c>
      <c r="C91">
        <v>60</v>
      </c>
      <c r="D91">
        <v>1</v>
      </c>
      <c r="F91">
        <v>42</v>
      </c>
      <c r="G91">
        <v>229</v>
      </c>
      <c r="H91">
        <v>1</v>
      </c>
      <c r="I91">
        <v>4</v>
      </c>
      <c r="K91" s="11">
        <f t="shared" si="0"/>
        <v>3.6764705882352941E-3</v>
      </c>
    </row>
    <row r="92" spans="1:11" x14ac:dyDescent="0.25">
      <c r="A92" t="s">
        <v>83</v>
      </c>
      <c r="B92">
        <v>268</v>
      </c>
      <c r="C92">
        <v>12</v>
      </c>
      <c r="D92">
        <v>1</v>
      </c>
      <c r="F92">
        <v>100</v>
      </c>
      <c r="G92">
        <v>167</v>
      </c>
      <c r="H92">
        <v>4</v>
      </c>
      <c r="I92">
        <v>158</v>
      </c>
      <c r="K92" s="11">
        <f t="shared" si="0"/>
        <v>3.7313432835820895E-3</v>
      </c>
    </row>
    <row r="93" spans="1:11" x14ac:dyDescent="0.25">
      <c r="A93" t="s">
        <v>82</v>
      </c>
      <c r="B93">
        <v>267</v>
      </c>
      <c r="C93">
        <v>9</v>
      </c>
      <c r="F93">
        <v>1</v>
      </c>
      <c r="G93">
        <v>266</v>
      </c>
      <c r="H93">
        <v>1</v>
      </c>
      <c r="I93">
        <v>201</v>
      </c>
      <c r="K93" s="11">
        <f t="shared" si="0"/>
        <v>0</v>
      </c>
    </row>
    <row r="94" spans="1:11" x14ac:dyDescent="0.25">
      <c r="A94" t="s">
        <v>85</v>
      </c>
      <c r="B94">
        <v>238</v>
      </c>
      <c r="F94">
        <v>8</v>
      </c>
      <c r="G94">
        <v>230</v>
      </c>
      <c r="I94">
        <v>7</v>
      </c>
      <c r="K94" s="11">
        <f t="shared" si="0"/>
        <v>0</v>
      </c>
    </row>
    <row r="95" spans="1:11" x14ac:dyDescent="0.25">
      <c r="A95" t="s">
        <v>87</v>
      </c>
      <c r="B95">
        <v>217</v>
      </c>
      <c r="C95">
        <v>15</v>
      </c>
      <c r="D95">
        <v>17</v>
      </c>
      <c r="F95">
        <v>8</v>
      </c>
      <c r="G95">
        <v>192</v>
      </c>
      <c r="H95">
        <v>1</v>
      </c>
      <c r="I95">
        <v>2</v>
      </c>
      <c r="K95" s="11">
        <f t="shared" si="0"/>
        <v>7.8341013824884786E-2</v>
      </c>
    </row>
    <row r="96" spans="1:11" x14ac:dyDescent="0.25">
      <c r="A96" t="s">
        <v>88</v>
      </c>
      <c r="B96">
        <v>210</v>
      </c>
      <c r="D96">
        <v>6</v>
      </c>
      <c r="F96">
        <v>28</v>
      </c>
      <c r="G96">
        <v>176</v>
      </c>
      <c r="I96">
        <v>2</v>
      </c>
      <c r="K96" s="11">
        <f t="shared" si="0"/>
        <v>2.8571428571428571E-2</v>
      </c>
    </row>
    <row r="97" spans="1:11" x14ac:dyDescent="0.25">
      <c r="A97" t="s">
        <v>89</v>
      </c>
      <c r="B97">
        <v>208</v>
      </c>
      <c r="C97">
        <v>15</v>
      </c>
      <c r="D97">
        <v>4</v>
      </c>
      <c r="F97">
        <v>98</v>
      </c>
      <c r="G97">
        <v>106</v>
      </c>
      <c r="H97">
        <v>4</v>
      </c>
      <c r="I97">
        <v>28</v>
      </c>
      <c r="K97" s="11">
        <f t="shared" si="0"/>
        <v>1.9230769230769232E-2</v>
      </c>
    </row>
    <row r="98" spans="1:11" x14ac:dyDescent="0.25">
      <c r="A98" t="s">
        <v>95</v>
      </c>
      <c r="B98">
        <v>199</v>
      </c>
      <c r="C98">
        <v>52</v>
      </c>
      <c r="D98">
        <v>1</v>
      </c>
      <c r="E98">
        <v>1</v>
      </c>
      <c r="F98">
        <v>8</v>
      </c>
      <c r="G98">
        <v>190</v>
      </c>
      <c r="I98">
        <v>1</v>
      </c>
      <c r="K98" s="11">
        <f t="shared" si="0"/>
        <v>5.0251256281407036E-3</v>
      </c>
    </row>
    <row r="99" spans="1:11" x14ac:dyDescent="0.25">
      <c r="A99" t="s">
        <v>91</v>
      </c>
      <c r="B99">
        <v>197</v>
      </c>
      <c r="C99">
        <v>28</v>
      </c>
      <c r="D99">
        <v>4</v>
      </c>
      <c r="E99">
        <v>1</v>
      </c>
      <c r="F99">
        <v>20</v>
      </c>
      <c r="G99">
        <v>173</v>
      </c>
      <c r="I99">
        <v>0.1</v>
      </c>
      <c r="K99" s="11">
        <f t="shared" si="0"/>
        <v>2.030456852791878E-2</v>
      </c>
    </row>
    <row r="100" spans="1:11" x14ac:dyDescent="0.25">
      <c r="A100" t="s">
        <v>90</v>
      </c>
      <c r="B100">
        <v>192</v>
      </c>
      <c r="C100">
        <v>1</v>
      </c>
      <c r="D100">
        <v>3</v>
      </c>
      <c r="E100">
        <v>1</v>
      </c>
      <c r="G100">
        <v>189</v>
      </c>
      <c r="I100">
        <v>2</v>
      </c>
      <c r="K100" s="11">
        <f t="shared" si="0"/>
        <v>1.5625E-2</v>
      </c>
    </row>
    <row r="101" spans="1:11" x14ac:dyDescent="0.25">
      <c r="A101" t="s">
        <v>93</v>
      </c>
      <c r="B101">
        <v>177</v>
      </c>
      <c r="C101">
        <v>13</v>
      </c>
      <c r="D101">
        <v>12</v>
      </c>
      <c r="F101">
        <v>49</v>
      </c>
      <c r="G101">
        <v>116</v>
      </c>
      <c r="I101">
        <v>4</v>
      </c>
      <c r="K101" s="11">
        <f t="shared" si="0"/>
        <v>6.7796610169491525E-2</v>
      </c>
    </row>
    <row r="102" spans="1:11" x14ac:dyDescent="0.25">
      <c r="A102" t="s">
        <v>92</v>
      </c>
      <c r="B102">
        <v>168</v>
      </c>
      <c r="D102">
        <v>3</v>
      </c>
      <c r="F102">
        <v>1</v>
      </c>
      <c r="G102">
        <v>164</v>
      </c>
      <c r="H102">
        <v>2</v>
      </c>
      <c r="I102">
        <v>10</v>
      </c>
      <c r="K102" s="11">
        <f t="shared" si="0"/>
        <v>1.7857142857142856E-2</v>
      </c>
    </row>
    <row r="103" spans="1:11" x14ac:dyDescent="0.25">
      <c r="A103" t="s">
        <v>96</v>
      </c>
      <c r="B103">
        <v>155</v>
      </c>
      <c r="C103">
        <v>10</v>
      </c>
      <c r="F103">
        <v>1</v>
      </c>
      <c r="G103">
        <v>154</v>
      </c>
      <c r="H103">
        <v>8</v>
      </c>
      <c r="I103">
        <v>5</v>
      </c>
      <c r="K103" s="11">
        <f t="shared" si="0"/>
        <v>0</v>
      </c>
    </row>
    <row r="104" spans="1:11" x14ac:dyDescent="0.25">
      <c r="A104" t="s">
        <v>100</v>
      </c>
      <c r="B104">
        <v>150</v>
      </c>
      <c r="C104">
        <v>34</v>
      </c>
      <c r="G104">
        <v>150</v>
      </c>
      <c r="I104">
        <v>3</v>
      </c>
      <c r="K104" s="11">
        <f t="shared" si="0"/>
        <v>0</v>
      </c>
    </row>
    <row r="105" spans="1:11" x14ac:dyDescent="0.25">
      <c r="A105" t="s">
        <v>98</v>
      </c>
      <c r="B105">
        <v>149</v>
      </c>
      <c r="C105">
        <v>16</v>
      </c>
      <c r="D105">
        <v>4</v>
      </c>
      <c r="F105">
        <v>4</v>
      </c>
      <c r="G105">
        <v>141</v>
      </c>
      <c r="H105">
        <v>3</v>
      </c>
      <c r="I105" s="1">
        <v>22</v>
      </c>
      <c r="K105" s="11">
        <f t="shared" si="0"/>
        <v>2.6845637583892617E-2</v>
      </c>
    </row>
    <row r="106" spans="1:11" x14ac:dyDescent="0.25">
      <c r="A106" t="s">
        <v>94</v>
      </c>
      <c r="B106">
        <v>148</v>
      </c>
      <c r="C106">
        <v>6</v>
      </c>
      <c r="F106">
        <v>18</v>
      </c>
      <c r="G106">
        <v>130</v>
      </c>
      <c r="H106">
        <v>5</v>
      </c>
      <c r="I106" s="1">
        <v>35</v>
      </c>
      <c r="K106" s="11">
        <f t="shared" si="0"/>
        <v>0</v>
      </c>
    </row>
    <row r="107" spans="1:11" x14ac:dyDescent="0.25">
      <c r="A107" t="s">
        <v>97</v>
      </c>
      <c r="B107">
        <v>140</v>
      </c>
      <c r="D107">
        <v>14</v>
      </c>
      <c r="F107">
        <v>4</v>
      </c>
      <c r="G107">
        <v>122</v>
      </c>
      <c r="H107">
        <v>11</v>
      </c>
      <c r="I107" s="1">
        <v>4126</v>
      </c>
      <c r="K107" s="11">
        <f t="shared" si="0"/>
        <v>0.1</v>
      </c>
    </row>
    <row r="108" spans="1:11" x14ac:dyDescent="0.25">
      <c r="A108" t="s">
        <v>102</v>
      </c>
      <c r="B108">
        <v>140</v>
      </c>
      <c r="C108">
        <v>27</v>
      </c>
      <c r="F108">
        <v>31</v>
      </c>
      <c r="G108">
        <v>109</v>
      </c>
      <c r="H108">
        <v>2</v>
      </c>
      <c r="I108">
        <v>14</v>
      </c>
      <c r="K108" s="11">
        <f t="shared" si="0"/>
        <v>0</v>
      </c>
    </row>
    <row r="109" spans="1:11" x14ac:dyDescent="0.25">
      <c r="A109" t="s">
        <v>101</v>
      </c>
      <c r="B109">
        <v>122</v>
      </c>
      <c r="C109">
        <v>12</v>
      </c>
      <c r="F109">
        <v>1</v>
      </c>
      <c r="G109">
        <v>121</v>
      </c>
      <c r="H109">
        <v>2</v>
      </c>
      <c r="I109">
        <v>41</v>
      </c>
      <c r="K109" s="11">
        <f t="shared" si="0"/>
        <v>0</v>
      </c>
    </row>
    <row r="110" spans="1:11" x14ac:dyDescent="0.25">
      <c r="A110" t="s">
        <v>99</v>
      </c>
      <c r="B110">
        <v>118</v>
      </c>
      <c r="C110">
        <v>25</v>
      </c>
      <c r="D110">
        <v>1</v>
      </c>
      <c r="E110">
        <v>1</v>
      </c>
      <c r="F110">
        <v>4</v>
      </c>
      <c r="G110">
        <v>113</v>
      </c>
      <c r="H110">
        <v>1</v>
      </c>
      <c r="I110">
        <v>0.9</v>
      </c>
      <c r="K110" s="11">
        <f t="shared" si="0"/>
        <v>8.4745762711864406E-3</v>
      </c>
    </row>
    <row r="111" spans="1:11" x14ac:dyDescent="0.25">
      <c r="A111" t="s">
        <v>104</v>
      </c>
      <c r="B111">
        <v>109</v>
      </c>
      <c r="D111">
        <v>1</v>
      </c>
      <c r="G111">
        <v>108</v>
      </c>
      <c r="H111">
        <v>7</v>
      </c>
      <c r="I111">
        <v>25</v>
      </c>
      <c r="K111" s="11">
        <f t="shared" si="0"/>
        <v>9.1743119266055051E-3</v>
      </c>
    </row>
    <row r="112" spans="1:11" x14ac:dyDescent="0.25">
      <c r="A112" t="s">
        <v>105</v>
      </c>
      <c r="B112">
        <v>108</v>
      </c>
      <c r="C112">
        <v>8</v>
      </c>
      <c r="D112">
        <v>1</v>
      </c>
      <c r="F112">
        <v>26</v>
      </c>
      <c r="G112">
        <v>81</v>
      </c>
      <c r="I112">
        <v>5</v>
      </c>
      <c r="K112" s="11">
        <f t="shared" si="0"/>
        <v>9.2592592592592587E-3</v>
      </c>
    </row>
    <row r="113" spans="1:11" x14ac:dyDescent="0.25">
      <c r="A113" t="s">
        <v>103</v>
      </c>
      <c r="B113">
        <v>107</v>
      </c>
      <c r="C113">
        <v>2</v>
      </c>
      <c r="G113">
        <v>107</v>
      </c>
      <c r="H113">
        <v>2</v>
      </c>
      <c r="I113">
        <v>20</v>
      </c>
      <c r="K113" s="11">
        <f t="shared" si="0"/>
        <v>0</v>
      </c>
    </row>
    <row r="114" spans="1:11" x14ac:dyDescent="0.25">
      <c r="A114" t="s">
        <v>106</v>
      </c>
      <c r="B114">
        <v>102</v>
      </c>
      <c r="C114">
        <v>13</v>
      </c>
      <c r="D114">
        <v>1</v>
      </c>
      <c r="E114">
        <v>1</v>
      </c>
      <c r="F114">
        <v>5</v>
      </c>
      <c r="G114">
        <v>96</v>
      </c>
      <c r="I114">
        <v>25</v>
      </c>
      <c r="K114" s="11">
        <f t="shared" si="0"/>
        <v>9.8039215686274508E-3</v>
      </c>
    </row>
    <row r="115" spans="1:11" x14ac:dyDescent="0.25">
      <c r="A115" t="s">
        <v>107</v>
      </c>
      <c r="B115">
        <v>102</v>
      </c>
      <c r="C115">
        <v>9</v>
      </c>
      <c r="F115">
        <v>1</v>
      </c>
      <c r="G115">
        <v>101</v>
      </c>
      <c r="I115">
        <v>2</v>
      </c>
      <c r="K115" s="11">
        <f t="shared" si="0"/>
        <v>0</v>
      </c>
    </row>
    <row r="116" spans="1:11" x14ac:dyDescent="0.25">
      <c r="A116" t="s">
        <v>108</v>
      </c>
      <c r="B116">
        <v>97</v>
      </c>
      <c r="D116">
        <v>3</v>
      </c>
      <c r="E116">
        <v>1</v>
      </c>
      <c r="F116">
        <v>3</v>
      </c>
      <c r="G116">
        <v>91</v>
      </c>
      <c r="I116">
        <v>2</v>
      </c>
      <c r="K116" s="11">
        <f t="shared" si="0"/>
        <v>3.0927835051546393E-2</v>
      </c>
    </row>
    <row r="117" spans="1:11" x14ac:dyDescent="0.25">
      <c r="A117" t="s">
        <v>109</v>
      </c>
      <c r="B117">
        <v>97</v>
      </c>
      <c r="C117">
        <v>8</v>
      </c>
      <c r="F117">
        <v>1</v>
      </c>
      <c r="G117">
        <v>96</v>
      </c>
      <c r="H117">
        <v>4</v>
      </c>
      <c r="I117">
        <v>11</v>
      </c>
      <c r="K117" s="11">
        <f t="shared" si="0"/>
        <v>0</v>
      </c>
    </row>
    <row r="118" spans="1:11" x14ac:dyDescent="0.25">
      <c r="A118" t="s">
        <v>110</v>
      </c>
      <c r="B118">
        <v>94</v>
      </c>
      <c r="C118">
        <v>2</v>
      </c>
      <c r="D118">
        <v>3</v>
      </c>
      <c r="E118">
        <v>1</v>
      </c>
      <c r="G118">
        <v>91</v>
      </c>
      <c r="I118">
        <v>14</v>
      </c>
      <c r="K118" s="11">
        <f t="shared" ref="K118:K181" si="1">D118/B118</f>
        <v>3.1914893617021274E-2</v>
      </c>
    </row>
    <row r="119" spans="1:11" x14ac:dyDescent="0.25">
      <c r="A119" t="s">
        <v>112</v>
      </c>
      <c r="B119">
        <v>87</v>
      </c>
      <c r="C119">
        <v>12</v>
      </c>
      <c r="D119">
        <v>9</v>
      </c>
      <c r="E119">
        <v>2</v>
      </c>
      <c r="F119">
        <v>32</v>
      </c>
      <c r="G119">
        <v>46</v>
      </c>
      <c r="I119">
        <v>2</v>
      </c>
      <c r="K119" s="11">
        <f t="shared" si="1"/>
        <v>0.10344827586206896</v>
      </c>
    </row>
    <row r="120" spans="1:11" x14ac:dyDescent="0.25">
      <c r="A120" t="s">
        <v>111</v>
      </c>
      <c r="B120">
        <v>86</v>
      </c>
      <c r="C120">
        <v>15</v>
      </c>
      <c r="F120">
        <v>1</v>
      </c>
      <c r="G120">
        <v>85</v>
      </c>
      <c r="I120">
        <v>46</v>
      </c>
      <c r="K120" s="11">
        <f t="shared" si="1"/>
        <v>0</v>
      </c>
    </row>
    <row r="121" spans="1:11" x14ac:dyDescent="0.25">
      <c r="A121" t="s">
        <v>113</v>
      </c>
      <c r="B121">
        <v>79</v>
      </c>
      <c r="G121">
        <v>79</v>
      </c>
      <c r="I121">
        <v>23</v>
      </c>
      <c r="K121" s="11">
        <f t="shared" si="1"/>
        <v>0</v>
      </c>
    </row>
    <row r="122" spans="1:11" x14ac:dyDescent="0.25">
      <c r="A122" t="s">
        <v>114</v>
      </c>
      <c r="B122">
        <v>76</v>
      </c>
      <c r="F122">
        <v>16</v>
      </c>
      <c r="G122">
        <v>60</v>
      </c>
      <c r="I122">
        <v>0.8</v>
      </c>
      <c r="K122" s="11">
        <f t="shared" si="1"/>
        <v>0</v>
      </c>
    </row>
    <row r="123" spans="1:11" x14ac:dyDescent="0.25">
      <c r="A123" t="s">
        <v>115</v>
      </c>
      <c r="B123">
        <v>73</v>
      </c>
      <c r="C123">
        <v>15</v>
      </c>
      <c r="D123">
        <v>1</v>
      </c>
      <c r="F123">
        <v>2</v>
      </c>
      <c r="G123">
        <v>70</v>
      </c>
      <c r="H123">
        <v>4</v>
      </c>
      <c r="I123">
        <v>8</v>
      </c>
      <c r="K123" s="11">
        <f t="shared" si="1"/>
        <v>1.3698630136986301E-2</v>
      </c>
    </row>
    <row r="124" spans="1:11" x14ac:dyDescent="0.25">
      <c r="A124" t="s">
        <v>116</v>
      </c>
      <c r="B124">
        <v>73</v>
      </c>
      <c r="C124">
        <v>5</v>
      </c>
      <c r="G124">
        <v>73</v>
      </c>
      <c r="H124">
        <v>2</v>
      </c>
      <c r="I124">
        <v>167</v>
      </c>
      <c r="K124" s="11">
        <f t="shared" si="1"/>
        <v>0</v>
      </c>
    </row>
    <row r="125" spans="1:11" x14ac:dyDescent="0.25">
      <c r="A125" t="s">
        <v>117</v>
      </c>
      <c r="B125">
        <v>72</v>
      </c>
      <c r="C125">
        <v>14</v>
      </c>
      <c r="F125">
        <v>1</v>
      </c>
      <c r="G125">
        <v>71</v>
      </c>
      <c r="I125" s="1">
        <v>1474</v>
      </c>
      <c r="K125" s="11">
        <f t="shared" si="1"/>
        <v>0</v>
      </c>
    </row>
    <row r="126" spans="1:11" x14ac:dyDescent="0.25">
      <c r="A126" t="s">
        <v>118</v>
      </c>
      <c r="B126">
        <v>69</v>
      </c>
      <c r="D126">
        <v>1</v>
      </c>
      <c r="G126">
        <v>68</v>
      </c>
      <c r="H126">
        <v>2</v>
      </c>
      <c r="I126">
        <v>14</v>
      </c>
      <c r="K126" s="11">
        <f t="shared" si="1"/>
        <v>1.4492753623188406E-2</v>
      </c>
    </row>
    <row r="127" spans="1:11" x14ac:dyDescent="0.25">
      <c r="A127" t="s">
        <v>119</v>
      </c>
      <c r="B127">
        <v>64</v>
      </c>
      <c r="C127">
        <v>5</v>
      </c>
      <c r="D127">
        <v>2</v>
      </c>
      <c r="G127">
        <v>62</v>
      </c>
      <c r="H127">
        <v>2</v>
      </c>
      <c r="I127">
        <v>22</v>
      </c>
      <c r="K127" s="11">
        <f t="shared" si="1"/>
        <v>3.125E-2</v>
      </c>
    </row>
    <row r="128" spans="1:11" x14ac:dyDescent="0.25">
      <c r="A128" t="s">
        <v>120</v>
      </c>
      <c r="B128">
        <v>61</v>
      </c>
      <c r="C128">
        <v>7</v>
      </c>
      <c r="D128">
        <v>2</v>
      </c>
      <c r="F128">
        <v>1</v>
      </c>
      <c r="G128">
        <v>58</v>
      </c>
      <c r="H128">
        <v>1</v>
      </c>
      <c r="I128">
        <v>2</v>
      </c>
      <c r="K128" s="11">
        <f t="shared" si="1"/>
        <v>3.2786885245901641E-2</v>
      </c>
    </row>
    <row r="129" spans="1:11" x14ac:dyDescent="0.25">
      <c r="A129" t="s">
        <v>124</v>
      </c>
      <c r="B129">
        <v>60</v>
      </c>
      <c r="C129">
        <v>9</v>
      </c>
      <c r="F129">
        <v>3</v>
      </c>
      <c r="G129">
        <v>57</v>
      </c>
      <c r="I129">
        <v>3</v>
      </c>
      <c r="K129" s="11">
        <f t="shared" si="1"/>
        <v>0</v>
      </c>
    </row>
    <row r="130" spans="1:11" x14ac:dyDescent="0.25">
      <c r="A130" t="s">
        <v>121</v>
      </c>
      <c r="B130">
        <v>58</v>
      </c>
      <c r="G130">
        <v>58</v>
      </c>
      <c r="H130">
        <v>1</v>
      </c>
      <c r="I130">
        <v>48</v>
      </c>
      <c r="K130" s="11">
        <f t="shared" si="1"/>
        <v>0</v>
      </c>
    </row>
    <row r="131" spans="1:11" x14ac:dyDescent="0.25">
      <c r="A131" t="s">
        <v>122</v>
      </c>
      <c r="B131">
        <v>56</v>
      </c>
      <c r="F131">
        <v>1</v>
      </c>
      <c r="G131">
        <v>55</v>
      </c>
      <c r="I131">
        <v>5</v>
      </c>
      <c r="K131" s="11">
        <f t="shared" si="1"/>
        <v>0</v>
      </c>
    </row>
    <row r="132" spans="1:11" x14ac:dyDescent="0.25">
      <c r="A132" t="s">
        <v>123</v>
      </c>
      <c r="B132">
        <v>53</v>
      </c>
      <c r="F132">
        <v>1</v>
      </c>
      <c r="G132">
        <v>52</v>
      </c>
      <c r="I132">
        <v>686</v>
      </c>
      <c r="K132" s="11">
        <f t="shared" si="1"/>
        <v>0</v>
      </c>
    </row>
    <row r="133" spans="1:11" x14ac:dyDescent="0.25">
      <c r="A133" t="s">
        <v>126</v>
      </c>
      <c r="B133">
        <v>53</v>
      </c>
      <c r="C133">
        <v>5</v>
      </c>
      <c r="F133">
        <v>2</v>
      </c>
      <c r="G133">
        <v>51</v>
      </c>
      <c r="I133">
        <v>120</v>
      </c>
      <c r="K133" s="11">
        <f t="shared" si="1"/>
        <v>0</v>
      </c>
    </row>
    <row r="134" spans="1:11" x14ac:dyDescent="0.25">
      <c r="A134" t="s">
        <v>125</v>
      </c>
      <c r="B134">
        <v>51</v>
      </c>
      <c r="F134">
        <v>5</v>
      </c>
      <c r="G134">
        <v>46</v>
      </c>
      <c r="I134">
        <v>5</v>
      </c>
      <c r="K134" s="11">
        <f t="shared" si="1"/>
        <v>0</v>
      </c>
    </row>
    <row r="135" spans="1:11" x14ac:dyDescent="0.25">
      <c r="A135" t="s">
        <v>127</v>
      </c>
      <c r="B135">
        <v>47</v>
      </c>
      <c r="C135">
        <v>3</v>
      </c>
      <c r="G135">
        <v>47</v>
      </c>
      <c r="I135">
        <v>9</v>
      </c>
      <c r="K135" s="11">
        <f t="shared" si="1"/>
        <v>0</v>
      </c>
    </row>
    <row r="136" spans="1:11" x14ac:dyDescent="0.25">
      <c r="A136" t="s">
        <v>128</v>
      </c>
      <c r="B136">
        <v>45</v>
      </c>
      <c r="C136">
        <v>6</v>
      </c>
      <c r="F136">
        <v>2</v>
      </c>
      <c r="G136">
        <v>43</v>
      </c>
      <c r="I136">
        <v>14</v>
      </c>
      <c r="K136" s="11">
        <f t="shared" si="1"/>
        <v>0</v>
      </c>
    </row>
    <row r="137" spans="1:11" x14ac:dyDescent="0.25">
      <c r="A137" t="s">
        <v>138</v>
      </c>
      <c r="B137">
        <v>44</v>
      </c>
      <c r="C137">
        <v>10</v>
      </c>
      <c r="D137">
        <v>1</v>
      </c>
      <c r="F137">
        <v>7</v>
      </c>
      <c r="G137">
        <v>36</v>
      </c>
      <c r="I137">
        <v>4</v>
      </c>
      <c r="K137" s="11">
        <f t="shared" si="1"/>
        <v>2.2727272727272728E-2</v>
      </c>
    </row>
    <row r="138" spans="1:11" x14ac:dyDescent="0.25">
      <c r="A138" t="s">
        <v>129</v>
      </c>
      <c r="B138">
        <v>44</v>
      </c>
      <c r="C138">
        <v>8</v>
      </c>
      <c r="G138">
        <v>44</v>
      </c>
      <c r="I138">
        <v>2</v>
      </c>
      <c r="K138" s="11">
        <f t="shared" si="1"/>
        <v>0</v>
      </c>
    </row>
    <row r="139" spans="1:11" x14ac:dyDescent="0.25">
      <c r="A139" t="s">
        <v>130</v>
      </c>
      <c r="B139">
        <v>43</v>
      </c>
      <c r="F139">
        <v>1</v>
      </c>
      <c r="G139">
        <v>42</v>
      </c>
      <c r="H139">
        <v>1</v>
      </c>
      <c r="I139">
        <v>21</v>
      </c>
      <c r="K139" s="11">
        <f t="shared" si="1"/>
        <v>0</v>
      </c>
    </row>
    <row r="140" spans="1:11" x14ac:dyDescent="0.25">
      <c r="A140" t="s">
        <v>131</v>
      </c>
      <c r="B140">
        <v>40</v>
      </c>
      <c r="C140">
        <v>2</v>
      </c>
      <c r="F140">
        <v>1</v>
      </c>
      <c r="G140">
        <v>39</v>
      </c>
      <c r="H140">
        <v>1</v>
      </c>
      <c r="I140">
        <v>10</v>
      </c>
      <c r="K140" s="11">
        <f t="shared" si="1"/>
        <v>0</v>
      </c>
    </row>
    <row r="141" spans="1:11" x14ac:dyDescent="0.25">
      <c r="A141" t="s">
        <v>132</v>
      </c>
      <c r="B141">
        <v>39</v>
      </c>
      <c r="F141">
        <v>13</v>
      </c>
      <c r="G141">
        <v>26</v>
      </c>
      <c r="I141">
        <v>8</v>
      </c>
      <c r="K141" s="11">
        <f t="shared" si="1"/>
        <v>0</v>
      </c>
    </row>
    <row r="142" spans="1:11" x14ac:dyDescent="0.25">
      <c r="A142" t="s">
        <v>141</v>
      </c>
      <c r="B142">
        <v>39</v>
      </c>
      <c r="C142">
        <v>10</v>
      </c>
      <c r="F142">
        <v>1</v>
      </c>
      <c r="G142">
        <v>38</v>
      </c>
      <c r="H142">
        <v>2</v>
      </c>
      <c r="I142">
        <v>3</v>
      </c>
      <c r="K142" s="11">
        <f t="shared" si="1"/>
        <v>0</v>
      </c>
    </row>
    <row r="143" spans="1:11" x14ac:dyDescent="0.25">
      <c r="A143" t="s">
        <v>133</v>
      </c>
      <c r="B143">
        <v>37</v>
      </c>
      <c r="F143">
        <v>1</v>
      </c>
      <c r="G143">
        <v>36</v>
      </c>
      <c r="I143">
        <v>2</v>
      </c>
      <c r="K143" s="11">
        <f t="shared" si="1"/>
        <v>0</v>
      </c>
    </row>
    <row r="144" spans="1:11" x14ac:dyDescent="0.25">
      <c r="A144" t="s">
        <v>134</v>
      </c>
      <c r="B144">
        <v>36</v>
      </c>
      <c r="D144">
        <v>1</v>
      </c>
      <c r="F144">
        <v>1</v>
      </c>
      <c r="G144">
        <v>34</v>
      </c>
      <c r="H144">
        <v>3</v>
      </c>
      <c r="I144">
        <v>9</v>
      </c>
      <c r="K144" s="11">
        <f t="shared" si="1"/>
        <v>2.7777777777777776E-2</v>
      </c>
    </row>
    <row r="145" spans="1:11" x14ac:dyDescent="0.25">
      <c r="A145" t="s">
        <v>139</v>
      </c>
      <c r="B145">
        <v>36</v>
      </c>
      <c r="C145">
        <v>2</v>
      </c>
      <c r="F145">
        <v>1</v>
      </c>
      <c r="G145">
        <v>35</v>
      </c>
      <c r="H145">
        <v>1</v>
      </c>
      <c r="I145">
        <v>13</v>
      </c>
      <c r="K145" s="11">
        <f t="shared" si="1"/>
        <v>0</v>
      </c>
    </row>
    <row r="146" spans="1:11" x14ac:dyDescent="0.25">
      <c r="A146" t="s">
        <v>135</v>
      </c>
      <c r="B146">
        <v>36</v>
      </c>
      <c r="F146">
        <v>2</v>
      </c>
      <c r="G146">
        <v>34</v>
      </c>
      <c r="I146">
        <v>2</v>
      </c>
      <c r="K146" s="11">
        <f t="shared" si="1"/>
        <v>0</v>
      </c>
    </row>
    <row r="147" spans="1:11" x14ac:dyDescent="0.25">
      <c r="A147" t="s">
        <v>136</v>
      </c>
      <c r="B147">
        <v>36</v>
      </c>
      <c r="G147">
        <v>36</v>
      </c>
      <c r="I147">
        <v>1</v>
      </c>
      <c r="K147" s="11">
        <f t="shared" si="1"/>
        <v>0</v>
      </c>
    </row>
    <row r="148" spans="1:11" x14ac:dyDescent="0.25">
      <c r="A148" t="s">
        <v>137</v>
      </c>
      <c r="B148">
        <v>34</v>
      </c>
      <c r="D148">
        <v>2</v>
      </c>
      <c r="G148">
        <v>32</v>
      </c>
      <c r="I148">
        <v>3</v>
      </c>
      <c r="K148" s="11">
        <f t="shared" si="1"/>
        <v>5.8823529411764705E-2</v>
      </c>
    </row>
    <row r="149" spans="1:11" x14ac:dyDescent="0.25">
      <c r="A149" t="s">
        <v>144</v>
      </c>
      <c r="B149">
        <v>33</v>
      </c>
      <c r="C149">
        <v>6</v>
      </c>
      <c r="D149">
        <v>1</v>
      </c>
      <c r="G149">
        <v>32</v>
      </c>
      <c r="I149">
        <v>2</v>
      </c>
      <c r="K149" s="11">
        <f t="shared" si="1"/>
        <v>3.0303030303030304E-2</v>
      </c>
    </row>
    <row r="150" spans="1:11" x14ac:dyDescent="0.25">
      <c r="A150" t="s">
        <v>140</v>
      </c>
      <c r="B150">
        <v>33</v>
      </c>
      <c r="G150">
        <v>33</v>
      </c>
      <c r="I150">
        <v>82</v>
      </c>
      <c r="K150" s="11">
        <f t="shared" si="1"/>
        <v>0</v>
      </c>
    </row>
    <row r="151" spans="1:11" x14ac:dyDescent="0.25">
      <c r="A151" t="s">
        <v>142</v>
      </c>
      <c r="B151">
        <v>28</v>
      </c>
      <c r="C151">
        <v>8</v>
      </c>
      <c r="G151">
        <v>28</v>
      </c>
      <c r="I151">
        <v>6</v>
      </c>
      <c r="K151" s="11">
        <f t="shared" si="1"/>
        <v>0</v>
      </c>
    </row>
    <row r="152" spans="1:11" x14ac:dyDescent="0.25">
      <c r="A152" t="s">
        <v>143</v>
      </c>
      <c r="B152">
        <v>28</v>
      </c>
      <c r="G152">
        <v>28</v>
      </c>
      <c r="I152">
        <v>734</v>
      </c>
      <c r="K152" s="11">
        <f t="shared" si="1"/>
        <v>0</v>
      </c>
    </row>
    <row r="153" spans="1:11" x14ac:dyDescent="0.25">
      <c r="A153" t="s">
        <v>145</v>
      </c>
      <c r="B153">
        <v>23</v>
      </c>
      <c r="D153">
        <v>1</v>
      </c>
      <c r="G153">
        <v>22</v>
      </c>
      <c r="I153">
        <v>61</v>
      </c>
      <c r="K153" s="11">
        <f t="shared" si="1"/>
        <v>4.3478260869565216E-2</v>
      </c>
    </row>
    <row r="154" spans="1:11" x14ac:dyDescent="0.25">
      <c r="A154" t="s">
        <v>146</v>
      </c>
      <c r="B154">
        <v>23</v>
      </c>
      <c r="C154">
        <v>5</v>
      </c>
      <c r="G154">
        <v>23</v>
      </c>
      <c r="I154">
        <v>0.7</v>
      </c>
      <c r="K154" s="11">
        <f t="shared" si="1"/>
        <v>0</v>
      </c>
    </row>
    <row r="155" spans="1:11" x14ac:dyDescent="0.25">
      <c r="A155" t="s">
        <v>147</v>
      </c>
      <c r="B155">
        <v>22</v>
      </c>
      <c r="F155">
        <v>1</v>
      </c>
      <c r="G155">
        <v>21</v>
      </c>
      <c r="I155">
        <v>0.6</v>
      </c>
      <c r="K155" s="11">
        <f t="shared" si="1"/>
        <v>0</v>
      </c>
    </row>
    <row r="156" spans="1:11" x14ac:dyDescent="0.25">
      <c r="A156" t="s">
        <v>148</v>
      </c>
      <c r="B156">
        <v>18</v>
      </c>
      <c r="C156">
        <v>4</v>
      </c>
      <c r="D156">
        <v>1</v>
      </c>
      <c r="F156">
        <v>3</v>
      </c>
      <c r="G156">
        <v>14</v>
      </c>
      <c r="I156">
        <v>0.1</v>
      </c>
      <c r="K156" s="11">
        <f t="shared" si="1"/>
        <v>5.5555555555555552E-2</v>
      </c>
    </row>
    <row r="157" spans="1:11" x14ac:dyDescent="0.25">
      <c r="A157" t="s">
        <v>149</v>
      </c>
      <c r="B157">
        <v>17</v>
      </c>
      <c r="F157">
        <v>10</v>
      </c>
      <c r="G157">
        <v>7</v>
      </c>
      <c r="I157">
        <v>26</v>
      </c>
      <c r="K157" s="11">
        <f t="shared" si="1"/>
        <v>0</v>
      </c>
    </row>
    <row r="158" spans="1:11" x14ac:dyDescent="0.25">
      <c r="A158" t="s">
        <v>150</v>
      </c>
      <c r="B158">
        <v>16</v>
      </c>
      <c r="D158">
        <v>2</v>
      </c>
      <c r="G158">
        <v>14</v>
      </c>
      <c r="I158">
        <v>0.4</v>
      </c>
      <c r="K158" s="11">
        <f t="shared" si="1"/>
        <v>0.125</v>
      </c>
    </row>
    <row r="159" spans="1:11" x14ac:dyDescent="0.25">
      <c r="A159" t="s">
        <v>151</v>
      </c>
      <c r="B159">
        <v>15</v>
      </c>
      <c r="D159">
        <v>1</v>
      </c>
      <c r="F159">
        <v>2</v>
      </c>
      <c r="G159">
        <v>12</v>
      </c>
      <c r="I159">
        <v>5</v>
      </c>
      <c r="K159" s="11">
        <f t="shared" si="1"/>
        <v>6.6666666666666666E-2</v>
      </c>
    </row>
    <row r="160" spans="1:11" x14ac:dyDescent="0.25">
      <c r="A160" t="s">
        <v>157</v>
      </c>
      <c r="B160">
        <v>15</v>
      </c>
      <c r="C160">
        <v>3</v>
      </c>
      <c r="G160">
        <v>15</v>
      </c>
      <c r="I160">
        <v>1</v>
      </c>
      <c r="K160" s="11">
        <f t="shared" si="1"/>
        <v>0</v>
      </c>
    </row>
    <row r="161" spans="1:11" x14ac:dyDescent="0.25">
      <c r="A161" t="s">
        <v>152</v>
      </c>
      <c r="B161">
        <v>15</v>
      </c>
      <c r="G161">
        <v>15</v>
      </c>
      <c r="I161">
        <v>50</v>
      </c>
      <c r="K161" s="11">
        <f t="shared" si="1"/>
        <v>0</v>
      </c>
    </row>
    <row r="162" spans="1:11" x14ac:dyDescent="0.25">
      <c r="A162" t="s">
        <v>153</v>
      </c>
      <c r="B162">
        <v>14</v>
      </c>
      <c r="C162">
        <v>7</v>
      </c>
      <c r="G162">
        <v>14</v>
      </c>
      <c r="I162">
        <v>0.2</v>
      </c>
      <c r="K162" s="11">
        <f t="shared" si="1"/>
        <v>0</v>
      </c>
    </row>
    <row r="163" spans="1:11" x14ac:dyDescent="0.25">
      <c r="A163" t="s">
        <v>154</v>
      </c>
      <c r="B163">
        <v>14</v>
      </c>
      <c r="G163">
        <v>14</v>
      </c>
      <c r="I163">
        <v>16</v>
      </c>
      <c r="K163" s="11">
        <f t="shared" si="1"/>
        <v>0</v>
      </c>
    </row>
    <row r="164" spans="1:11" x14ac:dyDescent="0.25">
      <c r="A164" t="s">
        <v>155</v>
      </c>
      <c r="B164">
        <v>13</v>
      </c>
      <c r="G164">
        <v>13</v>
      </c>
      <c r="I164">
        <v>0.5</v>
      </c>
      <c r="K164" s="11">
        <f t="shared" si="1"/>
        <v>0</v>
      </c>
    </row>
    <row r="165" spans="1:11" x14ac:dyDescent="0.25">
      <c r="A165" t="s">
        <v>156</v>
      </c>
      <c r="B165">
        <v>13</v>
      </c>
      <c r="G165">
        <v>13</v>
      </c>
      <c r="I165">
        <v>24</v>
      </c>
      <c r="K165" s="11">
        <f t="shared" si="1"/>
        <v>0</v>
      </c>
    </row>
    <row r="166" spans="1:11" x14ac:dyDescent="0.25">
      <c r="A166" t="s">
        <v>168</v>
      </c>
      <c r="B166">
        <v>12</v>
      </c>
      <c r="C166">
        <v>4</v>
      </c>
      <c r="F166">
        <v>1</v>
      </c>
      <c r="G166">
        <v>11</v>
      </c>
      <c r="I166">
        <v>0.06</v>
      </c>
      <c r="K166" s="11">
        <f t="shared" si="1"/>
        <v>0</v>
      </c>
    </row>
    <row r="167" spans="1:11" x14ac:dyDescent="0.25">
      <c r="A167" t="s">
        <v>158</v>
      </c>
      <c r="B167">
        <v>12</v>
      </c>
      <c r="C167">
        <v>4</v>
      </c>
      <c r="G167">
        <v>12</v>
      </c>
      <c r="I167">
        <v>71</v>
      </c>
      <c r="K167" s="11">
        <f t="shared" si="1"/>
        <v>0</v>
      </c>
    </row>
    <row r="168" spans="1:11" x14ac:dyDescent="0.25">
      <c r="A168" t="s">
        <v>159</v>
      </c>
      <c r="B168">
        <v>12</v>
      </c>
      <c r="C168">
        <v>3</v>
      </c>
      <c r="G168">
        <v>12</v>
      </c>
      <c r="I168">
        <v>1</v>
      </c>
      <c r="K168" s="11">
        <f t="shared" si="1"/>
        <v>0</v>
      </c>
    </row>
    <row r="169" spans="1:11" x14ac:dyDescent="0.25">
      <c r="A169" t="s">
        <v>160</v>
      </c>
      <c r="B169">
        <v>11</v>
      </c>
      <c r="C169">
        <v>1</v>
      </c>
      <c r="D169">
        <v>1</v>
      </c>
      <c r="G169">
        <v>10</v>
      </c>
      <c r="I169">
        <v>1</v>
      </c>
      <c r="K169" s="11">
        <f t="shared" si="1"/>
        <v>9.0909090909090912E-2</v>
      </c>
    </row>
    <row r="170" spans="1:11" x14ac:dyDescent="0.25">
      <c r="A170" t="s">
        <v>161</v>
      </c>
      <c r="B170">
        <v>11</v>
      </c>
      <c r="G170">
        <v>11</v>
      </c>
      <c r="H170">
        <v>1</v>
      </c>
      <c r="I170">
        <v>2</v>
      </c>
      <c r="K170" s="11">
        <f t="shared" si="1"/>
        <v>0</v>
      </c>
    </row>
    <row r="171" spans="1:11" x14ac:dyDescent="0.25">
      <c r="A171" t="s">
        <v>162</v>
      </c>
      <c r="B171">
        <v>11</v>
      </c>
      <c r="G171">
        <v>11</v>
      </c>
      <c r="I171">
        <v>0.8</v>
      </c>
      <c r="K171" s="11">
        <f t="shared" si="1"/>
        <v>0</v>
      </c>
    </row>
    <row r="172" spans="1:11" x14ac:dyDescent="0.25">
      <c r="A172" t="s">
        <v>163</v>
      </c>
      <c r="B172">
        <v>9</v>
      </c>
      <c r="G172">
        <v>9</v>
      </c>
      <c r="I172">
        <v>229</v>
      </c>
      <c r="K172" s="11">
        <f t="shared" si="1"/>
        <v>0</v>
      </c>
    </row>
    <row r="173" spans="1:11" x14ac:dyDescent="0.25">
      <c r="A173" t="s">
        <v>164</v>
      </c>
      <c r="B173">
        <v>9</v>
      </c>
      <c r="F173">
        <v>1</v>
      </c>
      <c r="G173">
        <v>8</v>
      </c>
      <c r="I173">
        <v>0.3</v>
      </c>
      <c r="K173" s="11">
        <f t="shared" si="1"/>
        <v>0</v>
      </c>
    </row>
    <row r="174" spans="1:11" x14ac:dyDescent="0.25">
      <c r="A174" t="s">
        <v>165</v>
      </c>
      <c r="B174">
        <v>9</v>
      </c>
      <c r="C174">
        <v>2</v>
      </c>
      <c r="G174">
        <v>9</v>
      </c>
      <c r="I174">
        <v>0.3</v>
      </c>
      <c r="K174" s="11">
        <f t="shared" si="1"/>
        <v>0</v>
      </c>
    </row>
    <row r="175" spans="1:11" x14ac:dyDescent="0.25">
      <c r="A175" t="s">
        <v>166</v>
      </c>
      <c r="B175">
        <v>9</v>
      </c>
      <c r="C175">
        <v>2</v>
      </c>
      <c r="G175">
        <v>9</v>
      </c>
      <c r="I175">
        <v>6</v>
      </c>
      <c r="K175" s="11">
        <f t="shared" si="1"/>
        <v>0</v>
      </c>
    </row>
    <row r="176" spans="1:11" x14ac:dyDescent="0.25">
      <c r="A176" t="s">
        <v>167</v>
      </c>
      <c r="B176">
        <v>8</v>
      </c>
      <c r="D176">
        <v>1</v>
      </c>
      <c r="G176">
        <v>7</v>
      </c>
      <c r="I176">
        <v>0.4</v>
      </c>
      <c r="K176" s="11">
        <f t="shared" si="1"/>
        <v>0.125</v>
      </c>
    </row>
    <row r="177" spans="1:11" x14ac:dyDescent="0.25">
      <c r="A177" t="s">
        <v>169</v>
      </c>
      <c r="B177">
        <v>8</v>
      </c>
      <c r="F177">
        <v>2</v>
      </c>
      <c r="G177">
        <v>6</v>
      </c>
      <c r="I177">
        <v>237</v>
      </c>
      <c r="K177" s="11">
        <f t="shared" si="1"/>
        <v>0</v>
      </c>
    </row>
    <row r="178" spans="1:11" x14ac:dyDescent="0.25">
      <c r="A178" t="s">
        <v>170</v>
      </c>
      <c r="B178">
        <v>8</v>
      </c>
      <c r="G178">
        <v>8</v>
      </c>
      <c r="I178">
        <v>13</v>
      </c>
      <c r="K178" s="11">
        <f t="shared" si="1"/>
        <v>0</v>
      </c>
    </row>
    <row r="179" spans="1:11" x14ac:dyDescent="0.25">
      <c r="A179" t="s">
        <v>171</v>
      </c>
      <c r="B179">
        <v>7</v>
      </c>
      <c r="G179">
        <v>7</v>
      </c>
      <c r="I179">
        <v>40</v>
      </c>
      <c r="K179" s="11">
        <f t="shared" si="1"/>
        <v>0</v>
      </c>
    </row>
    <row r="180" spans="1:11" x14ac:dyDescent="0.25">
      <c r="A180" t="s">
        <v>172</v>
      </c>
      <c r="B180">
        <v>7</v>
      </c>
      <c r="G180">
        <v>7</v>
      </c>
      <c r="I180">
        <v>0.1</v>
      </c>
      <c r="K180" s="11">
        <f t="shared" si="1"/>
        <v>0</v>
      </c>
    </row>
    <row r="181" spans="1:11" x14ac:dyDescent="0.25">
      <c r="A181" t="s">
        <v>173</v>
      </c>
      <c r="B181">
        <v>6</v>
      </c>
      <c r="G181">
        <v>6</v>
      </c>
      <c r="I181">
        <v>0.05</v>
      </c>
      <c r="K181" s="11">
        <f t="shared" si="1"/>
        <v>0</v>
      </c>
    </row>
    <row r="182" spans="1:11" x14ac:dyDescent="0.25">
      <c r="A182" t="s">
        <v>174</v>
      </c>
      <c r="B182">
        <v>6</v>
      </c>
      <c r="C182">
        <v>1</v>
      </c>
      <c r="G182">
        <v>6</v>
      </c>
      <c r="I182">
        <v>21</v>
      </c>
      <c r="K182" s="11">
        <f t="shared" ref="K182:K230" si="2">D182/B182</f>
        <v>0</v>
      </c>
    </row>
    <row r="183" spans="1:11" x14ac:dyDescent="0.25">
      <c r="A183" t="s">
        <v>175</v>
      </c>
      <c r="B183">
        <v>6</v>
      </c>
      <c r="G183">
        <v>6</v>
      </c>
      <c r="I183">
        <v>2</v>
      </c>
      <c r="K183" s="11">
        <f t="shared" si="2"/>
        <v>0</v>
      </c>
    </row>
    <row r="184" spans="1:11" x14ac:dyDescent="0.25">
      <c r="A184" t="s">
        <v>176</v>
      </c>
      <c r="B184">
        <v>6</v>
      </c>
      <c r="G184">
        <v>6</v>
      </c>
      <c r="I184">
        <v>2</v>
      </c>
      <c r="K184" s="11">
        <f t="shared" si="2"/>
        <v>0</v>
      </c>
    </row>
    <row r="185" spans="1:11" x14ac:dyDescent="0.25">
      <c r="A185" t="s">
        <v>177</v>
      </c>
      <c r="B185">
        <v>6</v>
      </c>
      <c r="G185">
        <v>6</v>
      </c>
      <c r="I185">
        <v>61</v>
      </c>
      <c r="K185" s="11">
        <f t="shared" si="2"/>
        <v>0</v>
      </c>
    </row>
    <row r="186" spans="1:11" x14ac:dyDescent="0.25">
      <c r="A186" t="s">
        <v>178</v>
      </c>
      <c r="B186">
        <v>6</v>
      </c>
      <c r="C186">
        <v>3</v>
      </c>
      <c r="G186">
        <v>6</v>
      </c>
      <c r="I186">
        <v>0.1</v>
      </c>
      <c r="K186" s="11">
        <f t="shared" si="2"/>
        <v>0</v>
      </c>
    </row>
    <row r="187" spans="1:11" x14ac:dyDescent="0.25">
      <c r="A187" t="s">
        <v>179</v>
      </c>
      <c r="B187">
        <v>5</v>
      </c>
      <c r="C187">
        <v>1</v>
      </c>
      <c r="D187">
        <v>1</v>
      </c>
      <c r="G187">
        <v>4</v>
      </c>
      <c r="I187">
        <v>6</v>
      </c>
      <c r="K187" s="11">
        <f t="shared" si="2"/>
        <v>0.2</v>
      </c>
    </row>
    <row r="188" spans="1:11" x14ac:dyDescent="0.25">
      <c r="A188" t="s">
        <v>180</v>
      </c>
      <c r="B188">
        <v>4</v>
      </c>
      <c r="G188">
        <v>4</v>
      </c>
      <c r="I188">
        <v>37</v>
      </c>
      <c r="K188" s="11">
        <f t="shared" si="2"/>
        <v>0</v>
      </c>
    </row>
    <row r="189" spans="1:11" x14ac:dyDescent="0.25">
      <c r="A189" t="s">
        <v>181</v>
      </c>
      <c r="B189">
        <v>4</v>
      </c>
      <c r="G189">
        <v>4</v>
      </c>
      <c r="I189">
        <v>3</v>
      </c>
      <c r="K189" s="11">
        <f t="shared" si="2"/>
        <v>0</v>
      </c>
    </row>
    <row r="190" spans="1:11" x14ac:dyDescent="0.25">
      <c r="A190" t="s">
        <v>182</v>
      </c>
      <c r="B190">
        <v>3</v>
      </c>
      <c r="D190">
        <v>1</v>
      </c>
      <c r="E190">
        <v>1</v>
      </c>
      <c r="G190">
        <v>2</v>
      </c>
      <c r="I190">
        <v>18</v>
      </c>
      <c r="K190" s="11">
        <f t="shared" si="2"/>
        <v>0.33333333333333331</v>
      </c>
    </row>
    <row r="191" spans="1:11" x14ac:dyDescent="0.25">
      <c r="A191" t="s">
        <v>204</v>
      </c>
      <c r="B191">
        <v>3</v>
      </c>
      <c r="C191">
        <v>2</v>
      </c>
      <c r="G191">
        <v>3</v>
      </c>
      <c r="I191">
        <v>8</v>
      </c>
      <c r="K191" s="11">
        <f t="shared" si="2"/>
        <v>0</v>
      </c>
    </row>
    <row r="192" spans="1:11" x14ac:dyDescent="0.25">
      <c r="A192" t="s">
        <v>183</v>
      </c>
      <c r="B192">
        <v>3</v>
      </c>
      <c r="G192">
        <v>3</v>
      </c>
      <c r="I192">
        <v>1</v>
      </c>
      <c r="K192" s="11">
        <f t="shared" si="2"/>
        <v>0</v>
      </c>
    </row>
    <row r="193" spans="1:11" x14ac:dyDescent="0.25">
      <c r="A193" t="s">
        <v>184</v>
      </c>
      <c r="B193">
        <v>3</v>
      </c>
      <c r="G193">
        <v>3</v>
      </c>
      <c r="I193">
        <v>0.5</v>
      </c>
      <c r="K193" s="11">
        <f t="shared" si="2"/>
        <v>0</v>
      </c>
    </row>
    <row r="194" spans="1:11" x14ac:dyDescent="0.25">
      <c r="A194" t="s">
        <v>185</v>
      </c>
      <c r="B194">
        <v>3</v>
      </c>
      <c r="G194">
        <v>3</v>
      </c>
      <c r="I194">
        <v>2</v>
      </c>
      <c r="K194" s="11">
        <f t="shared" si="2"/>
        <v>0</v>
      </c>
    </row>
    <row r="195" spans="1:11" x14ac:dyDescent="0.25">
      <c r="A195" t="s">
        <v>186</v>
      </c>
      <c r="B195">
        <v>3</v>
      </c>
      <c r="G195">
        <v>3</v>
      </c>
      <c r="I195">
        <v>11</v>
      </c>
      <c r="K195" s="11">
        <f t="shared" si="2"/>
        <v>0</v>
      </c>
    </row>
    <row r="196" spans="1:11" x14ac:dyDescent="0.25">
      <c r="A196" t="s">
        <v>187</v>
      </c>
      <c r="B196">
        <v>3</v>
      </c>
      <c r="G196">
        <v>3</v>
      </c>
      <c r="I196">
        <v>304</v>
      </c>
      <c r="K196" s="11">
        <f t="shared" si="2"/>
        <v>0</v>
      </c>
    </row>
    <row r="197" spans="1:11" x14ac:dyDescent="0.25">
      <c r="A197" t="s">
        <v>188</v>
      </c>
      <c r="B197">
        <v>3</v>
      </c>
      <c r="G197">
        <v>3</v>
      </c>
      <c r="I197">
        <v>78</v>
      </c>
      <c r="K197" s="11">
        <f t="shared" si="2"/>
        <v>0</v>
      </c>
    </row>
    <row r="198" spans="1:11" x14ac:dyDescent="0.25">
      <c r="A198" t="s">
        <v>199</v>
      </c>
      <c r="B198">
        <v>3</v>
      </c>
      <c r="C198">
        <v>1</v>
      </c>
      <c r="G198">
        <v>3</v>
      </c>
      <c r="I198">
        <v>29</v>
      </c>
      <c r="K198" s="11">
        <f t="shared" si="2"/>
        <v>0</v>
      </c>
    </row>
    <row r="199" spans="1:11" x14ac:dyDescent="0.25">
      <c r="A199" t="s">
        <v>189</v>
      </c>
      <c r="B199">
        <v>2</v>
      </c>
      <c r="D199">
        <v>1</v>
      </c>
      <c r="G199">
        <v>1</v>
      </c>
      <c r="I199">
        <v>0.05</v>
      </c>
      <c r="K199" s="11">
        <f t="shared" si="2"/>
        <v>0.5</v>
      </c>
    </row>
    <row r="200" spans="1:11" x14ac:dyDescent="0.25">
      <c r="A200" t="s">
        <v>190</v>
      </c>
      <c r="B200">
        <v>2</v>
      </c>
      <c r="G200">
        <v>2</v>
      </c>
      <c r="I200">
        <v>7</v>
      </c>
      <c r="K200" s="11">
        <f t="shared" si="2"/>
        <v>0</v>
      </c>
    </row>
    <row r="201" spans="1:11" x14ac:dyDescent="0.25">
      <c r="A201" t="s">
        <v>191</v>
      </c>
      <c r="B201">
        <v>2</v>
      </c>
      <c r="G201">
        <v>2</v>
      </c>
      <c r="I201">
        <v>0.2</v>
      </c>
      <c r="K201" s="11">
        <f t="shared" si="2"/>
        <v>0</v>
      </c>
    </row>
    <row r="202" spans="1:11" x14ac:dyDescent="0.25">
      <c r="A202" t="s">
        <v>192</v>
      </c>
      <c r="B202">
        <v>2</v>
      </c>
      <c r="G202">
        <v>2</v>
      </c>
      <c r="I202">
        <v>32</v>
      </c>
      <c r="K202" s="11">
        <f t="shared" si="2"/>
        <v>0</v>
      </c>
    </row>
    <row r="203" spans="1:11" x14ac:dyDescent="0.25">
      <c r="A203" t="s">
        <v>193</v>
      </c>
      <c r="B203">
        <v>2</v>
      </c>
      <c r="G203">
        <v>2</v>
      </c>
      <c r="I203">
        <v>35</v>
      </c>
      <c r="K203" s="11">
        <f t="shared" si="2"/>
        <v>0</v>
      </c>
    </row>
    <row r="204" spans="1:11" x14ac:dyDescent="0.25">
      <c r="A204" t="s">
        <v>194</v>
      </c>
      <c r="B204">
        <v>2</v>
      </c>
      <c r="G204">
        <v>2</v>
      </c>
      <c r="I204">
        <v>0.4</v>
      </c>
      <c r="K204" s="11">
        <f t="shared" si="2"/>
        <v>0</v>
      </c>
    </row>
    <row r="205" spans="1:11" x14ac:dyDescent="0.25">
      <c r="A205" t="s">
        <v>195</v>
      </c>
      <c r="B205">
        <v>2</v>
      </c>
      <c r="G205">
        <v>2</v>
      </c>
      <c r="I205">
        <v>0.4</v>
      </c>
      <c r="K205" s="11">
        <f t="shared" si="2"/>
        <v>0</v>
      </c>
    </row>
    <row r="206" spans="1:11" x14ac:dyDescent="0.25">
      <c r="A206" t="s">
        <v>196</v>
      </c>
      <c r="B206">
        <v>2</v>
      </c>
      <c r="G206">
        <v>2</v>
      </c>
      <c r="I206">
        <v>0.8</v>
      </c>
      <c r="K206" s="11">
        <f t="shared" si="2"/>
        <v>0</v>
      </c>
    </row>
    <row r="207" spans="1:11" x14ac:dyDescent="0.25">
      <c r="A207" t="s">
        <v>197</v>
      </c>
      <c r="B207">
        <v>2</v>
      </c>
      <c r="G207">
        <v>2</v>
      </c>
      <c r="I207">
        <v>7</v>
      </c>
      <c r="K207" s="11">
        <f t="shared" si="2"/>
        <v>0</v>
      </c>
    </row>
    <row r="208" spans="1:11" x14ac:dyDescent="0.25">
      <c r="A208" t="s">
        <v>198</v>
      </c>
      <c r="B208">
        <v>2</v>
      </c>
      <c r="G208">
        <v>2</v>
      </c>
      <c r="I208">
        <v>11</v>
      </c>
      <c r="K208" s="11">
        <f t="shared" si="2"/>
        <v>0</v>
      </c>
    </row>
    <row r="209" spans="1:11" x14ac:dyDescent="0.25">
      <c r="A209" t="s">
        <v>200</v>
      </c>
      <c r="B209">
        <v>2</v>
      </c>
      <c r="G209">
        <v>2</v>
      </c>
      <c r="I209">
        <v>0.1</v>
      </c>
      <c r="K209" s="11">
        <f t="shared" si="2"/>
        <v>0</v>
      </c>
    </row>
    <row r="210" spans="1:11" x14ac:dyDescent="0.25">
      <c r="A210" t="s">
        <v>201</v>
      </c>
      <c r="B210">
        <v>1</v>
      </c>
      <c r="D210">
        <v>1</v>
      </c>
      <c r="G210">
        <v>0</v>
      </c>
      <c r="I210">
        <v>15</v>
      </c>
      <c r="K210" s="11">
        <f t="shared" si="2"/>
        <v>1</v>
      </c>
    </row>
    <row r="211" spans="1:11" x14ac:dyDescent="0.25">
      <c r="A211" t="s">
        <v>202</v>
      </c>
      <c r="B211">
        <v>1</v>
      </c>
      <c r="F211">
        <v>1</v>
      </c>
      <c r="G211">
        <v>0</v>
      </c>
      <c r="I211">
        <v>0.03</v>
      </c>
      <c r="K211" s="11">
        <f t="shared" si="2"/>
        <v>0</v>
      </c>
    </row>
    <row r="212" spans="1:11" x14ac:dyDescent="0.25">
      <c r="A212" t="s">
        <v>203</v>
      </c>
      <c r="B212">
        <v>1</v>
      </c>
      <c r="G212">
        <v>1</v>
      </c>
      <c r="I212">
        <v>10</v>
      </c>
      <c r="K212" s="11">
        <f t="shared" si="2"/>
        <v>0</v>
      </c>
    </row>
    <row r="213" spans="1:11" x14ac:dyDescent="0.25">
      <c r="A213" t="s">
        <v>205</v>
      </c>
      <c r="B213">
        <v>1</v>
      </c>
      <c r="G213">
        <v>1</v>
      </c>
      <c r="I213">
        <v>1</v>
      </c>
      <c r="K213" s="11">
        <f t="shared" si="2"/>
        <v>0</v>
      </c>
    </row>
    <row r="214" spans="1:11" x14ac:dyDescent="0.25">
      <c r="A214" t="s">
        <v>206</v>
      </c>
      <c r="B214">
        <v>1</v>
      </c>
      <c r="G214">
        <v>1</v>
      </c>
      <c r="I214">
        <v>0.2</v>
      </c>
      <c r="K214" s="11">
        <f t="shared" si="2"/>
        <v>0</v>
      </c>
    </row>
    <row r="215" spans="1:11" x14ac:dyDescent="0.25">
      <c r="A215" t="s">
        <v>207</v>
      </c>
      <c r="B215">
        <v>1</v>
      </c>
      <c r="G215">
        <v>1</v>
      </c>
      <c r="I215">
        <v>0.2</v>
      </c>
      <c r="K215" s="11">
        <f t="shared" si="2"/>
        <v>0</v>
      </c>
    </row>
    <row r="216" spans="1:11" x14ac:dyDescent="0.25">
      <c r="A216" t="s">
        <v>208</v>
      </c>
      <c r="B216">
        <v>1</v>
      </c>
      <c r="G216">
        <v>1</v>
      </c>
      <c r="I216">
        <v>1</v>
      </c>
      <c r="K216" s="11">
        <f t="shared" si="2"/>
        <v>0</v>
      </c>
    </row>
    <row r="217" spans="1:11" x14ac:dyDescent="0.25">
      <c r="A217" t="s">
        <v>209</v>
      </c>
      <c r="B217">
        <v>1</v>
      </c>
      <c r="C217">
        <v>1</v>
      </c>
      <c r="G217">
        <v>1</v>
      </c>
      <c r="I217">
        <v>0.2</v>
      </c>
      <c r="K217" s="11">
        <f t="shared" si="2"/>
        <v>0</v>
      </c>
    </row>
    <row r="218" spans="1:11" x14ac:dyDescent="0.25">
      <c r="A218" t="s">
        <v>210</v>
      </c>
      <c r="B218">
        <v>1</v>
      </c>
      <c r="C218">
        <v>1</v>
      </c>
      <c r="G218">
        <v>1</v>
      </c>
      <c r="I218">
        <v>1</v>
      </c>
      <c r="K218" s="11">
        <f t="shared" si="2"/>
        <v>0</v>
      </c>
    </row>
    <row r="219" spans="1:11" x14ac:dyDescent="0.25">
      <c r="A219" t="s">
        <v>211</v>
      </c>
      <c r="B219">
        <v>1</v>
      </c>
      <c r="G219">
        <v>1</v>
      </c>
      <c r="I219">
        <v>0.4</v>
      </c>
      <c r="K219" s="11">
        <f t="shared" si="2"/>
        <v>0</v>
      </c>
    </row>
    <row r="220" spans="1:11" x14ac:dyDescent="0.25">
      <c r="A220" t="s">
        <v>212</v>
      </c>
      <c r="B220">
        <v>1</v>
      </c>
      <c r="G220">
        <v>1</v>
      </c>
      <c r="I220">
        <v>0.08</v>
      </c>
      <c r="K220" s="11">
        <f t="shared" si="2"/>
        <v>0</v>
      </c>
    </row>
    <row r="221" spans="1:11" x14ac:dyDescent="0.25">
      <c r="A221" t="s">
        <v>213</v>
      </c>
      <c r="B221">
        <v>1</v>
      </c>
      <c r="G221">
        <v>1</v>
      </c>
      <c r="I221" s="1">
        <v>1248</v>
      </c>
      <c r="K221" s="11">
        <f t="shared" si="2"/>
        <v>0</v>
      </c>
    </row>
    <row r="222" spans="1:11" x14ac:dyDescent="0.25">
      <c r="A222" t="s">
        <v>214</v>
      </c>
      <c r="B222">
        <v>1</v>
      </c>
      <c r="G222">
        <v>1</v>
      </c>
      <c r="I222">
        <v>200</v>
      </c>
      <c r="K222" s="11">
        <f t="shared" si="2"/>
        <v>0</v>
      </c>
    </row>
    <row r="223" spans="1:11" x14ac:dyDescent="0.25">
      <c r="A223" t="s">
        <v>215</v>
      </c>
      <c r="B223">
        <v>1</v>
      </c>
      <c r="C223">
        <v>1</v>
      </c>
      <c r="G223">
        <v>1</v>
      </c>
      <c r="I223">
        <v>0.2</v>
      </c>
      <c r="K223" s="11">
        <f t="shared" si="2"/>
        <v>0</v>
      </c>
    </row>
    <row r="224" spans="1:11" x14ac:dyDescent="0.25">
      <c r="A224" t="s">
        <v>216</v>
      </c>
      <c r="B224">
        <v>1</v>
      </c>
      <c r="G224">
        <v>1</v>
      </c>
      <c r="I224">
        <v>9</v>
      </c>
      <c r="K224" s="11">
        <f t="shared" si="2"/>
        <v>0</v>
      </c>
    </row>
    <row r="225" spans="1:11" x14ac:dyDescent="0.25">
      <c r="A225" t="s">
        <v>217</v>
      </c>
      <c r="B225">
        <v>1</v>
      </c>
      <c r="G225">
        <v>1</v>
      </c>
      <c r="I225">
        <v>23</v>
      </c>
      <c r="K225" s="11">
        <f t="shared" si="2"/>
        <v>0</v>
      </c>
    </row>
    <row r="226" spans="1:11" x14ac:dyDescent="0.25">
      <c r="A226" t="s">
        <v>218</v>
      </c>
      <c r="B226">
        <v>1</v>
      </c>
      <c r="G226">
        <v>1</v>
      </c>
      <c r="I226">
        <v>0.06</v>
      </c>
      <c r="K226" s="11">
        <f t="shared" si="2"/>
        <v>0</v>
      </c>
    </row>
    <row r="227" spans="1:11" x14ac:dyDescent="0.25">
      <c r="A227" t="s">
        <v>219</v>
      </c>
      <c r="B227">
        <v>1</v>
      </c>
      <c r="G227">
        <v>1</v>
      </c>
      <c r="I227">
        <v>2</v>
      </c>
      <c r="K227" s="11">
        <f t="shared" si="2"/>
        <v>0</v>
      </c>
    </row>
    <row r="228" spans="1:11" x14ac:dyDescent="0.25">
      <c r="A228" t="s">
        <v>220</v>
      </c>
      <c r="B228">
        <v>1</v>
      </c>
      <c r="G228">
        <v>1</v>
      </c>
      <c r="I228">
        <v>0.9</v>
      </c>
      <c r="K228" s="11">
        <f t="shared" si="2"/>
        <v>0</v>
      </c>
    </row>
    <row r="229" spans="1:11" x14ac:dyDescent="0.25">
      <c r="A229" t="s">
        <v>221</v>
      </c>
      <c r="B229">
        <v>1</v>
      </c>
      <c r="G229">
        <v>1</v>
      </c>
      <c r="I229">
        <v>0.1</v>
      </c>
      <c r="K229" s="11">
        <f t="shared" si="2"/>
        <v>0</v>
      </c>
    </row>
    <row r="230" spans="1:11" x14ac:dyDescent="0.25">
      <c r="A230" t="s">
        <v>222</v>
      </c>
      <c r="B230" s="1">
        <v>227761</v>
      </c>
      <c r="C230" s="1">
        <v>8973</v>
      </c>
      <c r="D230" s="1">
        <v>9304</v>
      </c>
      <c r="E230">
        <v>361</v>
      </c>
      <c r="F230" s="1">
        <v>85985</v>
      </c>
      <c r="G230" s="1">
        <v>132472</v>
      </c>
      <c r="H230" s="1">
        <v>6938</v>
      </c>
      <c r="I230">
        <v>29.2</v>
      </c>
      <c r="K230" s="11">
        <f t="shared" si="2"/>
        <v>4.0849838207594802E-2</v>
      </c>
    </row>
    <row r="231" spans="1:11" x14ac:dyDescent="0.25">
      <c r="A231" t="s">
        <v>34</v>
      </c>
      <c r="B231" t="s">
        <v>36</v>
      </c>
      <c r="C231" t="s">
        <v>38</v>
      </c>
      <c r="D231" t="s">
        <v>36</v>
      </c>
      <c r="E231" t="s">
        <v>38</v>
      </c>
      <c r="F231" t="s">
        <v>36</v>
      </c>
      <c r="G231" t="s">
        <v>40</v>
      </c>
      <c r="H231" t="s">
        <v>41</v>
      </c>
      <c r="I231" t="s">
        <v>43</v>
      </c>
    </row>
    <row r="232" spans="1:11" x14ac:dyDescent="0.25">
      <c r="A232" t="s">
        <v>35</v>
      </c>
      <c r="B232" t="s">
        <v>37</v>
      </c>
      <c r="C232" t="s">
        <v>37</v>
      </c>
      <c r="D232" t="s">
        <v>17</v>
      </c>
      <c r="E232" t="s">
        <v>17</v>
      </c>
      <c r="F232" t="s">
        <v>39</v>
      </c>
      <c r="G232" t="s">
        <v>37</v>
      </c>
      <c r="H232" t="s">
        <v>42</v>
      </c>
      <c r="I232" t="s">
        <v>44</v>
      </c>
    </row>
    <row r="233" spans="1:11" x14ac:dyDescent="0.25">
      <c r="A233" t="s">
        <v>45</v>
      </c>
      <c r="B233" s="1">
        <v>80894</v>
      </c>
      <c r="C233">
        <v>13</v>
      </c>
      <c r="D233" s="1">
        <v>3237</v>
      </c>
      <c r="E233">
        <v>11</v>
      </c>
      <c r="F233" s="1">
        <v>69601</v>
      </c>
      <c r="G233" s="1">
        <v>8056</v>
      </c>
      <c r="H233" s="1">
        <v>2622</v>
      </c>
      <c r="I233">
        <v>56</v>
      </c>
    </row>
    <row r="234" spans="1:11" x14ac:dyDescent="0.25">
      <c r="A234" t="s">
        <v>46</v>
      </c>
      <c r="B234" s="1">
        <v>35713</v>
      </c>
      <c r="C234" s="1">
        <v>4207</v>
      </c>
      <c r="D234" s="1">
        <v>2978</v>
      </c>
      <c r="E234">
        <v>475</v>
      </c>
      <c r="F234" s="1">
        <v>4025</v>
      </c>
      <c r="G234" s="1">
        <v>28710</v>
      </c>
      <c r="H234" s="1">
        <v>2257</v>
      </c>
      <c r="I234">
        <v>591</v>
      </c>
    </row>
    <row r="235" spans="1:11" x14ac:dyDescent="0.25">
      <c r="A235" t="s">
        <v>47</v>
      </c>
      <c r="B235" s="1">
        <v>17361</v>
      </c>
      <c r="C235" s="1">
        <v>1192</v>
      </c>
      <c r="D235" s="1">
        <v>1135</v>
      </c>
      <c r="E235">
        <v>147</v>
      </c>
      <c r="F235" s="1">
        <v>5710</v>
      </c>
      <c r="G235" s="1">
        <v>10516</v>
      </c>
      <c r="I235">
        <v>207</v>
      </c>
    </row>
    <row r="236" spans="1:11" x14ac:dyDescent="0.25">
      <c r="A236" t="s">
        <v>48</v>
      </c>
      <c r="B236" s="1">
        <v>14769</v>
      </c>
      <c r="C236" s="1">
        <v>2943</v>
      </c>
      <c r="D236">
        <v>638</v>
      </c>
      <c r="E236">
        <v>105</v>
      </c>
      <c r="F236" s="1">
        <v>1081</v>
      </c>
      <c r="G236" s="1">
        <v>13050</v>
      </c>
      <c r="H236">
        <v>800</v>
      </c>
      <c r="I236">
        <v>316</v>
      </c>
    </row>
    <row r="237" spans="1:11" x14ac:dyDescent="0.25">
      <c r="A237" t="s">
        <v>49</v>
      </c>
      <c r="B237" s="1">
        <v>12327</v>
      </c>
      <c r="C237" s="1">
        <v>2960</v>
      </c>
      <c r="D237">
        <v>28</v>
      </c>
      <c r="E237">
        <v>2</v>
      </c>
      <c r="F237">
        <v>105</v>
      </c>
      <c r="G237" s="1">
        <v>12194</v>
      </c>
      <c r="H237">
        <v>2</v>
      </c>
      <c r="I237">
        <v>147</v>
      </c>
    </row>
    <row r="238" spans="1:11" x14ac:dyDescent="0.25">
      <c r="A238" t="s">
        <v>50</v>
      </c>
      <c r="B238" s="1">
        <v>9259</v>
      </c>
      <c r="C238" s="1">
        <v>2848</v>
      </c>
      <c r="D238">
        <v>150</v>
      </c>
      <c r="E238">
        <v>41</v>
      </c>
      <c r="F238">
        <v>106</v>
      </c>
      <c r="G238" s="1">
        <v>9003</v>
      </c>
      <c r="H238">
        <v>64</v>
      </c>
      <c r="I238">
        <v>28</v>
      </c>
    </row>
    <row r="239" spans="1:11" x14ac:dyDescent="0.25">
      <c r="A239" t="s">
        <v>51</v>
      </c>
      <c r="B239" s="1">
        <v>9134</v>
      </c>
      <c r="C239" s="1">
        <v>1404</v>
      </c>
      <c r="D239">
        <v>264</v>
      </c>
      <c r="E239">
        <v>89</v>
      </c>
      <c r="F239">
        <v>602</v>
      </c>
      <c r="G239" s="1">
        <v>8268</v>
      </c>
      <c r="H239">
        <v>931</v>
      </c>
      <c r="I239">
        <v>140</v>
      </c>
    </row>
    <row r="240" spans="1:11" x14ac:dyDescent="0.25">
      <c r="A240" t="s">
        <v>52</v>
      </c>
      <c r="B240" s="1">
        <v>8413</v>
      </c>
      <c r="C240">
        <v>93</v>
      </c>
      <c r="D240">
        <v>84</v>
      </c>
      <c r="E240">
        <v>3</v>
      </c>
      <c r="F240" s="1">
        <v>1540</v>
      </c>
      <c r="G240" s="1">
        <v>6789</v>
      </c>
      <c r="H240">
        <v>59</v>
      </c>
      <c r="I240">
        <v>164</v>
      </c>
    </row>
    <row r="241" spans="1:9" x14ac:dyDescent="0.25">
      <c r="A241" t="s">
        <v>53</v>
      </c>
      <c r="B241" s="1">
        <v>3115</v>
      </c>
      <c r="C241">
        <v>373</v>
      </c>
      <c r="D241">
        <v>33</v>
      </c>
      <c r="E241">
        <v>6</v>
      </c>
      <c r="F241">
        <v>15</v>
      </c>
      <c r="G241" s="1">
        <v>3067</v>
      </c>
      <c r="I241">
        <v>360</v>
      </c>
    </row>
    <row r="242" spans="1:9" x14ac:dyDescent="0.25">
      <c r="A242" t="s">
        <v>54</v>
      </c>
      <c r="B242" s="1">
        <v>2626</v>
      </c>
      <c r="C242">
        <v>676</v>
      </c>
      <c r="D242">
        <v>104</v>
      </c>
      <c r="E242">
        <v>33</v>
      </c>
      <c r="F242">
        <v>65</v>
      </c>
      <c r="G242" s="1">
        <v>2457</v>
      </c>
      <c r="H242">
        <v>20</v>
      </c>
      <c r="I242">
        <v>39</v>
      </c>
    </row>
    <row r="243" spans="1:9" x14ac:dyDescent="0.25">
      <c r="A243" t="s">
        <v>55</v>
      </c>
      <c r="B243" s="1">
        <v>2051</v>
      </c>
      <c r="C243">
        <v>346</v>
      </c>
      <c r="D243">
        <v>58</v>
      </c>
      <c r="E243">
        <v>15</v>
      </c>
      <c r="F243">
        <v>2</v>
      </c>
      <c r="G243" s="1">
        <v>1991</v>
      </c>
      <c r="H243">
        <v>45</v>
      </c>
      <c r="I243">
        <v>120</v>
      </c>
    </row>
    <row r="244" spans="1:9" x14ac:dyDescent="0.25">
      <c r="A244" t="s">
        <v>56</v>
      </c>
      <c r="B244" s="1">
        <v>1646</v>
      </c>
      <c r="C244">
        <v>314</v>
      </c>
      <c r="D244">
        <v>4</v>
      </c>
      <c r="F244">
        <v>9</v>
      </c>
      <c r="G244" s="1">
        <v>1633</v>
      </c>
      <c r="H244">
        <v>12</v>
      </c>
      <c r="I244">
        <v>183</v>
      </c>
    </row>
    <row r="245" spans="1:9" x14ac:dyDescent="0.25">
      <c r="A245" t="s">
        <v>57</v>
      </c>
      <c r="B245" s="1">
        <v>1591</v>
      </c>
      <c r="C245">
        <v>120</v>
      </c>
      <c r="D245">
        <v>6</v>
      </c>
      <c r="E245">
        <v>3</v>
      </c>
      <c r="F245">
        <v>1</v>
      </c>
      <c r="G245" s="1">
        <v>1584</v>
      </c>
      <c r="H245">
        <v>27</v>
      </c>
      <c r="I245">
        <v>293</v>
      </c>
    </row>
    <row r="246" spans="1:9" x14ac:dyDescent="0.25">
      <c r="A246" t="s">
        <v>58</v>
      </c>
      <c r="B246" s="1">
        <v>1486</v>
      </c>
      <c r="C246">
        <v>243</v>
      </c>
      <c r="D246">
        <v>14</v>
      </c>
      <c r="E246">
        <v>4</v>
      </c>
      <c r="F246">
        <v>31</v>
      </c>
      <c r="G246" s="1">
        <v>1441</v>
      </c>
      <c r="H246">
        <v>33</v>
      </c>
      <c r="I246">
        <v>128</v>
      </c>
    </row>
    <row r="247" spans="1:9" x14ac:dyDescent="0.25">
      <c r="A247" t="s">
        <v>59</v>
      </c>
      <c r="B247" s="1">
        <v>1301</v>
      </c>
      <c r="C247">
        <v>105</v>
      </c>
      <c r="D247">
        <v>10</v>
      </c>
      <c r="E247">
        <v>2</v>
      </c>
      <c r="F247">
        <v>15</v>
      </c>
      <c r="G247" s="1">
        <v>1276</v>
      </c>
      <c r="H247">
        <v>12</v>
      </c>
      <c r="I247">
        <v>129</v>
      </c>
    </row>
    <row r="248" spans="1:9" x14ac:dyDescent="0.25">
      <c r="A248" t="s">
        <v>60</v>
      </c>
      <c r="B248" s="1">
        <v>1057</v>
      </c>
      <c r="C248">
        <v>80</v>
      </c>
      <c r="D248">
        <v>4</v>
      </c>
      <c r="F248">
        <v>1</v>
      </c>
      <c r="G248" s="1">
        <v>1052</v>
      </c>
      <c r="H248">
        <v>24</v>
      </c>
      <c r="I248">
        <v>182</v>
      </c>
    </row>
    <row r="249" spans="1:9" x14ac:dyDescent="0.25">
      <c r="A249" t="s">
        <v>61</v>
      </c>
      <c r="B249">
        <v>914</v>
      </c>
      <c r="C249">
        <v>36</v>
      </c>
      <c r="D249">
        <v>29</v>
      </c>
      <c r="F249">
        <v>191</v>
      </c>
      <c r="G249">
        <v>694</v>
      </c>
      <c r="H249">
        <v>41</v>
      </c>
      <c r="I249">
        <v>7</v>
      </c>
    </row>
    <row r="250" spans="1:9" x14ac:dyDescent="0.25">
      <c r="A250" t="s">
        <v>62</v>
      </c>
      <c r="B250">
        <v>790</v>
      </c>
      <c r="C250">
        <v>117</v>
      </c>
      <c r="D250">
        <v>2</v>
      </c>
      <c r="F250">
        <v>60</v>
      </c>
      <c r="G250">
        <v>728</v>
      </c>
      <c r="H250">
        <v>15</v>
      </c>
      <c r="I250">
        <v>24</v>
      </c>
    </row>
    <row r="251" spans="1:9" x14ac:dyDescent="0.25">
      <c r="A251" t="s">
        <v>63</v>
      </c>
      <c r="B251">
        <v>727</v>
      </c>
      <c r="C251">
        <v>129</v>
      </c>
      <c r="D251">
        <v>9</v>
      </c>
      <c r="E251">
        <v>1</v>
      </c>
      <c r="F251">
        <v>12</v>
      </c>
      <c r="G251">
        <v>706</v>
      </c>
      <c r="H251">
        <v>1</v>
      </c>
      <c r="I251">
        <v>19</v>
      </c>
    </row>
    <row r="252" spans="1:9" x14ac:dyDescent="0.25">
      <c r="A252" t="s">
        <v>64</v>
      </c>
      <c r="B252">
        <v>712</v>
      </c>
      <c r="D252">
        <v>7</v>
      </c>
      <c r="F252">
        <v>458</v>
      </c>
      <c r="G252">
        <v>247</v>
      </c>
      <c r="H252">
        <v>14</v>
      </c>
    </row>
    <row r="253" spans="1:9" x14ac:dyDescent="0.25">
      <c r="A253" t="s">
        <v>66</v>
      </c>
      <c r="B253">
        <v>642</v>
      </c>
      <c r="C253">
        <v>194</v>
      </c>
      <c r="D253">
        <v>2</v>
      </c>
      <c r="E253">
        <v>1</v>
      </c>
      <c r="F253">
        <v>4</v>
      </c>
      <c r="G253">
        <v>636</v>
      </c>
      <c r="H253">
        <v>18</v>
      </c>
      <c r="I253">
        <v>63</v>
      </c>
    </row>
    <row r="254" spans="1:9" x14ac:dyDescent="0.25">
      <c r="A254" t="s">
        <v>65</v>
      </c>
      <c r="B254">
        <v>596</v>
      </c>
      <c r="C254">
        <v>141</v>
      </c>
      <c r="D254">
        <v>6</v>
      </c>
      <c r="E254">
        <v>1</v>
      </c>
      <c r="F254">
        <v>43</v>
      </c>
      <c r="G254">
        <v>547</v>
      </c>
      <c r="H254">
        <v>1</v>
      </c>
      <c r="I254">
        <v>23</v>
      </c>
    </row>
    <row r="255" spans="1:9" x14ac:dyDescent="0.25">
      <c r="A255" t="s">
        <v>68</v>
      </c>
      <c r="B255">
        <v>529</v>
      </c>
      <c r="C255">
        <v>183</v>
      </c>
      <c r="D255">
        <v>4</v>
      </c>
      <c r="E255">
        <v>3</v>
      </c>
      <c r="F255">
        <v>2</v>
      </c>
      <c r="G255">
        <v>523</v>
      </c>
      <c r="H255">
        <v>18</v>
      </c>
      <c r="I255">
        <v>2</v>
      </c>
    </row>
    <row r="256" spans="1:9" x14ac:dyDescent="0.25">
      <c r="A256" t="s">
        <v>67</v>
      </c>
      <c r="B256">
        <v>522</v>
      </c>
      <c r="C256">
        <v>88</v>
      </c>
      <c r="F256">
        <v>3</v>
      </c>
      <c r="G256">
        <v>519</v>
      </c>
      <c r="H256">
        <v>5</v>
      </c>
      <c r="I256">
        <v>49</v>
      </c>
    </row>
    <row r="257" spans="1:9" x14ac:dyDescent="0.25">
      <c r="A257" t="s">
        <v>70</v>
      </c>
      <c r="B257">
        <v>452</v>
      </c>
      <c r="C257">
        <v>10</v>
      </c>
      <c r="F257">
        <v>4</v>
      </c>
      <c r="G257">
        <v>448</v>
      </c>
      <c r="I257">
        <v>157</v>
      </c>
    </row>
    <row r="258" spans="1:9" x14ac:dyDescent="0.25">
      <c r="A258" t="s">
        <v>69</v>
      </c>
      <c r="B258">
        <v>433</v>
      </c>
      <c r="C258">
        <v>96</v>
      </c>
      <c r="F258">
        <v>11</v>
      </c>
      <c r="G258">
        <v>422</v>
      </c>
      <c r="H258">
        <v>6</v>
      </c>
      <c r="I258">
        <v>50</v>
      </c>
    </row>
    <row r="259" spans="1:9" x14ac:dyDescent="0.25">
      <c r="A259" t="s">
        <v>71</v>
      </c>
      <c r="B259">
        <v>418</v>
      </c>
      <c r="C259">
        <v>31</v>
      </c>
      <c r="D259">
        <v>5</v>
      </c>
      <c r="F259">
        <v>14</v>
      </c>
      <c r="G259">
        <v>399</v>
      </c>
      <c r="H259">
        <v>13</v>
      </c>
      <c r="I259">
        <v>40</v>
      </c>
    </row>
    <row r="260" spans="1:9" x14ac:dyDescent="0.25">
      <c r="A260" t="s">
        <v>72</v>
      </c>
      <c r="B260">
        <v>366</v>
      </c>
      <c r="C260">
        <v>74</v>
      </c>
      <c r="D260">
        <v>2</v>
      </c>
      <c r="F260">
        <v>5</v>
      </c>
      <c r="G260">
        <v>359</v>
      </c>
      <c r="H260">
        <v>6</v>
      </c>
      <c r="I260">
        <v>74</v>
      </c>
    </row>
    <row r="261" spans="1:9" x14ac:dyDescent="0.25">
      <c r="A261" t="s">
        <v>73</v>
      </c>
      <c r="B261">
        <v>359</v>
      </c>
      <c r="C261">
        <v>37</v>
      </c>
      <c r="F261">
        <v>10</v>
      </c>
      <c r="G261">
        <v>349</v>
      </c>
      <c r="H261">
        <v>2</v>
      </c>
      <c r="I261">
        <v>65</v>
      </c>
    </row>
    <row r="262" spans="1:9" x14ac:dyDescent="0.25">
      <c r="A262" t="s">
        <v>75</v>
      </c>
      <c r="B262">
        <v>313</v>
      </c>
      <c r="C262">
        <v>47</v>
      </c>
      <c r="F262">
        <v>117</v>
      </c>
      <c r="G262">
        <v>196</v>
      </c>
      <c r="H262">
        <v>14</v>
      </c>
      <c r="I262">
        <v>54</v>
      </c>
    </row>
    <row r="263" spans="1:9" x14ac:dyDescent="0.25">
      <c r="A263" t="s">
        <v>77</v>
      </c>
      <c r="B263">
        <v>307</v>
      </c>
      <c r="C263">
        <v>60</v>
      </c>
      <c r="D263">
        <v>2</v>
      </c>
      <c r="E263">
        <v>2</v>
      </c>
      <c r="F263">
        <v>13</v>
      </c>
      <c r="G263">
        <v>292</v>
      </c>
      <c r="I263">
        <v>1</v>
      </c>
    </row>
    <row r="264" spans="1:9" x14ac:dyDescent="0.25">
      <c r="A264" t="s">
        <v>78</v>
      </c>
      <c r="B264">
        <v>287</v>
      </c>
      <c r="C264">
        <v>49</v>
      </c>
      <c r="D264">
        <v>5</v>
      </c>
      <c r="F264">
        <v>13</v>
      </c>
      <c r="G264">
        <v>269</v>
      </c>
      <c r="H264">
        <v>3</v>
      </c>
      <c r="I264">
        <v>8</v>
      </c>
    </row>
    <row r="265" spans="1:9" x14ac:dyDescent="0.25">
      <c r="A265" t="s">
        <v>79</v>
      </c>
      <c r="B265">
        <v>286</v>
      </c>
      <c r="C265">
        <v>11</v>
      </c>
      <c r="D265">
        <v>1</v>
      </c>
      <c r="G265">
        <v>285</v>
      </c>
      <c r="H265">
        <v>6</v>
      </c>
      <c r="I265">
        <v>138</v>
      </c>
    </row>
    <row r="266" spans="1:9" x14ac:dyDescent="0.25">
      <c r="A266" t="s">
        <v>81</v>
      </c>
      <c r="B266">
        <v>260</v>
      </c>
      <c r="C266">
        <v>43</v>
      </c>
      <c r="F266">
        <v>19</v>
      </c>
      <c r="G266">
        <v>241</v>
      </c>
      <c r="H266">
        <v>5</v>
      </c>
      <c r="I266">
        <v>14</v>
      </c>
    </row>
    <row r="267" spans="1:9" x14ac:dyDescent="0.25">
      <c r="A267" t="s">
        <v>82</v>
      </c>
      <c r="B267">
        <v>258</v>
      </c>
      <c r="C267">
        <v>33</v>
      </c>
      <c r="F267">
        <v>1</v>
      </c>
      <c r="G267">
        <v>257</v>
      </c>
      <c r="H267">
        <v>1</v>
      </c>
      <c r="I267">
        <v>194</v>
      </c>
    </row>
    <row r="268" spans="1:9" x14ac:dyDescent="0.25">
      <c r="A268" t="s">
        <v>83</v>
      </c>
      <c r="B268">
        <v>256</v>
      </c>
      <c r="C268">
        <v>15</v>
      </c>
      <c r="D268">
        <v>1</v>
      </c>
      <c r="F268">
        <v>95</v>
      </c>
      <c r="G268">
        <v>160</v>
      </c>
      <c r="H268">
        <v>3</v>
      </c>
      <c r="I268">
        <v>150</v>
      </c>
    </row>
    <row r="269" spans="1:9" x14ac:dyDescent="0.25">
      <c r="A269" t="s">
        <v>84</v>
      </c>
      <c r="B269">
        <v>250</v>
      </c>
      <c r="C269">
        <v>3</v>
      </c>
      <c r="F269">
        <v>5</v>
      </c>
      <c r="G269">
        <v>245</v>
      </c>
      <c r="H269">
        <v>1</v>
      </c>
      <c r="I269">
        <v>733</v>
      </c>
    </row>
    <row r="270" spans="1:9" x14ac:dyDescent="0.25">
      <c r="A270" t="s">
        <v>85</v>
      </c>
      <c r="B270">
        <v>238</v>
      </c>
      <c r="C270">
        <v>67</v>
      </c>
      <c r="F270">
        <v>6</v>
      </c>
      <c r="G270">
        <v>232</v>
      </c>
      <c r="I270">
        <v>7</v>
      </c>
    </row>
    <row r="271" spans="1:9" x14ac:dyDescent="0.25">
      <c r="A271" t="s">
        <v>86</v>
      </c>
      <c r="B271">
        <v>238</v>
      </c>
      <c r="C271">
        <v>37</v>
      </c>
      <c r="G271">
        <v>238</v>
      </c>
      <c r="H271">
        <v>3</v>
      </c>
      <c r="I271">
        <v>12</v>
      </c>
    </row>
    <row r="272" spans="1:9" x14ac:dyDescent="0.25">
      <c r="A272" t="s">
        <v>76</v>
      </c>
      <c r="B272">
        <v>227</v>
      </c>
      <c r="C272">
        <v>55</v>
      </c>
      <c r="D272">
        <v>19</v>
      </c>
      <c r="E272">
        <v>12</v>
      </c>
      <c r="F272">
        <v>11</v>
      </c>
      <c r="G272">
        <v>197</v>
      </c>
      <c r="I272">
        <v>0.8</v>
      </c>
    </row>
    <row r="273" spans="1:9" x14ac:dyDescent="0.25">
      <c r="A273" t="s">
        <v>80</v>
      </c>
      <c r="B273">
        <v>212</v>
      </c>
      <c r="C273">
        <v>35</v>
      </c>
      <c r="D273">
        <v>1</v>
      </c>
      <c r="F273">
        <v>42</v>
      </c>
      <c r="G273">
        <v>169</v>
      </c>
      <c r="H273">
        <v>1</v>
      </c>
      <c r="I273">
        <v>3</v>
      </c>
    </row>
    <row r="274" spans="1:9" x14ac:dyDescent="0.25">
      <c r="A274" t="s">
        <v>88</v>
      </c>
      <c r="B274">
        <v>210</v>
      </c>
      <c r="C274">
        <v>14</v>
      </c>
      <c r="D274">
        <v>6</v>
      </c>
      <c r="F274">
        <v>28</v>
      </c>
      <c r="G274">
        <v>176</v>
      </c>
      <c r="I274">
        <v>2</v>
      </c>
    </row>
    <row r="275" spans="1:9" x14ac:dyDescent="0.25">
      <c r="A275" t="s">
        <v>74</v>
      </c>
      <c r="B275">
        <v>203</v>
      </c>
      <c r="C275">
        <v>63</v>
      </c>
      <c r="D275">
        <v>2</v>
      </c>
      <c r="E275">
        <v>1</v>
      </c>
      <c r="G275">
        <v>201</v>
      </c>
      <c r="H275">
        <v>1</v>
      </c>
      <c r="I275">
        <v>324</v>
      </c>
    </row>
    <row r="276" spans="1:9" x14ac:dyDescent="0.25">
      <c r="A276" t="s">
        <v>87</v>
      </c>
      <c r="B276">
        <v>202</v>
      </c>
      <c r="C276">
        <v>15</v>
      </c>
      <c r="D276">
        <v>17</v>
      </c>
      <c r="E276">
        <v>3</v>
      </c>
      <c r="F276">
        <v>7</v>
      </c>
      <c r="G276">
        <v>178</v>
      </c>
      <c r="H276">
        <v>1</v>
      </c>
      <c r="I276">
        <v>2</v>
      </c>
    </row>
    <row r="277" spans="1:9" x14ac:dyDescent="0.25">
      <c r="A277" t="s">
        <v>89</v>
      </c>
      <c r="B277">
        <v>193</v>
      </c>
      <c r="C277">
        <v>25</v>
      </c>
      <c r="D277">
        <v>4</v>
      </c>
      <c r="F277">
        <v>95</v>
      </c>
      <c r="G277">
        <v>94</v>
      </c>
      <c r="H277">
        <v>4</v>
      </c>
      <c r="I277">
        <v>26</v>
      </c>
    </row>
    <row r="278" spans="1:9" x14ac:dyDescent="0.25">
      <c r="A278" t="s">
        <v>90</v>
      </c>
      <c r="B278">
        <v>191</v>
      </c>
      <c r="C278">
        <v>93</v>
      </c>
      <c r="D278">
        <v>2</v>
      </c>
      <c r="E278">
        <v>1</v>
      </c>
      <c r="G278">
        <v>189</v>
      </c>
      <c r="I278">
        <v>2</v>
      </c>
    </row>
    <row r="279" spans="1:9" x14ac:dyDescent="0.25">
      <c r="A279" t="s">
        <v>91</v>
      </c>
      <c r="B279">
        <v>169</v>
      </c>
      <c r="C279">
        <v>26</v>
      </c>
      <c r="D279">
        <v>3</v>
      </c>
      <c r="F279">
        <v>14</v>
      </c>
      <c r="G279">
        <v>152</v>
      </c>
      <c r="I279">
        <v>0.1</v>
      </c>
    </row>
    <row r="280" spans="1:9" x14ac:dyDescent="0.25">
      <c r="A280" t="s">
        <v>92</v>
      </c>
      <c r="B280">
        <v>168</v>
      </c>
      <c r="C280">
        <v>57</v>
      </c>
      <c r="D280">
        <v>3</v>
      </c>
      <c r="E280">
        <v>1</v>
      </c>
      <c r="F280">
        <v>1</v>
      </c>
      <c r="G280">
        <v>164</v>
      </c>
      <c r="H280">
        <v>2</v>
      </c>
      <c r="I280">
        <v>10</v>
      </c>
    </row>
    <row r="281" spans="1:9" x14ac:dyDescent="0.25">
      <c r="A281" t="s">
        <v>93</v>
      </c>
      <c r="B281">
        <v>164</v>
      </c>
      <c r="C281">
        <v>10</v>
      </c>
      <c r="D281">
        <v>12</v>
      </c>
      <c r="E281">
        <v>1</v>
      </c>
      <c r="F281">
        <v>41</v>
      </c>
      <c r="G281">
        <v>111</v>
      </c>
      <c r="I281">
        <v>4</v>
      </c>
    </row>
    <row r="282" spans="1:9" x14ac:dyDescent="0.25">
      <c r="A282" t="s">
        <v>95</v>
      </c>
      <c r="B282">
        <v>147</v>
      </c>
      <c r="C282">
        <v>33</v>
      </c>
      <c r="F282">
        <v>8</v>
      </c>
      <c r="G282">
        <v>139</v>
      </c>
      <c r="I282">
        <v>1</v>
      </c>
    </row>
    <row r="283" spans="1:9" x14ac:dyDescent="0.25">
      <c r="A283" t="s">
        <v>96</v>
      </c>
      <c r="B283">
        <v>145</v>
      </c>
      <c r="C283">
        <v>28</v>
      </c>
      <c r="F283">
        <v>1</v>
      </c>
      <c r="G283">
        <v>144</v>
      </c>
      <c r="H283">
        <v>8</v>
      </c>
      <c r="I283">
        <v>4</v>
      </c>
    </row>
    <row r="284" spans="1:9" x14ac:dyDescent="0.25">
      <c r="A284" t="s">
        <v>94</v>
      </c>
      <c r="B284">
        <v>142</v>
      </c>
      <c r="C284">
        <v>12</v>
      </c>
      <c r="F284">
        <v>15</v>
      </c>
      <c r="G284">
        <v>127</v>
      </c>
      <c r="H284">
        <v>4</v>
      </c>
      <c r="I284">
        <v>33</v>
      </c>
    </row>
    <row r="285" spans="1:9" x14ac:dyDescent="0.25">
      <c r="A285" t="s">
        <v>97</v>
      </c>
      <c r="B285">
        <v>140</v>
      </c>
      <c r="C285">
        <v>21</v>
      </c>
      <c r="D285">
        <v>14</v>
      </c>
      <c r="E285">
        <v>3</v>
      </c>
      <c r="F285">
        <v>4</v>
      </c>
      <c r="G285">
        <v>122</v>
      </c>
      <c r="H285">
        <v>11</v>
      </c>
      <c r="I285" s="1">
        <v>4126</v>
      </c>
    </row>
    <row r="286" spans="1:9" x14ac:dyDescent="0.25">
      <c r="A286" t="s">
        <v>98</v>
      </c>
      <c r="B286">
        <v>133</v>
      </c>
      <c r="C286">
        <v>9</v>
      </c>
      <c r="D286">
        <v>4</v>
      </c>
      <c r="F286">
        <v>4</v>
      </c>
      <c r="G286">
        <v>125</v>
      </c>
      <c r="H286">
        <v>3</v>
      </c>
      <c r="I286">
        <v>19</v>
      </c>
    </row>
    <row r="287" spans="1:9" x14ac:dyDescent="0.25">
      <c r="A287" t="s">
        <v>100</v>
      </c>
      <c r="B287">
        <v>116</v>
      </c>
      <c r="C287">
        <v>31</v>
      </c>
      <c r="G287">
        <v>116</v>
      </c>
      <c r="I287">
        <v>2</v>
      </c>
    </row>
    <row r="288" spans="1:9" x14ac:dyDescent="0.25">
      <c r="A288" t="s">
        <v>102</v>
      </c>
      <c r="B288">
        <v>113</v>
      </c>
      <c r="F288">
        <v>26</v>
      </c>
      <c r="G288">
        <v>87</v>
      </c>
      <c r="H288">
        <v>2</v>
      </c>
      <c r="I288">
        <v>11</v>
      </c>
    </row>
    <row r="289" spans="1:9" x14ac:dyDescent="0.25">
      <c r="A289" t="s">
        <v>101</v>
      </c>
      <c r="B289">
        <v>110</v>
      </c>
      <c r="C289">
        <v>32</v>
      </c>
      <c r="F289">
        <v>1</v>
      </c>
      <c r="G289">
        <v>109</v>
      </c>
      <c r="H289">
        <v>2</v>
      </c>
      <c r="I289">
        <v>37</v>
      </c>
    </row>
    <row r="290" spans="1:9" x14ac:dyDescent="0.25">
      <c r="A290" t="s">
        <v>104</v>
      </c>
      <c r="B290">
        <v>109</v>
      </c>
      <c r="C290">
        <v>40</v>
      </c>
      <c r="D290">
        <v>1</v>
      </c>
      <c r="G290">
        <v>108</v>
      </c>
      <c r="H290">
        <v>7</v>
      </c>
      <c r="I290">
        <v>25</v>
      </c>
    </row>
    <row r="291" spans="1:9" x14ac:dyDescent="0.25">
      <c r="A291" t="s">
        <v>103</v>
      </c>
      <c r="B291">
        <v>105</v>
      </c>
      <c r="C291">
        <v>8</v>
      </c>
      <c r="G291">
        <v>105</v>
      </c>
      <c r="H291">
        <v>2</v>
      </c>
      <c r="I291">
        <v>19</v>
      </c>
    </row>
    <row r="292" spans="1:9" x14ac:dyDescent="0.25">
      <c r="A292" t="s">
        <v>105</v>
      </c>
      <c r="B292">
        <v>100</v>
      </c>
      <c r="C292">
        <v>23</v>
      </c>
      <c r="D292">
        <v>1</v>
      </c>
      <c r="F292">
        <v>22</v>
      </c>
      <c r="G292">
        <v>77</v>
      </c>
      <c r="I292">
        <v>4</v>
      </c>
    </row>
    <row r="293" spans="1:9" x14ac:dyDescent="0.25">
      <c r="A293" t="s">
        <v>108</v>
      </c>
      <c r="B293">
        <v>97</v>
      </c>
      <c r="C293">
        <v>18</v>
      </c>
      <c r="D293">
        <v>2</v>
      </c>
      <c r="F293">
        <v>3</v>
      </c>
      <c r="G293">
        <v>92</v>
      </c>
      <c r="H293">
        <v>1</v>
      </c>
      <c r="I293">
        <v>2</v>
      </c>
    </row>
    <row r="294" spans="1:9" x14ac:dyDescent="0.25">
      <c r="A294" t="s">
        <v>99</v>
      </c>
      <c r="B294">
        <v>93</v>
      </c>
      <c r="C294">
        <v>11</v>
      </c>
      <c r="F294">
        <v>4</v>
      </c>
      <c r="G294">
        <v>89</v>
      </c>
      <c r="H294">
        <v>1</v>
      </c>
      <c r="I294">
        <v>0.7</v>
      </c>
    </row>
    <row r="295" spans="1:9" x14ac:dyDescent="0.25">
      <c r="A295" t="s">
        <v>107</v>
      </c>
      <c r="B295">
        <v>93</v>
      </c>
      <c r="C295">
        <v>28</v>
      </c>
      <c r="F295">
        <v>1</v>
      </c>
      <c r="G295">
        <v>92</v>
      </c>
      <c r="I295">
        <v>2</v>
      </c>
    </row>
    <row r="296" spans="1:9" x14ac:dyDescent="0.25">
      <c r="A296" t="s">
        <v>110</v>
      </c>
      <c r="B296">
        <v>92</v>
      </c>
      <c r="C296">
        <v>11</v>
      </c>
      <c r="D296">
        <v>2</v>
      </c>
      <c r="G296">
        <v>90</v>
      </c>
      <c r="I296">
        <v>13</v>
      </c>
    </row>
    <row r="297" spans="1:9" x14ac:dyDescent="0.25">
      <c r="A297" t="s">
        <v>106</v>
      </c>
      <c r="B297">
        <v>89</v>
      </c>
      <c r="C297">
        <v>20</v>
      </c>
      <c r="F297">
        <v>5</v>
      </c>
      <c r="G297">
        <v>84</v>
      </c>
      <c r="I297">
        <v>22</v>
      </c>
    </row>
    <row r="298" spans="1:9" x14ac:dyDescent="0.25">
      <c r="A298" t="s">
        <v>109</v>
      </c>
      <c r="B298">
        <v>89</v>
      </c>
      <c r="C298">
        <v>17</v>
      </c>
      <c r="F298">
        <v>1</v>
      </c>
      <c r="G298">
        <v>88</v>
      </c>
      <c r="H298">
        <v>4</v>
      </c>
      <c r="I298">
        <v>10</v>
      </c>
    </row>
    <row r="299" spans="1:9" x14ac:dyDescent="0.25">
      <c r="A299" t="s">
        <v>113</v>
      </c>
      <c r="B299">
        <v>79</v>
      </c>
      <c r="C299">
        <v>29</v>
      </c>
      <c r="G299">
        <v>79</v>
      </c>
      <c r="I299">
        <v>23</v>
      </c>
    </row>
    <row r="300" spans="1:9" x14ac:dyDescent="0.25">
      <c r="A300" t="s">
        <v>114</v>
      </c>
      <c r="B300">
        <v>76</v>
      </c>
      <c r="C300">
        <v>10</v>
      </c>
      <c r="F300">
        <v>16</v>
      </c>
      <c r="G300">
        <v>60</v>
      </c>
      <c r="I300">
        <v>0.8</v>
      </c>
    </row>
    <row r="301" spans="1:9" x14ac:dyDescent="0.25">
      <c r="A301" t="s">
        <v>112</v>
      </c>
      <c r="B301">
        <v>75</v>
      </c>
      <c r="C301">
        <v>14</v>
      </c>
      <c r="D301">
        <v>7</v>
      </c>
      <c r="E301">
        <v>2</v>
      </c>
      <c r="F301">
        <v>32</v>
      </c>
      <c r="G301">
        <v>36</v>
      </c>
      <c r="I301">
        <v>2</v>
      </c>
    </row>
    <row r="302" spans="1:9" x14ac:dyDescent="0.25">
      <c r="A302" t="s">
        <v>111</v>
      </c>
      <c r="B302">
        <v>71</v>
      </c>
      <c r="C302">
        <v>11</v>
      </c>
      <c r="F302">
        <v>1</v>
      </c>
      <c r="G302">
        <v>70</v>
      </c>
      <c r="I302">
        <v>38</v>
      </c>
    </row>
    <row r="303" spans="1:9" x14ac:dyDescent="0.25">
      <c r="A303" t="s">
        <v>118</v>
      </c>
      <c r="B303">
        <v>69</v>
      </c>
      <c r="C303">
        <v>19</v>
      </c>
      <c r="D303">
        <v>1</v>
      </c>
      <c r="E303">
        <v>1</v>
      </c>
      <c r="G303">
        <v>68</v>
      </c>
      <c r="H303">
        <v>2</v>
      </c>
      <c r="I303">
        <v>14</v>
      </c>
    </row>
    <row r="304" spans="1:9" x14ac:dyDescent="0.25">
      <c r="A304" t="s">
        <v>116</v>
      </c>
      <c r="B304">
        <v>68</v>
      </c>
      <c r="C304">
        <v>12</v>
      </c>
      <c r="G304">
        <v>68</v>
      </c>
      <c r="H304">
        <v>2</v>
      </c>
      <c r="I304">
        <v>155</v>
      </c>
    </row>
    <row r="305" spans="1:9" x14ac:dyDescent="0.25">
      <c r="A305" t="s">
        <v>119</v>
      </c>
      <c r="B305">
        <v>59</v>
      </c>
      <c r="C305">
        <v>4</v>
      </c>
      <c r="D305">
        <v>2</v>
      </c>
      <c r="E305">
        <v>1</v>
      </c>
      <c r="G305">
        <v>57</v>
      </c>
      <c r="H305">
        <v>2</v>
      </c>
      <c r="I305">
        <v>21</v>
      </c>
    </row>
    <row r="306" spans="1:9" x14ac:dyDescent="0.25">
      <c r="A306" t="s">
        <v>115</v>
      </c>
      <c r="B306">
        <v>58</v>
      </c>
      <c r="C306">
        <v>8</v>
      </c>
      <c r="D306">
        <v>1</v>
      </c>
      <c r="F306">
        <v>2</v>
      </c>
      <c r="G306">
        <v>55</v>
      </c>
      <c r="H306">
        <v>4</v>
      </c>
      <c r="I306">
        <v>6</v>
      </c>
    </row>
    <row r="307" spans="1:9" x14ac:dyDescent="0.25">
      <c r="A307" t="s">
        <v>121</v>
      </c>
      <c r="B307">
        <v>58</v>
      </c>
      <c r="C307">
        <v>9</v>
      </c>
      <c r="G307">
        <v>58</v>
      </c>
      <c r="H307">
        <v>1</v>
      </c>
      <c r="I307">
        <v>48</v>
      </c>
    </row>
    <row r="308" spans="1:9" x14ac:dyDescent="0.25">
      <c r="A308" t="s">
        <v>117</v>
      </c>
      <c r="B308">
        <v>58</v>
      </c>
      <c r="C308">
        <v>11</v>
      </c>
      <c r="F308">
        <v>1</v>
      </c>
      <c r="G308">
        <v>57</v>
      </c>
      <c r="I308" s="1">
        <v>1187</v>
      </c>
    </row>
    <row r="309" spans="1:9" x14ac:dyDescent="0.25">
      <c r="A309" t="s">
        <v>122</v>
      </c>
      <c r="B309">
        <v>56</v>
      </c>
      <c r="C309">
        <v>8</v>
      </c>
      <c r="F309">
        <v>1</v>
      </c>
      <c r="G309">
        <v>55</v>
      </c>
      <c r="I309">
        <v>5</v>
      </c>
    </row>
    <row r="310" spans="1:9" x14ac:dyDescent="0.25">
      <c r="A310" t="s">
        <v>120</v>
      </c>
      <c r="B310">
        <v>54</v>
      </c>
      <c r="C310">
        <v>10</v>
      </c>
      <c r="D310">
        <v>2</v>
      </c>
      <c r="F310">
        <v>1</v>
      </c>
      <c r="G310">
        <v>51</v>
      </c>
      <c r="H310">
        <v>1</v>
      </c>
      <c r="I310">
        <v>1</v>
      </c>
    </row>
    <row r="311" spans="1:9" x14ac:dyDescent="0.25">
      <c r="A311" t="s">
        <v>123</v>
      </c>
      <c r="B311">
        <v>53</v>
      </c>
      <c r="C311">
        <v>14</v>
      </c>
      <c r="F311">
        <v>1</v>
      </c>
      <c r="G311">
        <v>52</v>
      </c>
      <c r="I311">
        <v>686</v>
      </c>
    </row>
    <row r="312" spans="1:9" x14ac:dyDescent="0.25">
      <c r="A312" t="s">
        <v>125</v>
      </c>
      <c r="B312">
        <v>51</v>
      </c>
      <c r="C312">
        <v>15</v>
      </c>
      <c r="F312">
        <v>5</v>
      </c>
      <c r="G312">
        <v>46</v>
      </c>
      <c r="I312">
        <v>5</v>
      </c>
    </row>
    <row r="313" spans="1:9" x14ac:dyDescent="0.25">
      <c r="A313" t="s">
        <v>124</v>
      </c>
      <c r="B313">
        <v>51</v>
      </c>
      <c r="C313">
        <v>7</v>
      </c>
      <c r="F313">
        <v>3</v>
      </c>
      <c r="G313">
        <v>48</v>
      </c>
      <c r="I313">
        <v>2</v>
      </c>
    </row>
    <row r="314" spans="1:9" x14ac:dyDescent="0.25">
      <c r="A314" t="s">
        <v>126</v>
      </c>
      <c r="B314">
        <v>48</v>
      </c>
      <c r="C314">
        <v>10</v>
      </c>
      <c r="F314">
        <v>2</v>
      </c>
      <c r="G314">
        <v>46</v>
      </c>
      <c r="I314">
        <v>109</v>
      </c>
    </row>
    <row r="315" spans="1:9" x14ac:dyDescent="0.25">
      <c r="A315" t="s">
        <v>127</v>
      </c>
      <c r="B315">
        <v>44</v>
      </c>
      <c r="G315">
        <v>44</v>
      </c>
      <c r="I315">
        <v>9</v>
      </c>
    </row>
    <row r="316" spans="1:9" x14ac:dyDescent="0.25">
      <c r="A316" t="s">
        <v>130</v>
      </c>
      <c r="B316">
        <v>43</v>
      </c>
      <c r="C316">
        <v>12</v>
      </c>
      <c r="F316">
        <v>1</v>
      </c>
      <c r="G316">
        <v>42</v>
      </c>
      <c r="H316">
        <v>1</v>
      </c>
      <c r="I316">
        <v>21</v>
      </c>
    </row>
    <row r="317" spans="1:9" x14ac:dyDescent="0.25">
      <c r="A317" t="s">
        <v>132</v>
      </c>
      <c r="B317">
        <v>39</v>
      </c>
      <c r="C317">
        <v>6</v>
      </c>
      <c r="F317">
        <v>13</v>
      </c>
      <c r="G317">
        <v>26</v>
      </c>
      <c r="I317">
        <v>8</v>
      </c>
    </row>
    <row r="318" spans="1:9" x14ac:dyDescent="0.25">
      <c r="A318" t="s">
        <v>128</v>
      </c>
      <c r="B318">
        <v>39</v>
      </c>
      <c r="C318">
        <v>5</v>
      </c>
      <c r="F318">
        <v>2</v>
      </c>
      <c r="G318">
        <v>37</v>
      </c>
      <c r="I318">
        <v>12</v>
      </c>
    </row>
    <row r="319" spans="1:9" x14ac:dyDescent="0.25">
      <c r="A319" t="s">
        <v>131</v>
      </c>
      <c r="B319">
        <v>38</v>
      </c>
      <c r="C319">
        <v>4</v>
      </c>
      <c r="F319">
        <v>1</v>
      </c>
      <c r="G319">
        <v>37</v>
      </c>
      <c r="H319">
        <v>1</v>
      </c>
      <c r="I319">
        <v>10</v>
      </c>
    </row>
    <row r="320" spans="1:9" x14ac:dyDescent="0.25">
      <c r="A320" t="s">
        <v>133</v>
      </c>
      <c r="B320">
        <v>37</v>
      </c>
      <c r="C320">
        <v>4</v>
      </c>
      <c r="F320">
        <v>1</v>
      </c>
      <c r="G320">
        <v>36</v>
      </c>
      <c r="I320">
        <v>2</v>
      </c>
    </row>
    <row r="321" spans="1:9" x14ac:dyDescent="0.25">
      <c r="A321" t="s">
        <v>134</v>
      </c>
      <c r="B321">
        <v>36</v>
      </c>
      <c r="C321">
        <v>6</v>
      </c>
      <c r="D321">
        <v>1</v>
      </c>
      <c r="E321">
        <v>1</v>
      </c>
      <c r="F321">
        <v>1</v>
      </c>
      <c r="G321">
        <v>34</v>
      </c>
      <c r="H321">
        <v>2</v>
      </c>
      <c r="I321">
        <v>9</v>
      </c>
    </row>
    <row r="322" spans="1:9" x14ac:dyDescent="0.25">
      <c r="A322" t="s">
        <v>135</v>
      </c>
      <c r="B322">
        <v>36</v>
      </c>
      <c r="C322">
        <v>9</v>
      </c>
      <c r="F322">
        <v>2</v>
      </c>
      <c r="G322">
        <v>34</v>
      </c>
      <c r="I322">
        <v>2</v>
      </c>
    </row>
    <row r="323" spans="1:9" x14ac:dyDescent="0.25">
      <c r="A323" t="s">
        <v>129</v>
      </c>
      <c r="B323">
        <v>36</v>
      </c>
      <c r="C323">
        <v>3</v>
      </c>
      <c r="G323">
        <v>36</v>
      </c>
      <c r="I323">
        <v>2</v>
      </c>
    </row>
    <row r="324" spans="1:9" x14ac:dyDescent="0.25">
      <c r="A324" t="s">
        <v>136</v>
      </c>
      <c r="B324">
        <v>36</v>
      </c>
      <c r="C324">
        <v>3</v>
      </c>
      <c r="G324">
        <v>36</v>
      </c>
      <c r="I324">
        <v>1</v>
      </c>
    </row>
    <row r="325" spans="1:9" x14ac:dyDescent="0.25">
      <c r="A325" t="s">
        <v>137</v>
      </c>
      <c r="B325">
        <v>34</v>
      </c>
      <c r="C325">
        <v>13</v>
      </c>
      <c r="D325">
        <v>2</v>
      </c>
      <c r="E325">
        <v>1</v>
      </c>
      <c r="G325">
        <v>32</v>
      </c>
      <c r="I325">
        <v>3</v>
      </c>
    </row>
    <row r="326" spans="1:9" x14ac:dyDescent="0.25">
      <c r="A326" t="s">
        <v>138</v>
      </c>
      <c r="B326">
        <v>34</v>
      </c>
      <c r="D326">
        <v>1</v>
      </c>
      <c r="F326">
        <v>7</v>
      </c>
      <c r="G326">
        <v>26</v>
      </c>
      <c r="I326">
        <v>3</v>
      </c>
    </row>
    <row r="327" spans="1:9" x14ac:dyDescent="0.25">
      <c r="A327" t="s">
        <v>139</v>
      </c>
      <c r="B327">
        <v>34</v>
      </c>
      <c r="C327">
        <v>8</v>
      </c>
      <c r="F327">
        <v>1</v>
      </c>
      <c r="G327">
        <v>33</v>
      </c>
      <c r="H327">
        <v>1</v>
      </c>
      <c r="I327">
        <v>12</v>
      </c>
    </row>
    <row r="328" spans="1:9" x14ac:dyDescent="0.25">
      <c r="A328" t="s">
        <v>140</v>
      </c>
      <c r="B328">
        <v>33</v>
      </c>
      <c r="C328">
        <v>15</v>
      </c>
      <c r="G328">
        <v>33</v>
      </c>
      <c r="I328">
        <v>82</v>
      </c>
    </row>
    <row r="329" spans="1:9" x14ac:dyDescent="0.25">
      <c r="A329" t="s">
        <v>141</v>
      </c>
      <c r="B329">
        <v>29</v>
      </c>
      <c r="C329">
        <v>2</v>
      </c>
      <c r="F329">
        <v>1</v>
      </c>
      <c r="G329">
        <v>28</v>
      </c>
      <c r="H329">
        <v>2</v>
      </c>
      <c r="I329">
        <v>2</v>
      </c>
    </row>
    <row r="330" spans="1:9" x14ac:dyDescent="0.25">
      <c r="A330" t="s">
        <v>143</v>
      </c>
      <c r="B330">
        <v>28</v>
      </c>
      <c r="C330">
        <v>9</v>
      </c>
      <c r="G330">
        <v>28</v>
      </c>
      <c r="I330">
        <v>734</v>
      </c>
    </row>
    <row r="331" spans="1:9" x14ac:dyDescent="0.25">
      <c r="A331" t="s">
        <v>144</v>
      </c>
      <c r="B331">
        <v>27</v>
      </c>
      <c r="C331">
        <v>12</v>
      </c>
      <c r="D331">
        <v>1</v>
      </c>
      <c r="E331">
        <v>1</v>
      </c>
      <c r="G331">
        <v>26</v>
      </c>
      <c r="I331">
        <v>1</v>
      </c>
    </row>
    <row r="332" spans="1:9" x14ac:dyDescent="0.25">
      <c r="A332" t="s">
        <v>145</v>
      </c>
      <c r="B332">
        <v>23</v>
      </c>
      <c r="C332">
        <v>8</v>
      </c>
      <c r="D332">
        <v>1</v>
      </c>
      <c r="G332">
        <v>22</v>
      </c>
      <c r="I332">
        <v>61</v>
      </c>
    </row>
    <row r="333" spans="1:9" x14ac:dyDescent="0.25">
      <c r="A333" t="s">
        <v>147</v>
      </c>
      <c r="B333">
        <v>22</v>
      </c>
      <c r="F333">
        <v>1</v>
      </c>
      <c r="G333">
        <v>21</v>
      </c>
      <c r="I333">
        <v>0.6</v>
      </c>
    </row>
    <row r="334" spans="1:9" x14ac:dyDescent="0.25">
      <c r="A334" t="s">
        <v>142</v>
      </c>
      <c r="B334">
        <v>20</v>
      </c>
      <c r="G334">
        <v>20</v>
      </c>
      <c r="I334">
        <v>4</v>
      </c>
    </row>
    <row r="335" spans="1:9" x14ac:dyDescent="0.25">
      <c r="A335" t="s">
        <v>146</v>
      </c>
      <c r="B335">
        <v>18</v>
      </c>
      <c r="C335">
        <v>7</v>
      </c>
      <c r="G335">
        <v>18</v>
      </c>
      <c r="I335">
        <v>0.5</v>
      </c>
    </row>
    <row r="336" spans="1:9" x14ac:dyDescent="0.25">
      <c r="A336" t="s">
        <v>149</v>
      </c>
      <c r="B336">
        <v>17</v>
      </c>
      <c r="C336">
        <v>4</v>
      </c>
      <c r="F336">
        <v>10</v>
      </c>
      <c r="G336">
        <v>7</v>
      </c>
      <c r="I336">
        <v>26</v>
      </c>
    </row>
    <row r="337" spans="1:9" x14ac:dyDescent="0.25">
      <c r="A337" t="s">
        <v>150</v>
      </c>
      <c r="B337">
        <v>16</v>
      </c>
      <c r="C337">
        <v>2</v>
      </c>
      <c r="D337">
        <v>2</v>
      </c>
      <c r="G337">
        <v>14</v>
      </c>
      <c r="I337">
        <v>0.4</v>
      </c>
    </row>
    <row r="338" spans="1:9" x14ac:dyDescent="0.25">
      <c r="A338" t="s">
        <v>151</v>
      </c>
      <c r="B338">
        <v>15</v>
      </c>
      <c r="C338">
        <v>2</v>
      </c>
      <c r="D338">
        <v>1</v>
      </c>
      <c r="E338">
        <v>1</v>
      </c>
      <c r="F338">
        <v>2</v>
      </c>
      <c r="G338">
        <v>12</v>
      </c>
      <c r="I338">
        <v>5</v>
      </c>
    </row>
    <row r="339" spans="1:9" x14ac:dyDescent="0.25">
      <c r="A339" t="s">
        <v>152</v>
      </c>
      <c r="B339">
        <v>15</v>
      </c>
      <c r="G339">
        <v>15</v>
      </c>
      <c r="I339">
        <v>50</v>
      </c>
    </row>
    <row r="340" spans="1:9" x14ac:dyDescent="0.25">
      <c r="A340" t="s">
        <v>148</v>
      </c>
      <c r="B340">
        <v>14</v>
      </c>
      <c r="C340">
        <v>4</v>
      </c>
      <c r="D340">
        <v>1</v>
      </c>
      <c r="E340">
        <v>1</v>
      </c>
      <c r="F340">
        <v>3</v>
      </c>
      <c r="G340">
        <v>10</v>
      </c>
      <c r="I340">
        <v>0.09</v>
      </c>
    </row>
    <row r="341" spans="1:9" x14ac:dyDescent="0.25">
      <c r="A341" t="s">
        <v>154</v>
      </c>
      <c r="B341">
        <v>14</v>
      </c>
      <c r="C341">
        <v>5</v>
      </c>
      <c r="G341">
        <v>14</v>
      </c>
      <c r="I341">
        <v>16</v>
      </c>
    </row>
    <row r="342" spans="1:9" x14ac:dyDescent="0.25">
      <c r="A342" t="s">
        <v>155</v>
      </c>
      <c r="B342">
        <v>13</v>
      </c>
      <c r="C342">
        <v>3</v>
      </c>
      <c r="G342">
        <v>13</v>
      </c>
      <c r="I342">
        <v>0.5</v>
      </c>
    </row>
    <row r="343" spans="1:9" x14ac:dyDescent="0.25">
      <c r="A343" t="s">
        <v>156</v>
      </c>
      <c r="B343">
        <v>13</v>
      </c>
      <c r="G343">
        <v>13</v>
      </c>
      <c r="I343">
        <v>24</v>
      </c>
    </row>
    <row r="344" spans="1:9" x14ac:dyDescent="0.25">
      <c r="A344" t="s">
        <v>157</v>
      </c>
      <c r="B344">
        <v>12</v>
      </c>
      <c r="G344">
        <v>12</v>
      </c>
      <c r="I344">
        <v>1</v>
      </c>
    </row>
    <row r="345" spans="1:9" x14ac:dyDescent="0.25">
      <c r="A345" t="s">
        <v>161</v>
      </c>
      <c r="B345">
        <v>11</v>
      </c>
      <c r="C345">
        <v>2</v>
      </c>
      <c r="G345">
        <v>11</v>
      </c>
      <c r="H345">
        <v>1</v>
      </c>
      <c r="I345">
        <v>2</v>
      </c>
    </row>
    <row r="346" spans="1:9" x14ac:dyDescent="0.25">
      <c r="A346" t="s">
        <v>162</v>
      </c>
      <c r="B346">
        <v>11</v>
      </c>
      <c r="C346">
        <v>4</v>
      </c>
      <c r="G346">
        <v>11</v>
      </c>
      <c r="I346">
        <v>0.8</v>
      </c>
    </row>
    <row r="347" spans="1:9" x14ac:dyDescent="0.25">
      <c r="A347" t="s">
        <v>160</v>
      </c>
      <c r="B347">
        <v>10</v>
      </c>
      <c r="C347">
        <v>3</v>
      </c>
      <c r="D347">
        <v>1</v>
      </c>
      <c r="E347">
        <v>1</v>
      </c>
      <c r="G347">
        <v>9</v>
      </c>
      <c r="I347">
        <v>0.9</v>
      </c>
    </row>
    <row r="348" spans="1:9" x14ac:dyDescent="0.25">
      <c r="A348" t="s">
        <v>163</v>
      </c>
      <c r="B348">
        <v>9</v>
      </c>
      <c r="G348">
        <v>9</v>
      </c>
      <c r="I348">
        <v>229</v>
      </c>
    </row>
    <row r="349" spans="1:9" x14ac:dyDescent="0.25">
      <c r="A349" t="s">
        <v>164</v>
      </c>
      <c r="B349">
        <v>9</v>
      </c>
      <c r="C349">
        <v>5</v>
      </c>
      <c r="F349">
        <v>1</v>
      </c>
      <c r="G349">
        <v>8</v>
      </c>
      <c r="I349">
        <v>0.3</v>
      </c>
    </row>
    <row r="350" spans="1:9" x14ac:dyDescent="0.25">
      <c r="A350" t="s">
        <v>159</v>
      </c>
      <c r="B350">
        <v>9</v>
      </c>
      <c r="C350">
        <v>1</v>
      </c>
      <c r="G350">
        <v>9</v>
      </c>
      <c r="I350">
        <v>0.9</v>
      </c>
    </row>
    <row r="351" spans="1:9" x14ac:dyDescent="0.25">
      <c r="A351" t="s">
        <v>167</v>
      </c>
      <c r="B351">
        <v>8</v>
      </c>
      <c r="D351">
        <v>1</v>
      </c>
      <c r="G351">
        <v>7</v>
      </c>
      <c r="I351">
        <v>0.4</v>
      </c>
    </row>
    <row r="352" spans="1:9" x14ac:dyDescent="0.25">
      <c r="A352" t="s">
        <v>168</v>
      </c>
      <c r="B352">
        <v>8</v>
      </c>
      <c r="C352">
        <v>5</v>
      </c>
      <c r="F352">
        <v>1</v>
      </c>
      <c r="G352">
        <v>7</v>
      </c>
      <c r="I352">
        <v>0.04</v>
      </c>
    </row>
    <row r="353" spans="1:9" x14ac:dyDescent="0.25">
      <c r="A353" t="s">
        <v>169</v>
      </c>
      <c r="B353">
        <v>8</v>
      </c>
      <c r="C353">
        <v>5</v>
      </c>
      <c r="F353">
        <v>2</v>
      </c>
      <c r="G353">
        <v>6</v>
      </c>
      <c r="I353">
        <v>237</v>
      </c>
    </row>
    <row r="354" spans="1:9" x14ac:dyDescent="0.25">
      <c r="A354" t="s">
        <v>158</v>
      </c>
      <c r="B354">
        <v>8</v>
      </c>
      <c r="C354">
        <v>3</v>
      </c>
      <c r="G354">
        <v>8</v>
      </c>
      <c r="I354">
        <v>47</v>
      </c>
    </row>
    <row r="355" spans="1:9" x14ac:dyDescent="0.25">
      <c r="A355" t="s">
        <v>170</v>
      </c>
      <c r="B355">
        <v>8</v>
      </c>
      <c r="C355">
        <v>6</v>
      </c>
      <c r="G355">
        <v>8</v>
      </c>
      <c r="I355">
        <v>13</v>
      </c>
    </row>
    <row r="356" spans="1:9" x14ac:dyDescent="0.25">
      <c r="A356" t="s">
        <v>171</v>
      </c>
      <c r="B356">
        <v>7</v>
      </c>
      <c r="C356">
        <v>1</v>
      </c>
      <c r="G356">
        <v>7</v>
      </c>
      <c r="I356">
        <v>40</v>
      </c>
    </row>
    <row r="357" spans="1:9" x14ac:dyDescent="0.25">
      <c r="A357" t="s">
        <v>153</v>
      </c>
      <c r="B357">
        <v>7</v>
      </c>
      <c r="C357">
        <v>4</v>
      </c>
      <c r="G357">
        <v>7</v>
      </c>
      <c r="I357">
        <v>0.08</v>
      </c>
    </row>
    <row r="358" spans="1:9" x14ac:dyDescent="0.25">
      <c r="A358" t="s">
        <v>165</v>
      </c>
      <c r="B358">
        <v>7</v>
      </c>
      <c r="G358">
        <v>7</v>
      </c>
      <c r="I358">
        <v>0.2</v>
      </c>
    </row>
    <row r="359" spans="1:9" x14ac:dyDescent="0.25">
      <c r="A359" t="s">
        <v>172</v>
      </c>
      <c r="B359">
        <v>7</v>
      </c>
      <c r="C359">
        <v>3</v>
      </c>
      <c r="G359">
        <v>7</v>
      </c>
      <c r="I359">
        <v>0.1</v>
      </c>
    </row>
    <row r="360" spans="1:9" x14ac:dyDescent="0.25">
      <c r="A360" t="s">
        <v>166</v>
      </c>
      <c r="B360">
        <v>7</v>
      </c>
      <c r="C360">
        <v>2</v>
      </c>
      <c r="G360">
        <v>7</v>
      </c>
      <c r="I360">
        <v>5</v>
      </c>
    </row>
    <row r="361" spans="1:9" x14ac:dyDescent="0.25">
      <c r="A361" t="s">
        <v>173</v>
      </c>
      <c r="B361">
        <v>6</v>
      </c>
      <c r="G361">
        <v>6</v>
      </c>
      <c r="I361">
        <v>0.05</v>
      </c>
    </row>
    <row r="362" spans="1:9" x14ac:dyDescent="0.25">
      <c r="A362" t="s">
        <v>175</v>
      </c>
      <c r="B362">
        <v>6</v>
      </c>
      <c r="C362">
        <v>1</v>
      </c>
      <c r="G362">
        <v>6</v>
      </c>
      <c r="I362">
        <v>2</v>
      </c>
    </row>
    <row r="363" spans="1:9" x14ac:dyDescent="0.25">
      <c r="A363" t="s">
        <v>176</v>
      </c>
      <c r="B363">
        <v>6</v>
      </c>
      <c r="C363">
        <v>1</v>
      </c>
      <c r="G363">
        <v>6</v>
      </c>
      <c r="I363">
        <v>2</v>
      </c>
    </row>
    <row r="364" spans="1:9" x14ac:dyDescent="0.25">
      <c r="A364" t="s">
        <v>177</v>
      </c>
      <c r="B364">
        <v>6</v>
      </c>
      <c r="C364">
        <v>2</v>
      </c>
      <c r="G364">
        <v>6</v>
      </c>
      <c r="I364">
        <v>61</v>
      </c>
    </row>
    <row r="365" spans="1:9" x14ac:dyDescent="0.25">
      <c r="A365" t="s">
        <v>174</v>
      </c>
      <c r="B365">
        <v>5</v>
      </c>
      <c r="C365">
        <v>2</v>
      </c>
      <c r="G365">
        <v>5</v>
      </c>
      <c r="I365">
        <v>18</v>
      </c>
    </row>
    <row r="366" spans="1:9" x14ac:dyDescent="0.25">
      <c r="A366" t="s">
        <v>179</v>
      </c>
      <c r="B366">
        <v>4</v>
      </c>
      <c r="D366">
        <v>1</v>
      </c>
      <c r="G366">
        <v>3</v>
      </c>
      <c r="I366">
        <v>5</v>
      </c>
    </row>
    <row r="367" spans="1:9" x14ac:dyDescent="0.25">
      <c r="A367" t="s">
        <v>180</v>
      </c>
      <c r="B367">
        <v>4</v>
      </c>
      <c r="C367">
        <v>1</v>
      </c>
      <c r="G367">
        <v>4</v>
      </c>
      <c r="I367">
        <v>37</v>
      </c>
    </row>
    <row r="368" spans="1:9" x14ac:dyDescent="0.25">
      <c r="A368" t="s">
        <v>181</v>
      </c>
      <c r="B368">
        <v>4</v>
      </c>
      <c r="C368">
        <v>3</v>
      </c>
      <c r="G368">
        <v>4</v>
      </c>
      <c r="I368">
        <v>3</v>
      </c>
    </row>
    <row r="369" spans="1:9" x14ac:dyDescent="0.25">
      <c r="A369" t="s">
        <v>182</v>
      </c>
      <c r="B369">
        <v>3</v>
      </c>
      <c r="G369">
        <v>3</v>
      </c>
      <c r="I369">
        <v>18</v>
      </c>
    </row>
    <row r="370" spans="1:9" x14ac:dyDescent="0.25">
      <c r="A370" t="s">
        <v>183</v>
      </c>
      <c r="B370">
        <v>3</v>
      </c>
      <c r="G370">
        <v>3</v>
      </c>
      <c r="I370">
        <v>1</v>
      </c>
    </row>
    <row r="371" spans="1:9" x14ac:dyDescent="0.25">
      <c r="A371" t="s">
        <v>184</v>
      </c>
      <c r="B371">
        <v>3</v>
      </c>
      <c r="C371">
        <v>3</v>
      </c>
      <c r="G371">
        <v>3</v>
      </c>
      <c r="I371">
        <v>0.5</v>
      </c>
    </row>
    <row r="372" spans="1:9" x14ac:dyDescent="0.25">
      <c r="A372" t="s">
        <v>185</v>
      </c>
      <c r="B372">
        <v>3</v>
      </c>
      <c r="C372">
        <v>3</v>
      </c>
      <c r="G372">
        <v>3</v>
      </c>
      <c r="I372">
        <v>2</v>
      </c>
    </row>
    <row r="373" spans="1:9" x14ac:dyDescent="0.25">
      <c r="A373" t="s">
        <v>186</v>
      </c>
      <c r="B373">
        <v>3</v>
      </c>
      <c r="G373">
        <v>3</v>
      </c>
      <c r="I373">
        <v>11</v>
      </c>
    </row>
    <row r="374" spans="1:9" x14ac:dyDescent="0.25">
      <c r="A374" t="s">
        <v>187</v>
      </c>
      <c r="B374">
        <v>3</v>
      </c>
      <c r="G374">
        <v>3</v>
      </c>
      <c r="I374">
        <v>304</v>
      </c>
    </row>
    <row r="375" spans="1:9" x14ac:dyDescent="0.25">
      <c r="A375" t="s">
        <v>188</v>
      </c>
      <c r="B375">
        <v>3</v>
      </c>
      <c r="C375">
        <v>1</v>
      </c>
      <c r="G375">
        <v>3</v>
      </c>
      <c r="I375">
        <v>78</v>
      </c>
    </row>
    <row r="376" spans="1:9" x14ac:dyDescent="0.25">
      <c r="A376" t="s">
        <v>178</v>
      </c>
      <c r="B376">
        <v>3</v>
      </c>
      <c r="C376">
        <v>2</v>
      </c>
      <c r="G376">
        <v>3</v>
      </c>
      <c r="I376">
        <v>0.05</v>
      </c>
    </row>
    <row r="377" spans="1:9" x14ac:dyDescent="0.25">
      <c r="A377" t="s">
        <v>189</v>
      </c>
      <c r="B377">
        <v>2</v>
      </c>
      <c r="C377">
        <v>1</v>
      </c>
      <c r="D377">
        <v>1</v>
      </c>
      <c r="G377">
        <v>1</v>
      </c>
      <c r="I377">
        <v>0.05</v>
      </c>
    </row>
    <row r="378" spans="1:9" x14ac:dyDescent="0.25">
      <c r="A378" t="s">
        <v>190</v>
      </c>
      <c r="B378">
        <v>2</v>
      </c>
      <c r="G378">
        <v>2</v>
      </c>
      <c r="I378">
        <v>7</v>
      </c>
    </row>
    <row r="379" spans="1:9" x14ac:dyDescent="0.25">
      <c r="A379" t="s">
        <v>191</v>
      </c>
      <c r="B379">
        <v>2</v>
      </c>
      <c r="C379">
        <v>1</v>
      </c>
      <c r="G379">
        <v>2</v>
      </c>
      <c r="I379">
        <v>0.2</v>
      </c>
    </row>
    <row r="380" spans="1:9" x14ac:dyDescent="0.25">
      <c r="A380" t="s">
        <v>192</v>
      </c>
      <c r="B380">
        <v>2</v>
      </c>
      <c r="C380">
        <v>2</v>
      </c>
      <c r="G380">
        <v>2</v>
      </c>
      <c r="I380">
        <v>32</v>
      </c>
    </row>
    <row r="381" spans="1:9" x14ac:dyDescent="0.25">
      <c r="A381" t="s">
        <v>193</v>
      </c>
      <c r="B381">
        <v>2</v>
      </c>
      <c r="C381">
        <v>1</v>
      </c>
      <c r="G381">
        <v>2</v>
      </c>
      <c r="I381">
        <v>35</v>
      </c>
    </row>
    <row r="382" spans="1:9" x14ac:dyDescent="0.25">
      <c r="A382" t="s">
        <v>194</v>
      </c>
      <c r="B382">
        <v>2</v>
      </c>
      <c r="G382">
        <v>2</v>
      </c>
      <c r="I382">
        <v>0.4</v>
      </c>
    </row>
    <row r="383" spans="1:9" x14ac:dyDescent="0.25">
      <c r="A383" t="s">
        <v>195</v>
      </c>
      <c r="B383">
        <v>2</v>
      </c>
      <c r="C383">
        <v>1</v>
      </c>
      <c r="G383">
        <v>2</v>
      </c>
      <c r="I383">
        <v>0.4</v>
      </c>
    </row>
    <row r="384" spans="1:9" x14ac:dyDescent="0.25">
      <c r="A384" t="s">
        <v>196</v>
      </c>
      <c r="B384">
        <v>2</v>
      </c>
      <c r="G384">
        <v>2</v>
      </c>
      <c r="I384">
        <v>0.8</v>
      </c>
    </row>
    <row r="385" spans="1:9" x14ac:dyDescent="0.25">
      <c r="A385" t="s">
        <v>197</v>
      </c>
      <c r="B385">
        <v>2</v>
      </c>
      <c r="C385">
        <v>2</v>
      </c>
      <c r="G385">
        <v>2</v>
      </c>
      <c r="I385">
        <v>7</v>
      </c>
    </row>
    <row r="386" spans="1:9" x14ac:dyDescent="0.25">
      <c r="A386" t="s">
        <v>198</v>
      </c>
      <c r="B386">
        <v>2</v>
      </c>
      <c r="G386">
        <v>2</v>
      </c>
      <c r="I386">
        <v>11</v>
      </c>
    </row>
    <row r="387" spans="1:9" x14ac:dyDescent="0.25">
      <c r="A387" t="s">
        <v>199</v>
      </c>
      <c r="B387">
        <v>2</v>
      </c>
      <c r="G387">
        <v>2</v>
      </c>
      <c r="I387">
        <v>19</v>
      </c>
    </row>
    <row r="388" spans="1:9" x14ac:dyDescent="0.25">
      <c r="A388" t="s">
        <v>200</v>
      </c>
      <c r="B388">
        <v>2</v>
      </c>
      <c r="C388">
        <v>2</v>
      </c>
      <c r="G388">
        <v>2</v>
      </c>
      <c r="I388">
        <v>0.1</v>
      </c>
    </row>
    <row r="389" spans="1:9" x14ac:dyDescent="0.25">
      <c r="A389" t="s">
        <v>201</v>
      </c>
      <c r="B389">
        <v>1</v>
      </c>
      <c r="D389">
        <v>1</v>
      </c>
      <c r="G389">
        <v>0</v>
      </c>
      <c r="I389">
        <v>15</v>
      </c>
    </row>
    <row r="390" spans="1:9" x14ac:dyDescent="0.25">
      <c r="A390" t="s">
        <v>202</v>
      </c>
      <c r="B390">
        <v>1</v>
      </c>
      <c r="F390">
        <v>1</v>
      </c>
      <c r="G390">
        <v>0</v>
      </c>
      <c r="I390">
        <v>0.03</v>
      </c>
    </row>
    <row r="391" spans="1:9" x14ac:dyDescent="0.25">
      <c r="A391" t="s">
        <v>203</v>
      </c>
      <c r="B391">
        <v>1</v>
      </c>
      <c r="G391">
        <v>1</v>
      </c>
      <c r="I391">
        <v>10</v>
      </c>
    </row>
    <row r="392" spans="1:9" x14ac:dyDescent="0.25">
      <c r="A392" t="s">
        <v>204</v>
      </c>
      <c r="B392">
        <v>1</v>
      </c>
      <c r="G392">
        <v>1</v>
      </c>
      <c r="I392">
        <v>3</v>
      </c>
    </row>
    <row r="393" spans="1:9" x14ac:dyDescent="0.25">
      <c r="A393" t="s">
        <v>205</v>
      </c>
      <c r="B393">
        <v>1</v>
      </c>
      <c r="G393">
        <v>1</v>
      </c>
      <c r="I393">
        <v>1</v>
      </c>
    </row>
    <row r="394" spans="1:9" x14ac:dyDescent="0.25">
      <c r="A394" t="s">
        <v>206</v>
      </c>
      <c r="B394">
        <v>1</v>
      </c>
      <c r="G394">
        <v>1</v>
      </c>
      <c r="I394">
        <v>0.2</v>
      </c>
    </row>
    <row r="395" spans="1:9" x14ac:dyDescent="0.25">
      <c r="A395" t="s">
        <v>207</v>
      </c>
      <c r="B395">
        <v>1</v>
      </c>
      <c r="G395">
        <v>1</v>
      </c>
      <c r="I395">
        <v>0.2</v>
      </c>
    </row>
    <row r="396" spans="1:9" x14ac:dyDescent="0.25">
      <c r="A396" t="s">
        <v>208</v>
      </c>
      <c r="B396">
        <v>1</v>
      </c>
      <c r="C396">
        <v>1</v>
      </c>
      <c r="G396">
        <v>1</v>
      </c>
      <c r="I396">
        <v>1</v>
      </c>
    </row>
    <row r="397" spans="1:9" x14ac:dyDescent="0.25">
      <c r="A397" t="s">
        <v>211</v>
      </c>
      <c r="B397">
        <v>1</v>
      </c>
      <c r="G397">
        <v>1</v>
      </c>
      <c r="I397">
        <v>0.4</v>
      </c>
    </row>
    <row r="398" spans="1:9" x14ac:dyDescent="0.25">
      <c r="A398" t="s">
        <v>212</v>
      </c>
      <c r="B398">
        <v>1</v>
      </c>
      <c r="G398">
        <v>1</v>
      </c>
      <c r="I398">
        <v>0.08</v>
      </c>
    </row>
    <row r="399" spans="1:9" x14ac:dyDescent="0.25">
      <c r="A399" t="s">
        <v>213</v>
      </c>
      <c r="B399">
        <v>1</v>
      </c>
      <c r="G399">
        <v>1</v>
      </c>
      <c r="I399" s="1">
        <v>1248</v>
      </c>
    </row>
    <row r="400" spans="1:9" x14ac:dyDescent="0.25">
      <c r="A400" t="s">
        <v>214</v>
      </c>
      <c r="B400">
        <v>1</v>
      </c>
      <c r="C400">
        <v>1</v>
      </c>
      <c r="G400">
        <v>1</v>
      </c>
      <c r="I400">
        <v>200</v>
      </c>
    </row>
    <row r="401" spans="1:9" x14ac:dyDescent="0.25">
      <c r="A401" t="s">
        <v>216</v>
      </c>
      <c r="B401">
        <v>1</v>
      </c>
      <c r="G401">
        <v>1</v>
      </c>
      <c r="I401">
        <v>9</v>
      </c>
    </row>
    <row r="402" spans="1:9" x14ac:dyDescent="0.25">
      <c r="A402" t="s">
        <v>217</v>
      </c>
      <c r="B402">
        <v>1</v>
      </c>
      <c r="C402">
        <v>1</v>
      </c>
      <c r="G402">
        <v>1</v>
      </c>
      <c r="I402">
        <v>23</v>
      </c>
    </row>
    <row r="403" spans="1:9" x14ac:dyDescent="0.25">
      <c r="A403" t="s">
        <v>218</v>
      </c>
      <c r="B403">
        <v>1</v>
      </c>
      <c r="G403">
        <v>1</v>
      </c>
      <c r="I403">
        <v>0.06</v>
      </c>
    </row>
    <row r="404" spans="1:9" x14ac:dyDescent="0.25">
      <c r="A404" t="s">
        <v>219</v>
      </c>
      <c r="B404">
        <v>1</v>
      </c>
      <c r="G404">
        <v>1</v>
      </c>
      <c r="I404">
        <v>2</v>
      </c>
    </row>
    <row r="405" spans="1:9" x14ac:dyDescent="0.25">
      <c r="A405" t="s">
        <v>220</v>
      </c>
      <c r="B405">
        <v>1</v>
      </c>
      <c r="G405">
        <v>1</v>
      </c>
      <c r="I405">
        <v>0.9</v>
      </c>
    </row>
    <row r="406" spans="1:9" x14ac:dyDescent="0.25">
      <c r="A406" t="s">
        <v>221</v>
      </c>
      <c r="B406">
        <v>1</v>
      </c>
      <c r="G406">
        <v>1</v>
      </c>
      <c r="I406">
        <v>0.1</v>
      </c>
    </row>
    <row r="407" spans="1:9" x14ac:dyDescent="0.25">
      <c r="A407" t="s">
        <v>222</v>
      </c>
      <c r="B407" s="1">
        <v>218788</v>
      </c>
      <c r="C407" s="1">
        <v>20566</v>
      </c>
      <c r="D407" s="1">
        <v>8943</v>
      </c>
      <c r="E407">
        <v>976</v>
      </c>
      <c r="F407" s="1">
        <v>84445</v>
      </c>
      <c r="G407" s="1">
        <v>125400</v>
      </c>
      <c r="H407" s="1">
        <v>7158</v>
      </c>
      <c r="I407">
        <v>28.1</v>
      </c>
    </row>
    <row r="408" spans="1:9" x14ac:dyDescent="0.25">
      <c r="A408" t="s">
        <v>223</v>
      </c>
    </row>
    <row r="409" spans="1:9" x14ac:dyDescent="0.25">
      <c r="A409" t="e">
        <f xml:space="preserve"> all cases have recovered from the infection</f>
        <v>#NAME?</v>
      </c>
    </row>
    <row r="410" spans="1:9" x14ac:dyDescent="0.25">
      <c r="A410" t="s">
        <v>224</v>
      </c>
    </row>
    <row r="411" spans="1:9" x14ac:dyDescent="0.25">
      <c r="A411" t="e">
        <f xml:space="preserve"> all cases have had an outcome (there are no active cases)</f>
        <v>#NAME?</v>
      </c>
    </row>
    <row r="412" spans="1:9" x14ac:dyDescent="0.25">
      <c r="A412" t="s">
        <v>225</v>
      </c>
    </row>
    <row r="413" spans="1:9" x14ac:dyDescent="0.25">
      <c r="A413" t="s">
        <v>226</v>
      </c>
    </row>
    <row r="414" spans="1:9" x14ac:dyDescent="0.25">
      <c r="A414" t="s">
        <v>227</v>
      </c>
    </row>
    <row r="415" spans="1:9" x14ac:dyDescent="0.25">
      <c r="A415" t="s">
        <v>228</v>
      </c>
    </row>
    <row r="416" spans="1:9" x14ac:dyDescent="0.25">
      <c r="A416" t="s">
        <v>229</v>
      </c>
    </row>
    <row r="417" spans="1:1" x14ac:dyDescent="0.25">
      <c r="A417" t="s">
        <v>1346</v>
      </c>
    </row>
    <row r="418" spans="1:1" x14ac:dyDescent="0.25">
      <c r="A418" t="s">
        <v>1347</v>
      </c>
    </row>
    <row r="419" spans="1:1" x14ac:dyDescent="0.25">
      <c r="A419" t="s">
        <v>1348</v>
      </c>
    </row>
    <row r="420" spans="1:1" x14ac:dyDescent="0.25">
      <c r="A420" t="s">
        <v>1349</v>
      </c>
    </row>
    <row r="421" spans="1:1" x14ac:dyDescent="0.25">
      <c r="A421" t="s">
        <v>1350</v>
      </c>
    </row>
    <row r="422" spans="1:1" x14ac:dyDescent="0.25">
      <c r="A422" t="s">
        <v>1351</v>
      </c>
    </row>
    <row r="424" spans="1:1" x14ac:dyDescent="0.25">
      <c r="A424" t="s">
        <v>261</v>
      </c>
    </row>
    <row r="425" spans="1:1" x14ac:dyDescent="0.25">
      <c r="A425" t="s">
        <v>262</v>
      </c>
    </row>
    <row r="426" spans="1:1" x14ac:dyDescent="0.25">
      <c r="A426" t="s">
        <v>263</v>
      </c>
    </row>
    <row r="427" spans="1:1" x14ac:dyDescent="0.25">
      <c r="A427" t="s">
        <v>264</v>
      </c>
    </row>
    <row r="428" spans="1:1" x14ac:dyDescent="0.25">
      <c r="A428" t="s">
        <v>265</v>
      </c>
    </row>
    <row r="429" spans="1:1" x14ac:dyDescent="0.25">
      <c r="A429" t="s">
        <v>1338</v>
      </c>
    </row>
    <row r="431" spans="1:1" x14ac:dyDescent="0.25">
      <c r="A431" t="s">
        <v>291</v>
      </c>
    </row>
    <row r="433" spans="1:1" x14ac:dyDescent="0.25">
      <c r="A433" t="s">
        <v>1352</v>
      </c>
    </row>
    <row r="434" spans="1:1" x14ac:dyDescent="0.25">
      <c r="A434" t="s">
        <v>1353</v>
      </c>
    </row>
    <row r="435" spans="1:1" x14ac:dyDescent="0.25">
      <c r="A435" t="s">
        <v>1339</v>
      </c>
    </row>
    <row r="436" spans="1:1" x14ac:dyDescent="0.25">
      <c r="A436" t="s">
        <v>1340</v>
      </c>
    </row>
    <row r="437" spans="1:1" x14ac:dyDescent="0.25">
      <c r="A437" t="s">
        <v>1354</v>
      </c>
    </row>
    <row r="438" spans="1:1" x14ac:dyDescent="0.25">
      <c r="A438" t="s">
        <v>1355</v>
      </c>
    </row>
    <row r="439" spans="1:1" x14ac:dyDescent="0.25">
      <c r="A439" t="s">
        <v>1356</v>
      </c>
    </row>
    <row r="440" spans="1:1" x14ac:dyDescent="0.25">
      <c r="A440" t="s">
        <v>1357</v>
      </c>
    </row>
    <row r="441" spans="1:1" x14ac:dyDescent="0.25">
      <c r="A441" t="s">
        <v>1358</v>
      </c>
    </row>
    <row r="442" spans="1:1" x14ac:dyDescent="0.25">
      <c r="A442" t="s">
        <v>1359</v>
      </c>
    </row>
    <row r="443" spans="1:1" x14ac:dyDescent="0.25">
      <c r="A443" t="s">
        <v>1360</v>
      </c>
    </row>
    <row r="444" spans="1:1" x14ac:dyDescent="0.25">
      <c r="A444" t="s">
        <v>1361</v>
      </c>
    </row>
    <row r="445" spans="1:1" x14ac:dyDescent="0.25">
      <c r="A445" t="s">
        <v>1362</v>
      </c>
    </row>
    <row r="446" spans="1:1" x14ac:dyDescent="0.25">
      <c r="A446" t="s">
        <v>1363</v>
      </c>
    </row>
    <row r="447" spans="1:1" x14ac:dyDescent="0.25">
      <c r="A447" t="s">
        <v>1364</v>
      </c>
    </row>
    <row r="448" spans="1:1" x14ac:dyDescent="0.25">
      <c r="A448" t="s">
        <v>1365</v>
      </c>
    </row>
    <row r="449" spans="1:1" x14ac:dyDescent="0.25">
      <c r="A449" t="s">
        <v>1366</v>
      </c>
    </row>
    <row r="450" spans="1:1" x14ac:dyDescent="0.25">
      <c r="A450" t="s">
        <v>1367</v>
      </c>
    </row>
    <row r="451" spans="1:1" x14ac:dyDescent="0.25">
      <c r="A451" t="s">
        <v>1368</v>
      </c>
    </row>
    <row r="452" spans="1:1" x14ac:dyDescent="0.25">
      <c r="A452" t="s">
        <v>1369</v>
      </c>
    </row>
    <row r="453" spans="1:1" x14ac:dyDescent="0.25">
      <c r="A453" t="s">
        <v>1370</v>
      </c>
    </row>
    <row r="454" spans="1:1" x14ac:dyDescent="0.25">
      <c r="A454" t="s">
        <v>1371</v>
      </c>
    </row>
    <row r="455" spans="1:1" x14ac:dyDescent="0.25">
      <c r="A455" t="s">
        <v>1372</v>
      </c>
    </row>
    <row r="456" spans="1:1" x14ac:dyDescent="0.25">
      <c r="A456" t="s">
        <v>1373</v>
      </c>
    </row>
    <row r="457" spans="1:1" x14ac:dyDescent="0.25">
      <c r="A457" t="s">
        <v>1374</v>
      </c>
    </row>
    <row r="458" spans="1:1" x14ac:dyDescent="0.25">
      <c r="A458" t="s">
        <v>1375</v>
      </c>
    </row>
    <row r="459" spans="1:1" x14ac:dyDescent="0.25">
      <c r="A459" t="s">
        <v>1376</v>
      </c>
    </row>
    <row r="460" spans="1:1" x14ac:dyDescent="0.25">
      <c r="A460" t="s">
        <v>618</v>
      </c>
    </row>
    <row r="461" spans="1:1" x14ac:dyDescent="0.25">
      <c r="A461" t="s">
        <v>1006</v>
      </c>
    </row>
    <row r="462" spans="1:1" x14ac:dyDescent="0.25">
      <c r="A462" t="s">
        <v>1321</v>
      </c>
    </row>
    <row r="463" spans="1:1" x14ac:dyDescent="0.25">
      <c r="A463" t="s">
        <v>1322</v>
      </c>
    </row>
    <row r="464" spans="1:1" x14ac:dyDescent="0.25">
      <c r="A464" t="s">
        <v>1323</v>
      </c>
    </row>
    <row r="465" spans="1:1" x14ac:dyDescent="0.25">
      <c r="A465" t="s">
        <v>1324</v>
      </c>
    </row>
    <row r="466" spans="1:1" x14ac:dyDescent="0.25">
      <c r="A466" t="s">
        <v>1325</v>
      </c>
    </row>
    <row r="467" spans="1:1" x14ac:dyDescent="0.25">
      <c r="A467" t="s">
        <v>1326</v>
      </c>
    </row>
    <row r="468" spans="1:1" x14ac:dyDescent="0.25">
      <c r="A468" t="s">
        <v>1327</v>
      </c>
    </row>
    <row r="469" spans="1:1" x14ac:dyDescent="0.25">
      <c r="A469" t="s">
        <v>1328</v>
      </c>
    </row>
    <row r="470" spans="1:1" x14ac:dyDescent="0.25">
      <c r="A470" t="s">
        <v>963</v>
      </c>
    </row>
    <row r="471" spans="1:1" x14ac:dyDescent="0.25">
      <c r="A471" t="s">
        <v>1329</v>
      </c>
    </row>
    <row r="472" spans="1:1" x14ac:dyDescent="0.25">
      <c r="A472" t="s">
        <v>1330</v>
      </c>
    </row>
    <row r="473" spans="1:1" x14ac:dyDescent="0.25">
      <c r="A473" t="s">
        <v>1331</v>
      </c>
    </row>
    <row r="474" spans="1:1" x14ac:dyDescent="0.25">
      <c r="A474" t="s">
        <v>1332</v>
      </c>
    </row>
    <row r="475" spans="1:1" x14ac:dyDescent="0.25">
      <c r="A475" t="s">
        <v>1333</v>
      </c>
    </row>
    <row r="476" spans="1:1" x14ac:dyDescent="0.25">
      <c r="A476" t="s">
        <v>1334</v>
      </c>
    </row>
    <row r="477" spans="1:1" x14ac:dyDescent="0.25">
      <c r="A477" t="s">
        <v>1335</v>
      </c>
    </row>
    <row r="478" spans="1:1" x14ac:dyDescent="0.25">
      <c r="A478" t="s">
        <v>1336</v>
      </c>
    </row>
    <row r="479" spans="1:1" x14ac:dyDescent="0.25">
      <c r="A479" t="s">
        <v>1337</v>
      </c>
    </row>
    <row r="480" spans="1:1" x14ac:dyDescent="0.25">
      <c r="A480" t="s">
        <v>230</v>
      </c>
    </row>
    <row r="481" spans="1:1" x14ac:dyDescent="0.25">
      <c r="A481" s="2" t="s">
        <v>231</v>
      </c>
    </row>
    <row r="482" spans="1:1" x14ac:dyDescent="0.25">
      <c r="A482" t="s">
        <v>232</v>
      </c>
    </row>
    <row r="483" spans="1:1" x14ac:dyDescent="0.25">
      <c r="A483" t="s">
        <v>233</v>
      </c>
    </row>
    <row r="484" spans="1:1" x14ac:dyDescent="0.25">
      <c r="A484" t="s">
        <v>234</v>
      </c>
    </row>
    <row r="485" spans="1:1" x14ac:dyDescent="0.25">
      <c r="A485" t="s">
        <v>235</v>
      </c>
    </row>
    <row r="486" spans="1:1" x14ac:dyDescent="0.25">
      <c r="A486" t="s">
        <v>236</v>
      </c>
    </row>
    <row r="487" spans="1:1" x14ac:dyDescent="0.25">
      <c r="A487" t="s">
        <v>237</v>
      </c>
    </row>
    <row r="488" spans="1:1" x14ac:dyDescent="0.25">
      <c r="A488" t="s">
        <v>238</v>
      </c>
    </row>
    <row r="489" spans="1:1" x14ac:dyDescent="0.25">
      <c r="A489" t="s">
        <v>239</v>
      </c>
    </row>
    <row r="490" spans="1:1" x14ac:dyDescent="0.25">
      <c r="A490" t="s">
        <v>240</v>
      </c>
    </row>
    <row r="491" spans="1:1" x14ac:dyDescent="0.25">
      <c r="A491" t="s">
        <v>241</v>
      </c>
    </row>
    <row r="492" spans="1:1" x14ac:dyDescent="0.25">
      <c r="A492" t="s">
        <v>242</v>
      </c>
    </row>
    <row r="493" spans="1:1" x14ac:dyDescent="0.25">
      <c r="A493" t="s">
        <v>243</v>
      </c>
    </row>
    <row r="494" spans="1:1" x14ac:dyDescent="0.25">
      <c r="A494" t="s">
        <v>244</v>
      </c>
    </row>
    <row r="495" spans="1:1" x14ac:dyDescent="0.25">
      <c r="A495" t="s">
        <v>245</v>
      </c>
    </row>
    <row r="496" spans="1:1" x14ac:dyDescent="0.25">
      <c r="A496" t="s">
        <v>246</v>
      </c>
    </row>
    <row r="497" spans="1:1" x14ac:dyDescent="0.25">
      <c r="A497" t="s">
        <v>247</v>
      </c>
    </row>
    <row r="498" spans="1:1" x14ac:dyDescent="0.25">
      <c r="A498" t="s">
        <v>248</v>
      </c>
    </row>
    <row r="499" spans="1:1" x14ac:dyDescent="0.25">
      <c r="A499" t="s">
        <v>249</v>
      </c>
    </row>
    <row r="500" spans="1:1" x14ac:dyDescent="0.25">
      <c r="A500" t="s">
        <v>250</v>
      </c>
    </row>
    <row r="501" spans="1:1" x14ac:dyDescent="0.25">
      <c r="A501" t="s">
        <v>251</v>
      </c>
    </row>
    <row r="502" spans="1:1" x14ac:dyDescent="0.25">
      <c r="A502" t="s">
        <v>252</v>
      </c>
    </row>
    <row r="503" spans="1:1" x14ac:dyDescent="0.25">
      <c r="A503" t="s">
        <v>253</v>
      </c>
    </row>
    <row r="504" spans="1:1" x14ac:dyDescent="0.25">
      <c r="A504" s="2" t="s">
        <v>254</v>
      </c>
    </row>
    <row r="505" spans="1:1" x14ac:dyDescent="0.25">
      <c r="A505" t="s">
        <v>255</v>
      </c>
    </row>
    <row r="506" spans="1:1" x14ac:dyDescent="0.25">
      <c r="A506" t="s">
        <v>256</v>
      </c>
    </row>
    <row r="507" spans="1:1" x14ac:dyDescent="0.25">
      <c r="A507" t="s">
        <v>257</v>
      </c>
    </row>
    <row r="508" spans="1:1" x14ac:dyDescent="0.25">
      <c r="A508" t="s">
        <v>258</v>
      </c>
    </row>
    <row r="509" spans="1:1" x14ac:dyDescent="0.25">
      <c r="A509" t="s">
        <v>259</v>
      </c>
    </row>
    <row r="510" spans="1:1" x14ac:dyDescent="0.25">
      <c r="A510" t="s">
        <v>260</v>
      </c>
    </row>
    <row r="511" spans="1:1" x14ac:dyDescent="0.25">
      <c r="A511" t="s">
        <v>266</v>
      </c>
    </row>
    <row r="512" spans="1:1" x14ac:dyDescent="0.25">
      <c r="A512" t="s">
        <v>267</v>
      </c>
    </row>
    <row r="513" spans="1:1" x14ac:dyDescent="0.25">
      <c r="A513" t="s">
        <v>268</v>
      </c>
    </row>
    <row r="514" spans="1:1" x14ac:dyDescent="0.25">
      <c r="A514" t="s">
        <v>269</v>
      </c>
    </row>
    <row r="515" spans="1:1" x14ac:dyDescent="0.25">
      <c r="A515" t="s">
        <v>270</v>
      </c>
    </row>
    <row r="516" spans="1:1" x14ac:dyDescent="0.25">
      <c r="A516" t="s">
        <v>271</v>
      </c>
    </row>
    <row r="517" spans="1:1" x14ac:dyDescent="0.25">
      <c r="A517" t="s">
        <v>272</v>
      </c>
    </row>
    <row r="518" spans="1:1" x14ac:dyDescent="0.25">
      <c r="A518" t="s">
        <v>273</v>
      </c>
    </row>
    <row r="519" spans="1:1" x14ac:dyDescent="0.25">
      <c r="A519" t="s">
        <v>274</v>
      </c>
    </row>
    <row r="520" spans="1:1" x14ac:dyDescent="0.25">
      <c r="A520" t="s">
        <v>275</v>
      </c>
    </row>
    <row r="521" spans="1:1" x14ac:dyDescent="0.25">
      <c r="A521" t="s">
        <v>276</v>
      </c>
    </row>
    <row r="522" spans="1:1" x14ac:dyDescent="0.25">
      <c r="A522" t="s">
        <v>277</v>
      </c>
    </row>
    <row r="523" spans="1:1" x14ac:dyDescent="0.25">
      <c r="A523" t="s">
        <v>278</v>
      </c>
    </row>
    <row r="524" spans="1:1" x14ac:dyDescent="0.25">
      <c r="A524" s="2">
        <v>43160</v>
      </c>
    </row>
    <row r="525" spans="1:1" x14ac:dyDescent="0.25">
      <c r="A525" t="s">
        <v>279</v>
      </c>
    </row>
    <row r="526" spans="1:1" x14ac:dyDescent="0.25">
      <c r="A526" t="s">
        <v>280</v>
      </c>
    </row>
    <row r="527" spans="1:1" x14ac:dyDescent="0.25">
      <c r="A527" t="s">
        <v>281</v>
      </c>
    </row>
    <row r="528" spans="1:1" x14ac:dyDescent="0.25">
      <c r="A528" t="s">
        <v>282</v>
      </c>
    </row>
    <row r="529" spans="1:1" x14ac:dyDescent="0.25">
      <c r="A529" t="s">
        <v>283</v>
      </c>
    </row>
    <row r="531" spans="1:1" x14ac:dyDescent="0.25">
      <c r="A531" t="s">
        <v>284</v>
      </c>
    </row>
    <row r="533" spans="1:1" x14ac:dyDescent="0.25">
      <c r="A533" t="s">
        <v>285</v>
      </c>
    </row>
    <row r="534" spans="1:1" x14ac:dyDescent="0.25">
      <c r="A534" t="s">
        <v>286</v>
      </c>
    </row>
    <row r="535" spans="1:1" x14ac:dyDescent="0.25">
      <c r="A535" t="s">
        <v>287</v>
      </c>
    </row>
    <row r="536" spans="1:1" x14ac:dyDescent="0.25">
      <c r="A536" t="s">
        <v>288</v>
      </c>
    </row>
    <row r="537" spans="1:1" x14ac:dyDescent="0.25">
      <c r="A537" t="s">
        <v>289</v>
      </c>
    </row>
    <row r="538" spans="1:1" x14ac:dyDescent="0.25">
      <c r="A538" t="s">
        <v>290</v>
      </c>
    </row>
    <row r="540" spans="1:1" x14ac:dyDescent="0.25">
      <c r="A540" t="s">
        <v>291</v>
      </c>
    </row>
    <row r="542" spans="1:1" x14ac:dyDescent="0.25">
      <c r="A542" t="s">
        <v>292</v>
      </c>
    </row>
    <row r="543" spans="1:1" x14ac:dyDescent="0.25">
      <c r="A543" t="s">
        <v>293</v>
      </c>
    </row>
    <row r="544" spans="1:1" x14ac:dyDescent="0.25">
      <c r="A544" t="s">
        <v>294</v>
      </c>
    </row>
    <row r="545" spans="1:1" x14ac:dyDescent="0.25">
      <c r="A545" t="s">
        <v>295</v>
      </c>
    </row>
    <row r="546" spans="1:1" x14ac:dyDescent="0.25">
      <c r="A546" t="s">
        <v>296</v>
      </c>
    </row>
    <row r="547" spans="1:1" x14ac:dyDescent="0.25">
      <c r="A547" t="s">
        <v>297</v>
      </c>
    </row>
    <row r="548" spans="1:1" x14ac:dyDescent="0.25">
      <c r="A548" t="s">
        <v>298</v>
      </c>
    </row>
    <row r="549" spans="1:1" x14ac:dyDescent="0.25">
      <c r="A549" t="s">
        <v>299</v>
      </c>
    </row>
    <row r="550" spans="1:1" x14ac:dyDescent="0.25">
      <c r="A550" t="s">
        <v>300</v>
      </c>
    </row>
    <row r="551" spans="1:1" x14ac:dyDescent="0.25">
      <c r="A551" t="s">
        <v>301</v>
      </c>
    </row>
    <row r="552" spans="1:1" x14ac:dyDescent="0.25">
      <c r="A552" t="s">
        <v>302</v>
      </c>
    </row>
    <row r="553" spans="1:1" x14ac:dyDescent="0.25">
      <c r="A553" t="s">
        <v>303</v>
      </c>
    </row>
    <row r="554" spans="1:1" x14ac:dyDescent="0.25">
      <c r="A554" t="s">
        <v>304</v>
      </c>
    </row>
    <row r="555" spans="1:1" x14ac:dyDescent="0.25">
      <c r="A555" t="s">
        <v>305</v>
      </c>
    </row>
    <row r="556" spans="1:1" x14ac:dyDescent="0.25">
      <c r="A556" t="s">
        <v>306</v>
      </c>
    </row>
    <row r="557" spans="1:1" x14ac:dyDescent="0.25">
      <c r="A557" t="s">
        <v>307</v>
      </c>
    </row>
    <row r="559" spans="1:1" x14ac:dyDescent="0.25">
      <c r="A559" t="s">
        <v>291</v>
      </c>
    </row>
    <row r="560" spans="1:1" x14ac:dyDescent="0.25">
      <c r="A560" t="s">
        <v>308</v>
      </c>
    </row>
    <row r="561" spans="1:1" x14ac:dyDescent="0.25">
      <c r="A561" t="s">
        <v>309</v>
      </c>
    </row>
    <row r="562" spans="1:1" x14ac:dyDescent="0.25">
      <c r="A562" t="s">
        <v>310</v>
      </c>
    </row>
    <row r="563" spans="1:1" x14ac:dyDescent="0.25">
      <c r="A563" t="s">
        <v>311</v>
      </c>
    </row>
    <row r="564" spans="1:1" x14ac:dyDescent="0.25">
      <c r="A564" t="s">
        <v>312</v>
      </c>
    </row>
    <row r="565" spans="1:1" x14ac:dyDescent="0.25">
      <c r="A565" t="s">
        <v>313</v>
      </c>
    </row>
    <row r="566" spans="1:1" x14ac:dyDescent="0.25">
      <c r="A566" t="s">
        <v>314</v>
      </c>
    </row>
    <row r="567" spans="1:1" x14ac:dyDescent="0.25">
      <c r="A567" t="s">
        <v>315</v>
      </c>
    </row>
    <row r="568" spans="1:1" x14ac:dyDescent="0.25">
      <c r="A568" t="s">
        <v>316</v>
      </c>
    </row>
    <row r="569" spans="1:1" x14ac:dyDescent="0.25">
      <c r="A569" t="s">
        <v>317</v>
      </c>
    </row>
    <row r="570" spans="1:1" x14ac:dyDescent="0.25">
      <c r="A570" t="s">
        <v>318</v>
      </c>
    </row>
    <row r="571" spans="1:1" x14ac:dyDescent="0.25">
      <c r="A571" t="s">
        <v>319</v>
      </c>
    </row>
    <row r="572" spans="1:1" x14ac:dyDescent="0.25">
      <c r="A572" t="s">
        <v>320</v>
      </c>
    </row>
    <row r="573" spans="1:1" x14ac:dyDescent="0.25">
      <c r="A573" t="s">
        <v>321</v>
      </c>
    </row>
    <row r="574" spans="1:1" x14ac:dyDescent="0.25">
      <c r="A574" t="s">
        <v>322</v>
      </c>
    </row>
    <row r="575" spans="1:1" x14ac:dyDescent="0.25">
      <c r="A575" t="s">
        <v>323</v>
      </c>
    </row>
    <row r="576" spans="1:1" x14ac:dyDescent="0.25">
      <c r="A576" t="s">
        <v>324</v>
      </c>
    </row>
    <row r="577" spans="1:1" x14ac:dyDescent="0.25">
      <c r="A577" t="s">
        <v>325</v>
      </c>
    </row>
    <row r="578" spans="1:1" x14ac:dyDescent="0.25">
      <c r="A578" t="s">
        <v>326</v>
      </c>
    </row>
    <row r="579" spans="1:1" x14ac:dyDescent="0.25">
      <c r="A579" t="s">
        <v>327</v>
      </c>
    </row>
    <row r="580" spans="1:1" x14ac:dyDescent="0.25">
      <c r="A580" t="s">
        <v>328</v>
      </c>
    </row>
    <row r="581" spans="1:1" x14ac:dyDescent="0.25">
      <c r="A581" t="s">
        <v>329</v>
      </c>
    </row>
    <row r="582" spans="1:1" x14ac:dyDescent="0.25">
      <c r="A582" t="s">
        <v>330</v>
      </c>
    </row>
    <row r="583" spans="1:1" x14ac:dyDescent="0.25">
      <c r="A583" t="s">
        <v>331</v>
      </c>
    </row>
    <row r="584" spans="1:1" x14ac:dyDescent="0.25">
      <c r="A584" t="s">
        <v>332</v>
      </c>
    </row>
    <row r="586" spans="1:1" x14ac:dyDescent="0.25">
      <c r="A586" t="s">
        <v>333</v>
      </c>
    </row>
    <row r="587" spans="1:1" x14ac:dyDescent="0.25">
      <c r="A587" t="s">
        <v>334</v>
      </c>
    </row>
    <row r="588" spans="1:1" x14ac:dyDescent="0.25">
      <c r="A588" t="s">
        <v>335</v>
      </c>
    </row>
    <row r="589" spans="1:1" x14ac:dyDescent="0.25">
      <c r="A589" t="s">
        <v>336</v>
      </c>
    </row>
    <row r="590" spans="1:1" x14ac:dyDescent="0.25">
      <c r="A590" t="s">
        <v>337</v>
      </c>
    </row>
    <row r="591" spans="1:1" x14ac:dyDescent="0.25">
      <c r="A591" t="s">
        <v>338</v>
      </c>
    </row>
    <row r="592" spans="1:1" x14ac:dyDescent="0.25">
      <c r="A592" t="s">
        <v>339</v>
      </c>
    </row>
    <row r="593" spans="1:1" x14ac:dyDescent="0.25">
      <c r="A593" t="s">
        <v>340</v>
      </c>
    </row>
    <row r="594" spans="1:1" x14ac:dyDescent="0.25">
      <c r="A594" t="s">
        <v>341</v>
      </c>
    </row>
    <row r="595" spans="1:1" x14ac:dyDescent="0.25">
      <c r="A595" t="s">
        <v>342</v>
      </c>
    </row>
    <row r="596" spans="1:1" x14ac:dyDescent="0.25">
      <c r="A596" t="s">
        <v>343</v>
      </c>
    </row>
    <row r="597" spans="1:1" x14ac:dyDescent="0.25">
      <c r="A597" t="s">
        <v>344</v>
      </c>
    </row>
    <row r="598" spans="1:1" x14ac:dyDescent="0.25">
      <c r="A598" t="s">
        <v>345</v>
      </c>
    </row>
    <row r="599" spans="1:1" x14ac:dyDescent="0.25">
      <c r="A599" t="s">
        <v>346</v>
      </c>
    </row>
    <row r="600" spans="1:1" x14ac:dyDescent="0.25">
      <c r="A600" t="s">
        <v>347</v>
      </c>
    </row>
    <row r="601" spans="1:1" x14ac:dyDescent="0.25">
      <c r="A601" t="s">
        <v>348</v>
      </c>
    </row>
    <row r="602" spans="1:1" x14ac:dyDescent="0.25">
      <c r="A602" t="s">
        <v>349</v>
      </c>
    </row>
    <row r="603" spans="1:1" x14ac:dyDescent="0.25">
      <c r="A603" t="s">
        <v>350</v>
      </c>
    </row>
    <row r="604" spans="1:1" x14ac:dyDescent="0.25">
      <c r="A604" t="s">
        <v>351</v>
      </c>
    </row>
    <row r="605" spans="1:1" x14ac:dyDescent="0.25">
      <c r="A605" t="s">
        <v>352</v>
      </c>
    </row>
    <row r="606" spans="1:1" x14ac:dyDescent="0.25">
      <c r="A606" t="s">
        <v>353</v>
      </c>
    </row>
    <row r="607" spans="1:1" x14ac:dyDescent="0.25">
      <c r="A607" t="s">
        <v>354</v>
      </c>
    </row>
    <row r="608" spans="1:1" x14ac:dyDescent="0.25">
      <c r="A608" t="s">
        <v>355</v>
      </c>
    </row>
    <row r="609" spans="1:1" x14ac:dyDescent="0.25">
      <c r="A609" t="s">
        <v>356</v>
      </c>
    </row>
    <row r="610" spans="1:1" x14ac:dyDescent="0.25">
      <c r="A610" t="s">
        <v>357</v>
      </c>
    </row>
    <row r="611" spans="1:1" x14ac:dyDescent="0.25">
      <c r="A611" t="s">
        <v>358</v>
      </c>
    </row>
    <row r="612" spans="1:1" x14ac:dyDescent="0.25">
      <c r="A612" t="s">
        <v>359</v>
      </c>
    </row>
    <row r="613" spans="1:1" x14ac:dyDescent="0.25">
      <c r="A613" t="s">
        <v>360</v>
      </c>
    </row>
    <row r="614" spans="1:1" x14ac:dyDescent="0.25">
      <c r="A614" t="s">
        <v>361</v>
      </c>
    </row>
    <row r="615" spans="1:1" x14ac:dyDescent="0.25">
      <c r="A615" t="s">
        <v>362</v>
      </c>
    </row>
    <row r="616" spans="1:1" x14ac:dyDescent="0.25">
      <c r="A616" t="s">
        <v>363</v>
      </c>
    </row>
    <row r="617" spans="1:1" x14ac:dyDescent="0.25">
      <c r="A617" t="s">
        <v>364</v>
      </c>
    </row>
    <row r="618" spans="1:1" x14ac:dyDescent="0.25">
      <c r="A618" t="s">
        <v>365</v>
      </c>
    </row>
    <row r="619" spans="1:1" x14ac:dyDescent="0.25">
      <c r="A619" t="s">
        <v>366</v>
      </c>
    </row>
    <row r="620" spans="1:1" x14ac:dyDescent="0.25">
      <c r="A620" t="s">
        <v>367</v>
      </c>
    </row>
    <row r="621" spans="1:1" x14ac:dyDescent="0.25">
      <c r="A621" t="s">
        <v>368</v>
      </c>
    </row>
    <row r="622" spans="1:1" x14ac:dyDescent="0.25">
      <c r="A622" t="s">
        <v>369</v>
      </c>
    </row>
    <row r="623" spans="1:1" x14ac:dyDescent="0.25">
      <c r="A623" t="s">
        <v>370</v>
      </c>
    </row>
    <row r="624" spans="1:1" x14ac:dyDescent="0.25">
      <c r="A624" t="s">
        <v>371</v>
      </c>
    </row>
    <row r="625" spans="1:1" x14ac:dyDescent="0.25">
      <c r="A625" t="s">
        <v>372</v>
      </c>
    </row>
    <row r="626" spans="1:1" x14ac:dyDescent="0.25">
      <c r="A626" t="s">
        <v>373</v>
      </c>
    </row>
    <row r="627" spans="1:1" x14ac:dyDescent="0.25">
      <c r="A627" t="s">
        <v>374</v>
      </c>
    </row>
    <row r="628" spans="1:1" x14ac:dyDescent="0.25">
      <c r="A628" t="s">
        <v>375</v>
      </c>
    </row>
    <row r="629" spans="1:1" x14ac:dyDescent="0.25">
      <c r="A629" t="s">
        <v>376</v>
      </c>
    </row>
    <row r="630" spans="1:1" x14ac:dyDescent="0.25">
      <c r="A630" t="s">
        <v>377</v>
      </c>
    </row>
    <row r="631" spans="1:1" x14ac:dyDescent="0.25">
      <c r="A631" t="s">
        <v>378</v>
      </c>
    </row>
    <row r="632" spans="1:1" x14ac:dyDescent="0.25">
      <c r="A632" t="s">
        <v>379</v>
      </c>
    </row>
    <row r="633" spans="1:1" x14ac:dyDescent="0.25">
      <c r="A633" t="s">
        <v>380</v>
      </c>
    </row>
    <row r="634" spans="1:1" x14ac:dyDescent="0.25">
      <c r="A634" t="s">
        <v>381</v>
      </c>
    </row>
    <row r="635" spans="1:1" x14ac:dyDescent="0.25">
      <c r="A635" t="s">
        <v>382</v>
      </c>
    </row>
    <row r="636" spans="1:1" x14ac:dyDescent="0.25">
      <c r="A636" t="s">
        <v>383</v>
      </c>
    </row>
    <row r="637" spans="1:1" x14ac:dyDescent="0.25">
      <c r="A637" t="s">
        <v>384</v>
      </c>
    </row>
    <row r="638" spans="1:1" x14ac:dyDescent="0.25">
      <c r="A638" t="s">
        <v>385</v>
      </c>
    </row>
    <row r="639" spans="1:1" x14ac:dyDescent="0.25">
      <c r="A639" t="s">
        <v>386</v>
      </c>
    </row>
    <row r="640" spans="1:1" x14ac:dyDescent="0.25">
      <c r="A640" t="s">
        <v>387</v>
      </c>
    </row>
    <row r="641" spans="1:1" x14ac:dyDescent="0.25">
      <c r="A641" t="s">
        <v>388</v>
      </c>
    </row>
    <row r="642" spans="1:1" x14ac:dyDescent="0.25">
      <c r="A642" t="s">
        <v>389</v>
      </c>
    </row>
    <row r="643" spans="1:1" x14ac:dyDescent="0.25">
      <c r="A643" t="s">
        <v>390</v>
      </c>
    </row>
    <row r="644" spans="1:1" x14ac:dyDescent="0.25">
      <c r="A644" t="s">
        <v>391</v>
      </c>
    </row>
    <row r="645" spans="1:1" x14ac:dyDescent="0.25">
      <c r="A645" t="s">
        <v>392</v>
      </c>
    </row>
    <row r="646" spans="1:1" x14ac:dyDescent="0.25">
      <c r="A646" t="s">
        <v>393</v>
      </c>
    </row>
    <row r="647" spans="1:1" x14ac:dyDescent="0.25">
      <c r="A647" t="s">
        <v>394</v>
      </c>
    </row>
    <row r="648" spans="1:1" x14ac:dyDescent="0.25">
      <c r="A648" t="s">
        <v>395</v>
      </c>
    </row>
    <row r="649" spans="1:1" x14ac:dyDescent="0.25">
      <c r="A649" t="s">
        <v>242</v>
      </c>
    </row>
    <row r="650" spans="1:1" x14ac:dyDescent="0.25">
      <c r="A650" t="s">
        <v>396</v>
      </c>
    </row>
    <row r="651" spans="1:1" x14ac:dyDescent="0.25">
      <c r="A651" t="s">
        <v>397</v>
      </c>
    </row>
    <row r="652" spans="1:1" x14ac:dyDescent="0.25">
      <c r="A652" t="s">
        <v>398</v>
      </c>
    </row>
    <row r="653" spans="1:1" x14ac:dyDescent="0.25">
      <c r="A653" t="s">
        <v>399</v>
      </c>
    </row>
    <row r="654" spans="1:1" x14ac:dyDescent="0.25">
      <c r="A654" t="s">
        <v>400</v>
      </c>
    </row>
    <row r="655" spans="1:1" x14ac:dyDescent="0.25">
      <c r="A655" t="s">
        <v>401</v>
      </c>
    </row>
    <row r="656" spans="1:1" x14ac:dyDescent="0.25">
      <c r="A656" t="s">
        <v>402</v>
      </c>
    </row>
    <row r="657" spans="1:1" x14ac:dyDescent="0.25">
      <c r="A657" t="s">
        <v>403</v>
      </c>
    </row>
    <row r="658" spans="1:1" x14ac:dyDescent="0.25">
      <c r="A658" t="s">
        <v>404</v>
      </c>
    </row>
    <row r="659" spans="1:1" x14ac:dyDescent="0.25">
      <c r="A659" t="s">
        <v>405</v>
      </c>
    </row>
    <row r="660" spans="1:1" x14ac:dyDescent="0.25">
      <c r="A660" t="s">
        <v>406</v>
      </c>
    </row>
    <row r="661" spans="1:1" x14ac:dyDescent="0.25">
      <c r="A661" t="s">
        <v>407</v>
      </c>
    </row>
    <row r="662" spans="1:1" x14ac:dyDescent="0.25">
      <c r="A662" t="s">
        <v>408</v>
      </c>
    </row>
    <row r="663" spans="1:1" x14ac:dyDescent="0.25">
      <c r="A663" t="s">
        <v>409</v>
      </c>
    </row>
    <row r="664" spans="1:1" x14ac:dyDescent="0.25">
      <c r="A664" t="s">
        <v>410</v>
      </c>
    </row>
    <row r="665" spans="1:1" x14ac:dyDescent="0.25">
      <c r="A665" t="s">
        <v>411</v>
      </c>
    </row>
    <row r="666" spans="1:1" x14ac:dyDescent="0.25">
      <c r="A666" t="s">
        <v>412</v>
      </c>
    </row>
    <row r="667" spans="1:1" x14ac:dyDescent="0.25">
      <c r="A667" t="s">
        <v>413</v>
      </c>
    </row>
    <row r="668" spans="1:1" x14ac:dyDescent="0.25">
      <c r="A668" t="s">
        <v>414</v>
      </c>
    </row>
    <row r="669" spans="1:1" x14ac:dyDescent="0.25">
      <c r="A669" t="s">
        <v>415</v>
      </c>
    </row>
    <row r="670" spans="1:1" x14ac:dyDescent="0.25">
      <c r="A670" t="s">
        <v>416</v>
      </c>
    </row>
    <row r="671" spans="1:1" x14ac:dyDescent="0.25">
      <c r="A671" s="2" t="s">
        <v>417</v>
      </c>
    </row>
    <row r="672" spans="1:1" x14ac:dyDescent="0.25">
      <c r="A672" t="s">
        <v>418</v>
      </c>
    </row>
    <row r="673" spans="1:1" x14ac:dyDescent="0.25">
      <c r="A673" t="s">
        <v>419</v>
      </c>
    </row>
    <row r="674" spans="1:1" x14ac:dyDescent="0.25">
      <c r="A674" t="s">
        <v>420</v>
      </c>
    </row>
    <row r="675" spans="1:1" x14ac:dyDescent="0.25">
      <c r="A675" t="s">
        <v>421</v>
      </c>
    </row>
    <row r="676" spans="1:1" x14ac:dyDescent="0.25">
      <c r="A676" t="s">
        <v>422</v>
      </c>
    </row>
    <row r="677" spans="1:1" x14ac:dyDescent="0.25">
      <c r="A677" t="s">
        <v>423</v>
      </c>
    </row>
    <row r="678" spans="1:1" x14ac:dyDescent="0.25">
      <c r="A678" t="s">
        <v>424</v>
      </c>
    </row>
    <row r="679" spans="1:1" x14ac:dyDescent="0.25">
      <c r="A679" t="s">
        <v>425</v>
      </c>
    </row>
    <row r="680" spans="1:1" x14ac:dyDescent="0.25">
      <c r="A680" t="s">
        <v>426</v>
      </c>
    </row>
    <row r="681" spans="1:1" x14ac:dyDescent="0.25">
      <c r="A681" t="s">
        <v>427</v>
      </c>
    </row>
    <row r="682" spans="1:1" x14ac:dyDescent="0.25">
      <c r="A682" t="s">
        <v>428</v>
      </c>
    </row>
    <row r="683" spans="1:1" x14ac:dyDescent="0.25">
      <c r="A683" t="s">
        <v>429</v>
      </c>
    </row>
    <row r="684" spans="1:1" x14ac:dyDescent="0.25">
      <c r="A684" t="s">
        <v>430</v>
      </c>
    </row>
    <row r="685" spans="1:1" x14ac:dyDescent="0.25">
      <c r="A685" t="s">
        <v>431</v>
      </c>
    </row>
    <row r="686" spans="1:1" x14ac:dyDescent="0.25">
      <c r="A686" t="s">
        <v>432</v>
      </c>
    </row>
    <row r="687" spans="1:1" x14ac:dyDescent="0.25">
      <c r="A687" t="s">
        <v>433</v>
      </c>
    </row>
    <row r="688" spans="1:1" x14ac:dyDescent="0.25">
      <c r="A688" t="s">
        <v>434</v>
      </c>
    </row>
    <row r="689" spans="1:1" x14ac:dyDescent="0.25">
      <c r="A689" t="s">
        <v>435</v>
      </c>
    </row>
    <row r="690" spans="1:1" x14ac:dyDescent="0.25">
      <c r="A690" t="s">
        <v>436</v>
      </c>
    </row>
    <row r="691" spans="1:1" x14ac:dyDescent="0.25">
      <c r="A691" t="s">
        <v>437</v>
      </c>
    </row>
    <row r="692" spans="1:1" x14ac:dyDescent="0.25">
      <c r="A692" t="s">
        <v>438</v>
      </c>
    </row>
    <row r="693" spans="1:1" x14ac:dyDescent="0.25">
      <c r="A693" t="s">
        <v>439</v>
      </c>
    </row>
    <row r="694" spans="1:1" x14ac:dyDescent="0.25">
      <c r="A694" s="2" t="s">
        <v>440</v>
      </c>
    </row>
    <row r="695" spans="1:1" x14ac:dyDescent="0.25">
      <c r="A695" t="s">
        <v>441</v>
      </c>
    </row>
    <row r="696" spans="1:1" x14ac:dyDescent="0.25">
      <c r="A696" t="s">
        <v>442</v>
      </c>
    </row>
    <row r="697" spans="1:1" x14ac:dyDescent="0.25">
      <c r="A697" t="s">
        <v>443</v>
      </c>
    </row>
    <row r="698" spans="1:1" x14ac:dyDescent="0.25">
      <c r="A698" t="s">
        <v>444</v>
      </c>
    </row>
    <row r="699" spans="1:1" x14ac:dyDescent="0.25">
      <c r="A699" t="s">
        <v>445</v>
      </c>
    </row>
    <row r="700" spans="1:1" x14ac:dyDescent="0.25">
      <c r="A700" t="s">
        <v>446</v>
      </c>
    </row>
    <row r="701" spans="1:1" x14ac:dyDescent="0.25">
      <c r="A701" t="s">
        <v>447</v>
      </c>
    </row>
    <row r="702" spans="1:1" x14ac:dyDescent="0.25">
      <c r="A702" t="s">
        <v>448</v>
      </c>
    </row>
    <row r="703" spans="1:1" x14ac:dyDescent="0.25">
      <c r="A703" t="s">
        <v>449</v>
      </c>
    </row>
    <row r="704" spans="1:1" x14ac:dyDescent="0.25">
      <c r="A704" t="s">
        <v>450</v>
      </c>
    </row>
    <row r="705" spans="1:1" x14ac:dyDescent="0.25">
      <c r="A705" t="s">
        <v>451</v>
      </c>
    </row>
    <row r="706" spans="1:1" x14ac:dyDescent="0.25">
      <c r="A706" t="s">
        <v>452</v>
      </c>
    </row>
    <row r="707" spans="1:1" x14ac:dyDescent="0.25">
      <c r="A707" t="s">
        <v>453</v>
      </c>
    </row>
    <row r="708" spans="1:1" x14ac:dyDescent="0.25">
      <c r="A708" t="s">
        <v>454</v>
      </c>
    </row>
    <row r="709" spans="1:1" x14ac:dyDescent="0.25">
      <c r="A709" t="s">
        <v>268</v>
      </c>
    </row>
    <row r="710" spans="1:1" x14ac:dyDescent="0.25">
      <c r="A710" t="s">
        <v>455</v>
      </c>
    </row>
    <row r="711" spans="1:1" x14ac:dyDescent="0.25">
      <c r="A711" t="s">
        <v>456</v>
      </c>
    </row>
    <row r="712" spans="1:1" x14ac:dyDescent="0.25">
      <c r="A712" t="s">
        <v>457</v>
      </c>
    </row>
    <row r="713" spans="1:1" x14ac:dyDescent="0.25">
      <c r="A713" t="s">
        <v>458</v>
      </c>
    </row>
    <row r="714" spans="1:1" x14ac:dyDescent="0.25">
      <c r="A714" s="2">
        <v>42795</v>
      </c>
    </row>
    <row r="715" spans="1:1" x14ac:dyDescent="0.25">
      <c r="A715" t="s">
        <v>459</v>
      </c>
    </row>
    <row r="716" spans="1:1" x14ac:dyDescent="0.25">
      <c r="A716" t="s">
        <v>460</v>
      </c>
    </row>
    <row r="718" spans="1:1" x14ac:dyDescent="0.25">
      <c r="A718" t="s">
        <v>284</v>
      </c>
    </row>
    <row r="720" spans="1:1" x14ac:dyDescent="0.25">
      <c r="A720" t="s">
        <v>461</v>
      </c>
    </row>
    <row r="721" spans="1:1" x14ac:dyDescent="0.25">
      <c r="A721" t="s">
        <v>462</v>
      </c>
    </row>
    <row r="722" spans="1:1" x14ac:dyDescent="0.25">
      <c r="A722" t="s">
        <v>463</v>
      </c>
    </row>
    <row r="723" spans="1:1" x14ac:dyDescent="0.25">
      <c r="A723" t="s">
        <v>464</v>
      </c>
    </row>
    <row r="724" spans="1:1" x14ac:dyDescent="0.25">
      <c r="A724" t="s">
        <v>465</v>
      </c>
    </row>
    <row r="725" spans="1:1" x14ac:dyDescent="0.25">
      <c r="A725" t="s">
        <v>466</v>
      </c>
    </row>
    <row r="726" spans="1:1" x14ac:dyDescent="0.25">
      <c r="A726" t="s">
        <v>467</v>
      </c>
    </row>
    <row r="727" spans="1:1" x14ac:dyDescent="0.25">
      <c r="A727" t="s">
        <v>468</v>
      </c>
    </row>
    <row r="729" spans="1:1" x14ac:dyDescent="0.25">
      <c r="A729" t="s">
        <v>469</v>
      </c>
    </row>
    <row r="731" spans="1:1" x14ac:dyDescent="0.25">
      <c r="A731" t="s">
        <v>470</v>
      </c>
    </row>
    <row r="732" spans="1:1" x14ac:dyDescent="0.25">
      <c r="A732" t="s">
        <v>471</v>
      </c>
    </row>
    <row r="733" spans="1:1" x14ac:dyDescent="0.25">
      <c r="A733" t="s">
        <v>472</v>
      </c>
    </row>
    <row r="734" spans="1:1" x14ac:dyDescent="0.25">
      <c r="A734" t="s">
        <v>473</v>
      </c>
    </row>
    <row r="735" spans="1:1" x14ac:dyDescent="0.25">
      <c r="A735" t="s">
        <v>474</v>
      </c>
    </row>
    <row r="736" spans="1:1" x14ac:dyDescent="0.25">
      <c r="A736" t="s">
        <v>475</v>
      </c>
    </row>
    <row r="737" spans="1:1" x14ac:dyDescent="0.25">
      <c r="A737" t="s">
        <v>476</v>
      </c>
    </row>
    <row r="738" spans="1:1" x14ac:dyDescent="0.25">
      <c r="A738" t="s">
        <v>477</v>
      </c>
    </row>
    <row r="739" spans="1:1" x14ac:dyDescent="0.25">
      <c r="A739" t="s">
        <v>478</v>
      </c>
    </row>
    <row r="740" spans="1:1" x14ac:dyDescent="0.25">
      <c r="A740" t="s">
        <v>479</v>
      </c>
    </row>
    <row r="741" spans="1:1" x14ac:dyDescent="0.25">
      <c r="A741" t="s">
        <v>480</v>
      </c>
    </row>
    <row r="742" spans="1:1" x14ac:dyDescent="0.25">
      <c r="A742" t="s">
        <v>284</v>
      </c>
    </row>
    <row r="744" spans="1:1" x14ac:dyDescent="0.25">
      <c r="A744" t="s">
        <v>481</v>
      </c>
    </row>
    <row r="745" spans="1:1" x14ac:dyDescent="0.25">
      <c r="A745" t="s">
        <v>482</v>
      </c>
    </row>
    <row r="747" spans="1:1" x14ac:dyDescent="0.25">
      <c r="A747" t="s">
        <v>469</v>
      </c>
    </row>
    <row r="748" spans="1:1" x14ac:dyDescent="0.25">
      <c r="A748" t="s">
        <v>483</v>
      </c>
    </row>
    <row r="749" spans="1:1" x14ac:dyDescent="0.25">
      <c r="A749" t="s">
        <v>484</v>
      </c>
    </row>
    <row r="750" spans="1:1" x14ac:dyDescent="0.25">
      <c r="A750" t="s">
        <v>485</v>
      </c>
    </row>
    <row r="751" spans="1:1" x14ac:dyDescent="0.25">
      <c r="A751" t="s">
        <v>486</v>
      </c>
    </row>
    <row r="752" spans="1:1" x14ac:dyDescent="0.25">
      <c r="A752" t="s">
        <v>487</v>
      </c>
    </row>
    <row r="753" spans="1:1" x14ac:dyDescent="0.25">
      <c r="A753" t="s">
        <v>488</v>
      </c>
    </row>
    <row r="754" spans="1:1" x14ac:dyDescent="0.25">
      <c r="A754" t="s">
        <v>489</v>
      </c>
    </row>
    <row r="755" spans="1:1" x14ac:dyDescent="0.25">
      <c r="A755" t="s">
        <v>490</v>
      </c>
    </row>
    <row r="756" spans="1:1" x14ac:dyDescent="0.25">
      <c r="A756" t="s">
        <v>491</v>
      </c>
    </row>
    <row r="757" spans="1:1" x14ac:dyDescent="0.25">
      <c r="A757" t="s">
        <v>492</v>
      </c>
    </row>
    <row r="758" spans="1:1" x14ac:dyDescent="0.25">
      <c r="A758" t="s">
        <v>493</v>
      </c>
    </row>
    <row r="759" spans="1:1" x14ac:dyDescent="0.25">
      <c r="A759" t="s">
        <v>494</v>
      </c>
    </row>
    <row r="760" spans="1:1" x14ac:dyDescent="0.25">
      <c r="A760" t="s">
        <v>495</v>
      </c>
    </row>
    <row r="761" spans="1:1" x14ac:dyDescent="0.25">
      <c r="A761" t="s">
        <v>496</v>
      </c>
    </row>
    <row r="762" spans="1:1" x14ac:dyDescent="0.25">
      <c r="A762" t="s">
        <v>497</v>
      </c>
    </row>
    <row r="763" spans="1:1" x14ac:dyDescent="0.25">
      <c r="A763" t="s">
        <v>498</v>
      </c>
    </row>
    <row r="764" spans="1:1" x14ac:dyDescent="0.25">
      <c r="A764" t="s">
        <v>499</v>
      </c>
    </row>
    <row r="765" spans="1:1" x14ac:dyDescent="0.25">
      <c r="A765" t="s">
        <v>500</v>
      </c>
    </row>
    <row r="766" spans="1:1" x14ac:dyDescent="0.25">
      <c r="A766" t="s">
        <v>501</v>
      </c>
    </row>
    <row r="767" spans="1:1" x14ac:dyDescent="0.25">
      <c r="A767" t="s">
        <v>502</v>
      </c>
    </row>
    <row r="768" spans="1:1" x14ac:dyDescent="0.25">
      <c r="A768" t="s">
        <v>503</v>
      </c>
    </row>
    <row r="769" spans="1:1" x14ac:dyDescent="0.25">
      <c r="A769" t="s">
        <v>504</v>
      </c>
    </row>
    <row r="770" spans="1:1" x14ac:dyDescent="0.25">
      <c r="A770" t="s">
        <v>505</v>
      </c>
    </row>
    <row r="771" spans="1:1" x14ac:dyDescent="0.25">
      <c r="A771" t="s">
        <v>506</v>
      </c>
    </row>
    <row r="772" spans="1:1" x14ac:dyDescent="0.25">
      <c r="A772" t="s">
        <v>507</v>
      </c>
    </row>
    <row r="773" spans="1:1" x14ac:dyDescent="0.25">
      <c r="A773" t="s">
        <v>508</v>
      </c>
    </row>
    <row r="774" spans="1:1" x14ac:dyDescent="0.25">
      <c r="A774" t="s">
        <v>509</v>
      </c>
    </row>
    <row r="775" spans="1:1" x14ac:dyDescent="0.25">
      <c r="A775" t="s">
        <v>510</v>
      </c>
    </row>
    <row r="776" spans="1:1" x14ac:dyDescent="0.25">
      <c r="A776" t="s">
        <v>511</v>
      </c>
    </row>
    <row r="777" spans="1:1" x14ac:dyDescent="0.25">
      <c r="A777" t="s">
        <v>512</v>
      </c>
    </row>
    <row r="778" spans="1:1" x14ac:dyDescent="0.25">
      <c r="A778" t="s">
        <v>513</v>
      </c>
    </row>
    <row r="779" spans="1:1" x14ac:dyDescent="0.25">
      <c r="A779" t="s">
        <v>514</v>
      </c>
    </row>
    <row r="780" spans="1:1" x14ac:dyDescent="0.25">
      <c r="A780" t="s">
        <v>515</v>
      </c>
    </row>
    <row r="781" spans="1:1" x14ac:dyDescent="0.25">
      <c r="A781" t="s">
        <v>516</v>
      </c>
    </row>
    <row r="782" spans="1:1" x14ac:dyDescent="0.25">
      <c r="A782" t="s">
        <v>517</v>
      </c>
    </row>
    <row r="783" spans="1:1" x14ac:dyDescent="0.25">
      <c r="A783" t="s">
        <v>518</v>
      </c>
    </row>
    <row r="784" spans="1:1" x14ac:dyDescent="0.25">
      <c r="A784" t="s">
        <v>519</v>
      </c>
    </row>
    <row r="785" spans="1:1" x14ac:dyDescent="0.25">
      <c r="A785" t="s">
        <v>520</v>
      </c>
    </row>
    <row r="786" spans="1:1" x14ac:dyDescent="0.25">
      <c r="A786" t="s">
        <v>521</v>
      </c>
    </row>
    <row r="787" spans="1:1" x14ac:dyDescent="0.25">
      <c r="A787" t="s">
        <v>522</v>
      </c>
    </row>
    <row r="788" spans="1:1" x14ac:dyDescent="0.25">
      <c r="A788" t="s">
        <v>523</v>
      </c>
    </row>
    <row r="789" spans="1:1" x14ac:dyDescent="0.25">
      <c r="A789" t="s">
        <v>524</v>
      </c>
    </row>
    <row r="790" spans="1:1" x14ac:dyDescent="0.25">
      <c r="A790" t="s">
        <v>525</v>
      </c>
    </row>
    <row r="791" spans="1:1" x14ac:dyDescent="0.25">
      <c r="A791" t="s">
        <v>526</v>
      </c>
    </row>
    <row r="792" spans="1:1" x14ac:dyDescent="0.25">
      <c r="A792" t="s">
        <v>527</v>
      </c>
    </row>
    <row r="793" spans="1:1" x14ac:dyDescent="0.25">
      <c r="A793" t="s">
        <v>528</v>
      </c>
    </row>
    <row r="794" spans="1:1" x14ac:dyDescent="0.25">
      <c r="A794" t="s">
        <v>529</v>
      </c>
    </row>
    <row r="795" spans="1:1" x14ac:dyDescent="0.25">
      <c r="A795" t="s">
        <v>530</v>
      </c>
    </row>
    <row r="796" spans="1:1" x14ac:dyDescent="0.25">
      <c r="A796" t="s">
        <v>531</v>
      </c>
    </row>
    <row r="797" spans="1:1" x14ac:dyDescent="0.25">
      <c r="A797" t="s">
        <v>532</v>
      </c>
    </row>
    <row r="798" spans="1:1" x14ac:dyDescent="0.25">
      <c r="A798" t="s">
        <v>533</v>
      </c>
    </row>
    <row r="799" spans="1:1" x14ac:dyDescent="0.25">
      <c r="A799" t="s">
        <v>534</v>
      </c>
    </row>
    <row r="800" spans="1:1" x14ac:dyDescent="0.25">
      <c r="A800" t="s">
        <v>535</v>
      </c>
    </row>
    <row r="801" spans="1:1" x14ac:dyDescent="0.25">
      <c r="A801" t="s">
        <v>536</v>
      </c>
    </row>
    <row r="802" spans="1:1" x14ac:dyDescent="0.25">
      <c r="A802" t="s">
        <v>537</v>
      </c>
    </row>
    <row r="803" spans="1:1" x14ac:dyDescent="0.25">
      <c r="A803" t="s">
        <v>538</v>
      </c>
    </row>
    <row r="804" spans="1:1" x14ac:dyDescent="0.25">
      <c r="A804" t="s">
        <v>539</v>
      </c>
    </row>
    <row r="805" spans="1:1" x14ac:dyDescent="0.25">
      <c r="A805" t="s">
        <v>540</v>
      </c>
    </row>
    <row r="806" spans="1:1" x14ac:dyDescent="0.25">
      <c r="A806" t="s">
        <v>541</v>
      </c>
    </row>
    <row r="807" spans="1:1" x14ac:dyDescent="0.25">
      <c r="A807" t="s">
        <v>542</v>
      </c>
    </row>
    <row r="808" spans="1:1" x14ac:dyDescent="0.25">
      <c r="A808" t="s">
        <v>543</v>
      </c>
    </row>
    <row r="809" spans="1:1" x14ac:dyDescent="0.25">
      <c r="A809" t="s">
        <v>544</v>
      </c>
    </row>
    <row r="810" spans="1:1" x14ac:dyDescent="0.25">
      <c r="A810" t="s">
        <v>545</v>
      </c>
    </row>
    <row r="811" spans="1:1" x14ac:dyDescent="0.25">
      <c r="A811" t="s">
        <v>546</v>
      </c>
    </row>
    <row r="812" spans="1:1" x14ac:dyDescent="0.25">
      <c r="A812" t="s">
        <v>547</v>
      </c>
    </row>
    <row r="813" spans="1:1" x14ac:dyDescent="0.25">
      <c r="A813" t="s">
        <v>548</v>
      </c>
    </row>
    <row r="814" spans="1:1" x14ac:dyDescent="0.25">
      <c r="A814" t="s">
        <v>549</v>
      </c>
    </row>
    <row r="815" spans="1:1" x14ac:dyDescent="0.25">
      <c r="A815" t="s">
        <v>550</v>
      </c>
    </row>
    <row r="816" spans="1:1" x14ac:dyDescent="0.25">
      <c r="A816" t="s">
        <v>551</v>
      </c>
    </row>
    <row r="817" spans="1:1" x14ac:dyDescent="0.25">
      <c r="A817" t="s">
        <v>552</v>
      </c>
    </row>
    <row r="818" spans="1:1" x14ac:dyDescent="0.25">
      <c r="A818" t="s">
        <v>553</v>
      </c>
    </row>
    <row r="819" spans="1:1" x14ac:dyDescent="0.25">
      <c r="A819" t="s">
        <v>554</v>
      </c>
    </row>
    <row r="820" spans="1:1" x14ac:dyDescent="0.25">
      <c r="A820" t="s">
        <v>555</v>
      </c>
    </row>
    <row r="821" spans="1:1" x14ac:dyDescent="0.25">
      <c r="A821" t="s">
        <v>556</v>
      </c>
    </row>
    <row r="822" spans="1:1" x14ac:dyDescent="0.25">
      <c r="A822" t="s">
        <v>557</v>
      </c>
    </row>
    <row r="823" spans="1:1" x14ac:dyDescent="0.25">
      <c r="A823" t="s">
        <v>558</v>
      </c>
    </row>
    <row r="824" spans="1:1" x14ac:dyDescent="0.25">
      <c r="A824" t="s">
        <v>559</v>
      </c>
    </row>
    <row r="825" spans="1:1" x14ac:dyDescent="0.25">
      <c r="A825" t="s">
        <v>560</v>
      </c>
    </row>
    <row r="826" spans="1:1" x14ac:dyDescent="0.25">
      <c r="A826" t="s">
        <v>561</v>
      </c>
    </row>
    <row r="827" spans="1:1" x14ac:dyDescent="0.25">
      <c r="A827" t="s">
        <v>562</v>
      </c>
    </row>
    <row r="828" spans="1:1" x14ac:dyDescent="0.25">
      <c r="A828" t="s">
        <v>563</v>
      </c>
    </row>
    <row r="829" spans="1:1" x14ac:dyDescent="0.25">
      <c r="A829" t="s">
        <v>564</v>
      </c>
    </row>
    <row r="830" spans="1:1" x14ac:dyDescent="0.25">
      <c r="A830" t="s">
        <v>565</v>
      </c>
    </row>
    <row r="831" spans="1:1" x14ac:dyDescent="0.25">
      <c r="A831" t="s">
        <v>566</v>
      </c>
    </row>
    <row r="832" spans="1:1" x14ac:dyDescent="0.25">
      <c r="A832" t="s">
        <v>567</v>
      </c>
    </row>
    <row r="833" spans="1:1" x14ac:dyDescent="0.25">
      <c r="A833" t="s">
        <v>568</v>
      </c>
    </row>
    <row r="834" spans="1:1" x14ac:dyDescent="0.25">
      <c r="A834" t="s">
        <v>569</v>
      </c>
    </row>
    <row r="835" spans="1:1" x14ac:dyDescent="0.25">
      <c r="A835" t="s">
        <v>570</v>
      </c>
    </row>
    <row r="836" spans="1:1" x14ac:dyDescent="0.25">
      <c r="A836" t="s">
        <v>571</v>
      </c>
    </row>
    <row r="837" spans="1:1" x14ac:dyDescent="0.25">
      <c r="A837" t="s">
        <v>572</v>
      </c>
    </row>
    <row r="838" spans="1:1" x14ac:dyDescent="0.25">
      <c r="A838" t="s">
        <v>573</v>
      </c>
    </row>
    <row r="839" spans="1:1" x14ac:dyDescent="0.25">
      <c r="A839" t="s">
        <v>574</v>
      </c>
    </row>
    <row r="840" spans="1:1" x14ac:dyDescent="0.25">
      <c r="A840" t="s">
        <v>575</v>
      </c>
    </row>
    <row r="841" spans="1:1" x14ac:dyDescent="0.25">
      <c r="A841" t="s">
        <v>576</v>
      </c>
    </row>
    <row r="842" spans="1:1" x14ac:dyDescent="0.25">
      <c r="A842" t="s">
        <v>577</v>
      </c>
    </row>
    <row r="843" spans="1:1" x14ac:dyDescent="0.25">
      <c r="A843" t="s">
        <v>578</v>
      </c>
    </row>
    <row r="844" spans="1:1" x14ac:dyDescent="0.25">
      <c r="A844" t="s">
        <v>579</v>
      </c>
    </row>
    <row r="845" spans="1:1" x14ac:dyDescent="0.25">
      <c r="A845" t="s">
        <v>580</v>
      </c>
    </row>
    <row r="846" spans="1:1" x14ac:dyDescent="0.25">
      <c r="A846" t="s">
        <v>581</v>
      </c>
    </row>
    <row r="847" spans="1:1" x14ac:dyDescent="0.25">
      <c r="A847" t="s">
        <v>582</v>
      </c>
    </row>
    <row r="848" spans="1:1" x14ac:dyDescent="0.25">
      <c r="A848" t="s">
        <v>583</v>
      </c>
    </row>
    <row r="850" spans="1:1" x14ac:dyDescent="0.25">
      <c r="A850" t="s">
        <v>584</v>
      </c>
    </row>
    <row r="851" spans="1:1" x14ac:dyDescent="0.25">
      <c r="A851" t="s">
        <v>585</v>
      </c>
    </row>
    <row r="852" spans="1:1" x14ac:dyDescent="0.25">
      <c r="A852" t="s">
        <v>586</v>
      </c>
    </row>
    <row r="853" spans="1:1" x14ac:dyDescent="0.25">
      <c r="A853" t="s">
        <v>587</v>
      </c>
    </row>
    <row r="854" spans="1:1" x14ac:dyDescent="0.25">
      <c r="A854" t="s">
        <v>588</v>
      </c>
    </row>
    <row r="855" spans="1:1" x14ac:dyDescent="0.25">
      <c r="A855" t="s">
        <v>589</v>
      </c>
    </row>
    <row r="856" spans="1:1" x14ac:dyDescent="0.25">
      <c r="A856" t="s">
        <v>590</v>
      </c>
    </row>
    <row r="857" spans="1:1" x14ac:dyDescent="0.25">
      <c r="A857" t="s">
        <v>591</v>
      </c>
    </row>
    <row r="858" spans="1:1" x14ac:dyDescent="0.25">
      <c r="A858" t="s">
        <v>592</v>
      </c>
    </row>
    <row r="859" spans="1:1" x14ac:dyDescent="0.25">
      <c r="A859" t="s">
        <v>593</v>
      </c>
    </row>
    <row r="860" spans="1:1" x14ac:dyDescent="0.25">
      <c r="A860" t="s">
        <v>594</v>
      </c>
    </row>
    <row r="861" spans="1:1" x14ac:dyDescent="0.25">
      <c r="A861" t="s">
        <v>595</v>
      </c>
    </row>
    <row r="862" spans="1:1" x14ac:dyDescent="0.25">
      <c r="A862" t="s">
        <v>596</v>
      </c>
    </row>
    <row r="863" spans="1:1" x14ac:dyDescent="0.25">
      <c r="A863" t="s">
        <v>597</v>
      </c>
    </row>
    <row r="864" spans="1:1" x14ac:dyDescent="0.25">
      <c r="A864" s="2" t="s">
        <v>598</v>
      </c>
    </row>
    <row r="865" spans="1:1" x14ac:dyDescent="0.25">
      <c r="A865" t="s">
        <v>599</v>
      </c>
    </row>
    <row r="866" spans="1:1" x14ac:dyDescent="0.25">
      <c r="A866" t="s">
        <v>600</v>
      </c>
    </row>
    <row r="867" spans="1:1" x14ac:dyDescent="0.25">
      <c r="A867" t="s">
        <v>601</v>
      </c>
    </row>
    <row r="868" spans="1:1" x14ac:dyDescent="0.25">
      <c r="A868" t="s">
        <v>602</v>
      </c>
    </row>
    <row r="869" spans="1:1" x14ac:dyDescent="0.25">
      <c r="A869" t="s">
        <v>603</v>
      </c>
    </row>
    <row r="870" spans="1:1" x14ac:dyDescent="0.25">
      <c r="A870" t="s">
        <v>604</v>
      </c>
    </row>
    <row r="871" spans="1:1" x14ac:dyDescent="0.25">
      <c r="A871" t="s">
        <v>605</v>
      </c>
    </row>
    <row r="872" spans="1:1" x14ac:dyDescent="0.25">
      <c r="A872" t="s">
        <v>606</v>
      </c>
    </row>
    <row r="873" spans="1:1" x14ac:dyDescent="0.25">
      <c r="A873" t="s">
        <v>607</v>
      </c>
    </row>
    <row r="874" spans="1:1" x14ac:dyDescent="0.25">
      <c r="A874" t="s">
        <v>608</v>
      </c>
    </row>
    <row r="875" spans="1:1" x14ac:dyDescent="0.25">
      <c r="A875" t="s">
        <v>609</v>
      </c>
    </row>
    <row r="876" spans="1:1" x14ac:dyDescent="0.25">
      <c r="A876" t="s">
        <v>610</v>
      </c>
    </row>
    <row r="877" spans="1:1" x14ac:dyDescent="0.25">
      <c r="A877" t="s">
        <v>449</v>
      </c>
    </row>
    <row r="878" spans="1:1" x14ac:dyDescent="0.25">
      <c r="A878" t="s">
        <v>611</v>
      </c>
    </row>
    <row r="879" spans="1:1" x14ac:dyDescent="0.25">
      <c r="A879" t="s">
        <v>612</v>
      </c>
    </row>
    <row r="880" spans="1:1" x14ac:dyDescent="0.25">
      <c r="A880" t="s">
        <v>613</v>
      </c>
    </row>
    <row r="881" spans="1:1" x14ac:dyDescent="0.25">
      <c r="A881" t="s">
        <v>614</v>
      </c>
    </row>
    <row r="882" spans="1:1" x14ac:dyDescent="0.25">
      <c r="A882" t="s">
        <v>615</v>
      </c>
    </row>
    <row r="883" spans="1:1" x14ac:dyDescent="0.25">
      <c r="A883" t="s">
        <v>616</v>
      </c>
    </row>
    <row r="884" spans="1:1" x14ac:dyDescent="0.25">
      <c r="A884" t="s">
        <v>617</v>
      </c>
    </row>
    <row r="885" spans="1:1" x14ac:dyDescent="0.25">
      <c r="A885" t="s">
        <v>618</v>
      </c>
    </row>
    <row r="886" spans="1:1" x14ac:dyDescent="0.25">
      <c r="A886" t="s">
        <v>619</v>
      </c>
    </row>
    <row r="887" spans="1:1" x14ac:dyDescent="0.25">
      <c r="A887" s="2" t="s">
        <v>620</v>
      </c>
    </row>
    <row r="888" spans="1:1" x14ac:dyDescent="0.25">
      <c r="A888" t="s">
        <v>621</v>
      </c>
    </row>
    <row r="889" spans="1:1" x14ac:dyDescent="0.25">
      <c r="A889" t="s">
        <v>622</v>
      </c>
    </row>
    <row r="890" spans="1:1" x14ac:dyDescent="0.25">
      <c r="A890" t="s">
        <v>623</v>
      </c>
    </row>
    <row r="891" spans="1:1" x14ac:dyDescent="0.25">
      <c r="A891" t="s">
        <v>624</v>
      </c>
    </row>
    <row r="892" spans="1:1" x14ac:dyDescent="0.25">
      <c r="A892" t="s">
        <v>625</v>
      </c>
    </row>
    <row r="894" spans="1:1" x14ac:dyDescent="0.25">
      <c r="A894" t="s">
        <v>626</v>
      </c>
    </row>
    <row r="895" spans="1:1" x14ac:dyDescent="0.25">
      <c r="A895" t="s">
        <v>627</v>
      </c>
    </row>
    <row r="896" spans="1:1" x14ac:dyDescent="0.25">
      <c r="A896" t="s">
        <v>628</v>
      </c>
    </row>
    <row r="897" spans="1:1" x14ac:dyDescent="0.25">
      <c r="A897" t="s">
        <v>459</v>
      </c>
    </row>
    <row r="898" spans="1:1" x14ac:dyDescent="0.25">
      <c r="A898" t="s">
        <v>629</v>
      </c>
    </row>
    <row r="899" spans="1:1" x14ac:dyDescent="0.25">
      <c r="A899" t="s">
        <v>630</v>
      </c>
    </row>
    <row r="900" spans="1:1" x14ac:dyDescent="0.25">
      <c r="A900" t="s">
        <v>631</v>
      </c>
    </row>
    <row r="901" spans="1:1" x14ac:dyDescent="0.25">
      <c r="A901" t="s">
        <v>632</v>
      </c>
    </row>
    <row r="902" spans="1:1" x14ac:dyDescent="0.25">
      <c r="A902" t="s">
        <v>633</v>
      </c>
    </row>
    <row r="903" spans="1:1" x14ac:dyDescent="0.25">
      <c r="A903" t="s">
        <v>634</v>
      </c>
    </row>
    <row r="904" spans="1:1" x14ac:dyDescent="0.25">
      <c r="A904" t="s">
        <v>635</v>
      </c>
    </row>
    <row r="905" spans="1:1" x14ac:dyDescent="0.25">
      <c r="A905" t="s">
        <v>636</v>
      </c>
    </row>
    <row r="906" spans="1:1" x14ac:dyDescent="0.25">
      <c r="A906" t="s">
        <v>637</v>
      </c>
    </row>
    <row r="907" spans="1:1" x14ac:dyDescent="0.25">
      <c r="A907" s="2">
        <v>42430</v>
      </c>
    </row>
    <row r="908" spans="1:1" x14ac:dyDescent="0.25">
      <c r="A908" t="s">
        <v>638</v>
      </c>
    </row>
    <row r="909" spans="1:1" x14ac:dyDescent="0.25">
      <c r="A909" t="s">
        <v>639</v>
      </c>
    </row>
    <row r="910" spans="1:1" x14ac:dyDescent="0.25">
      <c r="A910" t="s">
        <v>640</v>
      </c>
    </row>
    <row r="911" spans="1:1" x14ac:dyDescent="0.25">
      <c r="A911" t="s">
        <v>641</v>
      </c>
    </row>
    <row r="912" spans="1:1" x14ac:dyDescent="0.25">
      <c r="A912" t="s">
        <v>642</v>
      </c>
    </row>
    <row r="913" spans="1:1" x14ac:dyDescent="0.25">
      <c r="A913" t="s">
        <v>643</v>
      </c>
    </row>
    <row r="914" spans="1:1" x14ac:dyDescent="0.25">
      <c r="A914" t="s">
        <v>644</v>
      </c>
    </row>
    <row r="915" spans="1:1" x14ac:dyDescent="0.25">
      <c r="A915" t="s">
        <v>645</v>
      </c>
    </row>
    <row r="916" spans="1:1" x14ac:dyDescent="0.25">
      <c r="A916" t="s">
        <v>646</v>
      </c>
    </row>
    <row r="917" spans="1:1" x14ac:dyDescent="0.25">
      <c r="A917" t="s">
        <v>647</v>
      </c>
    </row>
    <row r="918" spans="1:1" x14ac:dyDescent="0.25">
      <c r="A918" t="s">
        <v>648</v>
      </c>
    </row>
    <row r="920" spans="1:1" x14ac:dyDescent="0.25">
      <c r="A920" t="s">
        <v>469</v>
      </c>
    </row>
    <row r="921" spans="1:1" x14ac:dyDescent="0.25">
      <c r="A921" t="s">
        <v>649</v>
      </c>
    </row>
    <row r="923" spans="1:1" x14ac:dyDescent="0.25">
      <c r="A923" t="s">
        <v>650</v>
      </c>
    </row>
    <row r="924" spans="1:1" x14ac:dyDescent="0.25">
      <c r="A924" t="s">
        <v>651</v>
      </c>
    </row>
    <row r="925" spans="1:1" x14ac:dyDescent="0.25">
      <c r="A925" t="s">
        <v>652</v>
      </c>
    </row>
    <row r="926" spans="1:1" x14ac:dyDescent="0.25">
      <c r="A926" t="s">
        <v>653</v>
      </c>
    </row>
    <row r="927" spans="1:1" x14ac:dyDescent="0.25">
      <c r="A927" t="s">
        <v>654</v>
      </c>
    </row>
    <row r="928" spans="1:1" x14ac:dyDescent="0.25">
      <c r="A928" t="s">
        <v>655</v>
      </c>
    </row>
    <row r="929" spans="1:1" x14ac:dyDescent="0.25">
      <c r="A929" t="s">
        <v>656</v>
      </c>
    </row>
    <row r="930" spans="1:1" x14ac:dyDescent="0.25">
      <c r="A930" t="s">
        <v>657</v>
      </c>
    </row>
    <row r="931" spans="1:1" x14ac:dyDescent="0.25">
      <c r="A931" t="s">
        <v>658</v>
      </c>
    </row>
    <row r="932" spans="1:1" x14ac:dyDescent="0.25">
      <c r="A932" t="s">
        <v>659</v>
      </c>
    </row>
    <row r="933" spans="1:1" x14ac:dyDescent="0.25">
      <c r="A933" t="s">
        <v>660</v>
      </c>
    </row>
    <row r="934" spans="1:1" x14ac:dyDescent="0.25">
      <c r="A934" t="s">
        <v>661</v>
      </c>
    </row>
    <row r="935" spans="1:1" x14ac:dyDescent="0.25">
      <c r="A935" t="s">
        <v>662</v>
      </c>
    </row>
    <row r="936" spans="1:1" x14ac:dyDescent="0.25">
      <c r="A936" t="s">
        <v>663</v>
      </c>
    </row>
    <row r="937" spans="1:1" x14ac:dyDescent="0.25">
      <c r="A937" t="s">
        <v>664</v>
      </c>
    </row>
    <row r="938" spans="1:1" x14ac:dyDescent="0.25">
      <c r="A938" t="s">
        <v>665</v>
      </c>
    </row>
    <row r="939" spans="1:1" x14ac:dyDescent="0.25">
      <c r="A939" t="s">
        <v>666</v>
      </c>
    </row>
    <row r="940" spans="1:1" x14ac:dyDescent="0.25">
      <c r="A940" t="s">
        <v>667</v>
      </c>
    </row>
    <row r="941" spans="1:1" x14ac:dyDescent="0.25">
      <c r="A941" t="s">
        <v>668</v>
      </c>
    </row>
    <row r="942" spans="1:1" x14ac:dyDescent="0.25">
      <c r="A942" t="s">
        <v>669</v>
      </c>
    </row>
    <row r="943" spans="1:1" x14ac:dyDescent="0.25">
      <c r="A943" t="s">
        <v>670</v>
      </c>
    </row>
    <row r="944" spans="1:1" x14ac:dyDescent="0.25">
      <c r="A944" t="s">
        <v>671</v>
      </c>
    </row>
    <row r="945" spans="1:1" x14ac:dyDescent="0.25">
      <c r="A945" t="s">
        <v>672</v>
      </c>
    </row>
    <row r="946" spans="1:1" x14ac:dyDescent="0.25">
      <c r="A946" t="s">
        <v>673</v>
      </c>
    </row>
    <row r="947" spans="1:1" x14ac:dyDescent="0.25">
      <c r="A947" t="s">
        <v>674</v>
      </c>
    </row>
    <row r="948" spans="1:1" x14ac:dyDescent="0.25">
      <c r="A948" t="s">
        <v>675</v>
      </c>
    </row>
    <row r="949" spans="1:1" x14ac:dyDescent="0.25">
      <c r="A949" t="s">
        <v>676</v>
      </c>
    </row>
    <row r="950" spans="1:1" x14ac:dyDescent="0.25">
      <c r="A950" t="s">
        <v>677</v>
      </c>
    </row>
    <row r="951" spans="1:1" x14ac:dyDescent="0.25">
      <c r="A951" t="s">
        <v>678</v>
      </c>
    </row>
    <row r="952" spans="1:1" x14ac:dyDescent="0.25">
      <c r="A952" t="s">
        <v>679</v>
      </c>
    </row>
    <row r="953" spans="1:1" x14ac:dyDescent="0.25">
      <c r="A953" t="s">
        <v>680</v>
      </c>
    </row>
    <row r="954" spans="1:1" x14ac:dyDescent="0.25">
      <c r="A954" t="s">
        <v>681</v>
      </c>
    </row>
    <row r="955" spans="1:1" x14ac:dyDescent="0.25">
      <c r="A955" t="s">
        <v>682</v>
      </c>
    </row>
    <row r="956" spans="1:1" x14ac:dyDescent="0.25">
      <c r="A956" t="s">
        <v>683</v>
      </c>
    </row>
    <row r="957" spans="1:1" x14ac:dyDescent="0.25">
      <c r="A957" t="s">
        <v>684</v>
      </c>
    </row>
    <row r="958" spans="1:1" x14ac:dyDescent="0.25">
      <c r="A958" t="s">
        <v>685</v>
      </c>
    </row>
    <row r="959" spans="1:1" x14ac:dyDescent="0.25">
      <c r="A959" t="s">
        <v>686</v>
      </c>
    </row>
    <row r="960" spans="1:1" x14ac:dyDescent="0.25">
      <c r="A960" t="s">
        <v>687</v>
      </c>
    </row>
    <row r="961" spans="1:1" x14ac:dyDescent="0.25">
      <c r="A961" t="s">
        <v>688</v>
      </c>
    </row>
    <row r="962" spans="1:1" x14ac:dyDescent="0.25">
      <c r="A962" t="s">
        <v>689</v>
      </c>
    </row>
    <row r="963" spans="1:1" x14ac:dyDescent="0.25">
      <c r="A963" t="s">
        <v>690</v>
      </c>
    </row>
    <row r="964" spans="1:1" x14ac:dyDescent="0.25">
      <c r="A964" t="s">
        <v>691</v>
      </c>
    </row>
    <row r="965" spans="1:1" x14ac:dyDescent="0.25">
      <c r="A965" t="s">
        <v>692</v>
      </c>
    </row>
    <row r="966" spans="1:1" x14ac:dyDescent="0.25">
      <c r="A966" t="s">
        <v>693</v>
      </c>
    </row>
    <row r="967" spans="1:1" x14ac:dyDescent="0.25">
      <c r="A967" t="s">
        <v>694</v>
      </c>
    </row>
    <row r="968" spans="1:1" x14ac:dyDescent="0.25">
      <c r="A968" t="s">
        <v>695</v>
      </c>
    </row>
    <row r="969" spans="1:1" x14ac:dyDescent="0.25">
      <c r="A969" t="s">
        <v>696</v>
      </c>
    </row>
    <row r="970" spans="1:1" x14ac:dyDescent="0.25">
      <c r="A970" t="s">
        <v>697</v>
      </c>
    </row>
    <row r="971" spans="1:1" x14ac:dyDescent="0.25">
      <c r="A971" t="s">
        <v>698</v>
      </c>
    </row>
    <row r="972" spans="1:1" x14ac:dyDescent="0.25">
      <c r="A972" t="s">
        <v>699</v>
      </c>
    </row>
    <row r="973" spans="1:1" x14ac:dyDescent="0.25">
      <c r="A973" t="s">
        <v>700</v>
      </c>
    </row>
    <row r="974" spans="1:1" x14ac:dyDescent="0.25">
      <c r="A974" t="s">
        <v>701</v>
      </c>
    </row>
    <row r="975" spans="1:1" x14ac:dyDescent="0.25">
      <c r="A975" t="s">
        <v>702</v>
      </c>
    </row>
    <row r="976" spans="1:1" x14ac:dyDescent="0.25">
      <c r="A976" t="s">
        <v>703</v>
      </c>
    </row>
    <row r="977" spans="1:1" x14ac:dyDescent="0.25">
      <c r="A977" t="s">
        <v>704</v>
      </c>
    </row>
    <row r="978" spans="1:1" x14ac:dyDescent="0.25">
      <c r="A978" t="s">
        <v>705</v>
      </c>
    </row>
    <row r="979" spans="1:1" x14ac:dyDescent="0.25">
      <c r="A979" t="s">
        <v>706</v>
      </c>
    </row>
    <row r="980" spans="1:1" x14ac:dyDescent="0.25">
      <c r="A980" t="s">
        <v>707</v>
      </c>
    </row>
    <row r="981" spans="1:1" x14ac:dyDescent="0.25">
      <c r="A981" t="s">
        <v>708</v>
      </c>
    </row>
    <row r="982" spans="1:1" x14ac:dyDescent="0.25">
      <c r="A982" t="s">
        <v>709</v>
      </c>
    </row>
    <row r="983" spans="1:1" x14ac:dyDescent="0.25">
      <c r="A983" t="s">
        <v>710</v>
      </c>
    </row>
    <row r="984" spans="1:1" x14ac:dyDescent="0.25">
      <c r="A984" t="s">
        <v>711</v>
      </c>
    </row>
    <row r="985" spans="1:1" x14ac:dyDescent="0.25">
      <c r="A985" t="s">
        <v>712</v>
      </c>
    </row>
    <row r="986" spans="1:1" x14ac:dyDescent="0.25">
      <c r="A986" t="s">
        <v>713</v>
      </c>
    </row>
    <row r="987" spans="1:1" x14ac:dyDescent="0.25">
      <c r="A987" t="s">
        <v>714</v>
      </c>
    </row>
    <row r="988" spans="1:1" x14ac:dyDescent="0.25">
      <c r="A988" t="s">
        <v>715</v>
      </c>
    </row>
    <row r="989" spans="1:1" x14ac:dyDescent="0.25">
      <c r="A989" t="s">
        <v>258</v>
      </c>
    </row>
    <row r="990" spans="1:1" x14ac:dyDescent="0.25">
      <c r="A990" t="s">
        <v>716</v>
      </c>
    </row>
    <row r="991" spans="1:1" x14ac:dyDescent="0.25">
      <c r="A991" t="s">
        <v>717</v>
      </c>
    </row>
    <row r="992" spans="1:1" x14ac:dyDescent="0.25">
      <c r="A992" t="s">
        <v>718</v>
      </c>
    </row>
    <row r="993" spans="1:1" x14ac:dyDescent="0.25">
      <c r="A993" t="s">
        <v>719</v>
      </c>
    </row>
    <row r="994" spans="1:1" x14ac:dyDescent="0.25">
      <c r="A994" t="s">
        <v>720</v>
      </c>
    </row>
    <row r="995" spans="1:1" x14ac:dyDescent="0.25">
      <c r="A995" t="s">
        <v>721</v>
      </c>
    </row>
    <row r="996" spans="1:1" x14ac:dyDescent="0.25">
      <c r="A996" t="s">
        <v>722</v>
      </c>
    </row>
    <row r="997" spans="1:1" x14ac:dyDescent="0.25">
      <c r="A997" t="s">
        <v>723</v>
      </c>
    </row>
    <row r="998" spans="1:1" x14ac:dyDescent="0.25">
      <c r="A998" t="s">
        <v>724</v>
      </c>
    </row>
    <row r="999" spans="1:1" x14ac:dyDescent="0.25">
      <c r="A999" t="s">
        <v>725</v>
      </c>
    </row>
    <row r="1000" spans="1:1" x14ac:dyDescent="0.25">
      <c r="A1000" t="s">
        <v>726</v>
      </c>
    </row>
    <row r="1001" spans="1:1" x14ac:dyDescent="0.25">
      <c r="A1001" t="s">
        <v>727</v>
      </c>
    </row>
    <row r="1002" spans="1:1" x14ac:dyDescent="0.25">
      <c r="A1002" t="s">
        <v>728</v>
      </c>
    </row>
    <row r="1003" spans="1:1" x14ac:dyDescent="0.25">
      <c r="A1003" t="s">
        <v>729</v>
      </c>
    </row>
    <row r="1004" spans="1:1" x14ac:dyDescent="0.25">
      <c r="A1004" t="s">
        <v>730</v>
      </c>
    </row>
    <row r="1005" spans="1:1" x14ac:dyDescent="0.25">
      <c r="A1005" t="s">
        <v>731</v>
      </c>
    </row>
    <row r="1006" spans="1:1" x14ac:dyDescent="0.25">
      <c r="A1006" s="2" t="s">
        <v>732</v>
      </c>
    </row>
    <row r="1007" spans="1:1" x14ac:dyDescent="0.25">
      <c r="A1007" t="s">
        <v>733</v>
      </c>
    </row>
    <row r="1008" spans="1:1" x14ac:dyDescent="0.25">
      <c r="A1008" t="s">
        <v>734</v>
      </c>
    </row>
    <row r="1009" spans="1:1" x14ac:dyDescent="0.25">
      <c r="A1009" t="s">
        <v>735</v>
      </c>
    </row>
    <row r="1010" spans="1:1" x14ac:dyDescent="0.25">
      <c r="A1010" t="s">
        <v>736</v>
      </c>
    </row>
    <row r="1011" spans="1:1" x14ac:dyDescent="0.25">
      <c r="A1011" t="s">
        <v>737</v>
      </c>
    </row>
    <row r="1012" spans="1:1" x14ac:dyDescent="0.25">
      <c r="A1012" t="s">
        <v>738</v>
      </c>
    </row>
    <row r="1013" spans="1:1" x14ac:dyDescent="0.25">
      <c r="A1013" t="s">
        <v>739</v>
      </c>
    </row>
    <row r="1014" spans="1:1" x14ac:dyDescent="0.25">
      <c r="A1014" t="s">
        <v>740</v>
      </c>
    </row>
    <row r="1015" spans="1:1" x14ac:dyDescent="0.25">
      <c r="A1015" t="s">
        <v>741</v>
      </c>
    </row>
    <row r="1016" spans="1:1" x14ac:dyDescent="0.25">
      <c r="A1016" t="s">
        <v>742</v>
      </c>
    </row>
    <row r="1017" spans="1:1" x14ac:dyDescent="0.25">
      <c r="A1017" t="s">
        <v>743</v>
      </c>
    </row>
    <row r="1018" spans="1:1" x14ac:dyDescent="0.25">
      <c r="A1018" t="s">
        <v>744</v>
      </c>
    </row>
    <row r="1019" spans="1:1" x14ac:dyDescent="0.25">
      <c r="A1019" t="s">
        <v>745</v>
      </c>
    </row>
    <row r="1020" spans="1:1" x14ac:dyDescent="0.25">
      <c r="A1020" t="s">
        <v>746</v>
      </c>
    </row>
    <row r="1021" spans="1:1" x14ac:dyDescent="0.25">
      <c r="A1021" t="s">
        <v>747</v>
      </c>
    </row>
    <row r="1022" spans="1:1" x14ac:dyDescent="0.25">
      <c r="A1022" t="s">
        <v>748</v>
      </c>
    </row>
    <row r="1023" spans="1:1" x14ac:dyDescent="0.25">
      <c r="A1023" t="s">
        <v>749</v>
      </c>
    </row>
    <row r="1024" spans="1:1" x14ac:dyDescent="0.25">
      <c r="A1024" t="s">
        <v>546</v>
      </c>
    </row>
    <row r="1025" spans="1:1" x14ac:dyDescent="0.25">
      <c r="A1025" t="s">
        <v>750</v>
      </c>
    </row>
    <row r="1026" spans="1:1" x14ac:dyDescent="0.25">
      <c r="A1026" t="s">
        <v>751</v>
      </c>
    </row>
    <row r="1027" spans="1:1" x14ac:dyDescent="0.25">
      <c r="A1027" t="s">
        <v>752</v>
      </c>
    </row>
    <row r="1028" spans="1:1" x14ac:dyDescent="0.25">
      <c r="A1028" t="s">
        <v>753</v>
      </c>
    </row>
    <row r="1029" spans="1:1" x14ac:dyDescent="0.25">
      <c r="A1029" s="2" t="s">
        <v>754</v>
      </c>
    </row>
    <row r="1030" spans="1:1" x14ac:dyDescent="0.25">
      <c r="A1030" t="s">
        <v>755</v>
      </c>
    </row>
    <row r="1031" spans="1:1" x14ac:dyDescent="0.25">
      <c r="A1031" t="s">
        <v>756</v>
      </c>
    </row>
    <row r="1032" spans="1:1" x14ac:dyDescent="0.25">
      <c r="A1032" t="s">
        <v>757</v>
      </c>
    </row>
    <row r="1033" spans="1:1" x14ac:dyDescent="0.25">
      <c r="A1033" t="s">
        <v>758</v>
      </c>
    </row>
    <row r="1034" spans="1:1" x14ac:dyDescent="0.25">
      <c r="A1034" t="s">
        <v>759</v>
      </c>
    </row>
    <row r="1035" spans="1:1" x14ac:dyDescent="0.25">
      <c r="A1035" t="s">
        <v>760</v>
      </c>
    </row>
    <row r="1036" spans="1:1" x14ac:dyDescent="0.25">
      <c r="A1036" t="s">
        <v>761</v>
      </c>
    </row>
    <row r="1037" spans="1:1" x14ac:dyDescent="0.25">
      <c r="A1037" t="s">
        <v>762</v>
      </c>
    </row>
    <row r="1038" spans="1:1" x14ac:dyDescent="0.25">
      <c r="A1038" t="s">
        <v>763</v>
      </c>
    </row>
    <row r="1039" spans="1:1" x14ac:dyDescent="0.25">
      <c r="A1039" t="s">
        <v>764</v>
      </c>
    </row>
    <row r="1040" spans="1:1" x14ac:dyDescent="0.25">
      <c r="A1040" t="s">
        <v>765</v>
      </c>
    </row>
    <row r="1041" spans="1:1" x14ac:dyDescent="0.25">
      <c r="A1041" t="s">
        <v>766</v>
      </c>
    </row>
    <row r="1042" spans="1:1" x14ac:dyDescent="0.25">
      <c r="A1042" t="s">
        <v>767</v>
      </c>
    </row>
    <row r="1043" spans="1:1" x14ac:dyDescent="0.25">
      <c r="A1043" t="s">
        <v>768</v>
      </c>
    </row>
    <row r="1044" spans="1:1" x14ac:dyDescent="0.25">
      <c r="A1044" t="s">
        <v>268</v>
      </c>
    </row>
    <row r="1045" spans="1:1" x14ac:dyDescent="0.25">
      <c r="A1045" t="s">
        <v>769</v>
      </c>
    </row>
    <row r="1046" spans="1:1" x14ac:dyDescent="0.25">
      <c r="A1046" t="s">
        <v>663</v>
      </c>
    </row>
    <row r="1047" spans="1:1" x14ac:dyDescent="0.25">
      <c r="A1047" t="s">
        <v>770</v>
      </c>
    </row>
    <row r="1048" spans="1:1" x14ac:dyDescent="0.25">
      <c r="A1048" t="s">
        <v>771</v>
      </c>
    </row>
    <row r="1049" spans="1:1" x14ac:dyDescent="0.25">
      <c r="A1049" s="2">
        <v>42064</v>
      </c>
    </row>
    <row r="1050" spans="1:1" x14ac:dyDescent="0.25">
      <c r="A1050" t="s">
        <v>772</v>
      </c>
    </row>
    <row r="1052" spans="1:1" x14ac:dyDescent="0.25">
      <c r="A1052" t="s">
        <v>773</v>
      </c>
    </row>
    <row r="1053" spans="1:1" x14ac:dyDescent="0.25">
      <c r="A1053" t="s">
        <v>774</v>
      </c>
    </row>
    <row r="1054" spans="1:1" x14ac:dyDescent="0.25">
      <c r="A1054" t="s">
        <v>775</v>
      </c>
    </row>
    <row r="1055" spans="1:1" x14ac:dyDescent="0.25">
      <c r="A1055" t="s">
        <v>776</v>
      </c>
    </row>
    <row r="1056" spans="1:1" x14ac:dyDescent="0.25">
      <c r="A1056" t="s">
        <v>777</v>
      </c>
    </row>
    <row r="1058" spans="1:1" x14ac:dyDescent="0.25">
      <c r="A1058" t="s">
        <v>284</v>
      </c>
    </row>
    <row r="1059" spans="1:1" x14ac:dyDescent="0.25">
      <c r="A1059" t="s">
        <v>778</v>
      </c>
    </row>
    <row r="1060" spans="1:1" x14ac:dyDescent="0.25">
      <c r="A1060" t="s">
        <v>779</v>
      </c>
    </row>
    <row r="1061" spans="1:1" x14ac:dyDescent="0.25">
      <c r="A1061" t="s">
        <v>780</v>
      </c>
    </row>
    <row r="1062" spans="1:1" x14ac:dyDescent="0.25">
      <c r="A1062" t="s">
        <v>781</v>
      </c>
    </row>
    <row r="1063" spans="1:1" x14ac:dyDescent="0.25">
      <c r="A1063" t="s">
        <v>469</v>
      </c>
    </row>
    <row r="1064" spans="1:1" x14ac:dyDescent="0.25">
      <c r="A1064" t="s">
        <v>782</v>
      </c>
    </row>
    <row r="1065" spans="1:1" x14ac:dyDescent="0.25">
      <c r="A1065" t="s">
        <v>783</v>
      </c>
    </row>
    <row r="1066" spans="1:1" x14ac:dyDescent="0.25">
      <c r="A1066" t="s">
        <v>784</v>
      </c>
    </row>
    <row r="1067" spans="1:1" x14ac:dyDescent="0.25">
      <c r="A1067" t="s">
        <v>785</v>
      </c>
    </row>
    <row r="1068" spans="1:1" x14ac:dyDescent="0.25">
      <c r="A1068" t="s">
        <v>786</v>
      </c>
    </row>
    <row r="1069" spans="1:1" x14ac:dyDescent="0.25">
      <c r="A1069" t="s">
        <v>787</v>
      </c>
    </row>
    <row r="1070" spans="1:1" x14ac:dyDescent="0.25">
      <c r="A1070" t="s">
        <v>788</v>
      </c>
    </row>
    <row r="1071" spans="1:1" x14ac:dyDescent="0.25">
      <c r="A1071" t="s">
        <v>789</v>
      </c>
    </row>
    <row r="1072" spans="1:1" x14ac:dyDescent="0.25">
      <c r="A1072" t="s">
        <v>790</v>
      </c>
    </row>
    <row r="1073" spans="1:1" x14ac:dyDescent="0.25">
      <c r="A1073" t="s">
        <v>791</v>
      </c>
    </row>
    <row r="1074" spans="1:1" x14ac:dyDescent="0.25">
      <c r="A1074" t="s">
        <v>792</v>
      </c>
    </row>
    <row r="1075" spans="1:1" x14ac:dyDescent="0.25">
      <c r="A1075" t="s">
        <v>793</v>
      </c>
    </row>
    <row r="1076" spans="1:1" x14ac:dyDescent="0.25">
      <c r="A1076" t="s">
        <v>794</v>
      </c>
    </row>
    <row r="1077" spans="1:1" x14ac:dyDescent="0.25">
      <c r="A1077" t="s">
        <v>795</v>
      </c>
    </row>
    <row r="1078" spans="1:1" x14ac:dyDescent="0.25">
      <c r="A1078" t="s">
        <v>796</v>
      </c>
    </row>
    <row r="1079" spans="1:1" x14ac:dyDescent="0.25">
      <c r="A1079" t="s">
        <v>797</v>
      </c>
    </row>
    <row r="1081" spans="1:1" x14ac:dyDescent="0.25">
      <c r="A1081" t="s">
        <v>798</v>
      </c>
    </row>
    <row r="1082" spans="1:1" x14ac:dyDescent="0.25">
      <c r="A1082" t="s">
        <v>799</v>
      </c>
    </row>
    <row r="1083" spans="1:1" x14ac:dyDescent="0.25">
      <c r="A1083" t="s">
        <v>800</v>
      </c>
    </row>
    <row r="1084" spans="1:1" x14ac:dyDescent="0.25">
      <c r="A1084" t="s">
        <v>801</v>
      </c>
    </row>
    <row r="1085" spans="1:1" x14ac:dyDescent="0.25">
      <c r="A1085" t="s">
        <v>802</v>
      </c>
    </row>
    <row r="1086" spans="1:1" x14ac:dyDescent="0.25">
      <c r="A1086" t="s">
        <v>803</v>
      </c>
    </row>
    <row r="1087" spans="1:1" x14ac:dyDescent="0.25">
      <c r="A1087" t="s">
        <v>804</v>
      </c>
    </row>
    <row r="1088" spans="1:1" x14ac:dyDescent="0.25">
      <c r="A1088" t="s">
        <v>805</v>
      </c>
    </row>
    <row r="1089" spans="1:1" x14ac:dyDescent="0.25">
      <c r="A1089" t="s">
        <v>806</v>
      </c>
    </row>
    <row r="1091" spans="1:1" x14ac:dyDescent="0.25">
      <c r="A1091" t="s">
        <v>807</v>
      </c>
    </row>
    <row r="1092" spans="1:1" x14ac:dyDescent="0.25">
      <c r="A1092" t="s">
        <v>808</v>
      </c>
    </row>
    <row r="1094" spans="1:1" x14ac:dyDescent="0.25">
      <c r="A1094" t="s">
        <v>809</v>
      </c>
    </row>
    <row r="1096" spans="1:1" x14ac:dyDescent="0.25">
      <c r="A1096" t="s">
        <v>810</v>
      </c>
    </row>
    <row r="1097" spans="1:1" x14ac:dyDescent="0.25">
      <c r="A1097" t="s">
        <v>328</v>
      </c>
    </row>
    <row r="1098" spans="1:1" x14ac:dyDescent="0.25">
      <c r="A1098" t="s">
        <v>811</v>
      </c>
    </row>
    <row r="1099" spans="1:1" x14ac:dyDescent="0.25">
      <c r="A1099" t="s">
        <v>812</v>
      </c>
    </row>
    <row r="1100" spans="1:1" x14ac:dyDescent="0.25">
      <c r="A1100" t="s">
        <v>813</v>
      </c>
    </row>
    <row r="1101" spans="1:1" x14ac:dyDescent="0.25">
      <c r="A1101" t="s">
        <v>814</v>
      </c>
    </row>
    <row r="1102" spans="1:1" x14ac:dyDescent="0.25">
      <c r="A1102" t="s">
        <v>815</v>
      </c>
    </row>
    <row r="1103" spans="1:1" x14ac:dyDescent="0.25">
      <c r="A1103" t="s">
        <v>816</v>
      </c>
    </row>
    <row r="1104" spans="1:1" x14ac:dyDescent="0.25">
      <c r="A1104" t="s">
        <v>817</v>
      </c>
    </row>
    <row r="1105" spans="1:1" x14ac:dyDescent="0.25">
      <c r="A1105" t="s">
        <v>818</v>
      </c>
    </row>
    <row r="1106" spans="1:1" x14ac:dyDescent="0.25">
      <c r="A1106" t="s">
        <v>819</v>
      </c>
    </row>
    <row r="1107" spans="1:1" x14ac:dyDescent="0.25">
      <c r="A1107" t="s">
        <v>820</v>
      </c>
    </row>
    <row r="1108" spans="1:1" x14ac:dyDescent="0.25">
      <c r="A1108" t="s">
        <v>821</v>
      </c>
    </row>
    <row r="1109" spans="1:1" x14ac:dyDescent="0.25">
      <c r="A1109" t="s">
        <v>822</v>
      </c>
    </row>
    <row r="1110" spans="1:1" x14ac:dyDescent="0.25">
      <c r="A1110" t="s">
        <v>823</v>
      </c>
    </row>
    <row r="1111" spans="1:1" x14ac:dyDescent="0.25">
      <c r="A1111" t="s">
        <v>824</v>
      </c>
    </row>
    <row r="1112" spans="1:1" x14ac:dyDescent="0.25">
      <c r="A1112" t="s">
        <v>825</v>
      </c>
    </row>
    <row r="1113" spans="1:1" x14ac:dyDescent="0.25">
      <c r="A1113" t="s">
        <v>826</v>
      </c>
    </row>
    <row r="1114" spans="1:1" x14ac:dyDescent="0.25">
      <c r="A1114" t="s">
        <v>827</v>
      </c>
    </row>
    <row r="1115" spans="1:1" x14ac:dyDescent="0.25">
      <c r="A1115" t="s">
        <v>828</v>
      </c>
    </row>
    <row r="1116" spans="1:1" x14ac:dyDescent="0.25">
      <c r="A1116" t="s">
        <v>829</v>
      </c>
    </row>
    <row r="1117" spans="1:1" x14ac:dyDescent="0.25">
      <c r="A1117" t="s">
        <v>830</v>
      </c>
    </row>
    <row r="1118" spans="1:1" x14ac:dyDescent="0.25">
      <c r="A1118" t="s">
        <v>831</v>
      </c>
    </row>
    <row r="1119" spans="1:1" x14ac:dyDescent="0.25">
      <c r="A1119" t="s">
        <v>832</v>
      </c>
    </row>
    <row r="1120" spans="1:1" x14ac:dyDescent="0.25">
      <c r="A1120" t="s">
        <v>833</v>
      </c>
    </row>
    <row r="1121" spans="1:1" x14ac:dyDescent="0.25">
      <c r="A1121" t="s">
        <v>834</v>
      </c>
    </row>
    <row r="1122" spans="1:1" x14ac:dyDescent="0.25">
      <c r="A1122" t="s">
        <v>835</v>
      </c>
    </row>
    <row r="1123" spans="1:1" x14ac:dyDescent="0.25">
      <c r="A1123" t="s">
        <v>836</v>
      </c>
    </row>
    <row r="1124" spans="1:1" x14ac:dyDescent="0.25">
      <c r="A1124" t="s">
        <v>837</v>
      </c>
    </row>
    <row r="1125" spans="1:1" x14ac:dyDescent="0.25">
      <c r="A1125" t="s">
        <v>838</v>
      </c>
    </row>
    <row r="1126" spans="1:1" x14ac:dyDescent="0.25">
      <c r="A1126" t="s">
        <v>839</v>
      </c>
    </row>
    <row r="1127" spans="1:1" x14ac:dyDescent="0.25">
      <c r="A1127" t="s">
        <v>840</v>
      </c>
    </row>
    <row r="1128" spans="1:1" x14ac:dyDescent="0.25">
      <c r="A1128" t="s">
        <v>841</v>
      </c>
    </row>
    <row r="1129" spans="1:1" x14ac:dyDescent="0.25">
      <c r="A1129" t="s">
        <v>842</v>
      </c>
    </row>
    <row r="1130" spans="1:1" x14ac:dyDescent="0.25">
      <c r="A1130" t="s">
        <v>843</v>
      </c>
    </row>
    <row r="1131" spans="1:1" x14ac:dyDescent="0.25">
      <c r="A1131" t="s">
        <v>844</v>
      </c>
    </row>
    <row r="1132" spans="1:1" x14ac:dyDescent="0.25">
      <c r="A1132" t="s">
        <v>845</v>
      </c>
    </row>
    <row r="1134" spans="1:1" x14ac:dyDescent="0.25">
      <c r="A1134" t="s">
        <v>846</v>
      </c>
    </row>
    <row r="1135" spans="1:1" x14ac:dyDescent="0.25">
      <c r="A1135" t="s">
        <v>847</v>
      </c>
    </row>
    <row r="1136" spans="1:1" x14ac:dyDescent="0.25">
      <c r="A1136" t="s">
        <v>848</v>
      </c>
    </row>
    <row r="1137" spans="1:1" x14ac:dyDescent="0.25">
      <c r="A1137" t="s">
        <v>849</v>
      </c>
    </row>
    <row r="1138" spans="1:1" x14ac:dyDescent="0.25">
      <c r="A1138" t="s">
        <v>850</v>
      </c>
    </row>
    <row r="1139" spans="1:1" x14ac:dyDescent="0.25">
      <c r="A1139" t="s">
        <v>729</v>
      </c>
    </row>
    <row r="1140" spans="1:1" x14ac:dyDescent="0.25">
      <c r="A1140" t="s">
        <v>851</v>
      </c>
    </row>
    <row r="1141" spans="1:1" x14ac:dyDescent="0.25">
      <c r="A1141" t="s">
        <v>852</v>
      </c>
    </row>
    <row r="1142" spans="1:1" x14ac:dyDescent="0.25">
      <c r="A1142" t="s">
        <v>853</v>
      </c>
    </row>
    <row r="1143" spans="1:1" x14ac:dyDescent="0.25">
      <c r="A1143" t="s">
        <v>854</v>
      </c>
    </row>
    <row r="1144" spans="1:1" x14ac:dyDescent="0.25">
      <c r="A1144" t="s">
        <v>855</v>
      </c>
    </row>
    <row r="1145" spans="1:1" x14ac:dyDescent="0.25">
      <c r="A1145" t="s">
        <v>856</v>
      </c>
    </row>
    <row r="1146" spans="1:1" x14ac:dyDescent="0.25">
      <c r="A1146" t="s">
        <v>857</v>
      </c>
    </row>
    <row r="1147" spans="1:1" x14ac:dyDescent="0.25">
      <c r="A1147" t="s">
        <v>858</v>
      </c>
    </row>
    <row r="1148" spans="1:1" x14ac:dyDescent="0.25">
      <c r="A1148" t="s">
        <v>859</v>
      </c>
    </row>
    <row r="1149" spans="1:1" x14ac:dyDescent="0.25">
      <c r="A1149" t="s">
        <v>860</v>
      </c>
    </row>
    <row r="1150" spans="1:1" x14ac:dyDescent="0.25">
      <c r="A1150" t="s">
        <v>861</v>
      </c>
    </row>
    <row r="1151" spans="1:1" x14ac:dyDescent="0.25">
      <c r="A1151" t="s">
        <v>862</v>
      </c>
    </row>
    <row r="1152" spans="1:1" x14ac:dyDescent="0.25">
      <c r="A1152" t="s">
        <v>863</v>
      </c>
    </row>
    <row r="1153" spans="1:1" x14ac:dyDescent="0.25">
      <c r="A1153" t="s">
        <v>864</v>
      </c>
    </row>
    <row r="1154" spans="1:1" x14ac:dyDescent="0.25">
      <c r="A1154" t="s">
        <v>865</v>
      </c>
    </row>
    <row r="1155" spans="1:1" x14ac:dyDescent="0.25">
      <c r="A1155" t="s">
        <v>866</v>
      </c>
    </row>
    <row r="1156" spans="1:1" x14ac:dyDescent="0.25">
      <c r="A1156" t="s">
        <v>867</v>
      </c>
    </row>
    <row r="1157" spans="1:1" x14ac:dyDescent="0.25">
      <c r="A1157" t="s">
        <v>868</v>
      </c>
    </row>
    <row r="1158" spans="1:1" x14ac:dyDescent="0.25">
      <c r="A1158" t="s">
        <v>869</v>
      </c>
    </row>
    <row r="1159" spans="1:1" x14ac:dyDescent="0.25">
      <c r="A1159" t="s">
        <v>870</v>
      </c>
    </row>
    <row r="1160" spans="1:1" x14ac:dyDescent="0.25">
      <c r="A1160" t="s">
        <v>871</v>
      </c>
    </row>
    <row r="1161" spans="1:1" x14ac:dyDescent="0.25">
      <c r="A1161" t="s">
        <v>872</v>
      </c>
    </row>
    <row r="1162" spans="1:1" x14ac:dyDescent="0.25">
      <c r="A1162" t="s">
        <v>873</v>
      </c>
    </row>
    <row r="1163" spans="1:1" x14ac:dyDescent="0.25">
      <c r="A1163" t="s">
        <v>874</v>
      </c>
    </row>
    <row r="1164" spans="1:1" x14ac:dyDescent="0.25">
      <c r="A1164" t="s">
        <v>875</v>
      </c>
    </row>
    <row r="1165" spans="1:1" x14ac:dyDescent="0.25">
      <c r="A1165" t="s">
        <v>876</v>
      </c>
    </row>
    <row r="1166" spans="1:1" x14ac:dyDescent="0.25">
      <c r="A1166" s="2" t="s">
        <v>877</v>
      </c>
    </row>
    <row r="1167" spans="1:1" x14ac:dyDescent="0.25">
      <c r="A1167" t="s">
        <v>878</v>
      </c>
    </row>
    <row r="1168" spans="1:1" x14ac:dyDescent="0.25">
      <c r="A1168" t="s">
        <v>879</v>
      </c>
    </row>
    <row r="1169" spans="1:1" x14ac:dyDescent="0.25">
      <c r="A1169" t="s">
        <v>880</v>
      </c>
    </row>
    <row r="1170" spans="1:1" x14ac:dyDescent="0.25">
      <c r="A1170" t="s">
        <v>881</v>
      </c>
    </row>
    <row r="1171" spans="1:1" x14ac:dyDescent="0.25">
      <c r="A1171" t="s">
        <v>882</v>
      </c>
    </row>
    <row r="1172" spans="1:1" x14ac:dyDescent="0.25">
      <c r="A1172" t="s">
        <v>883</v>
      </c>
    </row>
    <row r="1173" spans="1:1" x14ac:dyDescent="0.25">
      <c r="A1173" t="s">
        <v>884</v>
      </c>
    </row>
    <row r="1174" spans="1:1" x14ac:dyDescent="0.25">
      <c r="A1174" t="s">
        <v>885</v>
      </c>
    </row>
    <row r="1175" spans="1:1" x14ac:dyDescent="0.25">
      <c r="A1175" t="s">
        <v>886</v>
      </c>
    </row>
    <row r="1176" spans="1:1" x14ac:dyDescent="0.25">
      <c r="A1176" t="s">
        <v>887</v>
      </c>
    </row>
    <row r="1177" spans="1:1" x14ac:dyDescent="0.25">
      <c r="A1177" t="s">
        <v>888</v>
      </c>
    </row>
    <row r="1178" spans="1:1" x14ac:dyDescent="0.25">
      <c r="A1178" t="s">
        <v>889</v>
      </c>
    </row>
    <row r="1179" spans="1:1" x14ac:dyDescent="0.25">
      <c r="A1179" t="s">
        <v>890</v>
      </c>
    </row>
    <row r="1180" spans="1:1" x14ac:dyDescent="0.25">
      <c r="A1180" t="s">
        <v>891</v>
      </c>
    </row>
    <row r="1181" spans="1:1" x14ac:dyDescent="0.25">
      <c r="A1181" t="s">
        <v>892</v>
      </c>
    </row>
    <row r="1182" spans="1:1" x14ac:dyDescent="0.25">
      <c r="A1182" t="s">
        <v>893</v>
      </c>
    </row>
    <row r="1183" spans="1:1" x14ac:dyDescent="0.25">
      <c r="A1183" t="s">
        <v>894</v>
      </c>
    </row>
    <row r="1184" spans="1:1" x14ac:dyDescent="0.25">
      <c r="A1184" t="s">
        <v>344</v>
      </c>
    </row>
    <row r="1185" spans="1:1" x14ac:dyDescent="0.25">
      <c r="A1185" t="s">
        <v>895</v>
      </c>
    </row>
    <row r="1186" spans="1:1" x14ac:dyDescent="0.25">
      <c r="A1186" t="s">
        <v>896</v>
      </c>
    </row>
    <row r="1187" spans="1:1" x14ac:dyDescent="0.25">
      <c r="A1187" t="s">
        <v>897</v>
      </c>
    </row>
    <row r="1188" spans="1:1" x14ac:dyDescent="0.25">
      <c r="A1188" t="s">
        <v>898</v>
      </c>
    </row>
    <row r="1189" spans="1:1" x14ac:dyDescent="0.25">
      <c r="A1189" s="2" t="s">
        <v>899</v>
      </c>
    </row>
    <row r="1190" spans="1:1" x14ac:dyDescent="0.25">
      <c r="A1190" t="s">
        <v>900</v>
      </c>
    </row>
    <row r="1191" spans="1:1" x14ac:dyDescent="0.25">
      <c r="A1191" t="s">
        <v>901</v>
      </c>
    </row>
    <row r="1192" spans="1:1" x14ac:dyDescent="0.25">
      <c r="A1192" t="s">
        <v>902</v>
      </c>
    </row>
    <row r="1193" spans="1:1" x14ac:dyDescent="0.25">
      <c r="A1193" t="s">
        <v>903</v>
      </c>
    </row>
    <row r="1194" spans="1:1" x14ac:dyDescent="0.25">
      <c r="A1194" t="s">
        <v>904</v>
      </c>
    </row>
    <row r="1195" spans="1:1" x14ac:dyDescent="0.25">
      <c r="A1195" t="s">
        <v>905</v>
      </c>
    </row>
    <row r="1196" spans="1:1" x14ac:dyDescent="0.25">
      <c r="A1196" t="s">
        <v>906</v>
      </c>
    </row>
    <row r="1197" spans="1:1" x14ac:dyDescent="0.25">
      <c r="A1197" t="s">
        <v>907</v>
      </c>
    </row>
    <row r="1198" spans="1:1" x14ac:dyDescent="0.25">
      <c r="A1198" t="s">
        <v>908</v>
      </c>
    </row>
    <row r="1199" spans="1:1" x14ac:dyDescent="0.25">
      <c r="A1199" t="s">
        <v>909</v>
      </c>
    </row>
    <row r="1200" spans="1:1" x14ac:dyDescent="0.25">
      <c r="A1200" t="s">
        <v>910</v>
      </c>
    </row>
    <row r="1201" spans="1:1" x14ac:dyDescent="0.25">
      <c r="A1201" t="s">
        <v>756</v>
      </c>
    </row>
    <row r="1202" spans="1:1" x14ac:dyDescent="0.25">
      <c r="A1202" t="s">
        <v>911</v>
      </c>
    </row>
    <row r="1203" spans="1:1" x14ac:dyDescent="0.25">
      <c r="A1203" t="s">
        <v>912</v>
      </c>
    </row>
    <row r="1204" spans="1:1" x14ac:dyDescent="0.25">
      <c r="A1204" t="s">
        <v>913</v>
      </c>
    </row>
    <row r="1205" spans="1:1" x14ac:dyDescent="0.25">
      <c r="A1205" t="s">
        <v>914</v>
      </c>
    </row>
    <row r="1206" spans="1:1" x14ac:dyDescent="0.25">
      <c r="A1206" t="s">
        <v>766</v>
      </c>
    </row>
    <row r="1207" spans="1:1" x14ac:dyDescent="0.25">
      <c r="A1207" t="s">
        <v>915</v>
      </c>
    </row>
    <row r="1208" spans="1:1" x14ac:dyDescent="0.25">
      <c r="A1208" t="s">
        <v>916</v>
      </c>
    </row>
    <row r="1209" spans="1:1" x14ac:dyDescent="0.25">
      <c r="A1209" s="2">
        <v>41699</v>
      </c>
    </row>
    <row r="1210" spans="1:1" x14ac:dyDescent="0.25">
      <c r="A1210" t="s">
        <v>917</v>
      </c>
    </row>
    <row r="1211" spans="1:1" x14ac:dyDescent="0.25">
      <c r="A1211" t="s">
        <v>918</v>
      </c>
    </row>
    <row r="1212" spans="1:1" x14ac:dyDescent="0.25">
      <c r="A1212" t="s">
        <v>919</v>
      </c>
    </row>
    <row r="1213" spans="1:1" x14ac:dyDescent="0.25">
      <c r="A1213" t="s">
        <v>920</v>
      </c>
    </row>
    <row r="1214" spans="1:1" x14ac:dyDescent="0.25">
      <c r="A1214" t="s">
        <v>921</v>
      </c>
    </row>
    <row r="1215" spans="1:1" x14ac:dyDescent="0.25">
      <c r="A1215" t="s">
        <v>922</v>
      </c>
    </row>
    <row r="1216" spans="1:1" x14ac:dyDescent="0.25">
      <c r="A1216" t="s">
        <v>923</v>
      </c>
    </row>
    <row r="1217" spans="1:1" x14ac:dyDescent="0.25">
      <c r="A1217" t="s">
        <v>924</v>
      </c>
    </row>
    <row r="1218" spans="1:1" x14ac:dyDescent="0.25">
      <c r="A1218" t="s">
        <v>925</v>
      </c>
    </row>
    <row r="1219" spans="1:1" x14ac:dyDescent="0.25">
      <c r="A1219" t="s">
        <v>926</v>
      </c>
    </row>
    <row r="1220" spans="1:1" x14ac:dyDescent="0.25">
      <c r="A1220" t="s">
        <v>927</v>
      </c>
    </row>
    <row r="1221" spans="1:1" x14ac:dyDescent="0.25">
      <c r="A1221" t="s">
        <v>928</v>
      </c>
    </row>
    <row r="1222" spans="1:1" x14ac:dyDescent="0.25">
      <c r="A1222" t="s">
        <v>929</v>
      </c>
    </row>
    <row r="1223" spans="1:1" x14ac:dyDescent="0.25">
      <c r="A1223" t="s">
        <v>930</v>
      </c>
    </row>
    <row r="1224" spans="1:1" x14ac:dyDescent="0.25">
      <c r="A1224" t="s">
        <v>931</v>
      </c>
    </row>
    <row r="1225" spans="1:1" x14ac:dyDescent="0.25">
      <c r="A1225" t="s">
        <v>932</v>
      </c>
    </row>
    <row r="1226" spans="1:1" x14ac:dyDescent="0.25">
      <c r="A1226" t="s">
        <v>933</v>
      </c>
    </row>
    <row r="1227" spans="1:1" x14ac:dyDescent="0.25">
      <c r="A1227" t="s">
        <v>934</v>
      </c>
    </row>
    <row r="1228" spans="1:1" x14ac:dyDescent="0.25">
      <c r="A1228" t="s">
        <v>935</v>
      </c>
    </row>
    <row r="1229" spans="1:1" x14ac:dyDescent="0.25">
      <c r="A1229" t="s">
        <v>936</v>
      </c>
    </row>
    <row r="1230" spans="1:1" x14ac:dyDescent="0.25">
      <c r="A1230" t="s">
        <v>937</v>
      </c>
    </row>
    <row r="1231" spans="1:1" x14ac:dyDescent="0.25">
      <c r="A1231" t="s">
        <v>938</v>
      </c>
    </row>
    <row r="1232" spans="1:1" x14ac:dyDescent="0.25">
      <c r="A1232" t="s">
        <v>939</v>
      </c>
    </row>
    <row r="1233" spans="1:1" x14ac:dyDescent="0.25">
      <c r="A1233" t="s">
        <v>940</v>
      </c>
    </row>
    <row r="1234" spans="1:1" x14ac:dyDescent="0.25">
      <c r="A1234" t="s">
        <v>941</v>
      </c>
    </row>
    <row r="1235" spans="1:1" x14ac:dyDescent="0.25">
      <c r="A1235" t="s">
        <v>942</v>
      </c>
    </row>
    <row r="1236" spans="1:1" x14ac:dyDescent="0.25">
      <c r="A1236" t="s">
        <v>943</v>
      </c>
    </row>
    <row r="1237" spans="1:1" x14ac:dyDescent="0.25">
      <c r="A1237" t="s">
        <v>944</v>
      </c>
    </row>
    <row r="1238" spans="1:1" x14ac:dyDescent="0.25">
      <c r="A1238" t="s">
        <v>945</v>
      </c>
    </row>
    <row r="1239" spans="1:1" x14ac:dyDescent="0.25">
      <c r="A1239" t="s">
        <v>946</v>
      </c>
    </row>
    <row r="1241" spans="1:1" x14ac:dyDescent="0.25">
      <c r="A1241" t="s">
        <v>947</v>
      </c>
    </row>
    <row r="1243" spans="1:1" x14ac:dyDescent="0.25">
      <c r="A1243" t="s">
        <v>948</v>
      </c>
    </row>
    <row r="1244" spans="1:1" x14ac:dyDescent="0.25">
      <c r="A1244" t="s">
        <v>949</v>
      </c>
    </row>
    <row r="1246" spans="1:1" x14ac:dyDescent="0.25">
      <c r="A1246" t="s">
        <v>950</v>
      </c>
    </row>
    <row r="1248" spans="1:1" x14ac:dyDescent="0.25">
      <c r="A1248" t="s">
        <v>951</v>
      </c>
    </row>
    <row r="1249" spans="1:1" x14ac:dyDescent="0.25">
      <c r="A1249" t="s">
        <v>952</v>
      </c>
    </row>
    <row r="1250" spans="1:1" x14ac:dyDescent="0.25">
      <c r="A1250" t="s">
        <v>953</v>
      </c>
    </row>
    <row r="1251" spans="1:1" x14ac:dyDescent="0.25">
      <c r="A1251" t="s">
        <v>954</v>
      </c>
    </row>
    <row r="1252" spans="1:1" x14ac:dyDescent="0.25">
      <c r="A1252" t="s">
        <v>955</v>
      </c>
    </row>
    <row r="1253" spans="1:1" x14ac:dyDescent="0.25">
      <c r="A1253" t="s">
        <v>956</v>
      </c>
    </row>
    <row r="1254" spans="1:1" x14ac:dyDescent="0.25">
      <c r="A1254" t="s">
        <v>957</v>
      </c>
    </row>
    <row r="1255" spans="1:1" x14ac:dyDescent="0.25">
      <c r="A1255" t="s">
        <v>958</v>
      </c>
    </row>
    <row r="1256" spans="1:1" x14ac:dyDescent="0.25">
      <c r="A1256" t="s">
        <v>959</v>
      </c>
    </row>
    <row r="1257" spans="1:1" x14ac:dyDescent="0.25">
      <c r="A1257" t="s">
        <v>960</v>
      </c>
    </row>
    <row r="1258" spans="1:1" x14ac:dyDescent="0.25">
      <c r="A1258" t="s">
        <v>961</v>
      </c>
    </row>
    <row r="1259" spans="1:1" x14ac:dyDescent="0.25">
      <c r="A1259" t="s">
        <v>962</v>
      </c>
    </row>
    <row r="1260" spans="1:1" x14ac:dyDescent="0.25">
      <c r="A1260" t="s">
        <v>963</v>
      </c>
    </row>
    <row r="1261" spans="1:1" x14ac:dyDescent="0.25">
      <c r="A1261" t="s">
        <v>964</v>
      </c>
    </row>
    <row r="1262" spans="1:1" x14ac:dyDescent="0.25">
      <c r="A1262" t="s">
        <v>965</v>
      </c>
    </row>
    <row r="1263" spans="1:1" x14ac:dyDescent="0.25">
      <c r="A1263" t="s">
        <v>966</v>
      </c>
    </row>
    <row r="1264" spans="1:1" x14ac:dyDescent="0.25">
      <c r="A1264" t="s">
        <v>967</v>
      </c>
    </row>
    <row r="1265" spans="1:1" x14ac:dyDescent="0.25">
      <c r="A1265" t="s">
        <v>968</v>
      </c>
    </row>
    <row r="1266" spans="1:1" x14ac:dyDescent="0.25">
      <c r="A1266" t="s">
        <v>969</v>
      </c>
    </row>
    <row r="1267" spans="1:1" x14ac:dyDescent="0.25">
      <c r="A1267" t="s">
        <v>970</v>
      </c>
    </row>
    <row r="1268" spans="1:1" x14ac:dyDescent="0.25">
      <c r="A1268" t="s">
        <v>971</v>
      </c>
    </row>
    <row r="1269" spans="1:1" x14ac:dyDescent="0.25">
      <c r="A1269" t="s">
        <v>972</v>
      </c>
    </row>
    <row r="1270" spans="1:1" x14ac:dyDescent="0.25">
      <c r="A1270" t="s">
        <v>973</v>
      </c>
    </row>
    <row r="1271" spans="1:1" x14ac:dyDescent="0.25">
      <c r="A1271" t="s">
        <v>974</v>
      </c>
    </row>
    <row r="1272" spans="1:1" x14ac:dyDescent="0.25">
      <c r="A1272" t="s">
        <v>975</v>
      </c>
    </row>
    <row r="1273" spans="1:1" x14ac:dyDescent="0.25">
      <c r="A1273" t="s">
        <v>976</v>
      </c>
    </row>
    <row r="1274" spans="1:1" x14ac:dyDescent="0.25">
      <c r="A1274" t="s">
        <v>977</v>
      </c>
    </row>
    <row r="1275" spans="1:1" x14ac:dyDescent="0.25">
      <c r="A1275" t="s">
        <v>978</v>
      </c>
    </row>
    <row r="1276" spans="1:1" x14ac:dyDescent="0.25">
      <c r="A1276" t="s">
        <v>979</v>
      </c>
    </row>
    <row r="1277" spans="1:1" x14ac:dyDescent="0.25">
      <c r="A1277" t="s">
        <v>980</v>
      </c>
    </row>
    <row r="1278" spans="1:1" x14ac:dyDescent="0.25">
      <c r="A1278" t="s">
        <v>981</v>
      </c>
    </row>
    <row r="1279" spans="1:1" x14ac:dyDescent="0.25">
      <c r="A1279" t="s">
        <v>982</v>
      </c>
    </row>
    <row r="1280" spans="1:1" x14ac:dyDescent="0.25">
      <c r="A1280" t="s">
        <v>983</v>
      </c>
    </row>
    <row r="1281" spans="1:1" x14ac:dyDescent="0.25">
      <c r="A1281" t="s">
        <v>984</v>
      </c>
    </row>
    <row r="1282" spans="1:1" x14ac:dyDescent="0.25">
      <c r="A1282" t="s">
        <v>985</v>
      </c>
    </row>
    <row r="1283" spans="1:1" x14ac:dyDescent="0.25">
      <c r="A1283" t="s">
        <v>986</v>
      </c>
    </row>
    <row r="1284" spans="1:1" x14ac:dyDescent="0.25">
      <c r="A1284" t="s">
        <v>987</v>
      </c>
    </row>
    <row r="1285" spans="1:1" x14ac:dyDescent="0.25">
      <c r="A1285" t="s">
        <v>988</v>
      </c>
    </row>
    <row r="1286" spans="1:1" x14ac:dyDescent="0.25">
      <c r="A1286" t="s">
        <v>989</v>
      </c>
    </row>
    <row r="1287" spans="1:1" x14ac:dyDescent="0.25">
      <c r="A1287" t="s">
        <v>990</v>
      </c>
    </row>
    <row r="1288" spans="1:1" x14ac:dyDescent="0.25">
      <c r="A1288" t="s">
        <v>991</v>
      </c>
    </row>
    <row r="1289" spans="1:1" x14ac:dyDescent="0.25">
      <c r="A1289" t="s">
        <v>992</v>
      </c>
    </row>
    <row r="1290" spans="1:1" x14ac:dyDescent="0.25">
      <c r="A1290" t="s">
        <v>993</v>
      </c>
    </row>
    <row r="1291" spans="1:1" x14ac:dyDescent="0.25">
      <c r="A1291" t="s">
        <v>994</v>
      </c>
    </row>
    <row r="1292" spans="1:1" x14ac:dyDescent="0.25">
      <c r="A1292" t="s">
        <v>995</v>
      </c>
    </row>
    <row r="1293" spans="1:1" x14ac:dyDescent="0.25">
      <c r="A1293" t="s">
        <v>996</v>
      </c>
    </row>
    <row r="1294" spans="1:1" x14ac:dyDescent="0.25">
      <c r="A1294" t="s">
        <v>997</v>
      </c>
    </row>
    <row r="1295" spans="1:1" x14ac:dyDescent="0.25">
      <c r="A1295" t="s">
        <v>998</v>
      </c>
    </row>
    <row r="1296" spans="1:1" x14ac:dyDescent="0.25">
      <c r="A1296" t="s">
        <v>999</v>
      </c>
    </row>
    <row r="1297" spans="1:1" x14ac:dyDescent="0.25">
      <c r="A1297" t="s">
        <v>1000</v>
      </c>
    </row>
    <row r="1298" spans="1:1" x14ac:dyDescent="0.25">
      <c r="A1298" t="s">
        <v>1001</v>
      </c>
    </row>
    <row r="1299" spans="1:1" x14ac:dyDescent="0.25">
      <c r="A1299" t="s">
        <v>1002</v>
      </c>
    </row>
    <row r="1300" spans="1:1" x14ac:dyDescent="0.25">
      <c r="A1300" t="s">
        <v>1003</v>
      </c>
    </row>
    <row r="1301" spans="1:1" x14ac:dyDescent="0.25">
      <c r="A1301" t="s">
        <v>1004</v>
      </c>
    </row>
    <row r="1302" spans="1:1" x14ac:dyDescent="0.25">
      <c r="A1302" t="s">
        <v>1005</v>
      </c>
    </row>
    <row r="1303" spans="1:1" x14ac:dyDescent="0.25">
      <c r="A1303" t="s">
        <v>1006</v>
      </c>
    </row>
    <row r="1304" spans="1:1" x14ac:dyDescent="0.25">
      <c r="A1304" t="s">
        <v>1007</v>
      </c>
    </row>
    <row r="1305" spans="1:1" x14ac:dyDescent="0.25">
      <c r="A1305" t="s">
        <v>1008</v>
      </c>
    </row>
    <row r="1306" spans="1:1" x14ac:dyDescent="0.25">
      <c r="A1306" t="s">
        <v>1009</v>
      </c>
    </row>
    <row r="1307" spans="1:1" x14ac:dyDescent="0.25">
      <c r="A1307" t="s">
        <v>1010</v>
      </c>
    </row>
    <row r="1308" spans="1:1" x14ac:dyDescent="0.25">
      <c r="A1308" t="s">
        <v>1011</v>
      </c>
    </row>
    <row r="1309" spans="1:1" x14ac:dyDescent="0.25">
      <c r="A1309" t="s">
        <v>1012</v>
      </c>
    </row>
    <row r="1310" spans="1:1" x14ac:dyDescent="0.25">
      <c r="A1310" t="s">
        <v>1013</v>
      </c>
    </row>
    <row r="1311" spans="1:1" x14ac:dyDescent="0.25">
      <c r="A1311" t="s">
        <v>1014</v>
      </c>
    </row>
    <row r="1312" spans="1:1" x14ac:dyDescent="0.25">
      <c r="A1312" t="s">
        <v>1015</v>
      </c>
    </row>
    <row r="1313" spans="1:1" x14ac:dyDescent="0.25">
      <c r="A1313" t="s">
        <v>975</v>
      </c>
    </row>
    <row r="1314" spans="1:1" x14ac:dyDescent="0.25">
      <c r="A1314" t="s">
        <v>1016</v>
      </c>
    </row>
    <row r="1315" spans="1:1" x14ac:dyDescent="0.25">
      <c r="A1315" t="s">
        <v>1017</v>
      </c>
    </row>
    <row r="1316" spans="1:1" x14ac:dyDescent="0.25">
      <c r="A1316" s="2" t="s">
        <v>1018</v>
      </c>
    </row>
    <row r="1317" spans="1:1" x14ac:dyDescent="0.25">
      <c r="A1317" t="s">
        <v>1019</v>
      </c>
    </row>
    <row r="1318" spans="1:1" x14ac:dyDescent="0.25">
      <c r="A1318" t="s">
        <v>1020</v>
      </c>
    </row>
    <row r="1319" spans="1:1" x14ac:dyDescent="0.25">
      <c r="A1319" t="s">
        <v>1021</v>
      </c>
    </row>
    <row r="1320" spans="1:1" x14ac:dyDescent="0.25">
      <c r="A1320" t="s">
        <v>1022</v>
      </c>
    </row>
    <row r="1321" spans="1:1" x14ac:dyDescent="0.25">
      <c r="A1321" t="s">
        <v>1023</v>
      </c>
    </row>
    <row r="1322" spans="1:1" x14ac:dyDescent="0.25">
      <c r="A1322" t="s">
        <v>1024</v>
      </c>
    </row>
    <row r="1323" spans="1:1" x14ac:dyDescent="0.25">
      <c r="A1323" t="s">
        <v>1025</v>
      </c>
    </row>
    <row r="1324" spans="1:1" x14ac:dyDescent="0.25">
      <c r="A1324" t="s">
        <v>1026</v>
      </c>
    </row>
    <row r="1325" spans="1:1" x14ac:dyDescent="0.25">
      <c r="A1325" t="s">
        <v>1027</v>
      </c>
    </row>
    <row r="1326" spans="1:1" x14ac:dyDescent="0.25">
      <c r="A1326" t="s">
        <v>568</v>
      </c>
    </row>
    <row r="1327" spans="1:1" x14ac:dyDescent="0.25">
      <c r="A1327" t="s">
        <v>1028</v>
      </c>
    </row>
    <row r="1328" spans="1:1" x14ac:dyDescent="0.25">
      <c r="A1328" t="s">
        <v>1029</v>
      </c>
    </row>
    <row r="1329" spans="1:1" x14ac:dyDescent="0.25">
      <c r="A1329" t="s">
        <v>1030</v>
      </c>
    </row>
    <row r="1330" spans="1:1" x14ac:dyDescent="0.25">
      <c r="A1330" t="s">
        <v>1031</v>
      </c>
    </row>
    <row r="1331" spans="1:1" x14ac:dyDescent="0.25">
      <c r="A1331" t="s">
        <v>1032</v>
      </c>
    </row>
    <row r="1332" spans="1:1" x14ac:dyDescent="0.25">
      <c r="A1332" t="s">
        <v>1033</v>
      </c>
    </row>
    <row r="1333" spans="1:1" x14ac:dyDescent="0.25">
      <c r="A1333" t="s">
        <v>1034</v>
      </c>
    </row>
    <row r="1334" spans="1:1" x14ac:dyDescent="0.25">
      <c r="A1334" t="s">
        <v>1035</v>
      </c>
    </row>
    <row r="1335" spans="1:1" x14ac:dyDescent="0.25">
      <c r="A1335" t="s">
        <v>1036</v>
      </c>
    </row>
    <row r="1336" spans="1:1" x14ac:dyDescent="0.25">
      <c r="A1336" t="s">
        <v>1037</v>
      </c>
    </row>
    <row r="1337" spans="1:1" x14ac:dyDescent="0.25">
      <c r="A1337" t="s">
        <v>1038</v>
      </c>
    </row>
    <row r="1338" spans="1:1" x14ac:dyDescent="0.25">
      <c r="A1338" t="s">
        <v>1039</v>
      </c>
    </row>
    <row r="1339" spans="1:1" x14ac:dyDescent="0.25">
      <c r="A1339" s="2" t="s">
        <v>1040</v>
      </c>
    </row>
    <row r="1340" spans="1:1" x14ac:dyDescent="0.25">
      <c r="A1340" t="s">
        <v>1041</v>
      </c>
    </row>
    <row r="1341" spans="1:1" x14ac:dyDescent="0.25">
      <c r="A1341" t="s">
        <v>1042</v>
      </c>
    </row>
    <row r="1342" spans="1:1" x14ac:dyDescent="0.25">
      <c r="A1342" t="s">
        <v>1043</v>
      </c>
    </row>
    <row r="1343" spans="1:1" x14ac:dyDescent="0.25">
      <c r="A1343" t="s">
        <v>985</v>
      </c>
    </row>
    <row r="1344" spans="1:1" x14ac:dyDescent="0.25">
      <c r="A1344" t="s">
        <v>1044</v>
      </c>
    </row>
    <row r="1345" spans="1:1" x14ac:dyDescent="0.25">
      <c r="A1345" t="s">
        <v>1045</v>
      </c>
    </row>
    <row r="1346" spans="1:1" x14ac:dyDescent="0.25">
      <c r="A1346" t="s">
        <v>1046</v>
      </c>
    </row>
    <row r="1347" spans="1:1" x14ac:dyDescent="0.25">
      <c r="A1347" t="s">
        <v>1047</v>
      </c>
    </row>
    <row r="1348" spans="1:1" x14ac:dyDescent="0.25">
      <c r="A1348" t="s">
        <v>1048</v>
      </c>
    </row>
    <row r="1349" spans="1:1" x14ac:dyDescent="0.25">
      <c r="A1349" t="s">
        <v>1049</v>
      </c>
    </row>
    <row r="1350" spans="1:1" x14ac:dyDescent="0.25">
      <c r="A1350" t="s">
        <v>1050</v>
      </c>
    </row>
    <row r="1351" spans="1:1" x14ac:dyDescent="0.25">
      <c r="A1351" t="s">
        <v>1051</v>
      </c>
    </row>
    <row r="1352" spans="1:1" x14ac:dyDescent="0.25">
      <c r="A1352" t="s">
        <v>1052</v>
      </c>
    </row>
    <row r="1353" spans="1:1" x14ac:dyDescent="0.25">
      <c r="A1353" t="s">
        <v>1053</v>
      </c>
    </row>
    <row r="1354" spans="1:1" x14ac:dyDescent="0.25">
      <c r="A1354" t="s">
        <v>1054</v>
      </c>
    </row>
    <row r="1355" spans="1:1" x14ac:dyDescent="0.25">
      <c r="A1355" t="s">
        <v>1055</v>
      </c>
    </row>
    <row r="1356" spans="1:1" x14ac:dyDescent="0.25">
      <c r="A1356" t="s">
        <v>1056</v>
      </c>
    </row>
    <row r="1357" spans="1:1" x14ac:dyDescent="0.25">
      <c r="A1357" t="s">
        <v>1057</v>
      </c>
    </row>
    <row r="1358" spans="1:1" x14ac:dyDescent="0.25">
      <c r="A1358" t="s">
        <v>1058</v>
      </c>
    </row>
    <row r="1359" spans="1:1" x14ac:dyDescent="0.25">
      <c r="A1359" s="2">
        <v>41334</v>
      </c>
    </row>
    <row r="1360" spans="1:1" x14ac:dyDescent="0.25">
      <c r="A1360" t="s">
        <v>1059</v>
      </c>
    </row>
    <row r="1362" spans="1:1" x14ac:dyDescent="0.25">
      <c r="A1362" t="s">
        <v>1060</v>
      </c>
    </row>
    <row r="1363" spans="1:1" x14ac:dyDescent="0.25">
      <c r="A1363" t="s">
        <v>1061</v>
      </c>
    </row>
    <row r="1364" spans="1:1" x14ac:dyDescent="0.25">
      <c r="A1364" t="s">
        <v>1062</v>
      </c>
    </row>
    <row r="1365" spans="1:1" x14ac:dyDescent="0.25">
      <c r="A1365" t="s">
        <v>1063</v>
      </c>
    </row>
    <row r="1366" spans="1:1" x14ac:dyDescent="0.25">
      <c r="A1366" t="s">
        <v>1064</v>
      </c>
    </row>
    <row r="1367" spans="1:1" x14ac:dyDescent="0.25">
      <c r="A1367" t="s">
        <v>1065</v>
      </c>
    </row>
    <row r="1368" spans="1:1" x14ac:dyDescent="0.25">
      <c r="A1368" t="s">
        <v>1066</v>
      </c>
    </row>
    <row r="1369" spans="1:1" x14ac:dyDescent="0.25">
      <c r="A1369" t="s">
        <v>1067</v>
      </c>
    </row>
    <row r="1370" spans="1:1" x14ac:dyDescent="0.25">
      <c r="A1370" t="s">
        <v>1068</v>
      </c>
    </row>
    <row r="1371" spans="1:1" x14ac:dyDescent="0.25">
      <c r="A1371" t="s">
        <v>1069</v>
      </c>
    </row>
    <row r="1372" spans="1:1" x14ac:dyDescent="0.25">
      <c r="A1372" t="s">
        <v>1070</v>
      </c>
    </row>
    <row r="1373" spans="1:1" x14ac:dyDescent="0.25">
      <c r="A1373" t="s">
        <v>1071</v>
      </c>
    </row>
    <row r="1374" spans="1:1" x14ac:dyDescent="0.25">
      <c r="A1374" t="s">
        <v>1072</v>
      </c>
    </row>
    <row r="1375" spans="1:1" x14ac:dyDescent="0.25">
      <c r="A1375" t="s">
        <v>1073</v>
      </c>
    </row>
    <row r="1376" spans="1:1" x14ac:dyDescent="0.25">
      <c r="A1376" t="s">
        <v>1074</v>
      </c>
    </row>
    <row r="1377" spans="1:1" x14ac:dyDescent="0.25">
      <c r="A1377" t="s">
        <v>1075</v>
      </c>
    </row>
    <row r="1378" spans="1:1" x14ac:dyDescent="0.25">
      <c r="A1378" t="s">
        <v>1076</v>
      </c>
    </row>
    <row r="1379" spans="1:1" x14ac:dyDescent="0.25">
      <c r="A1379" t="s">
        <v>1077</v>
      </c>
    </row>
    <row r="1380" spans="1:1" x14ac:dyDescent="0.25">
      <c r="A1380" t="s">
        <v>1078</v>
      </c>
    </row>
    <row r="1381" spans="1:1" x14ac:dyDescent="0.25">
      <c r="A1381" t="s">
        <v>1079</v>
      </c>
    </row>
    <row r="1382" spans="1:1" x14ac:dyDescent="0.25">
      <c r="A1382" t="s">
        <v>1080</v>
      </c>
    </row>
    <row r="1383" spans="1:1" x14ac:dyDescent="0.25">
      <c r="A1383" t="s">
        <v>1081</v>
      </c>
    </row>
    <row r="1384" spans="1:1" x14ac:dyDescent="0.25">
      <c r="A1384" t="s">
        <v>1082</v>
      </c>
    </row>
    <row r="1385" spans="1:1" x14ac:dyDescent="0.25">
      <c r="A1385" t="s">
        <v>1083</v>
      </c>
    </row>
    <row r="1386" spans="1:1" x14ac:dyDescent="0.25">
      <c r="A1386" t="s">
        <v>1084</v>
      </c>
    </row>
    <row r="1387" spans="1:1" x14ac:dyDescent="0.25">
      <c r="A1387" t="s">
        <v>1085</v>
      </c>
    </row>
    <row r="1388" spans="1:1" x14ac:dyDescent="0.25">
      <c r="A1388" t="s">
        <v>1086</v>
      </c>
    </row>
    <row r="1389" spans="1:1" x14ac:dyDescent="0.25">
      <c r="A1389" t="s">
        <v>1087</v>
      </c>
    </row>
    <row r="1390" spans="1:1" x14ac:dyDescent="0.25">
      <c r="A1390" t="s">
        <v>1088</v>
      </c>
    </row>
    <row r="1391" spans="1:1" x14ac:dyDescent="0.25">
      <c r="A1391" t="s">
        <v>1089</v>
      </c>
    </row>
    <row r="1392" spans="1:1" x14ac:dyDescent="0.25">
      <c r="A1392" t="s">
        <v>1090</v>
      </c>
    </row>
    <row r="1393" spans="1:1" x14ac:dyDescent="0.25">
      <c r="A1393" t="s">
        <v>1091</v>
      </c>
    </row>
    <row r="1394" spans="1:1" x14ac:dyDescent="0.25">
      <c r="A1394" t="s">
        <v>1092</v>
      </c>
    </row>
    <row r="1395" spans="1:1" x14ac:dyDescent="0.25">
      <c r="A1395" t="s">
        <v>1093</v>
      </c>
    </row>
    <row r="1396" spans="1:1" x14ac:dyDescent="0.25">
      <c r="A1396" t="s">
        <v>1094</v>
      </c>
    </row>
    <row r="1397" spans="1:1" x14ac:dyDescent="0.25">
      <c r="A1397" t="s">
        <v>1095</v>
      </c>
    </row>
    <row r="1398" spans="1:1" x14ac:dyDescent="0.25">
      <c r="A1398" t="s">
        <v>1096</v>
      </c>
    </row>
    <row r="1399" spans="1:1" x14ac:dyDescent="0.25">
      <c r="A1399" t="s">
        <v>1097</v>
      </c>
    </row>
    <row r="1400" spans="1:1" x14ac:dyDescent="0.25">
      <c r="A1400" t="s">
        <v>1098</v>
      </c>
    </row>
    <row r="1401" spans="1:1" x14ac:dyDescent="0.25">
      <c r="A1401" t="s">
        <v>1099</v>
      </c>
    </row>
    <row r="1402" spans="1:1" x14ac:dyDescent="0.25">
      <c r="A1402" t="s">
        <v>1100</v>
      </c>
    </row>
    <row r="1403" spans="1:1" x14ac:dyDescent="0.25">
      <c r="A1403" t="s">
        <v>1101</v>
      </c>
    </row>
    <row r="1404" spans="1:1" x14ac:dyDescent="0.25">
      <c r="A1404" t="s">
        <v>1102</v>
      </c>
    </row>
    <row r="1405" spans="1:1" x14ac:dyDescent="0.25">
      <c r="A1405" t="s">
        <v>1103</v>
      </c>
    </row>
    <row r="1406" spans="1:1" x14ac:dyDescent="0.25">
      <c r="A1406" t="s">
        <v>1104</v>
      </c>
    </row>
    <row r="1407" spans="1:1" x14ac:dyDescent="0.25">
      <c r="A1407" t="s">
        <v>1105</v>
      </c>
    </row>
    <row r="1408" spans="1:1" x14ac:dyDescent="0.25">
      <c r="A1408" t="s">
        <v>1106</v>
      </c>
    </row>
    <row r="1409" spans="1:1" x14ac:dyDescent="0.25">
      <c r="A1409" t="s">
        <v>1107</v>
      </c>
    </row>
    <row r="1410" spans="1:1" x14ac:dyDescent="0.25">
      <c r="A1410" t="s">
        <v>1108</v>
      </c>
    </row>
    <row r="1411" spans="1:1" x14ac:dyDescent="0.25">
      <c r="A1411" t="s">
        <v>1109</v>
      </c>
    </row>
    <row r="1412" spans="1:1" x14ac:dyDescent="0.25">
      <c r="A1412" t="s">
        <v>1110</v>
      </c>
    </row>
    <row r="1413" spans="1:1" x14ac:dyDescent="0.25">
      <c r="A1413" t="s">
        <v>1111</v>
      </c>
    </row>
    <row r="1414" spans="1:1" x14ac:dyDescent="0.25">
      <c r="A1414" t="s">
        <v>1112</v>
      </c>
    </row>
    <row r="1415" spans="1:1" x14ac:dyDescent="0.25">
      <c r="A1415" t="s">
        <v>1113</v>
      </c>
    </row>
    <row r="1416" spans="1:1" x14ac:dyDescent="0.25">
      <c r="A1416" t="s">
        <v>1114</v>
      </c>
    </row>
    <row r="1417" spans="1:1" x14ac:dyDescent="0.25">
      <c r="A1417" t="s">
        <v>1115</v>
      </c>
    </row>
    <row r="1418" spans="1:1" x14ac:dyDescent="0.25">
      <c r="A1418" t="s">
        <v>1116</v>
      </c>
    </row>
    <row r="1419" spans="1:1" x14ac:dyDescent="0.25">
      <c r="A1419" t="s">
        <v>1117</v>
      </c>
    </row>
    <row r="1420" spans="1:1" x14ac:dyDescent="0.25">
      <c r="A1420" t="s">
        <v>1118</v>
      </c>
    </row>
    <row r="1421" spans="1:1" x14ac:dyDescent="0.25">
      <c r="A1421" t="s">
        <v>1119</v>
      </c>
    </row>
    <row r="1422" spans="1:1" x14ac:dyDescent="0.25">
      <c r="A1422" t="s">
        <v>1120</v>
      </c>
    </row>
    <row r="1423" spans="1:1" x14ac:dyDescent="0.25">
      <c r="A1423" t="s">
        <v>1121</v>
      </c>
    </row>
    <row r="1424" spans="1:1" x14ac:dyDescent="0.25">
      <c r="A1424" t="s">
        <v>1122</v>
      </c>
    </row>
    <row r="1425" spans="1:1" x14ac:dyDescent="0.25">
      <c r="A1425" t="s">
        <v>1123</v>
      </c>
    </row>
    <row r="1426" spans="1:1" x14ac:dyDescent="0.25">
      <c r="A1426" t="s">
        <v>1124</v>
      </c>
    </row>
    <row r="1427" spans="1:1" x14ac:dyDescent="0.25">
      <c r="A1427" t="s">
        <v>1125</v>
      </c>
    </row>
    <row r="1428" spans="1:1" x14ac:dyDescent="0.25">
      <c r="A1428" t="s">
        <v>1126</v>
      </c>
    </row>
    <row r="1429" spans="1:1" x14ac:dyDescent="0.25">
      <c r="A1429" t="s">
        <v>1127</v>
      </c>
    </row>
    <row r="1430" spans="1:1" x14ac:dyDescent="0.25">
      <c r="A1430" t="s">
        <v>1128</v>
      </c>
    </row>
    <row r="1431" spans="1:1" x14ac:dyDescent="0.25">
      <c r="A1431" t="s">
        <v>1129</v>
      </c>
    </row>
    <row r="1432" spans="1:1" x14ac:dyDescent="0.25">
      <c r="A1432" t="s">
        <v>1130</v>
      </c>
    </row>
    <row r="1433" spans="1:1" x14ac:dyDescent="0.25">
      <c r="A1433" t="s">
        <v>1131</v>
      </c>
    </row>
    <row r="1434" spans="1:1" x14ac:dyDescent="0.25">
      <c r="A1434" t="s">
        <v>1132</v>
      </c>
    </row>
    <row r="1435" spans="1:1" x14ac:dyDescent="0.25">
      <c r="A1435" t="s">
        <v>1133</v>
      </c>
    </row>
    <row r="1436" spans="1:1" x14ac:dyDescent="0.25">
      <c r="A1436" t="s">
        <v>1134</v>
      </c>
    </row>
    <row r="1437" spans="1:1" x14ac:dyDescent="0.25">
      <c r="A1437" t="s">
        <v>1135</v>
      </c>
    </row>
    <row r="1438" spans="1:1" x14ac:dyDescent="0.25">
      <c r="A1438" t="s">
        <v>1136</v>
      </c>
    </row>
    <row r="1439" spans="1:1" x14ac:dyDescent="0.25">
      <c r="A1439" t="s">
        <v>985</v>
      </c>
    </row>
    <row r="1440" spans="1:1" x14ac:dyDescent="0.25">
      <c r="A1440" t="s">
        <v>1137</v>
      </c>
    </row>
    <row r="1441" spans="1:1" x14ac:dyDescent="0.25">
      <c r="A1441" t="s">
        <v>1138</v>
      </c>
    </row>
    <row r="1442" spans="1:1" x14ac:dyDescent="0.25">
      <c r="A1442" t="s">
        <v>1139</v>
      </c>
    </row>
    <row r="1443" spans="1:1" x14ac:dyDescent="0.25">
      <c r="A1443" t="s">
        <v>1140</v>
      </c>
    </row>
    <row r="1444" spans="1:1" x14ac:dyDescent="0.25">
      <c r="A1444" t="s">
        <v>1141</v>
      </c>
    </row>
    <row r="1445" spans="1:1" x14ac:dyDescent="0.25">
      <c r="A1445" t="s">
        <v>1142</v>
      </c>
    </row>
    <row r="1446" spans="1:1" x14ac:dyDescent="0.25">
      <c r="A1446" t="s">
        <v>1143</v>
      </c>
    </row>
    <row r="1447" spans="1:1" x14ac:dyDescent="0.25">
      <c r="A1447" t="s">
        <v>1144</v>
      </c>
    </row>
    <row r="1448" spans="1:1" x14ac:dyDescent="0.25">
      <c r="A1448" t="s">
        <v>1145</v>
      </c>
    </row>
    <row r="1449" spans="1:1" x14ac:dyDescent="0.25">
      <c r="A1449" t="s">
        <v>1146</v>
      </c>
    </row>
    <row r="1450" spans="1:1" x14ac:dyDescent="0.25">
      <c r="A1450" t="s">
        <v>1147</v>
      </c>
    </row>
    <row r="1451" spans="1:1" x14ac:dyDescent="0.25">
      <c r="A1451" t="s">
        <v>1148</v>
      </c>
    </row>
    <row r="1452" spans="1:1" x14ac:dyDescent="0.25">
      <c r="A1452" t="s">
        <v>1149</v>
      </c>
    </row>
    <row r="1453" spans="1:1" x14ac:dyDescent="0.25">
      <c r="A1453" t="s">
        <v>1150</v>
      </c>
    </row>
    <row r="1454" spans="1:1" x14ac:dyDescent="0.25">
      <c r="A1454" t="s">
        <v>1151</v>
      </c>
    </row>
    <row r="1455" spans="1:1" x14ac:dyDescent="0.25">
      <c r="A1455" t="s">
        <v>1152</v>
      </c>
    </row>
    <row r="1456" spans="1:1" x14ac:dyDescent="0.25">
      <c r="A1456" t="s">
        <v>1153</v>
      </c>
    </row>
    <row r="1457" spans="1:1" x14ac:dyDescent="0.25">
      <c r="A1457" t="s">
        <v>985</v>
      </c>
    </row>
    <row r="1458" spans="1:1" x14ac:dyDescent="0.25">
      <c r="A1458" t="s">
        <v>1154</v>
      </c>
    </row>
    <row r="1459" spans="1:1" x14ac:dyDescent="0.25">
      <c r="A1459" t="s">
        <v>1155</v>
      </c>
    </row>
    <row r="1460" spans="1:1" x14ac:dyDescent="0.25">
      <c r="A1460" t="s">
        <v>1156</v>
      </c>
    </row>
    <row r="1461" spans="1:1" x14ac:dyDescent="0.25">
      <c r="A1461" t="s">
        <v>1157</v>
      </c>
    </row>
    <row r="1462" spans="1:1" x14ac:dyDescent="0.25">
      <c r="A1462" t="s">
        <v>1158</v>
      </c>
    </row>
    <row r="1463" spans="1:1" x14ac:dyDescent="0.25">
      <c r="A1463" t="s">
        <v>1159</v>
      </c>
    </row>
    <row r="1464" spans="1:1" x14ac:dyDescent="0.25">
      <c r="A1464" t="s">
        <v>1160</v>
      </c>
    </row>
    <row r="1465" spans="1:1" x14ac:dyDescent="0.25">
      <c r="A1465" t="s">
        <v>1161</v>
      </c>
    </row>
    <row r="1466" spans="1:1" x14ac:dyDescent="0.25">
      <c r="A1466" t="s">
        <v>1162</v>
      </c>
    </row>
    <row r="1467" spans="1:1" x14ac:dyDescent="0.25">
      <c r="A1467" t="s">
        <v>1163</v>
      </c>
    </row>
    <row r="1468" spans="1:1" x14ac:dyDescent="0.25">
      <c r="A1468" t="s">
        <v>1164</v>
      </c>
    </row>
    <row r="1469" spans="1:1" x14ac:dyDescent="0.25">
      <c r="A1469" t="s">
        <v>897</v>
      </c>
    </row>
    <row r="1470" spans="1:1" x14ac:dyDescent="0.25">
      <c r="A1470" t="s">
        <v>1165</v>
      </c>
    </row>
    <row r="1471" spans="1:1" x14ac:dyDescent="0.25">
      <c r="A1471" t="s">
        <v>1166</v>
      </c>
    </row>
    <row r="1472" spans="1:1" x14ac:dyDescent="0.25">
      <c r="A1472" t="s">
        <v>1167</v>
      </c>
    </row>
    <row r="1473" spans="1:1" x14ac:dyDescent="0.25">
      <c r="A1473" t="s">
        <v>1168</v>
      </c>
    </row>
    <row r="1474" spans="1:1" x14ac:dyDescent="0.25">
      <c r="A1474" t="s">
        <v>1169</v>
      </c>
    </row>
    <row r="1475" spans="1:1" x14ac:dyDescent="0.25">
      <c r="A1475" t="s">
        <v>1170</v>
      </c>
    </row>
    <row r="1476" spans="1:1" x14ac:dyDescent="0.25">
      <c r="A1476" t="s">
        <v>1171</v>
      </c>
    </row>
    <row r="1477" spans="1:1" x14ac:dyDescent="0.25">
      <c r="A1477" t="s">
        <v>1172</v>
      </c>
    </row>
    <row r="1478" spans="1:1" x14ac:dyDescent="0.25">
      <c r="A1478" t="s">
        <v>1173</v>
      </c>
    </row>
    <row r="1479" spans="1:1" x14ac:dyDescent="0.25">
      <c r="A1479" t="s">
        <v>1174</v>
      </c>
    </row>
    <row r="1480" spans="1:1" x14ac:dyDescent="0.25">
      <c r="A1480" t="s">
        <v>1175</v>
      </c>
    </row>
    <row r="1481" spans="1:1" x14ac:dyDescent="0.25">
      <c r="A1481" t="s">
        <v>1176</v>
      </c>
    </row>
    <row r="1482" spans="1:1" x14ac:dyDescent="0.25">
      <c r="A1482" t="s">
        <v>1177</v>
      </c>
    </row>
    <row r="1483" spans="1:1" x14ac:dyDescent="0.25">
      <c r="A1483" t="s">
        <v>1178</v>
      </c>
    </row>
    <row r="1484" spans="1:1" x14ac:dyDescent="0.25">
      <c r="A1484" t="s">
        <v>1179</v>
      </c>
    </row>
    <row r="1485" spans="1:1" x14ac:dyDescent="0.25">
      <c r="A1485" t="s">
        <v>1180</v>
      </c>
    </row>
    <row r="1486" spans="1:1" x14ac:dyDescent="0.25">
      <c r="A1486" t="s">
        <v>1181</v>
      </c>
    </row>
    <row r="1488" spans="1:1" x14ac:dyDescent="0.25">
      <c r="A1488" t="s">
        <v>1182</v>
      </c>
    </row>
    <row r="1490" spans="1:1" x14ac:dyDescent="0.25">
      <c r="A1490" t="s">
        <v>1183</v>
      </c>
    </row>
    <row r="1492" spans="1:1" x14ac:dyDescent="0.25">
      <c r="A1492" t="s">
        <v>1184</v>
      </c>
    </row>
    <row r="1494" spans="1:1" x14ac:dyDescent="0.25">
      <c r="A1494" t="s">
        <v>1185</v>
      </c>
    </row>
    <row r="1496" spans="1:1" x14ac:dyDescent="0.25">
      <c r="A1496" t="s">
        <v>1186</v>
      </c>
    </row>
    <row r="1498" spans="1:1" x14ac:dyDescent="0.25">
      <c r="A1498" t="s">
        <v>1187</v>
      </c>
    </row>
    <row r="1500" spans="1:1" x14ac:dyDescent="0.25">
      <c r="A1500" t="s">
        <v>1188</v>
      </c>
    </row>
    <row r="1502" spans="1:1" x14ac:dyDescent="0.25">
      <c r="A1502" t="s">
        <v>1189</v>
      </c>
    </row>
    <row r="1504" spans="1:1" x14ac:dyDescent="0.25">
      <c r="A1504" t="s">
        <v>1190</v>
      </c>
    </row>
    <row r="1505" spans="1:1" x14ac:dyDescent="0.25">
      <c r="A1505" t="s">
        <v>1191</v>
      </c>
    </row>
    <row r="1506" spans="1:1" x14ac:dyDescent="0.25">
      <c r="A1506" t="s">
        <v>1192</v>
      </c>
    </row>
    <row r="1507" spans="1:1" x14ac:dyDescent="0.25">
      <c r="A1507" t="s">
        <v>1193</v>
      </c>
    </row>
    <row r="1508" spans="1:1" x14ac:dyDescent="0.25">
      <c r="A1508" t="s">
        <v>1194</v>
      </c>
    </row>
    <row r="1509" spans="1:1" x14ac:dyDescent="0.25">
      <c r="A1509" t="s">
        <v>1195</v>
      </c>
    </row>
    <row r="1510" spans="1:1" x14ac:dyDescent="0.25">
      <c r="A1510" t="s">
        <v>1196</v>
      </c>
    </row>
    <row r="1511" spans="1:1" x14ac:dyDescent="0.25">
      <c r="A1511" t="s">
        <v>1197</v>
      </c>
    </row>
    <row r="1512" spans="1:1" x14ac:dyDescent="0.25">
      <c r="A1512" t="s">
        <v>1198</v>
      </c>
    </row>
    <row r="1513" spans="1:1" x14ac:dyDescent="0.25">
      <c r="A1513" t="s">
        <v>1199</v>
      </c>
    </row>
    <row r="1514" spans="1:1" x14ac:dyDescent="0.25">
      <c r="A1514" t="s">
        <v>1200</v>
      </c>
    </row>
    <row r="1515" spans="1:1" x14ac:dyDescent="0.25">
      <c r="A1515" t="s">
        <v>1201</v>
      </c>
    </row>
    <row r="1516" spans="1:1" x14ac:dyDescent="0.25">
      <c r="A1516" t="s">
        <v>1202</v>
      </c>
    </row>
    <row r="1518" spans="1:1" x14ac:dyDescent="0.25">
      <c r="A1518" t="s">
        <v>1203</v>
      </c>
    </row>
    <row r="1519" spans="1:1" x14ac:dyDescent="0.25">
      <c r="A1519" t="s">
        <v>1204</v>
      </c>
    </row>
    <row r="1520" spans="1:1" x14ac:dyDescent="0.25">
      <c r="A1520" t="s">
        <v>1205</v>
      </c>
    </row>
    <row r="1521" spans="1:1" x14ac:dyDescent="0.25">
      <c r="A1521" t="s">
        <v>1206</v>
      </c>
    </row>
    <row r="1522" spans="1:1" x14ac:dyDescent="0.25">
      <c r="A1522" t="s">
        <v>1207</v>
      </c>
    </row>
    <row r="1523" spans="1:1" x14ac:dyDescent="0.25">
      <c r="A1523" t="s">
        <v>1208</v>
      </c>
    </row>
    <row r="1524" spans="1:1" x14ac:dyDescent="0.25">
      <c r="A1524" t="s">
        <v>1209</v>
      </c>
    </row>
    <row r="1525" spans="1:1" x14ac:dyDescent="0.25">
      <c r="A1525" t="s">
        <v>1210</v>
      </c>
    </row>
    <row r="1526" spans="1:1" x14ac:dyDescent="0.25">
      <c r="A1526" t="s">
        <v>1211</v>
      </c>
    </row>
    <row r="1527" spans="1:1" x14ac:dyDescent="0.25">
      <c r="A1527" t="s">
        <v>1212</v>
      </c>
    </row>
    <row r="1528" spans="1:1" x14ac:dyDescent="0.25">
      <c r="A1528" t="s">
        <v>1213</v>
      </c>
    </row>
    <row r="1529" spans="1:1" x14ac:dyDescent="0.25">
      <c r="A1529" t="s">
        <v>1214</v>
      </c>
    </row>
    <row r="1530" spans="1:1" x14ac:dyDescent="0.25">
      <c r="A1530" t="s">
        <v>1215</v>
      </c>
    </row>
    <row r="1531" spans="1:1" x14ac:dyDescent="0.25">
      <c r="A1531" t="s">
        <v>1216</v>
      </c>
    </row>
    <row r="1532" spans="1:1" x14ac:dyDescent="0.25">
      <c r="A1532" t="s">
        <v>1217</v>
      </c>
    </row>
    <row r="1533" spans="1:1" x14ac:dyDescent="0.25">
      <c r="A1533" t="s">
        <v>1218</v>
      </c>
    </row>
    <row r="1534" spans="1:1" x14ac:dyDescent="0.25">
      <c r="A1534" t="s">
        <v>1219</v>
      </c>
    </row>
    <row r="1535" spans="1:1" x14ac:dyDescent="0.25">
      <c r="A1535" t="s">
        <v>1220</v>
      </c>
    </row>
    <row r="1536" spans="1:1" x14ac:dyDescent="0.25">
      <c r="A1536" t="s">
        <v>1221</v>
      </c>
    </row>
    <row r="1537" spans="1:1" x14ac:dyDescent="0.25">
      <c r="A1537" t="s">
        <v>1222</v>
      </c>
    </row>
    <row r="1538" spans="1:1" x14ac:dyDescent="0.25">
      <c r="A1538" t="s">
        <v>1223</v>
      </c>
    </row>
    <row r="1539" spans="1:1" x14ac:dyDescent="0.25">
      <c r="A1539" t="s">
        <v>1224</v>
      </c>
    </row>
    <row r="1540" spans="1:1" x14ac:dyDescent="0.25">
      <c r="A1540" t="s">
        <v>1225</v>
      </c>
    </row>
    <row r="1541" spans="1:1" x14ac:dyDescent="0.25">
      <c r="A1541" t="s">
        <v>1226</v>
      </c>
    </row>
    <row r="1542" spans="1:1" x14ac:dyDescent="0.25">
      <c r="A1542" t="s">
        <v>1227</v>
      </c>
    </row>
    <row r="1543" spans="1:1" x14ac:dyDescent="0.25">
      <c r="A1543" t="s">
        <v>1228</v>
      </c>
    </row>
    <row r="1544" spans="1:1" x14ac:dyDescent="0.25">
      <c r="A1544" t="s">
        <v>1229</v>
      </c>
    </row>
    <row r="1545" spans="1:1" x14ac:dyDescent="0.25">
      <c r="A1545" t="s">
        <v>1230</v>
      </c>
    </row>
    <row r="1546" spans="1:1" x14ac:dyDescent="0.25">
      <c r="A1546" t="s">
        <v>1231</v>
      </c>
    </row>
    <row r="1547" spans="1:1" x14ac:dyDescent="0.25">
      <c r="A1547" t="s">
        <v>1232</v>
      </c>
    </row>
    <row r="1548" spans="1:1" x14ac:dyDescent="0.25">
      <c r="A1548" t="s">
        <v>1233</v>
      </c>
    </row>
    <row r="1549" spans="1:1" x14ac:dyDescent="0.25">
      <c r="A1549" t="s">
        <v>1234</v>
      </c>
    </row>
    <row r="1550" spans="1:1" x14ac:dyDescent="0.25">
      <c r="A1550" t="s">
        <v>1235</v>
      </c>
    </row>
    <row r="1551" spans="1:1" x14ac:dyDescent="0.25">
      <c r="A1551" t="s">
        <v>1236</v>
      </c>
    </row>
    <row r="1552" spans="1:1" x14ac:dyDescent="0.25">
      <c r="A1552" t="s">
        <v>1237</v>
      </c>
    </row>
    <row r="1553" spans="1:1" x14ac:dyDescent="0.25">
      <c r="A1553" t="s">
        <v>1238</v>
      </c>
    </row>
    <row r="1554" spans="1:1" x14ac:dyDescent="0.25">
      <c r="A1554" t="s">
        <v>1239</v>
      </c>
    </row>
    <row r="1555" spans="1:1" x14ac:dyDescent="0.25">
      <c r="A1555" t="s">
        <v>1240</v>
      </c>
    </row>
    <row r="1556" spans="1:1" x14ac:dyDescent="0.25">
      <c r="A1556" t="s">
        <v>1241</v>
      </c>
    </row>
    <row r="1557" spans="1:1" x14ac:dyDescent="0.25">
      <c r="A1557" t="s">
        <v>1242</v>
      </c>
    </row>
    <row r="1558" spans="1:1" x14ac:dyDescent="0.25">
      <c r="A1558" t="s">
        <v>1243</v>
      </c>
    </row>
    <row r="1559" spans="1:1" x14ac:dyDescent="0.25">
      <c r="A1559" t="s">
        <v>1244</v>
      </c>
    </row>
    <row r="1560" spans="1:1" x14ac:dyDescent="0.25">
      <c r="A1560" t="s">
        <v>1245</v>
      </c>
    </row>
    <row r="1561" spans="1:1" x14ac:dyDescent="0.25">
      <c r="A1561" t="s">
        <v>1246</v>
      </c>
    </row>
    <row r="1562" spans="1:1" x14ac:dyDescent="0.25">
      <c r="A1562" t="s">
        <v>1247</v>
      </c>
    </row>
    <row r="1563" spans="1:1" x14ac:dyDescent="0.25">
      <c r="A1563" t="s">
        <v>1248</v>
      </c>
    </row>
    <row r="1564" spans="1:1" x14ac:dyDescent="0.25">
      <c r="A1564" t="s">
        <v>1249</v>
      </c>
    </row>
    <row r="1565" spans="1:1" x14ac:dyDescent="0.25">
      <c r="A1565" t="s">
        <v>1250</v>
      </c>
    </row>
    <row r="1566" spans="1:1" x14ac:dyDescent="0.25">
      <c r="A1566" t="s">
        <v>1251</v>
      </c>
    </row>
    <row r="1567" spans="1:1" x14ac:dyDescent="0.25">
      <c r="A1567" t="s">
        <v>1252</v>
      </c>
    </row>
    <row r="1568" spans="1:1" x14ac:dyDescent="0.25">
      <c r="A1568" t="s">
        <v>1253</v>
      </c>
    </row>
    <row r="1569" spans="1:1" x14ac:dyDescent="0.25">
      <c r="A1569" t="s">
        <v>1211</v>
      </c>
    </row>
    <row r="1570" spans="1:1" x14ac:dyDescent="0.25">
      <c r="A1570" t="s">
        <v>1254</v>
      </c>
    </row>
    <row r="1571" spans="1:1" x14ac:dyDescent="0.25">
      <c r="A1571" t="s">
        <v>1255</v>
      </c>
    </row>
    <row r="1572" spans="1:1" x14ac:dyDescent="0.25">
      <c r="A1572" t="s">
        <v>1256</v>
      </c>
    </row>
    <row r="1573" spans="1:1" x14ac:dyDescent="0.25">
      <c r="A1573" t="s">
        <v>1257</v>
      </c>
    </row>
    <row r="1574" spans="1:1" x14ac:dyDescent="0.25">
      <c r="A1574" t="s">
        <v>1258</v>
      </c>
    </row>
    <row r="1575" spans="1:1" x14ac:dyDescent="0.25">
      <c r="A1575" t="s">
        <v>1259</v>
      </c>
    </row>
    <row r="1576" spans="1:1" x14ac:dyDescent="0.25">
      <c r="A1576" t="s">
        <v>1260</v>
      </c>
    </row>
    <row r="1577" spans="1:1" x14ac:dyDescent="0.25">
      <c r="A1577" t="s">
        <v>1261</v>
      </c>
    </row>
    <row r="1578" spans="1:1" x14ac:dyDescent="0.25">
      <c r="A1578" t="s">
        <v>1262</v>
      </c>
    </row>
    <row r="1579" spans="1:1" x14ac:dyDescent="0.25">
      <c r="A1579" t="s">
        <v>26</v>
      </c>
    </row>
    <row r="1580" spans="1:1" x14ac:dyDescent="0.25">
      <c r="A1580" t="s">
        <v>1263</v>
      </c>
    </row>
    <row r="1581" spans="1:1" x14ac:dyDescent="0.25">
      <c r="A1581" t="s">
        <v>25</v>
      </c>
    </row>
    <row r="1582" spans="1:1" x14ac:dyDescent="0.25">
      <c r="A1582" t="s">
        <v>1264</v>
      </c>
    </row>
    <row r="1583" spans="1:1" x14ac:dyDescent="0.25">
      <c r="A1583" t="s">
        <v>24</v>
      </c>
    </row>
    <row r="1584" spans="1:1" x14ac:dyDescent="0.25">
      <c r="A1584" t="s">
        <v>1265</v>
      </c>
    </row>
    <row r="1586" spans="1:1" x14ac:dyDescent="0.25">
      <c r="A1586" t="s">
        <v>1266</v>
      </c>
    </row>
    <row r="1588" spans="1:1" x14ac:dyDescent="0.25">
      <c r="A1588" t="s">
        <v>1267</v>
      </c>
    </row>
    <row r="1589" spans="1:1" x14ac:dyDescent="0.25">
      <c r="A1589" t="s">
        <v>1268</v>
      </c>
    </row>
    <row r="1590" spans="1:1" x14ac:dyDescent="0.25">
      <c r="A1590" t="s">
        <v>1269</v>
      </c>
    </row>
    <row r="1591" spans="1:1" x14ac:dyDescent="0.25">
      <c r="A1591" t="s">
        <v>1270</v>
      </c>
    </row>
    <row r="1592" spans="1:1" x14ac:dyDescent="0.25">
      <c r="A1592" t="s">
        <v>1271</v>
      </c>
    </row>
    <row r="1593" spans="1:1" x14ac:dyDescent="0.25">
      <c r="A1593" t="s">
        <v>1272</v>
      </c>
    </row>
    <row r="1594" spans="1:1" x14ac:dyDescent="0.25">
      <c r="A1594" t="s">
        <v>1273</v>
      </c>
    </row>
    <row r="1595" spans="1:1" x14ac:dyDescent="0.25">
      <c r="A1595" t="s">
        <v>1274</v>
      </c>
    </row>
    <row r="1596" spans="1:1" x14ac:dyDescent="0.25">
      <c r="A1596" t="s">
        <v>1275</v>
      </c>
    </row>
    <row r="1597" spans="1:1" x14ac:dyDescent="0.25">
      <c r="A1597" t="s">
        <v>1276</v>
      </c>
    </row>
    <row r="1598" spans="1:1" x14ac:dyDescent="0.25">
      <c r="A1598" t="s">
        <v>1277</v>
      </c>
    </row>
    <row r="1599" spans="1:1" x14ac:dyDescent="0.25">
      <c r="A1599" t="s">
        <v>1278</v>
      </c>
    </row>
    <row r="1600" spans="1:1" x14ac:dyDescent="0.25">
      <c r="A1600" t="s">
        <v>1279</v>
      </c>
    </row>
    <row r="1601" spans="1:1" x14ac:dyDescent="0.25">
      <c r="A1601" t="s">
        <v>1280</v>
      </c>
    </row>
    <row r="1602" spans="1:1" x14ac:dyDescent="0.25">
      <c r="A1602" t="s">
        <v>1281</v>
      </c>
    </row>
    <row r="1603" spans="1:1" x14ac:dyDescent="0.25">
      <c r="A1603" t="s">
        <v>1282</v>
      </c>
    </row>
    <row r="1604" spans="1:1" x14ac:dyDescent="0.25">
      <c r="A1604" t="s">
        <v>1283</v>
      </c>
    </row>
    <row r="1605" spans="1:1" x14ac:dyDescent="0.25">
      <c r="A1605" t="s">
        <v>1284</v>
      </c>
    </row>
    <row r="1606" spans="1:1" x14ac:dyDescent="0.25">
      <c r="A1606" t="s">
        <v>1285</v>
      </c>
    </row>
    <row r="1607" spans="1:1" x14ac:dyDescent="0.25">
      <c r="A1607" t="s">
        <v>1286</v>
      </c>
    </row>
    <row r="1608" spans="1:1" x14ac:dyDescent="0.25">
      <c r="A1608" t="s">
        <v>1287</v>
      </c>
    </row>
    <row r="1609" spans="1:1" x14ac:dyDescent="0.25">
      <c r="A1609" t="s">
        <v>1288</v>
      </c>
    </row>
    <row r="1610" spans="1:1" x14ac:dyDescent="0.25">
      <c r="A1610" t="s">
        <v>1289</v>
      </c>
    </row>
    <row r="1611" spans="1:1" x14ac:dyDescent="0.25">
      <c r="A1611" t="s">
        <v>1290</v>
      </c>
    </row>
    <row r="1612" spans="1:1" x14ac:dyDescent="0.25">
      <c r="A1612" t="s">
        <v>1291</v>
      </c>
    </row>
    <row r="1613" spans="1:1" x14ac:dyDescent="0.25">
      <c r="A1613" t="s">
        <v>1292</v>
      </c>
    </row>
    <row r="1614" spans="1:1" x14ac:dyDescent="0.25">
      <c r="A1614" t="s">
        <v>1293</v>
      </c>
    </row>
    <row r="1615" spans="1:1" x14ac:dyDescent="0.25">
      <c r="A1615" t="s">
        <v>1294</v>
      </c>
    </row>
    <row r="1616" spans="1:1" x14ac:dyDescent="0.25">
      <c r="A1616" t="s">
        <v>1295</v>
      </c>
    </row>
    <row r="1617" spans="1:1" x14ac:dyDescent="0.25">
      <c r="A1617" t="s">
        <v>1296</v>
      </c>
    </row>
    <row r="1618" spans="1:1" x14ac:dyDescent="0.25">
      <c r="A1618" t="s">
        <v>1297</v>
      </c>
    </row>
    <row r="1619" spans="1:1" x14ac:dyDescent="0.25">
      <c r="A1619" t="s">
        <v>1298</v>
      </c>
    </row>
    <row r="1620" spans="1:1" x14ac:dyDescent="0.25">
      <c r="A1620" t="s">
        <v>1299</v>
      </c>
    </row>
    <row r="1621" spans="1:1" x14ac:dyDescent="0.25">
      <c r="A1621" t="s">
        <v>1300</v>
      </c>
    </row>
    <row r="1622" spans="1:1" x14ac:dyDescent="0.25">
      <c r="A1622" t="s">
        <v>1301</v>
      </c>
    </row>
    <row r="1623" spans="1:1" x14ac:dyDescent="0.25">
      <c r="A1623" t="s">
        <v>1302</v>
      </c>
    </row>
    <row r="1624" spans="1:1" x14ac:dyDescent="0.25">
      <c r="A1624" t="s">
        <v>1303</v>
      </c>
    </row>
    <row r="1625" spans="1:1" x14ac:dyDescent="0.25">
      <c r="A1625" t="s">
        <v>1304</v>
      </c>
    </row>
    <row r="1626" spans="1:1" x14ac:dyDescent="0.25">
      <c r="A1626" t="s">
        <v>1297</v>
      </c>
    </row>
    <row r="1627" spans="1:1" x14ac:dyDescent="0.25">
      <c r="A1627" t="s">
        <v>1305</v>
      </c>
    </row>
    <row r="1628" spans="1:1" x14ac:dyDescent="0.25">
      <c r="A1628" t="s">
        <v>1306</v>
      </c>
    </row>
    <row r="1629" spans="1:1" x14ac:dyDescent="0.25">
      <c r="A1629" t="s">
        <v>1307</v>
      </c>
    </row>
    <row r="1630" spans="1:1" x14ac:dyDescent="0.25">
      <c r="A1630" t="s">
        <v>1308</v>
      </c>
    </row>
    <row r="1631" spans="1:1" x14ac:dyDescent="0.25">
      <c r="A1631" t="s">
        <v>1309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1"/>
  <sheetViews>
    <sheetView workbookViewId="0">
      <selection activeCell="A2" sqref="A2"/>
    </sheetView>
  </sheetViews>
  <sheetFormatPr defaultRowHeight="15" x14ac:dyDescent="0.25"/>
  <cols>
    <col min="12" max="12" width="10.85546875" bestFit="1" customWidth="1"/>
    <col min="13" max="13" width="10.5703125" bestFit="1" customWidth="1"/>
    <col min="14" max="14" width="12" bestFit="1" customWidth="1"/>
    <col min="15" max="15" width="11.7109375" bestFit="1" customWidth="1"/>
    <col min="16" max="16" width="15.42578125" bestFit="1" customWidth="1"/>
    <col min="17" max="17" width="12" bestFit="1" customWidth="1"/>
    <col min="18" max="18" width="14.85546875" bestFit="1" customWidth="1"/>
    <col min="19" max="19" width="17.42578125" bestFit="1" customWidth="1"/>
  </cols>
  <sheetData>
    <row r="1" spans="1:9" x14ac:dyDescent="0.25">
      <c r="A1" t="s">
        <v>1320</v>
      </c>
      <c r="B1" t="s">
        <v>1310</v>
      </c>
      <c r="C1" t="s">
        <v>1311</v>
      </c>
      <c r="D1" t="s">
        <v>1312</v>
      </c>
      <c r="E1" t="s">
        <v>1313</v>
      </c>
      <c r="F1" t="s">
        <v>1314</v>
      </c>
      <c r="G1" t="s">
        <v>1315</v>
      </c>
      <c r="H1" t="s">
        <v>1316</v>
      </c>
      <c r="I1" t="s">
        <v>1317</v>
      </c>
    </row>
    <row r="2" spans="1:9" x14ac:dyDescent="0.25">
      <c r="A2" t="str">
        <f>Live_Data_Fetching!A51</f>
        <v>Country,</v>
      </c>
      <c r="B2" t="s">
        <v>36</v>
      </c>
      <c r="C2" t="s">
        <v>38</v>
      </c>
      <c r="D2" t="s">
        <v>36</v>
      </c>
      <c r="E2" t="s">
        <v>38</v>
      </c>
      <c r="F2" t="s">
        <v>36</v>
      </c>
      <c r="G2" t="s">
        <v>40</v>
      </c>
      <c r="H2" t="s">
        <v>41</v>
      </c>
      <c r="I2" t="s">
        <v>43</v>
      </c>
    </row>
    <row r="3" spans="1:9" x14ac:dyDescent="0.25">
      <c r="A3" t="str">
        <f>Live_Data_Fetching!A52</f>
        <v>Other</v>
      </c>
      <c r="B3" t="s">
        <v>37</v>
      </c>
      <c r="C3" t="s">
        <v>37</v>
      </c>
      <c r="D3" t="s">
        <v>17</v>
      </c>
      <c r="E3" t="s">
        <v>17</v>
      </c>
      <c r="F3" t="s">
        <v>39</v>
      </c>
      <c r="G3" t="s">
        <v>37</v>
      </c>
      <c r="H3" t="s">
        <v>42</v>
      </c>
      <c r="I3" t="s">
        <v>44</v>
      </c>
    </row>
    <row r="4" spans="1:9" x14ac:dyDescent="0.25">
      <c r="A4" t="str">
        <f>Live_Data_Fetching!A53</f>
        <v>China</v>
      </c>
      <c r="B4">
        <f>Live_Data_Fetching!B53</f>
        <v>80928</v>
      </c>
      <c r="C4">
        <f>Live_Data_Fetching!C53</f>
        <v>34</v>
      </c>
      <c r="D4">
        <f>Live_Data_Fetching!D53</f>
        <v>3245</v>
      </c>
      <c r="E4">
        <f>Live_Data_Fetching!E53</f>
        <v>8</v>
      </c>
      <c r="F4">
        <f>Live_Data_Fetching!F53</f>
        <v>70420</v>
      </c>
      <c r="G4">
        <f>Live_Data_Fetching!G53</f>
        <v>7263</v>
      </c>
      <c r="H4">
        <f>Live_Data_Fetching!H53</f>
        <v>2274</v>
      </c>
      <c r="I4">
        <f>Live_Data_Fetching!I53</f>
        <v>56</v>
      </c>
    </row>
    <row r="5" spans="1:9" x14ac:dyDescent="0.25">
      <c r="A5" t="str">
        <f>Live_Data_Fetching!A54</f>
        <v>Italy</v>
      </c>
      <c r="B5">
        <f>Live_Data_Fetching!B54</f>
        <v>35713</v>
      </c>
      <c r="C5">
        <f>Live_Data_Fetching!C54</f>
        <v>0</v>
      </c>
      <c r="D5">
        <f>Live_Data_Fetching!D54</f>
        <v>2978</v>
      </c>
      <c r="E5">
        <f>Live_Data_Fetching!E54</f>
        <v>0</v>
      </c>
      <c r="F5">
        <f>Live_Data_Fetching!F54</f>
        <v>4025</v>
      </c>
      <c r="G5">
        <f>Live_Data_Fetching!G54</f>
        <v>28710</v>
      </c>
      <c r="H5">
        <f>Live_Data_Fetching!H54</f>
        <v>2257</v>
      </c>
      <c r="I5">
        <f>Live_Data_Fetching!I54</f>
        <v>591</v>
      </c>
    </row>
    <row r="6" spans="1:9" x14ac:dyDescent="0.25">
      <c r="A6" t="str">
        <f>Live_Data_Fetching!A55</f>
        <v>Iran</v>
      </c>
      <c r="B6">
        <f>Live_Data_Fetching!B55</f>
        <v>18407</v>
      </c>
      <c r="C6">
        <f>Live_Data_Fetching!C55</f>
        <v>1046</v>
      </c>
      <c r="D6">
        <f>Live_Data_Fetching!D55</f>
        <v>1284</v>
      </c>
      <c r="E6">
        <f>Live_Data_Fetching!E55</f>
        <v>149</v>
      </c>
      <c r="F6">
        <f>Live_Data_Fetching!F55</f>
        <v>5710</v>
      </c>
      <c r="G6">
        <f>Live_Data_Fetching!G55</f>
        <v>11413</v>
      </c>
      <c r="H6">
        <f>Live_Data_Fetching!H55</f>
        <v>0</v>
      </c>
      <c r="I6">
        <f>Live_Data_Fetching!I55</f>
        <v>219</v>
      </c>
    </row>
    <row r="7" spans="1:9" x14ac:dyDescent="0.25">
      <c r="A7" t="str">
        <f>Live_Data_Fetching!A56</f>
        <v>Spain</v>
      </c>
      <c r="B7">
        <f>Live_Data_Fetching!B56</f>
        <v>17147</v>
      </c>
      <c r="C7">
        <f>Live_Data_Fetching!C56</f>
        <v>2378</v>
      </c>
      <c r="D7">
        <f>Live_Data_Fetching!D56</f>
        <v>767</v>
      </c>
      <c r="E7">
        <f>Live_Data_Fetching!E56</f>
        <v>129</v>
      </c>
      <c r="F7">
        <f>Live_Data_Fetching!F56</f>
        <v>1107</v>
      </c>
      <c r="G7">
        <f>Live_Data_Fetching!G56</f>
        <v>15273</v>
      </c>
      <c r="H7">
        <f>Live_Data_Fetching!H56</f>
        <v>800</v>
      </c>
      <c r="I7">
        <f>Live_Data_Fetching!I56</f>
        <v>367</v>
      </c>
    </row>
    <row r="8" spans="1:9" x14ac:dyDescent="0.25">
      <c r="A8" t="str">
        <f>Live_Data_Fetching!A57</f>
        <v>Germany</v>
      </c>
      <c r="B8">
        <f>Live_Data_Fetching!B57</f>
        <v>13632</v>
      </c>
      <c r="C8">
        <f>Live_Data_Fetching!C57</f>
        <v>1305</v>
      </c>
      <c r="D8">
        <f>Live_Data_Fetching!D57</f>
        <v>33</v>
      </c>
      <c r="E8">
        <f>Live_Data_Fetching!E57</f>
        <v>5</v>
      </c>
      <c r="F8">
        <f>Live_Data_Fetching!F57</f>
        <v>113</v>
      </c>
      <c r="G8">
        <f>Live_Data_Fetching!G57</f>
        <v>13486</v>
      </c>
      <c r="H8">
        <f>Live_Data_Fetching!H57</f>
        <v>2</v>
      </c>
      <c r="I8">
        <f>Live_Data_Fetching!I57</f>
        <v>163</v>
      </c>
    </row>
    <row r="9" spans="1:9" x14ac:dyDescent="0.25">
      <c r="A9" t="str">
        <f>Live_Data_Fetching!A58</f>
        <v>USA</v>
      </c>
      <c r="B9">
        <f>Live_Data_Fetching!B58</f>
        <v>9486</v>
      </c>
      <c r="C9">
        <f>Live_Data_Fetching!C58</f>
        <v>227</v>
      </c>
      <c r="D9">
        <f>Live_Data_Fetching!D58</f>
        <v>155</v>
      </c>
      <c r="E9">
        <f>Live_Data_Fetching!E58</f>
        <v>5</v>
      </c>
      <c r="F9">
        <f>Live_Data_Fetching!F58</f>
        <v>108</v>
      </c>
      <c r="G9">
        <f>Live_Data_Fetching!G58</f>
        <v>9223</v>
      </c>
      <c r="H9">
        <f>Live_Data_Fetching!H58</f>
        <v>64</v>
      </c>
      <c r="I9">
        <f>Live_Data_Fetching!I58</f>
        <v>29</v>
      </c>
    </row>
    <row r="10" spans="1:9" x14ac:dyDescent="0.25">
      <c r="A10" t="str">
        <f>Live_Data_Fetching!A59</f>
        <v>France</v>
      </c>
      <c r="B10">
        <f>Live_Data_Fetching!B59</f>
        <v>9134</v>
      </c>
      <c r="C10">
        <f>Live_Data_Fetching!C59</f>
        <v>0</v>
      </c>
      <c r="D10">
        <f>Live_Data_Fetching!D59</f>
        <v>264</v>
      </c>
      <c r="E10">
        <f>Live_Data_Fetching!E59</f>
        <v>0</v>
      </c>
      <c r="F10">
        <f>Live_Data_Fetching!F59</f>
        <v>602</v>
      </c>
      <c r="G10">
        <f>Live_Data_Fetching!G59</f>
        <v>8268</v>
      </c>
      <c r="H10">
        <f>Live_Data_Fetching!H59</f>
        <v>931</v>
      </c>
      <c r="I10">
        <f>Live_Data_Fetching!I59</f>
        <v>140</v>
      </c>
    </row>
    <row r="11" spans="1:9" x14ac:dyDescent="0.25">
      <c r="A11" t="str">
        <f>Live_Data_Fetching!A60</f>
        <v>S. Korea</v>
      </c>
      <c r="B11">
        <f>Live_Data_Fetching!B60</f>
        <v>8565</v>
      </c>
      <c r="C11">
        <f>Live_Data_Fetching!C60</f>
        <v>152</v>
      </c>
      <c r="D11">
        <f>Live_Data_Fetching!D60</f>
        <v>91</v>
      </c>
      <c r="E11">
        <f>Live_Data_Fetching!E60</f>
        <v>7</v>
      </c>
      <c r="F11">
        <f>Live_Data_Fetching!F60</f>
        <v>1947</v>
      </c>
      <c r="G11">
        <f>Live_Data_Fetching!G60</f>
        <v>6527</v>
      </c>
      <c r="H11">
        <f>Live_Data_Fetching!H60</f>
        <v>59</v>
      </c>
      <c r="I11">
        <f>Live_Data_Fetching!I60</f>
        <v>167</v>
      </c>
    </row>
    <row r="12" spans="1:9" x14ac:dyDescent="0.25">
      <c r="A12" t="str">
        <f>Live_Data_Fetching!A61</f>
        <v>Switzerland</v>
      </c>
      <c r="B12">
        <f>Live_Data_Fetching!B61</f>
        <v>3939</v>
      </c>
      <c r="C12">
        <f>Live_Data_Fetching!C61</f>
        <v>824</v>
      </c>
      <c r="D12">
        <f>Live_Data_Fetching!D61</f>
        <v>36</v>
      </c>
      <c r="E12">
        <f>Live_Data_Fetching!E61</f>
        <v>3</v>
      </c>
      <c r="F12">
        <f>Live_Data_Fetching!F61</f>
        <v>15</v>
      </c>
      <c r="G12">
        <f>Live_Data_Fetching!G61</f>
        <v>3888</v>
      </c>
      <c r="H12">
        <f>Live_Data_Fetching!H61</f>
        <v>0</v>
      </c>
      <c r="I12">
        <f>Live_Data_Fetching!I61</f>
        <v>455</v>
      </c>
    </row>
    <row r="13" spans="1:9" x14ac:dyDescent="0.25">
      <c r="A13" t="str">
        <f>Live_Data_Fetching!A62</f>
        <v>UK</v>
      </c>
      <c r="B13">
        <f>Live_Data_Fetching!B62</f>
        <v>2626</v>
      </c>
      <c r="C13">
        <f>Live_Data_Fetching!C62</f>
        <v>0</v>
      </c>
      <c r="D13">
        <f>Live_Data_Fetching!D62</f>
        <v>108</v>
      </c>
      <c r="E13">
        <f>Live_Data_Fetching!E62</f>
        <v>4</v>
      </c>
      <c r="F13">
        <f>Live_Data_Fetching!F62</f>
        <v>65</v>
      </c>
      <c r="G13">
        <f>Live_Data_Fetching!G62</f>
        <v>2453</v>
      </c>
      <c r="H13">
        <f>Live_Data_Fetching!H62</f>
        <v>20</v>
      </c>
      <c r="I13">
        <f>Live_Data_Fetching!I62</f>
        <v>39</v>
      </c>
    </row>
    <row r="14" spans="1:9" x14ac:dyDescent="0.25">
      <c r="A14" t="str">
        <f>Live_Data_Fetching!A63</f>
        <v>Netherlands</v>
      </c>
      <c r="B14">
        <f>Live_Data_Fetching!B63</f>
        <v>2460</v>
      </c>
      <c r="C14">
        <f>Live_Data_Fetching!C63</f>
        <v>409</v>
      </c>
      <c r="D14">
        <f>Live_Data_Fetching!D63</f>
        <v>76</v>
      </c>
      <c r="E14">
        <f>Live_Data_Fetching!E63</f>
        <v>18</v>
      </c>
      <c r="F14">
        <f>Live_Data_Fetching!F63</f>
        <v>2</v>
      </c>
      <c r="G14">
        <f>Live_Data_Fetching!G63</f>
        <v>2382</v>
      </c>
      <c r="H14">
        <f>Live_Data_Fetching!H63</f>
        <v>45</v>
      </c>
      <c r="I14">
        <f>Live_Data_Fetching!I63</f>
        <v>144</v>
      </c>
    </row>
    <row r="15" spans="1:9" x14ac:dyDescent="0.25">
      <c r="A15" t="str">
        <f>Live_Data_Fetching!A64</f>
        <v>Austria</v>
      </c>
      <c r="B15">
        <f>Live_Data_Fetching!B64</f>
        <v>1843</v>
      </c>
      <c r="C15">
        <f>Live_Data_Fetching!C64</f>
        <v>197</v>
      </c>
      <c r="D15">
        <f>Live_Data_Fetching!D64</f>
        <v>5</v>
      </c>
      <c r="E15">
        <f>Live_Data_Fetching!E64</f>
        <v>1</v>
      </c>
      <c r="F15">
        <f>Live_Data_Fetching!F64</f>
        <v>9</v>
      </c>
      <c r="G15">
        <f>Live_Data_Fetching!G64</f>
        <v>1829</v>
      </c>
      <c r="H15">
        <f>Live_Data_Fetching!H64</f>
        <v>12</v>
      </c>
      <c r="I15">
        <f>Live_Data_Fetching!I64</f>
        <v>205</v>
      </c>
    </row>
    <row r="16" spans="1:9" x14ac:dyDescent="0.25">
      <c r="A16" t="str">
        <f>Live_Data_Fetching!A65</f>
        <v>Belgium</v>
      </c>
      <c r="B16">
        <f>Live_Data_Fetching!B65</f>
        <v>1795</v>
      </c>
      <c r="C16">
        <f>Live_Data_Fetching!C65</f>
        <v>309</v>
      </c>
      <c r="D16">
        <f>Live_Data_Fetching!D65</f>
        <v>21</v>
      </c>
      <c r="E16">
        <f>Live_Data_Fetching!E65</f>
        <v>7</v>
      </c>
      <c r="F16">
        <f>Live_Data_Fetching!F65</f>
        <v>165</v>
      </c>
      <c r="G16">
        <f>Live_Data_Fetching!G65</f>
        <v>1609</v>
      </c>
      <c r="H16">
        <f>Live_Data_Fetching!H65</f>
        <v>130</v>
      </c>
      <c r="I16">
        <f>Live_Data_Fetching!I65</f>
        <v>155</v>
      </c>
    </row>
    <row r="17" spans="1:9" x14ac:dyDescent="0.25">
      <c r="A17" t="str">
        <f>Live_Data_Fetching!A66</f>
        <v>Norway</v>
      </c>
      <c r="B17">
        <f>Live_Data_Fetching!B66</f>
        <v>1706</v>
      </c>
      <c r="C17">
        <f>Live_Data_Fetching!C66</f>
        <v>115</v>
      </c>
      <c r="D17">
        <f>Live_Data_Fetching!D66</f>
        <v>6</v>
      </c>
      <c r="E17">
        <f>Live_Data_Fetching!E66</f>
        <v>0</v>
      </c>
      <c r="F17">
        <f>Live_Data_Fetching!F66</f>
        <v>1</v>
      </c>
      <c r="G17">
        <f>Live_Data_Fetching!G66</f>
        <v>1699</v>
      </c>
      <c r="H17">
        <f>Live_Data_Fetching!H66</f>
        <v>27</v>
      </c>
      <c r="I17">
        <f>Live_Data_Fetching!I66</f>
        <v>315</v>
      </c>
    </row>
    <row r="18" spans="1:9" x14ac:dyDescent="0.25">
      <c r="A18" t="str">
        <f>Live_Data_Fetching!A67</f>
        <v>Sweden</v>
      </c>
      <c r="B18">
        <f>Live_Data_Fetching!B67</f>
        <v>1423</v>
      </c>
      <c r="C18">
        <f>Live_Data_Fetching!C67</f>
        <v>122</v>
      </c>
      <c r="D18">
        <f>Live_Data_Fetching!D67</f>
        <v>10</v>
      </c>
      <c r="E18">
        <f>Live_Data_Fetching!E67</f>
        <v>0</v>
      </c>
      <c r="F18">
        <f>Live_Data_Fetching!F67</f>
        <v>16</v>
      </c>
      <c r="G18">
        <f>Live_Data_Fetching!G67</f>
        <v>1397</v>
      </c>
      <c r="H18">
        <f>Live_Data_Fetching!H67</f>
        <v>21</v>
      </c>
      <c r="I18">
        <f>Live_Data_Fetching!I67</f>
        <v>141</v>
      </c>
    </row>
    <row r="19" spans="1:9" x14ac:dyDescent="0.25">
      <c r="A19" t="str">
        <f>Live_Data_Fetching!A68</f>
        <v>Denmark</v>
      </c>
      <c r="B19">
        <f>Live_Data_Fetching!B68</f>
        <v>1132</v>
      </c>
      <c r="C19">
        <f>Live_Data_Fetching!C68</f>
        <v>75</v>
      </c>
      <c r="D19">
        <f>Live_Data_Fetching!D68</f>
        <v>6</v>
      </c>
      <c r="E19">
        <f>Live_Data_Fetching!E68</f>
        <v>2</v>
      </c>
      <c r="F19">
        <f>Live_Data_Fetching!F68</f>
        <v>1</v>
      </c>
      <c r="G19">
        <f>Live_Data_Fetching!G68</f>
        <v>1125</v>
      </c>
      <c r="H19">
        <f>Live_Data_Fetching!H68</f>
        <v>30</v>
      </c>
      <c r="I19">
        <f>Live_Data_Fetching!I68</f>
        <v>195</v>
      </c>
    </row>
    <row r="20" spans="1:9" x14ac:dyDescent="0.25">
      <c r="A20" t="str">
        <f>Live_Data_Fetching!A69</f>
        <v>Japan</v>
      </c>
      <c r="B20">
        <f>Live_Data_Fetching!B69</f>
        <v>923</v>
      </c>
      <c r="C20">
        <f>Live_Data_Fetching!C69</f>
        <v>9</v>
      </c>
      <c r="D20">
        <f>Live_Data_Fetching!D69</f>
        <v>32</v>
      </c>
      <c r="E20">
        <f>Live_Data_Fetching!E69</f>
        <v>3</v>
      </c>
      <c r="F20">
        <f>Live_Data_Fetching!F69</f>
        <v>191</v>
      </c>
      <c r="G20">
        <f>Live_Data_Fetching!G69</f>
        <v>700</v>
      </c>
      <c r="H20">
        <f>Live_Data_Fetching!H69</f>
        <v>46</v>
      </c>
      <c r="I20">
        <f>Live_Data_Fetching!I69</f>
        <v>7</v>
      </c>
    </row>
    <row r="21" spans="1:9" x14ac:dyDescent="0.25">
      <c r="A21" t="str">
        <f>Live_Data_Fetching!A70</f>
        <v>Malaysia</v>
      </c>
      <c r="B21">
        <f>Live_Data_Fetching!B70</f>
        <v>900</v>
      </c>
      <c r="C21">
        <f>Live_Data_Fetching!C70</f>
        <v>110</v>
      </c>
      <c r="D21">
        <f>Live_Data_Fetching!D70</f>
        <v>2</v>
      </c>
      <c r="E21">
        <f>Live_Data_Fetching!E70</f>
        <v>0</v>
      </c>
      <c r="F21">
        <f>Live_Data_Fetching!F70</f>
        <v>75</v>
      </c>
      <c r="G21">
        <f>Live_Data_Fetching!G70</f>
        <v>823</v>
      </c>
      <c r="H21">
        <f>Live_Data_Fetching!H70</f>
        <v>15</v>
      </c>
      <c r="I21">
        <f>Live_Data_Fetching!I70</f>
        <v>28</v>
      </c>
    </row>
    <row r="22" spans="1:9" x14ac:dyDescent="0.25">
      <c r="A22" t="str">
        <f>Live_Data_Fetching!A71</f>
        <v>Portugal</v>
      </c>
      <c r="B22">
        <f>Live_Data_Fetching!B71</f>
        <v>785</v>
      </c>
      <c r="C22">
        <f>Live_Data_Fetching!C71</f>
        <v>143</v>
      </c>
      <c r="D22">
        <f>Live_Data_Fetching!D71</f>
        <v>3</v>
      </c>
      <c r="E22">
        <f>Live_Data_Fetching!E71</f>
        <v>1</v>
      </c>
      <c r="F22">
        <f>Live_Data_Fetching!F71</f>
        <v>4</v>
      </c>
      <c r="G22">
        <f>Live_Data_Fetching!G71</f>
        <v>778</v>
      </c>
      <c r="H22">
        <f>Live_Data_Fetching!H71</f>
        <v>20</v>
      </c>
      <c r="I22">
        <f>Live_Data_Fetching!I71</f>
        <v>77</v>
      </c>
    </row>
    <row r="23" spans="1:9" x14ac:dyDescent="0.25">
      <c r="A23" t="str">
        <f>Live_Data_Fetching!A72</f>
        <v>Canada</v>
      </c>
      <c r="B23">
        <f>Live_Data_Fetching!B72</f>
        <v>727</v>
      </c>
      <c r="C23">
        <f>Live_Data_Fetching!C72</f>
        <v>0</v>
      </c>
      <c r="D23">
        <f>Live_Data_Fetching!D72</f>
        <v>9</v>
      </c>
      <c r="E23">
        <f>Live_Data_Fetching!E72</f>
        <v>0</v>
      </c>
      <c r="F23">
        <f>Live_Data_Fetching!F72</f>
        <v>12</v>
      </c>
      <c r="G23">
        <f>Live_Data_Fetching!G72</f>
        <v>706</v>
      </c>
      <c r="H23">
        <f>Live_Data_Fetching!H72</f>
        <v>1</v>
      </c>
      <c r="I23">
        <f>Live_Data_Fetching!I72</f>
        <v>19</v>
      </c>
    </row>
    <row r="24" spans="1:9" x14ac:dyDescent="0.25">
      <c r="A24" t="str">
        <f>Live_Data_Fetching!A73</f>
        <v>Diamond Princess</v>
      </c>
      <c r="B24">
        <f>Live_Data_Fetching!B73</f>
        <v>712</v>
      </c>
      <c r="C24">
        <f>Live_Data_Fetching!C73</f>
        <v>0</v>
      </c>
      <c r="D24">
        <f>Live_Data_Fetching!D73</f>
        <v>7</v>
      </c>
      <c r="E24">
        <f>Live_Data_Fetching!E73</f>
        <v>0</v>
      </c>
      <c r="F24">
        <f>Live_Data_Fetching!F73</f>
        <v>527</v>
      </c>
      <c r="G24">
        <f>Live_Data_Fetching!G73</f>
        <v>178</v>
      </c>
      <c r="H24">
        <f>Live_Data_Fetching!H73</f>
        <v>14</v>
      </c>
      <c r="I24">
        <f>Live_Data_Fetching!I73</f>
        <v>0</v>
      </c>
    </row>
    <row r="25" spans="1:9" x14ac:dyDescent="0.25">
      <c r="A25" t="str">
        <f>Live_Data_Fetching!A74</f>
        <v>Australia</v>
      </c>
      <c r="B25">
        <f>Live_Data_Fetching!B74</f>
        <v>709</v>
      </c>
      <c r="C25">
        <f>Live_Data_Fetching!C74</f>
        <v>113</v>
      </c>
      <c r="D25">
        <f>Live_Data_Fetching!D74</f>
        <v>6</v>
      </c>
      <c r="E25">
        <f>Live_Data_Fetching!E74</f>
        <v>0</v>
      </c>
      <c r="F25">
        <f>Live_Data_Fetching!F74</f>
        <v>46</v>
      </c>
      <c r="G25">
        <f>Live_Data_Fetching!G74</f>
        <v>657</v>
      </c>
      <c r="H25">
        <f>Live_Data_Fetching!H74</f>
        <v>1</v>
      </c>
      <c r="I25">
        <f>Live_Data_Fetching!I74</f>
        <v>28</v>
      </c>
    </row>
    <row r="26" spans="1:9" x14ac:dyDescent="0.25">
      <c r="A26" t="str">
        <f>Live_Data_Fetching!A75</f>
        <v>Czechia</v>
      </c>
      <c r="B26">
        <f>Live_Data_Fetching!B75</f>
        <v>631</v>
      </c>
      <c r="C26">
        <f>Live_Data_Fetching!C75</f>
        <v>109</v>
      </c>
      <c r="D26">
        <f>Live_Data_Fetching!D75</f>
        <v>0</v>
      </c>
      <c r="E26">
        <f>Live_Data_Fetching!E75</f>
        <v>0</v>
      </c>
      <c r="F26">
        <f>Live_Data_Fetching!F75</f>
        <v>3</v>
      </c>
      <c r="G26">
        <f>Live_Data_Fetching!G75</f>
        <v>628</v>
      </c>
      <c r="H26">
        <f>Live_Data_Fetching!H75</f>
        <v>5</v>
      </c>
      <c r="I26">
        <f>Live_Data_Fetching!I75</f>
        <v>59</v>
      </c>
    </row>
    <row r="27" spans="1:9" x14ac:dyDescent="0.25">
      <c r="A27" t="str">
        <f>Live_Data_Fetching!A76</f>
        <v>Brazil</v>
      </c>
      <c r="B27">
        <f>Live_Data_Fetching!B76</f>
        <v>532</v>
      </c>
      <c r="C27">
        <f>Live_Data_Fetching!C76</f>
        <v>3</v>
      </c>
      <c r="D27">
        <f>Live_Data_Fetching!D76</f>
        <v>4</v>
      </c>
      <c r="E27">
        <f>Live_Data_Fetching!E76</f>
        <v>0</v>
      </c>
      <c r="F27">
        <f>Live_Data_Fetching!F76</f>
        <v>2</v>
      </c>
      <c r="G27">
        <f>Live_Data_Fetching!G76</f>
        <v>526</v>
      </c>
      <c r="H27">
        <f>Live_Data_Fetching!H76</f>
        <v>18</v>
      </c>
      <c r="I27">
        <f>Live_Data_Fetching!I76</f>
        <v>3</v>
      </c>
    </row>
    <row r="28" spans="1:9" x14ac:dyDescent="0.25">
      <c r="A28" t="str">
        <f>Live_Data_Fetching!A77</f>
        <v>Israel</v>
      </c>
      <c r="B28">
        <f>Live_Data_Fetching!B77</f>
        <v>529</v>
      </c>
      <c r="C28">
        <f>Live_Data_Fetching!C77</f>
        <v>96</v>
      </c>
      <c r="D28">
        <f>Live_Data_Fetching!D77</f>
        <v>0</v>
      </c>
      <c r="E28">
        <f>Live_Data_Fetching!E77</f>
        <v>0</v>
      </c>
      <c r="F28">
        <f>Live_Data_Fetching!F77</f>
        <v>13</v>
      </c>
      <c r="G28">
        <f>Live_Data_Fetching!G77</f>
        <v>516</v>
      </c>
      <c r="H28">
        <f>Live_Data_Fetching!H77</f>
        <v>6</v>
      </c>
      <c r="I28">
        <f>Live_Data_Fetching!I77</f>
        <v>61</v>
      </c>
    </row>
    <row r="29" spans="1:9" x14ac:dyDescent="0.25">
      <c r="A29" t="str">
        <f>Live_Data_Fetching!A78</f>
        <v>Qatar</v>
      </c>
      <c r="B29">
        <f>Live_Data_Fetching!B78</f>
        <v>452</v>
      </c>
      <c r="C29">
        <f>Live_Data_Fetching!C78</f>
        <v>0</v>
      </c>
      <c r="D29">
        <f>Live_Data_Fetching!D78</f>
        <v>0</v>
      </c>
      <c r="E29">
        <f>Live_Data_Fetching!E78</f>
        <v>0</v>
      </c>
      <c r="F29">
        <f>Live_Data_Fetching!F78</f>
        <v>4</v>
      </c>
      <c r="G29">
        <f>Live_Data_Fetching!G78</f>
        <v>448</v>
      </c>
      <c r="H29">
        <f>Live_Data_Fetching!H78</f>
        <v>0</v>
      </c>
      <c r="I29">
        <f>Live_Data_Fetching!I78</f>
        <v>157</v>
      </c>
    </row>
    <row r="30" spans="1:9" x14ac:dyDescent="0.25">
      <c r="A30" t="str">
        <f>Live_Data_Fetching!A79</f>
        <v>Greece</v>
      </c>
      <c r="B30">
        <f>Live_Data_Fetching!B79</f>
        <v>418</v>
      </c>
      <c r="C30">
        <f>Live_Data_Fetching!C79</f>
        <v>0</v>
      </c>
      <c r="D30">
        <f>Live_Data_Fetching!D79</f>
        <v>6</v>
      </c>
      <c r="E30">
        <f>Live_Data_Fetching!E79</f>
        <v>1</v>
      </c>
      <c r="F30">
        <f>Live_Data_Fetching!F79</f>
        <v>14</v>
      </c>
      <c r="G30">
        <f>Live_Data_Fetching!G79</f>
        <v>398</v>
      </c>
      <c r="H30">
        <f>Live_Data_Fetching!H79</f>
        <v>20</v>
      </c>
      <c r="I30">
        <f>Live_Data_Fetching!I79</f>
        <v>40</v>
      </c>
    </row>
    <row r="31" spans="1:9" x14ac:dyDescent="0.25">
      <c r="A31" t="str">
        <f>Live_Data_Fetching!A80</f>
        <v>Finland</v>
      </c>
      <c r="B31">
        <f>Live_Data_Fetching!B80</f>
        <v>400</v>
      </c>
      <c r="C31">
        <f>Live_Data_Fetching!C80</f>
        <v>41</v>
      </c>
      <c r="D31">
        <f>Live_Data_Fetching!D80</f>
        <v>0</v>
      </c>
      <c r="E31">
        <f>Live_Data_Fetching!E80</f>
        <v>0</v>
      </c>
      <c r="F31">
        <f>Live_Data_Fetching!F80</f>
        <v>10</v>
      </c>
      <c r="G31">
        <f>Live_Data_Fetching!G80</f>
        <v>390</v>
      </c>
      <c r="H31">
        <f>Live_Data_Fetching!H80</f>
        <v>2</v>
      </c>
      <c r="I31">
        <f>Live_Data_Fetching!I80</f>
        <v>72</v>
      </c>
    </row>
    <row r="32" spans="1:9" x14ac:dyDescent="0.25">
      <c r="A32" t="str">
        <f>Live_Data_Fetching!A81</f>
        <v>Pakistan</v>
      </c>
      <c r="B32">
        <f>Live_Data_Fetching!B81</f>
        <v>380</v>
      </c>
      <c r="C32">
        <f>Live_Data_Fetching!C81</f>
        <v>73</v>
      </c>
      <c r="D32">
        <f>Live_Data_Fetching!D81</f>
        <v>2</v>
      </c>
      <c r="E32">
        <f>Live_Data_Fetching!E81</f>
        <v>0</v>
      </c>
      <c r="F32">
        <f>Live_Data_Fetching!F81</f>
        <v>13</v>
      </c>
      <c r="G32">
        <f>Live_Data_Fetching!G81</f>
        <v>365</v>
      </c>
      <c r="H32">
        <f>Live_Data_Fetching!H81</f>
        <v>0</v>
      </c>
      <c r="I32">
        <f>Live_Data_Fetching!I81</f>
        <v>2</v>
      </c>
    </row>
    <row r="33" spans="1:9" x14ac:dyDescent="0.25">
      <c r="A33" t="str">
        <f>Live_Data_Fetching!A82</f>
        <v>Ireland</v>
      </c>
      <c r="B33">
        <f>Live_Data_Fetching!B82</f>
        <v>366</v>
      </c>
      <c r="C33">
        <f>Live_Data_Fetching!C82</f>
        <v>0</v>
      </c>
      <c r="D33">
        <f>Live_Data_Fetching!D82</f>
        <v>2</v>
      </c>
      <c r="E33">
        <f>Live_Data_Fetching!E82</f>
        <v>0</v>
      </c>
      <c r="F33">
        <f>Live_Data_Fetching!F82</f>
        <v>5</v>
      </c>
      <c r="G33">
        <f>Live_Data_Fetching!G82</f>
        <v>359</v>
      </c>
      <c r="H33">
        <f>Live_Data_Fetching!H82</f>
        <v>6</v>
      </c>
      <c r="I33">
        <f>Live_Data_Fetching!I82</f>
        <v>74</v>
      </c>
    </row>
    <row r="34" spans="1:9" x14ac:dyDescent="0.25">
      <c r="A34" t="str">
        <f>Live_Data_Fetching!A83</f>
        <v>Singapore</v>
      </c>
      <c r="B34">
        <f>Live_Data_Fetching!B83</f>
        <v>345</v>
      </c>
      <c r="C34">
        <f>Live_Data_Fetching!C83</f>
        <v>32</v>
      </c>
      <c r="D34">
        <f>Live_Data_Fetching!D83</f>
        <v>0</v>
      </c>
      <c r="E34">
        <f>Live_Data_Fetching!E83</f>
        <v>0</v>
      </c>
      <c r="F34">
        <f>Live_Data_Fetching!F83</f>
        <v>124</v>
      </c>
      <c r="G34">
        <f>Live_Data_Fetching!G83</f>
        <v>221</v>
      </c>
      <c r="H34">
        <f>Live_Data_Fetching!H83</f>
        <v>14</v>
      </c>
      <c r="I34">
        <f>Live_Data_Fetching!I83</f>
        <v>59</v>
      </c>
    </row>
    <row r="35" spans="1:9" x14ac:dyDescent="0.25">
      <c r="A35" t="str">
        <f>Live_Data_Fetching!A84</f>
        <v>Chile</v>
      </c>
      <c r="B35">
        <f>Live_Data_Fetching!B84</f>
        <v>342</v>
      </c>
      <c r="C35">
        <f>Live_Data_Fetching!C84</f>
        <v>104</v>
      </c>
      <c r="D35">
        <f>Live_Data_Fetching!D84</f>
        <v>0</v>
      </c>
      <c r="E35">
        <f>Live_Data_Fetching!E84</f>
        <v>0</v>
      </c>
      <c r="F35">
        <f>Live_Data_Fetching!F84</f>
        <v>0</v>
      </c>
      <c r="G35">
        <f>Live_Data_Fetching!G84</f>
        <v>342</v>
      </c>
      <c r="H35">
        <f>Live_Data_Fetching!H84</f>
        <v>3</v>
      </c>
      <c r="I35">
        <f>Live_Data_Fetching!I84</f>
        <v>18</v>
      </c>
    </row>
    <row r="36" spans="1:9" x14ac:dyDescent="0.25">
      <c r="A36" t="str">
        <f>Live_Data_Fetching!A85</f>
        <v>Luxembourg</v>
      </c>
      <c r="B36">
        <f>Live_Data_Fetching!B85</f>
        <v>335</v>
      </c>
      <c r="C36">
        <f>Live_Data_Fetching!C85</f>
        <v>132</v>
      </c>
      <c r="D36">
        <f>Live_Data_Fetching!D85</f>
        <v>4</v>
      </c>
      <c r="E36">
        <f>Live_Data_Fetching!E85</f>
        <v>2</v>
      </c>
      <c r="F36">
        <f>Live_Data_Fetching!F85</f>
        <v>0</v>
      </c>
      <c r="G36">
        <f>Live_Data_Fetching!G85</f>
        <v>331</v>
      </c>
      <c r="H36">
        <f>Live_Data_Fetching!H85</f>
        <v>1</v>
      </c>
      <c r="I36">
        <f>Live_Data_Fetching!I85</f>
        <v>535</v>
      </c>
    </row>
    <row r="37" spans="1:9" x14ac:dyDescent="0.25">
      <c r="A37" t="str">
        <f>Live_Data_Fetching!A86</f>
        <v>Iceland</v>
      </c>
      <c r="B37">
        <f>Live_Data_Fetching!B86</f>
        <v>330</v>
      </c>
      <c r="C37">
        <f>Live_Data_Fetching!C86</f>
        <v>80</v>
      </c>
      <c r="D37">
        <f>Live_Data_Fetching!D86</f>
        <v>0</v>
      </c>
      <c r="E37">
        <f>Live_Data_Fetching!E86</f>
        <v>0</v>
      </c>
      <c r="F37">
        <f>Live_Data_Fetching!F86</f>
        <v>5</v>
      </c>
      <c r="G37">
        <f>Live_Data_Fetching!G86</f>
        <v>325</v>
      </c>
      <c r="H37">
        <f>Live_Data_Fetching!H86</f>
        <v>1</v>
      </c>
      <c r="I37">
        <f>Live_Data_Fetching!I86</f>
        <v>967</v>
      </c>
    </row>
    <row r="38" spans="1:9" x14ac:dyDescent="0.25">
      <c r="A38" t="str">
        <f>Live_Data_Fetching!A87</f>
        <v>Poland</v>
      </c>
      <c r="B38">
        <f>Live_Data_Fetching!B87</f>
        <v>325</v>
      </c>
      <c r="C38">
        <f>Live_Data_Fetching!C87</f>
        <v>38</v>
      </c>
      <c r="D38">
        <f>Live_Data_Fetching!D87</f>
        <v>5</v>
      </c>
      <c r="E38">
        <f>Live_Data_Fetching!E87</f>
        <v>0</v>
      </c>
      <c r="F38">
        <f>Live_Data_Fetching!F87</f>
        <v>13</v>
      </c>
      <c r="G38">
        <f>Live_Data_Fetching!G87</f>
        <v>307</v>
      </c>
      <c r="H38">
        <f>Live_Data_Fetching!H87</f>
        <v>3</v>
      </c>
      <c r="I38">
        <f>Live_Data_Fetching!I87</f>
        <v>9</v>
      </c>
    </row>
    <row r="39" spans="1:9" x14ac:dyDescent="0.25">
      <c r="A39" t="str">
        <f>Live_Data_Fetching!A88</f>
        <v>Slovenia</v>
      </c>
      <c r="B39">
        <f>Live_Data_Fetching!B88</f>
        <v>319</v>
      </c>
      <c r="C39">
        <f>Live_Data_Fetching!C88</f>
        <v>33</v>
      </c>
      <c r="D39">
        <f>Live_Data_Fetching!D88</f>
        <v>1</v>
      </c>
      <c r="E39">
        <f>Live_Data_Fetching!E88</f>
        <v>0</v>
      </c>
      <c r="F39">
        <f>Live_Data_Fetching!F88</f>
        <v>0</v>
      </c>
      <c r="G39">
        <f>Live_Data_Fetching!G88</f>
        <v>318</v>
      </c>
      <c r="H39">
        <f>Live_Data_Fetching!H88</f>
        <v>6</v>
      </c>
      <c r="I39">
        <f>Live_Data_Fetching!I88</f>
        <v>153</v>
      </c>
    </row>
    <row r="40" spans="1:9" x14ac:dyDescent="0.25">
      <c r="A40" t="str">
        <f>Live_Data_Fetching!A89</f>
        <v>Indonesia</v>
      </c>
      <c r="B40">
        <f>Live_Data_Fetching!B89</f>
        <v>309</v>
      </c>
      <c r="C40">
        <f>Live_Data_Fetching!C89</f>
        <v>82</v>
      </c>
      <c r="D40">
        <f>Live_Data_Fetching!D89</f>
        <v>25</v>
      </c>
      <c r="E40">
        <f>Live_Data_Fetching!E89</f>
        <v>6</v>
      </c>
      <c r="F40">
        <f>Live_Data_Fetching!F89</f>
        <v>15</v>
      </c>
      <c r="G40">
        <f>Live_Data_Fetching!G89</f>
        <v>269</v>
      </c>
      <c r="H40">
        <f>Live_Data_Fetching!H89</f>
        <v>0</v>
      </c>
      <c r="I40">
        <f>Live_Data_Fetching!I89</f>
        <v>1</v>
      </c>
    </row>
    <row r="41" spans="1:9" x14ac:dyDescent="0.25">
      <c r="A41" t="str">
        <f>Live_Data_Fetching!A90</f>
        <v>Romania</v>
      </c>
      <c r="B41">
        <f>Live_Data_Fetching!B90</f>
        <v>277</v>
      </c>
      <c r="C41">
        <f>Live_Data_Fetching!C90</f>
        <v>17</v>
      </c>
      <c r="D41">
        <f>Live_Data_Fetching!D90</f>
        <v>0</v>
      </c>
      <c r="E41">
        <f>Live_Data_Fetching!E90</f>
        <v>0</v>
      </c>
      <c r="F41">
        <f>Live_Data_Fetching!F90</f>
        <v>25</v>
      </c>
      <c r="G41">
        <f>Live_Data_Fetching!G90</f>
        <v>252</v>
      </c>
      <c r="H41">
        <f>Live_Data_Fetching!H90</f>
        <v>5</v>
      </c>
      <c r="I41">
        <f>Live_Data_Fetching!I90</f>
        <v>14</v>
      </c>
    </row>
    <row r="42" spans="1:9" x14ac:dyDescent="0.25">
      <c r="A42" t="str">
        <f>Live_Data_Fetching!A91</f>
        <v>Thailand</v>
      </c>
      <c r="B42">
        <f>Live_Data_Fetching!B91</f>
        <v>272</v>
      </c>
      <c r="C42">
        <f>Live_Data_Fetching!C91</f>
        <v>60</v>
      </c>
      <c r="D42">
        <f>Live_Data_Fetching!D91</f>
        <v>1</v>
      </c>
      <c r="E42">
        <f>Live_Data_Fetching!E91</f>
        <v>0</v>
      </c>
      <c r="F42">
        <f>Live_Data_Fetching!F91</f>
        <v>42</v>
      </c>
      <c r="G42">
        <f>Live_Data_Fetching!G91</f>
        <v>229</v>
      </c>
      <c r="H42">
        <f>Live_Data_Fetching!H91</f>
        <v>1</v>
      </c>
      <c r="I42">
        <f>Live_Data_Fetching!I91</f>
        <v>4</v>
      </c>
    </row>
    <row r="43" spans="1:9" x14ac:dyDescent="0.25">
      <c r="A43" t="str">
        <f>Live_Data_Fetching!A92</f>
        <v>Bahrain</v>
      </c>
      <c r="B43">
        <f>Live_Data_Fetching!B92</f>
        <v>268</v>
      </c>
      <c r="C43">
        <f>Live_Data_Fetching!C92</f>
        <v>12</v>
      </c>
      <c r="D43">
        <f>Live_Data_Fetching!D92</f>
        <v>1</v>
      </c>
      <c r="E43">
        <f>Live_Data_Fetching!E92</f>
        <v>0</v>
      </c>
      <c r="F43">
        <f>Live_Data_Fetching!F92</f>
        <v>100</v>
      </c>
      <c r="G43">
        <f>Live_Data_Fetching!G92</f>
        <v>167</v>
      </c>
      <c r="H43">
        <f>Live_Data_Fetching!H92</f>
        <v>4</v>
      </c>
      <c r="I43">
        <f>Live_Data_Fetching!I92</f>
        <v>158</v>
      </c>
    </row>
    <row r="44" spans="1:9" x14ac:dyDescent="0.25">
      <c r="A44" t="str">
        <f>Live_Data_Fetching!A93</f>
        <v>Estonia</v>
      </c>
      <c r="B44">
        <f>Live_Data_Fetching!B93</f>
        <v>267</v>
      </c>
      <c r="C44">
        <f>Live_Data_Fetching!C93</f>
        <v>9</v>
      </c>
      <c r="D44">
        <f>Live_Data_Fetching!D93</f>
        <v>0</v>
      </c>
      <c r="E44">
        <f>Live_Data_Fetching!E93</f>
        <v>0</v>
      </c>
      <c r="F44">
        <f>Live_Data_Fetching!F93</f>
        <v>1</v>
      </c>
      <c r="G44">
        <f>Live_Data_Fetching!G93</f>
        <v>266</v>
      </c>
      <c r="H44">
        <f>Live_Data_Fetching!H93</f>
        <v>1</v>
      </c>
      <c r="I44">
        <f>Live_Data_Fetching!I93</f>
        <v>201</v>
      </c>
    </row>
    <row r="45" spans="1:9" x14ac:dyDescent="0.25">
      <c r="A45" t="str">
        <f>Live_Data_Fetching!A94</f>
        <v>Saudi Arabia</v>
      </c>
      <c r="B45">
        <f>Live_Data_Fetching!B94</f>
        <v>238</v>
      </c>
      <c r="C45">
        <f>Live_Data_Fetching!C94</f>
        <v>0</v>
      </c>
      <c r="D45">
        <f>Live_Data_Fetching!D94</f>
        <v>0</v>
      </c>
      <c r="E45">
        <f>Live_Data_Fetching!E94</f>
        <v>0</v>
      </c>
      <c r="F45">
        <f>Live_Data_Fetching!F94</f>
        <v>8</v>
      </c>
      <c r="G45">
        <f>Live_Data_Fetching!G94</f>
        <v>230</v>
      </c>
      <c r="H45">
        <f>Live_Data_Fetching!H94</f>
        <v>0</v>
      </c>
      <c r="I45">
        <f>Live_Data_Fetching!I94</f>
        <v>7</v>
      </c>
    </row>
    <row r="46" spans="1:9" x14ac:dyDescent="0.25">
      <c r="A46" t="str">
        <f>Live_Data_Fetching!A95</f>
        <v>Philippines</v>
      </c>
      <c r="B46">
        <f>Live_Data_Fetching!B95</f>
        <v>217</v>
      </c>
      <c r="C46">
        <f>Live_Data_Fetching!C95</f>
        <v>15</v>
      </c>
      <c r="D46">
        <f>Live_Data_Fetching!D95</f>
        <v>17</v>
      </c>
      <c r="E46">
        <f>Live_Data_Fetching!E95</f>
        <v>0</v>
      </c>
      <c r="F46">
        <f>Live_Data_Fetching!F95</f>
        <v>8</v>
      </c>
      <c r="G46">
        <f>Live_Data_Fetching!G95</f>
        <v>192</v>
      </c>
      <c r="H46">
        <f>Live_Data_Fetching!H95</f>
        <v>1</v>
      </c>
      <c r="I46">
        <f>Live_Data_Fetching!I95</f>
        <v>2</v>
      </c>
    </row>
    <row r="47" spans="1:9" x14ac:dyDescent="0.25">
      <c r="A47" t="str">
        <f>Live_Data_Fetching!A96</f>
        <v>Egypt</v>
      </c>
      <c r="B47">
        <f>Live_Data_Fetching!B96</f>
        <v>210</v>
      </c>
      <c r="C47">
        <f>Live_Data_Fetching!C96</f>
        <v>0</v>
      </c>
      <c r="D47">
        <f>Live_Data_Fetching!D96</f>
        <v>6</v>
      </c>
      <c r="E47">
        <f>Live_Data_Fetching!E96</f>
        <v>0</v>
      </c>
      <c r="F47">
        <f>Live_Data_Fetching!F96</f>
        <v>28</v>
      </c>
      <c r="G47">
        <f>Live_Data_Fetching!G96</f>
        <v>176</v>
      </c>
      <c r="H47">
        <f>Live_Data_Fetching!H96</f>
        <v>0</v>
      </c>
      <c r="I47">
        <f>Live_Data_Fetching!I96</f>
        <v>2</v>
      </c>
    </row>
    <row r="48" spans="1:9" x14ac:dyDescent="0.25">
      <c r="A48" t="str">
        <f>Live_Data_Fetching!A97</f>
        <v>Hong Kong</v>
      </c>
      <c r="B48">
        <f>Live_Data_Fetching!B97</f>
        <v>208</v>
      </c>
      <c r="C48">
        <f>Live_Data_Fetching!C97</f>
        <v>15</v>
      </c>
      <c r="D48">
        <f>Live_Data_Fetching!D97</f>
        <v>4</v>
      </c>
      <c r="E48">
        <f>Live_Data_Fetching!E97</f>
        <v>0</v>
      </c>
      <c r="F48">
        <f>Live_Data_Fetching!F97</f>
        <v>98</v>
      </c>
      <c r="G48">
        <f>Live_Data_Fetching!G97</f>
        <v>106</v>
      </c>
      <c r="H48">
        <f>Live_Data_Fetching!H97</f>
        <v>4</v>
      </c>
      <c r="I48">
        <f>Live_Data_Fetching!I97</f>
        <v>28</v>
      </c>
    </row>
    <row r="49" spans="1:9" x14ac:dyDescent="0.25">
      <c r="A49" t="str">
        <f>Live_Data_Fetching!A98</f>
        <v>Russia</v>
      </c>
      <c r="B49">
        <f>Live_Data_Fetching!B98</f>
        <v>199</v>
      </c>
      <c r="C49">
        <f>Live_Data_Fetching!C98</f>
        <v>52</v>
      </c>
      <c r="D49">
        <f>Live_Data_Fetching!D98</f>
        <v>1</v>
      </c>
      <c r="E49">
        <f>Live_Data_Fetching!E98</f>
        <v>1</v>
      </c>
      <c r="F49">
        <f>Live_Data_Fetching!F98</f>
        <v>8</v>
      </c>
      <c r="G49">
        <f>Live_Data_Fetching!G98</f>
        <v>190</v>
      </c>
      <c r="H49">
        <f>Live_Data_Fetching!H98</f>
        <v>0</v>
      </c>
      <c r="I49">
        <f>Live_Data_Fetching!I98</f>
        <v>1</v>
      </c>
    </row>
    <row r="50" spans="1:9" x14ac:dyDescent="0.25">
      <c r="A50" t="str">
        <f>Live_Data_Fetching!A99</f>
        <v>India</v>
      </c>
      <c r="B50">
        <f>Live_Data_Fetching!B99</f>
        <v>197</v>
      </c>
      <c r="C50">
        <f>Live_Data_Fetching!C99</f>
        <v>28</v>
      </c>
      <c r="D50">
        <f>Live_Data_Fetching!D99</f>
        <v>4</v>
      </c>
      <c r="E50">
        <f>Live_Data_Fetching!E99</f>
        <v>1</v>
      </c>
      <c r="F50">
        <f>Live_Data_Fetching!F99</f>
        <v>20</v>
      </c>
      <c r="G50">
        <f>Live_Data_Fetching!G99</f>
        <v>173</v>
      </c>
      <c r="H50">
        <f>Live_Data_Fetching!H99</f>
        <v>0</v>
      </c>
      <c r="I50">
        <f>Live_Data_Fetching!I99</f>
        <v>0.1</v>
      </c>
    </row>
    <row r="51" spans="1:9" x14ac:dyDescent="0.25">
      <c r="A51" t="str">
        <f>Live_Data_Fetching!A100</f>
        <v>Turkey</v>
      </c>
      <c r="B51">
        <f>Live_Data_Fetching!B100</f>
        <v>192</v>
      </c>
      <c r="C51">
        <f>Live_Data_Fetching!C100</f>
        <v>1</v>
      </c>
      <c r="D51">
        <f>Live_Data_Fetching!D100</f>
        <v>3</v>
      </c>
      <c r="E51">
        <f>Live_Data_Fetching!E100</f>
        <v>1</v>
      </c>
      <c r="F51">
        <f>Live_Data_Fetching!F100</f>
        <v>0</v>
      </c>
      <c r="G51">
        <f>Live_Data_Fetching!G100</f>
        <v>189</v>
      </c>
      <c r="H51">
        <f>Live_Data_Fetching!H100</f>
        <v>0</v>
      </c>
      <c r="I51">
        <f>Live_Data_Fetching!I100</f>
        <v>2</v>
      </c>
    </row>
    <row r="52" spans="1:9" x14ac:dyDescent="0.25">
      <c r="A52" t="str">
        <f>Live_Data_Fetching!A101</f>
        <v>Iraq</v>
      </c>
      <c r="B52">
        <f>Live_Data_Fetching!B101</f>
        <v>177</v>
      </c>
      <c r="C52">
        <f>Live_Data_Fetching!C101</f>
        <v>13</v>
      </c>
      <c r="D52">
        <f>Live_Data_Fetching!D101</f>
        <v>12</v>
      </c>
      <c r="E52">
        <f>Live_Data_Fetching!E101</f>
        <v>0</v>
      </c>
      <c r="F52">
        <f>Live_Data_Fetching!F101</f>
        <v>49</v>
      </c>
      <c r="G52">
        <f>Live_Data_Fetching!G101</f>
        <v>116</v>
      </c>
      <c r="H52">
        <f>Live_Data_Fetching!H101</f>
        <v>0</v>
      </c>
      <c r="I52">
        <f>Live_Data_Fetching!I101</f>
        <v>4</v>
      </c>
    </row>
    <row r="53" spans="1:9" x14ac:dyDescent="0.25">
      <c r="A53" t="str">
        <f>Live_Data_Fetching!A102</f>
        <v>Ecuador</v>
      </c>
      <c r="B53">
        <f>Live_Data_Fetching!B102</f>
        <v>168</v>
      </c>
      <c r="C53">
        <f>Live_Data_Fetching!C102</f>
        <v>0</v>
      </c>
      <c r="D53">
        <f>Live_Data_Fetching!D102</f>
        <v>3</v>
      </c>
      <c r="E53">
        <f>Live_Data_Fetching!E102</f>
        <v>0</v>
      </c>
      <c r="F53">
        <f>Live_Data_Fetching!F102</f>
        <v>1</v>
      </c>
      <c r="G53">
        <f>Live_Data_Fetching!G102</f>
        <v>164</v>
      </c>
      <c r="H53">
        <f>Live_Data_Fetching!H102</f>
        <v>2</v>
      </c>
      <c r="I53">
        <f>Live_Data_Fetching!I102</f>
        <v>10</v>
      </c>
    </row>
    <row r="54" spans="1:9" x14ac:dyDescent="0.25">
      <c r="A54" t="str">
        <f>Live_Data_Fetching!A103</f>
        <v>Peru</v>
      </c>
      <c r="B54">
        <f>Live_Data_Fetching!B103</f>
        <v>155</v>
      </c>
      <c r="C54">
        <f>Live_Data_Fetching!C103</f>
        <v>10</v>
      </c>
      <c r="D54">
        <f>Live_Data_Fetching!D103</f>
        <v>0</v>
      </c>
      <c r="E54">
        <f>Live_Data_Fetching!E103</f>
        <v>0</v>
      </c>
      <c r="F54">
        <f>Live_Data_Fetching!F103</f>
        <v>1</v>
      </c>
      <c r="G54">
        <f>Live_Data_Fetching!G103</f>
        <v>154</v>
      </c>
      <c r="H54">
        <f>Live_Data_Fetching!H103</f>
        <v>8</v>
      </c>
      <c r="I54">
        <f>Live_Data_Fetching!I103</f>
        <v>5</v>
      </c>
    </row>
    <row r="55" spans="1:9" x14ac:dyDescent="0.25">
      <c r="A55" t="str">
        <f>Live_Data_Fetching!A104</f>
        <v>South Africa</v>
      </c>
      <c r="B55">
        <f>Live_Data_Fetching!B104</f>
        <v>150</v>
      </c>
      <c r="C55">
        <f>Live_Data_Fetching!C104</f>
        <v>34</v>
      </c>
      <c r="D55">
        <f>Live_Data_Fetching!D104</f>
        <v>0</v>
      </c>
      <c r="E55">
        <f>Live_Data_Fetching!E104</f>
        <v>0</v>
      </c>
      <c r="F55">
        <f>Live_Data_Fetching!F104</f>
        <v>0</v>
      </c>
      <c r="G55">
        <f>Live_Data_Fetching!G104</f>
        <v>150</v>
      </c>
      <c r="H55">
        <f>Live_Data_Fetching!H104</f>
        <v>0</v>
      </c>
      <c r="I55">
        <f>Live_Data_Fetching!I104</f>
        <v>3</v>
      </c>
    </row>
    <row r="56" spans="1:9" x14ac:dyDescent="0.25">
      <c r="A56" t="str">
        <f>Live_Data_Fetching!A105</f>
        <v>Lebanon</v>
      </c>
      <c r="B56">
        <f>Live_Data_Fetching!B105</f>
        <v>149</v>
      </c>
      <c r="C56">
        <f>Live_Data_Fetching!C105</f>
        <v>16</v>
      </c>
      <c r="D56">
        <f>Live_Data_Fetching!D105</f>
        <v>4</v>
      </c>
      <c r="E56">
        <f>Live_Data_Fetching!E105</f>
        <v>0</v>
      </c>
      <c r="F56">
        <f>Live_Data_Fetching!F105</f>
        <v>4</v>
      </c>
      <c r="G56">
        <f>Live_Data_Fetching!G105</f>
        <v>141</v>
      </c>
      <c r="H56">
        <f>Live_Data_Fetching!H105</f>
        <v>3</v>
      </c>
      <c r="I56">
        <f>Live_Data_Fetching!I105</f>
        <v>22</v>
      </c>
    </row>
    <row r="57" spans="1:9" x14ac:dyDescent="0.25">
      <c r="A57" t="str">
        <f>Live_Data_Fetching!A106</f>
        <v>Kuwait</v>
      </c>
      <c r="B57">
        <f>Live_Data_Fetching!B106</f>
        <v>148</v>
      </c>
      <c r="C57">
        <f>Live_Data_Fetching!C106</f>
        <v>6</v>
      </c>
      <c r="D57">
        <f>Live_Data_Fetching!D106</f>
        <v>0</v>
      </c>
      <c r="E57">
        <f>Live_Data_Fetching!E106</f>
        <v>0</v>
      </c>
      <c r="F57">
        <f>Live_Data_Fetching!F106</f>
        <v>18</v>
      </c>
      <c r="G57">
        <f>Live_Data_Fetching!G106</f>
        <v>130</v>
      </c>
      <c r="H57">
        <f>Live_Data_Fetching!H106</f>
        <v>5</v>
      </c>
      <c r="I57">
        <f>Live_Data_Fetching!I106</f>
        <v>35</v>
      </c>
    </row>
    <row r="58" spans="1:9" x14ac:dyDescent="0.25">
      <c r="A58" t="str">
        <f>Live_Data_Fetching!A107</f>
        <v>San Marino</v>
      </c>
      <c r="B58">
        <f>Live_Data_Fetching!B107</f>
        <v>140</v>
      </c>
      <c r="C58">
        <f>Live_Data_Fetching!C107</f>
        <v>0</v>
      </c>
      <c r="D58">
        <f>Live_Data_Fetching!D107</f>
        <v>14</v>
      </c>
      <c r="E58">
        <f>Live_Data_Fetching!E107</f>
        <v>0</v>
      </c>
      <c r="F58">
        <f>Live_Data_Fetching!F107</f>
        <v>4</v>
      </c>
      <c r="G58">
        <f>Live_Data_Fetching!G107</f>
        <v>122</v>
      </c>
      <c r="H58">
        <f>Live_Data_Fetching!H107</f>
        <v>11</v>
      </c>
      <c r="I58">
        <f>Live_Data_Fetching!I107</f>
        <v>4126</v>
      </c>
    </row>
    <row r="59" spans="1:9" x14ac:dyDescent="0.25">
      <c r="A59" t="str">
        <f>Live_Data_Fetching!A108</f>
        <v>UAE</v>
      </c>
      <c r="B59">
        <f>Live_Data_Fetching!B108</f>
        <v>140</v>
      </c>
      <c r="C59">
        <f>Live_Data_Fetching!C108</f>
        <v>27</v>
      </c>
      <c r="D59">
        <f>Live_Data_Fetching!D108</f>
        <v>0</v>
      </c>
      <c r="E59">
        <f>Live_Data_Fetching!E108</f>
        <v>0</v>
      </c>
      <c r="F59">
        <f>Live_Data_Fetching!F108</f>
        <v>31</v>
      </c>
      <c r="G59">
        <f>Live_Data_Fetching!G108</f>
        <v>109</v>
      </c>
      <c r="H59">
        <f>Live_Data_Fetching!H108</f>
        <v>2</v>
      </c>
      <c r="I59">
        <f>Live_Data_Fetching!I108</f>
        <v>14</v>
      </c>
    </row>
    <row r="60" spans="1:9" x14ac:dyDescent="0.25">
      <c r="A60" t="str">
        <f>Live_Data_Fetching!A109</f>
        <v>Armenia</v>
      </c>
      <c r="B60">
        <f>Live_Data_Fetching!B109</f>
        <v>122</v>
      </c>
      <c r="C60">
        <f>Live_Data_Fetching!C109</f>
        <v>12</v>
      </c>
      <c r="D60">
        <f>Live_Data_Fetching!D109</f>
        <v>0</v>
      </c>
      <c r="E60">
        <f>Live_Data_Fetching!E109</f>
        <v>0</v>
      </c>
      <c r="F60">
        <f>Live_Data_Fetching!F109</f>
        <v>1</v>
      </c>
      <c r="G60">
        <f>Live_Data_Fetching!G109</f>
        <v>121</v>
      </c>
      <c r="H60">
        <f>Live_Data_Fetching!H109</f>
        <v>2</v>
      </c>
      <c r="I60">
        <f>Live_Data_Fetching!I109</f>
        <v>41</v>
      </c>
    </row>
    <row r="61" spans="1:9" x14ac:dyDescent="0.25">
      <c r="A61" t="str">
        <f>Live_Data_Fetching!A110</f>
        <v>Mexico</v>
      </c>
      <c r="B61">
        <f>Live_Data_Fetching!B110</f>
        <v>118</v>
      </c>
      <c r="C61">
        <f>Live_Data_Fetching!C110</f>
        <v>25</v>
      </c>
      <c r="D61">
        <f>Live_Data_Fetching!D110</f>
        <v>1</v>
      </c>
      <c r="E61">
        <f>Live_Data_Fetching!E110</f>
        <v>1</v>
      </c>
      <c r="F61">
        <f>Live_Data_Fetching!F110</f>
        <v>4</v>
      </c>
      <c r="G61">
        <f>Live_Data_Fetching!G110</f>
        <v>113</v>
      </c>
      <c r="H61">
        <f>Live_Data_Fetching!H110</f>
        <v>1</v>
      </c>
      <c r="I61">
        <f>Live_Data_Fetching!I110</f>
        <v>0.9</v>
      </c>
    </row>
    <row r="62" spans="1:9" x14ac:dyDescent="0.25">
      <c r="A62" t="str">
        <f>Live_Data_Fetching!A111</f>
        <v>Panama</v>
      </c>
      <c r="B62">
        <f>Live_Data_Fetching!B111</f>
        <v>109</v>
      </c>
      <c r="C62">
        <f>Live_Data_Fetching!C111</f>
        <v>0</v>
      </c>
      <c r="D62">
        <f>Live_Data_Fetching!D111</f>
        <v>1</v>
      </c>
      <c r="E62">
        <f>Live_Data_Fetching!E111</f>
        <v>0</v>
      </c>
      <c r="F62">
        <f>Live_Data_Fetching!F111</f>
        <v>0</v>
      </c>
      <c r="G62">
        <f>Live_Data_Fetching!G111</f>
        <v>108</v>
      </c>
      <c r="H62">
        <f>Live_Data_Fetching!H111</f>
        <v>7</v>
      </c>
      <c r="I62">
        <f>Live_Data_Fetching!I111</f>
        <v>25</v>
      </c>
    </row>
    <row r="63" spans="1:9" x14ac:dyDescent="0.25">
      <c r="A63" t="str">
        <f>Live_Data_Fetching!A112</f>
        <v>Taiwan</v>
      </c>
      <c r="B63">
        <f>Live_Data_Fetching!B112</f>
        <v>108</v>
      </c>
      <c r="C63">
        <f>Live_Data_Fetching!C112</f>
        <v>8</v>
      </c>
      <c r="D63">
        <f>Live_Data_Fetching!D112</f>
        <v>1</v>
      </c>
      <c r="E63">
        <f>Live_Data_Fetching!E112</f>
        <v>0</v>
      </c>
      <c r="F63">
        <f>Live_Data_Fetching!F112</f>
        <v>26</v>
      </c>
      <c r="G63">
        <f>Live_Data_Fetching!G112</f>
        <v>81</v>
      </c>
      <c r="H63">
        <f>Live_Data_Fetching!H112</f>
        <v>0</v>
      </c>
      <c r="I63">
        <f>Live_Data_Fetching!I112</f>
        <v>5</v>
      </c>
    </row>
    <row r="64" spans="1:9" x14ac:dyDescent="0.25">
      <c r="A64" t="str">
        <f>Live_Data_Fetching!A113</f>
        <v>Slovakia</v>
      </c>
      <c r="B64">
        <f>Live_Data_Fetching!B113</f>
        <v>107</v>
      </c>
      <c r="C64">
        <f>Live_Data_Fetching!C113</f>
        <v>2</v>
      </c>
      <c r="D64">
        <f>Live_Data_Fetching!D113</f>
        <v>0</v>
      </c>
      <c r="E64">
        <f>Live_Data_Fetching!E113</f>
        <v>0</v>
      </c>
      <c r="F64">
        <f>Live_Data_Fetching!F113</f>
        <v>0</v>
      </c>
      <c r="G64">
        <f>Live_Data_Fetching!G113</f>
        <v>107</v>
      </c>
      <c r="H64">
        <f>Live_Data_Fetching!H113</f>
        <v>2</v>
      </c>
      <c r="I64">
        <f>Live_Data_Fetching!I113</f>
        <v>20</v>
      </c>
    </row>
    <row r="65" spans="1:9" x14ac:dyDescent="0.25">
      <c r="A65" t="str">
        <f>Live_Data_Fetching!A114</f>
        <v>Croatia</v>
      </c>
      <c r="B65">
        <f>Live_Data_Fetching!B114</f>
        <v>102</v>
      </c>
      <c r="C65">
        <f>Live_Data_Fetching!C114</f>
        <v>13</v>
      </c>
      <c r="D65">
        <f>Live_Data_Fetching!D114</f>
        <v>1</v>
      </c>
      <c r="E65">
        <f>Live_Data_Fetching!E114</f>
        <v>1</v>
      </c>
      <c r="F65">
        <f>Live_Data_Fetching!F114</f>
        <v>5</v>
      </c>
      <c r="G65">
        <f>Live_Data_Fetching!G114</f>
        <v>96</v>
      </c>
      <c r="H65">
        <f>Live_Data_Fetching!H114</f>
        <v>0</v>
      </c>
      <c r="I65">
        <f>Live_Data_Fetching!I114</f>
        <v>25</v>
      </c>
    </row>
    <row r="66" spans="1:9" x14ac:dyDescent="0.25">
      <c r="A66" t="str">
        <f>Live_Data_Fetching!A115</f>
        <v>Colombia</v>
      </c>
      <c r="B66">
        <f>Live_Data_Fetching!B115</f>
        <v>102</v>
      </c>
      <c r="C66">
        <f>Live_Data_Fetching!C115</f>
        <v>9</v>
      </c>
      <c r="D66">
        <f>Live_Data_Fetching!D115</f>
        <v>0</v>
      </c>
      <c r="E66">
        <f>Live_Data_Fetching!E115</f>
        <v>0</v>
      </c>
      <c r="F66">
        <f>Live_Data_Fetching!F115</f>
        <v>1</v>
      </c>
      <c r="G66">
        <f>Live_Data_Fetching!G115</f>
        <v>101</v>
      </c>
      <c r="H66">
        <f>Live_Data_Fetching!H115</f>
        <v>0</v>
      </c>
      <c r="I66">
        <f>Live_Data_Fetching!I115</f>
        <v>2</v>
      </c>
    </row>
    <row r="67" spans="1:9" x14ac:dyDescent="0.25">
      <c r="A67" t="str">
        <f>Live_Data_Fetching!A116</f>
        <v>Argentina</v>
      </c>
      <c r="B67">
        <f>Live_Data_Fetching!B116</f>
        <v>97</v>
      </c>
      <c r="C67">
        <f>Live_Data_Fetching!C116</f>
        <v>0</v>
      </c>
      <c r="D67">
        <f>Live_Data_Fetching!D116</f>
        <v>3</v>
      </c>
      <c r="E67">
        <f>Live_Data_Fetching!E116</f>
        <v>1</v>
      </c>
      <c r="F67">
        <f>Live_Data_Fetching!F116</f>
        <v>3</v>
      </c>
      <c r="G67">
        <f>Live_Data_Fetching!G116</f>
        <v>91</v>
      </c>
      <c r="H67">
        <f>Live_Data_Fetching!H116</f>
        <v>0</v>
      </c>
      <c r="I67">
        <f>Live_Data_Fetching!I116</f>
        <v>2</v>
      </c>
    </row>
    <row r="68" spans="1:9" x14ac:dyDescent="0.25">
      <c r="A68" t="str">
        <f>Live_Data_Fetching!A117</f>
        <v>Serbia</v>
      </c>
      <c r="B68">
        <f>Live_Data_Fetching!B117</f>
        <v>97</v>
      </c>
      <c r="C68">
        <f>Live_Data_Fetching!C117</f>
        <v>8</v>
      </c>
      <c r="D68">
        <f>Live_Data_Fetching!D117</f>
        <v>0</v>
      </c>
      <c r="E68">
        <f>Live_Data_Fetching!E117</f>
        <v>0</v>
      </c>
      <c r="F68">
        <f>Live_Data_Fetching!F117</f>
        <v>1</v>
      </c>
      <c r="G68">
        <f>Live_Data_Fetching!G117</f>
        <v>96</v>
      </c>
      <c r="H68">
        <f>Live_Data_Fetching!H117</f>
        <v>4</v>
      </c>
      <c r="I68">
        <f>Live_Data_Fetching!I117</f>
        <v>11</v>
      </c>
    </row>
    <row r="69" spans="1:9" x14ac:dyDescent="0.25">
      <c r="A69" t="str">
        <f>Live_Data_Fetching!A118</f>
        <v>Bulgaria</v>
      </c>
      <c r="B69">
        <f>Live_Data_Fetching!B118</f>
        <v>94</v>
      </c>
      <c r="C69">
        <f>Live_Data_Fetching!C118</f>
        <v>2</v>
      </c>
      <c r="D69">
        <f>Live_Data_Fetching!D118</f>
        <v>3</v>
      </c>
      <c r="E69">
        <f>Live_Data_Fetching!E118</f>
        <v>1</v>
      </c>
      <c r="F69">
        <f>Live_Data_Fetching!F118</f>
        <v>0</v>
      </c>
      <c r="G69">
        <f>Live_Data_Fetching!G118</f>
        <v>91</v>
      </c>
      <c r="H69">
        <f>Live_Data_Fetching!H118</f>
        <v>0</v>
      </c>
      <c r="I69">
        <f>Live_Data_Fetching!I118</f>
        <v>14</v>
      </c>
    </row>
    <row r="70" spans="1:9" x14ac:dyDescent="0.25">
      <c r="A70" t="str">
        <f>Live_Data_Fetching!A119</f>
        <v>Algeria</v>
      </c>
      <c r="B70">
        <f>Live_Data_Fetching!B119</f>
        <v>87</v>
      </c>
      <c r="C70">
        <f>Live_Data_Fetching!C119</f>
        <v>12</v>
      </c>
      <c r="D70">
        <f>Live_Data_Fetching!D119</f>
        <v>9</v>
      </c>
      <c r="E70">
        <f>Live_Data_Fetching!E119</f>
        <v>2</v>
      </c>
      <c r="F70">
        <f>Live_Data_Fetching!F119</f>
        <v>32</v>
      </c>
      <c r="G70">
        <f>Live_Data_Fetching!G119</f>
        <v>46</v>
      </c>
      <c r="H70">
        <f>Live_Data_Fetching!H119</f>
        <v>0</v>
      </c>
      <c r="I70">
        <f>Live_Data_Fetching!I119</f>
        <v>2</v>
      </c>
    </row>
    <row r="71" spans="1:9" x14ac:dyDescent="0.25">
      <c r="A71" t="str">
        <f>Live_Data_Fetching!A120</f>
        <v>Latvia</v>
      </c>
      <c r="B71">
        <f>Live_Data_Fetching!B120</f>
        <v>86</v>
      </c>
      <c r="C71">
        <f>Live_Data_Fetching!C120</f>
        <v>15</v>
      </c>
      <c r="D71">
        <f>Live_Data_Fetching!D120</f>
        <v>0</v>
      </c>
      <c r="E71">
        <f>Live_Data_Fetching!E120</f>
        <v>0</v>
      </c>
      <c r="F71">
        <f>Live_Data_Fetching!F120</f>
        <v>1</v>
      </c>
      <c r="G71">
        <f>Live_Data_Fetching!G120</f>
        <v>85</v>
      </c>
      <c r="H71">
        <f>Live_Data_Fetching!H120</f>
        <v>0</v>
      </c>
      <c r="I71">
        <f>Live_Data_Fetching!I120</f>
        <v>46</v>
      </c>
    </row>
    <row r="72" spans="1:9" x14ac:dyDescent="0.25">
      <c r="A72" t="str">
        <f>Live_Data_Fetching!A121</f>
        <v>Uruguay</v>
      </c>
      <c r="B72">
        <f>Live_Data_Fetching!B121</f>
        <v>79</v>
      </c>
      <c r="C72">
        <f>Live_Data_Fetching!C121</f>
        <v>0</v>
      </c>
      <c r="D72">
        <f>Live_Data_Fetching!D121</f>
        <v>0</v>
      </c>
      <c r="E72">
        <f>Live_Data_Fetching!E121</f>
        <v>0</v>
      </c>
      <c r="F72">
        <f>Live_Data_Fetching!F121</f>
        <v>0</v>
      </c>
      <c r="G72">
        <f>Live_Data_Fetching!G121</f>
        <v>79</v>
      </c>
      <c r="H72">
        <f>Live_Data_Fetching!H121</f>
        <v>0</v>
      </c>
      <c r="I72">
        <f>Live_Data_Fetching!I121</f>
        <v>23</v>
      </c>
    </row>
    <row r="73" spans="1:9" x14ac:dyDescent="0.25">
      <c r="A73" t="str">
        <f>Live_Data_Fetching!A122</f>
        <v>Vietnam</v>
      </c>
      <c r="B73">
        <f>Live_Data_Fetching!B122</f>
        <v>76</v>
      </c>
      <c r="C73">
        <f>Live_Data_Fetching!C122</f>
        <v>0</v>
      </c>
      <c r="D73">
        <f>Live_Data_Fetching!D122</f>
        <v>0</v>
      </c>
      <c r="E73">
        <f>Live_Data_Fetching!E122</f>
        <v>0</v>
      </c>
      <c r="F73">
        <f>Live_Data_Fetching!F122</f>
        <v>16</v>
      </c>
      <c r="G73">
        <f>Live_Data_Fetching!G122</f>
        <v>60</v>
      </c>
      <c r="H73">
        <f>Live_Data_Fetching!H122</f>
        <v>0</v>
      </c>
      <c r="I73">
        <f>Live_Data_Fetching!I122</f>
        <v>0.8</v>
      </c>
    </row>
    <row r="74" spans="1:9" x14ac:dyDescent="0.25">
      <c r="A74" t="str">
        <f>Live_Data_Fetching!A123</f>
        <v>Hungary</v>
      </c>
      <c r="B74">
        <f>Live_Data_Fetching!B123</f>
        <v>73</v>
      </c>
      <c r="C74">
        <f>Live_Data_Fetching!C123</f>
        <v>15</v>
      </c>
      <c r="D74">
        <f>Live_Data_Fetching!D123</f>
        <v>1</v>
      </c>
      <c r="E74">
        <f>Live_Data_Fetching!E123</f>
        <v>0</v>
      </c>
      <c r="F74">
        <f>Live_Data_Fetching!F123</f>
        <v>2</v>
      </c>
      <c r="G74">
        <f>Live_Data_Fetching!G123</f>
        <v>70</v>
      </c>
      <c r="H74">
        <f>Live_Data_Fetching!H123</f>
        <v>4</v>
      </c>
      <c r="I74">
        <f>Live_Data_Fetching!I123</f>
        <v>8</v>
      </c>
    </row>
    <row r="75" spans="1:9" x14ac:dyDescent="0.25">
      <c r="A75" t="str">
        <f>Live_Data_Fetching!A124</f>
        <v>Brunei</v>
      </c>
      <c r="B75">
        <f>Live_Data_Fetching!B124</f>
        <v>73</v>
      </c>
      <c r="C75">
        <f>Live_Data_Fetching!C124</f>
        <v>5</v>
      </c>
      <c r="D75">
        <f>Live_Data_Fetching!D124</f>
        <v>0</v>
      </c>
      <c r="E75">
        <f>Live_Data_Fetching!E124</f>
        <v>0</v>
      </c>
      <c r="F75">
        <f>Live_Data_Fetching!F124</f>
        <v>0</v>
      </c>
      <c r="G75">
        <f>Live_Data_Fetching!G124</f>
        <v>73</v>
      </c>
      <c r="H75">
        <f>Live_Data_Fetching!H124</f>
        <v>2</v>
      </c>
      <c r="I75">
        <f>Live_Data_Fetching!I124</f>
        <v>167</v>
      </c>
    </row>
    <row r="76" spans="1:9" x14ac:dyDescent="0.25">
      <c r="A76" t="str">
        <f>Live_Data_Fetching!A125</f>
        <v>Faeroe Islands</v>
      </c>
      <c r="B76">
        <f>Live_Data_Fetching!B125</f>
        <v>72</v>
      </c>
      <c r="C76">
        <f>Live_Data_Fetching!C125</f>
        <v>14</v>
      </c>
      <c r="D76">
        <f>Live_Data_Fetching!D125</f>
        <v>0</v>
      </c>
      <c r="E76">
        <f>Live_Data_Fetching!E125</f>
        <v>0</v>
      </c>
      <c r="F76">
        <f>Live_Data_Fetching!F125</f>
        <v>1</v>
      </c>
      <c r="G76">
        <f>Live_Data_Fetching!G125</f>
        <v>71</v>
      </c>
      <c r="H76">
        <f>Live_Data_Fetching!H125</f>
        <v>0</v>
      </c>
      <c r="I76">
        <f>Live_Data_Fetching!I125</f>
        <v>1474</v>
      </c>
    </row>
    <row r="77" spans="1:9" x14ac:dyDescent="0.25">
      <c r="A77" t="str">
        <f>Live_Data_Fetching!A126</f>
        <v>Costa Rica</v>
      </c>
      <c r="B77">
        <f>Live_Data_Fetching!B126</f>
        <v>69</v>
      </c>
      <c r="C77">
        <f>Live_Data_Fetching!C126</f>
        <v>0</v>
      </c>
      <c r="D77">
        <f>Live_Data_Fetching!D126</f>
        <v>1</v>
      </c>
      <c r="E77">
        <f>Live_Data_Fetching!E126</f>
        <v>0</v>
      </c>
      <c r="F77">
        <f>Live_Data_Fetching!F126</f>
        <v>0</v>
      </c>
      <c r="G77">
        <f>Live_Data_Fetching!G126</f>
        <v>68</v>
      </c>
      <c r="H77">
        <f>Live_Data_Fetching!H126</f>
        <v>2</v>
      </c>
      <c r="I77">
        <f>Live_Data_Fetching!I126</f>
        <v>14</v>
      </c>
    </row>
    <row r="78" spans="1:9" x14ac:dyDescent="0.25">
      <c r="A78" t="str">
        <f>Live_Data_Fetching!A127</f>
        <v>Albania</v>
      </c>
      <c r="B78">
        <f>Live_Data_Fetching!B127</f>
        <v>64</v>
      </c>
      <c r="C78">
        <f>Live_Data_Fetching!C127</f>
        <v>5</v>
      </c>
      <c r="D78">
        <f>Live_Data_Fetching!D127</f>
        <v>2</v>
      </c>
      <c r="E78">
        <f>Live_Data_Fetching!E127</f>
        <v>0</v>
      </c>
      <c r="F78">
        <f>Live_Data_Fetching!F127</f>
        <v>0</v>
      </c>
      <c r="G78">
        <f>Live_Data_Fetching!G127</f>
        <v>62</v>
      </c>
      <c r="H78">
        <f>Live_Data_Fetching!H127</f>
        <v>2</v>
      </c>
      <c r="I78">
        <f>Live_Data_Fetching!I127</f>
        <v>22</v>
      </c>
    </row>
    <row r="79" spans="1:9" x14ac:dyDescent="0.25">
      <c r="A79" t="str">
        <f>Live_Data_Fetching!A128</f>
        <v>Morocco</v>
      </c>
      <c r="B79">
        <f>Live_Data_Fetching!B128</f>
        <v>61</v>
      </c>
      <c r="C79">
        <f>Live_Data_Fetching!C128</f>
        <v>7</v>
      </c>
      <c r="D79">
        <f>Live_Data_Fetching!D128</f>
        <v>2</v>
      </c>
      <c r="E79">
        <f>Live_Data_Fetching!E128</f>
        <v>0</v>
      </c>
      <c r="F79">
        <f>Live_Data_Fetching!F128</f>
        <v>1</v>
      </c>
      <c r="G79">
        <f>Live_Data_Fetching!G128</f>
        <v>58</v>
      </c>
      <c r="H79">
        <f>Live_Data_Fetching!H128</f>
        <v>1</v>
      </c>
      <c r="I79">
        <f>Live_Data_Fetching!I128</f>
        <v>2</v>
      </c>
    </row>
    <row r="80" spans="1:9" x14ac:dyDescent="0.25">
      <c r="A80" t="str">
        <f>Live_Data_Fetching!A129</f>
        <v>Sri Lanka</v>
      </c>
      <c r="B80">
        <f>Live_Data_Fetching!B129</f>
        <v>60</v>
      </c>
      <c r="C80">
        <f>Live_Data_Fetching!C129</f>
        <v>9</v>
      </c>
      <c r="D80">
        <f>Live_Data_Fetching!D129</f>
        <v>0</v>
      </c>
      <c r="E80">
        <f>Live_Data_Fetching!E129</f>
        <v>0</v>
      </c>
      <c r="F80">
        <f>Live_Data_Fetching!F129</f>
        <v>3</v>
      </c>
      <c r="G80">
        <f>Live_Data_Fetching!G129</f>
        <v>57</v>
      </c>
      <c r="H80">
        <f>Live_Data_Fetching!H129</f>
        <v>0</v>
      </c>
      <c r="I80">
        <f>Live_Data_Fetching!I129</f>
        <v>3</v>
      </c>
    </row>
    <row r="81" spans="1:9" x14ac:dyDescent="0.25">
      <c r="A81" t="str">
        <f>Live_Data_Fetching!A130</f>
        <v>Cyprus</v>
      </c>
      <c r="B81">
        <f>Live_Data_Fetching!B130</f>
        <v>58</v>
      </c>
      <c r="C81">
        <f>Live_Data_Fetching!C130</f>
        <v>0</v>
      </c>
      <c r="D81">
        <f>Live_Data_Fetching!D130</f>
        <v>0</v>
      </c>
      <c r="E81">
        <f>Live_Data_Fetching!E130</f>
        <v>0</v>
      </c>
      <c r="F81">
        <f>Live_Data_Fetching!F130</f>
        <v>0</v>
      </c>
      <c r="G81">
        <f>Live_Data_Fetching!G130</f>
        <v>58</v>
      </c>
      <c r="H81">
        <f>Live_Data_Fetching!H130</f>
        <v>1</v>
      </c>
      <c r="I81">
        <f>Live_Data_Fetching!I130</f>
        <v>48</v>
      </c>
    </row>
    <row r="82" spans="1:9" x14ac:dyDescent="0.25">
      <c r="A82" t="str">
        <f>Live_Data_Fetching!A131</f>
        <v>Jordan</v>
      </c>
      <c r="B82">
        <f>Live_Data_Fetching!B131</f>
        <v>56</v>
      </c>
      <c r="C82">
        <f>Live_Data_Fetching!C131</f>
        <v>0</v>
      </c>
      <c r="D82">
        <f>Live_Data_Fetching!D131</f>
        <v>0</v>
      </c>
      <c r="E82">
        <f>Live_Data_Fetching!E131</f>
        <v>0</v>
      </c>
      <c r="F82">
        <f>Live_Data_Fetching!F131</f>
        <v>1</v>
      </c>
      <c r="G82">
        <f>Live_Data_Fetching!G131</f>
        <v>55</v>
      </c>
      <c r="H82">
        <f>Live_Data_Fetching!H131</f>
        <v>0</v>
      </c>
      <c r="I82">
        <f>Live_Data_Fetching!I131</f>
        <v>5</v>
      </c>
    </row>
    <row r="83" spans="1:9" x14ac:dyDescent="0.25">
      <c r="A83" t="str">
        <f>Live_Data_Fetching!A132</f>
        <v>Andorra</v>
      </c>
      <c r="B83">
        <f>Live_Data_Fetching!B132</f>
        <v>53</v>
      </c>
      <c r="C83">
        <f>Live_Data_Fetching!C132</f>
        <v>0</v>
      </c>
      <c r="D83">
        <f>Live_Data_Fetching!D132</f>
        <v>0</v>
      </c>
      <c r="E83">
        <f>Live_Data_Fetching!E132</f>
        <v>0</v>
      </c>
      <c r="F83">
        <f>Live_Data_Fetching!F132</f>
        <v>1</v>
      </c>
      <c r="G83">
        <f>Live_Data_Fetching!G132</f>
        <v>52</v>
      </c>
      <c r="H83">
        <f>Live_Data_Fetching!H132</f>
        <v>0</v>
      </c>
      <c r="I83">
        <f>Live_Data_Fetching!I132</f>
        <v>686</v>
      </c>
    </row>
    <row r="84" spans="1:9" x14ac:dyDescent="0.25">
      <c r="A84" t="str">
        <f>Live_Data_Fetching!A133</f>
        <v>Malta</v>
      </c>
      <c r="B84">
        <f>Live_Data_Fetching!B133</f>
        <v>53</v>
      </c>
      <c r="C84">
        <f>Live_Data_Fetching!C133</f>
        <v>5</v>
      </c>
      <c r="D84">
        <f>Live_Data_Fetching!D133</f>
        <v>0</v>
      </c>
      <c r="E84">
        <f>Live_Data_Fetching!E133</f>
        <v>0</v>
      </c>
      <c r="F84">
        <f>Live_Data_Fetching!F133</f>
        <v>2</v>
      </c>
      <c r="G84">
        <f>Live_Data_Fetching!G133</f>
        <v>51</v>
      </c>
      <c r="H84">
        <f>Live_Data_Fetching!H133</f>
        <v>0</v>
      </c>
      <c r="I84">
        <f>Live_Data_Fetching!I133</f>
        <v>120</v>
      </c>
    </row>
    <row r="85" spans="1:9" x14ac:dyDescent="0.25">
      <c r="A85" t="str">
        <f>Live_Data_Fetching!A134</f>
        <v>Belarus</v>
      </c>
      <c r="B85">
        <f>Live_Data_Fetching!B134</f>
        <v>51</v>
      </c>
      <c r="C85">
        <f>Live_Data_Fetching!C134</f>
        <v>0</v>
      </c>
      <c r="D85">
        <f>Live_Data_Fetching!D134</f>
        <v>0</v>
      </c>
      <c r="E85">
        <f>Live_Data_Fetching!E134</f>
        <v>0</v>
      </c>
      <c r="F85">
        <f>Live_Data_Fetching!F134</f>
        <v>5</v>
      </c>
      <c r="G85">
        <f>Live_Data_Fetching!G134</f>
        <v>46</v>
      </c>
      <c r="H85">
        <f>Live_Data_Fetching!H134</f>
        <v>0</v>
      </c>
      <c r="I85">
        <f>Live_Data_Fetching!I134</f>
        <v>5</v>
      </c>
    </row>
    <row r="86" spans="1:9" x14ac:dyDescent="0.25">
      <c r="A86" t="str">
        <f>Live_Data_Fetching!A135</f>
        <v>Palestine</v>
      </c>
      <c r="B86">
        <f>Live_Data_Fetching!B135</f>
        <v>47</v>
      </c>
      <c r="C86">
        <f>Live_Data_Fetching!C135</f>
        <v>3</v>
      </c>
      <c r="D86">
        <f>Live_Data_Fetching!D135</f>
        <v>0</v>
      </c>
      <c r="E86">
        <f>Live_Data_Fetching!E135</f>
        <v>0</v>
      </c>
      <c r="F86">
        <f>Live_Data_Fetching!F135</f>
        <v>0</v>
      </c>
      <c r="G86">
        <f>Live_Data_Fetching!G135</f>
        <v>47</v>
      </c>
      <c r="H86">
        <f>Live_Data_Fetching!H135</f>
        <v>0</v>
      </c>
      <c r="I86">
        <f>Live_Data_Fetching!I135</f>
        <v>9</v>
      </c>
    </row>
    <row r="87" spans="1:9" x14ac:dyDescent="0.25">
      <c r="A87" t="str">
        <f>Live_Data_Fetching!A136</f>
        <v>Bosnia and Herzegovina</v>
      </c>
      <c r="B87">
        <f>Live_Data_Fetching!B136</f>
        <v>45</v>
      </c>
      <c r="C87">
        <f>Live_Data_Fetching!C136</f>
        <v>6</v>
      </c>
      <c r="D87">
        <f>Live_Data_Fetching!D136</f>
        <v>0</v>
      </c>
      <c r="E87">
        <f>Live_Data_Fetching!E136</f>
        <v>0</v>
      </c>
      <c r="F87">
        <f>Live_Data_Fetching!F136</f>
        <v>2</v>
      </c>
      <c r="G87">
        <f>Live_Data_Fetching!G136</f>
        <v>43</v>
      </c>
      <c r="H87">
        <f>Live_Data_Fetching!H136</f>
        <v>0</v>
      </c>
      <c r="I87">
        <f>Live_Data_Fetching!I136</f>
        <v>14</v>
      </c>
    </row>
    <row r="88" spans="1:9" x14ac:dyDescent="0.25">
      <c r="A88" t="str">
        <f>Live_Data_Fetching!A137</f>
        <v>Azerbaijan</v>
      </c>
      <c r="B88">
        <f>Live_Data_Fetching!B137</f>
        <v>44</v>
      </c>
      <c r="C88">
        <f>Live_Data_Fetching!C137</f>
        <v>10</v>
      </c>
      <c r="D88">
        <f>Live_Data_Fetching!D137</f>
        <v>1</v>
      </c>
      <c r="E88">
        <f>Live_Data_Fetching!E137</f>
        <v>0</v>
      </c>
      <c r="F88">
        <f>Live_Data_Fetching!F137</f>
        <v>7</v>
      </c>
      <c r="G88">
        <f>Live_Data_Fetching!G137</f>
        <v>36</v>
      </c>
      <c r="H88">
        <f>Live_Data_Fetching!H137</f>
        <v>0</v>
      </c>
      <c r="I88">
        <f>Live_Data_Fetching!I137</f>
        <v>4</v>
      </c>
    </row>
    <row r="89" spans="1:9" x14ac:dyDescent="0.25">
      <c r="A89" t="str">
        <f>Live_Data_Fetching!A138</f>
        <v>Kazakhstan</v>
      </c>
      <c r="B89">
        <f>Live_Data_Fetching!B138</f>
        <v>44</v>
      </c>
      <c r="C89">
        <f>Live_Data_Fetching!C138</f>
        <v>8</v>
      </c>
      <c r="D89">
        <f>Live_Data_Fetching!D138</f>
        <v>0</v>
      </c>
      <c r="E89">
        <f>Live_Data_Fetching!E138</f>
        <v>0</v>
      </c>
      <c r="F89">
        <f>Live_Data_Fetching!F138</f>
        <v>0</v>
      </c>
      <c r="G89">
        <f>Live_Data_Fetching!G138</f>
        <v>44</v>
      </c>
      <c r="H89">
        <f>Live_Data_Fetching!H138</f>
        <v>0</v>
      </c>
      <c r="I89">
        <f>Live_Data_Fetching!I138</f>
        <v>2</v>
      </c>
    </row>
    <row r="90" spans="1:9" x14ac:dyDescent="0.25">
      <c r="A90" t="str">
        <f>Live_Data_Fetching!A139</f>
        <v>North Macedonia</v>
      </c>
      <c r="B90">
        <f>Live_Data_Fetching!B139</f>
        <v>43</v>
      </c>
      <c r="C90">
        <f>Live_Data_Fetching!C139</f>
        <v>0</v>
      </c>
      <c r="D90">
        <f>Live_Data_Fetching!D139</f>
        <v>0</v>
      </c>
      <c r="E90">
        <f>Live_Data_Fetching!E139</f>
        <v>0</v>
      </c>
      <c r="F90">
        <f>Live_Data_Fetching!F139</f>
        <v>1</v>
      </c>
      <c r="G90">
        <f>Live_Data_Fetching!G139</f>
        <v>42</v>
      </c>
      <c r="H90">
        <f>Live_Data_Fetching!H139</f>
        <v>1</v>
      </c>
      <c r="I90">
        <f>Live_Data_Fetching!I139</f>
        <v>21</v>
      </c>
    </row>
    <row r="91" spans="1:9" x14ac:dyDescent="0.25">
      <c r="A91" t="str">
        <f>Live_Data_Fetching!A140</f>
        <v>Georgia</v>
      </c>
      <c r="B91">
        <f>Live_Data_Fetching!B140</f>
        <v>40</v>
      </c>
      <c r="C91">
        <f>Live_Data_Fetching!C140</f>
        <v>2</v>
      </c>
      <c r="D91">
        <f>Live_Data_Fetching!D140</f>
        <v>0</v>
      </c>
      <c r="E91">
        <f>Live_Data_Fetching!E140</f>
        <v>0</v>
      </c>
      <c r="F91">
        <f>Live_Data_Fetching!F140</f>
        <v>1</v>
      </c>
      <c r="G91">
        <f>Live_Data_Fetching!G140</f>
        <v>39</v>
      </c>
      <c r="H91">
        <f>Live_Data_Fetching!H140</f>
        <v>1</v>
      </c>
      <c r="I91">
        <f>Live_Data_Fetching!I140</f>
        <v>10</v>
      </c>
    </row>
    <row r="92" spans="1:9" x14ac:dyDescent="0.25">
      <c r="A92" t="str">
        <f>Live_Data_Fetching!A141</f>
        <v>Oman</v>
      </c>
      <c r="B92">
        <f>Live_Data_Fetching!B141</f>
        <v>39</v>
      </c>
      <c r="C92">
        <f>Live_Data_Fetching!C141</f>
        <v>0</v>
      </c>
      <c r="D92">
        <f>Live_Data_Fetching!D141</f>
        <v>0</v>
      </c>
      <c r="E92">
        <f>Live_Data_Fetching!E141</f>
        <v>0</v>
      </c>
      <c r="F92">
        <f>Live_Data_Fetching!F141</f>
        <v>13</v>
      </c>
      <c r="G92">
        <f>Live_Data_Fetching!G141</f>
        <v>26</v>
      </c>
      <c r="H92">
        <f>Live_Data_Fetching!H141</f>
        <v>0</v>
      </c>
      <c r="I92">
        <f>Live_Data_Fetching!I141</f>
        <v>8</v>
      </c>
    </row>
    <row r="93" spans="1:9" x14ac:dyDescent="0.25">
      <c r="A93" t="str">
        <f>Live_Data_Fetching!A142</f>
        <v>Tunisia</v>
      </c>
      <c r="B93">
        <f>Live_Data_Fetching!B142</f>
        <v>39</v>
      </c>
      <c r="C93">
        <f>Live_Data_Fetching!C142</f>
        <v>10</v>
      </c>
      <c r="D93">
        <f>Live_Data_Fetching!D142</f>
        <v>0</v>
      </c>
      <c r="E93">
        <f>Live_Data_Fetching!E142</f>
        <v>0</v>
      </c>
      <c r="F93">
        <f>Live_Data_Fetching!F142</f>
        <v>1</v>
      </c>
      <c r="G93">
        <f>Live_Data_Fetching!G142</f>
        <v>38</v>
      </c>
      <c r="H93">
        <f>Live_Data_Fetching!H142</f>
        <v>2</v>
      </c>
      <c r="I93">
        <f>Live_Data_Fetching!I142</f>
        <v>3</v>
      </c>
    </row>
    <row r="94" spans="1:9" x14ac:dyDescent="0.25">
      <c r="A94" t="str">
        <f>Live_Data_Fetching!A143</f>
        <v>Cambodia</v>
      </c>
      <c r="B94">
        <f>Live_Data_Fetching!B143</f>
        <v>37</v>
      </c>
      <c r="C94">
        <f>Live_Data_Fetching!C143</f>
        <v>0</v>
      </c>
      <c r="D94">
        <f>Live_Data_Fetching!D143</f>
        <v>0</v>
      </c>
      <c r="E94">
        <f>Live_Data_Fetching!E143</f>
        <v>0</v>
      </c>
      <c r="F94">
        <f>Live_Data_Fetching!F143</f>
        <v>1</v>
      </c>
      <c r="G94">
        <f>Live_Data_Fetching!G143</f>
        <v>36</v>
      </c>
      <c r="H94">
        <f>Live_Data_Fetching!H143</f>
        <v>0</v>
      </c>
      <c r="I94">
        <f>Live_Data_Fetching!I143</f>
        <v>2</v>
      </c>
    </row>
    <row r="95" spans="1:9" x14ac:dyDescent="0.25">
      <c r="A95" t="str">
        <f>Live_Data_Fetching!A144</f>
        <v>Moldova</v>
      </c>
      <c r="B95">
        <f>Live_Data_Fetching!B144</f>
        <v>36</v>
      </c>
      <c r="C95">
        <f>Live_Data_Fetching!C144</f>
        <v>0</v>
      </c>
      <c r="D95">
        <f>Live_Data_Fetching!D144</f>
        <v>1</v>
      </c>
      <c r="E95">
        <f>Live_Data_Fetching!E144</f>
        <v>0</v>
      </c>
      <c r="F95">
        <f>Live_Data_Fetching!F144</f>
        <v>1</v>
      </c>
      <c r="G95">
        <f>Live_Data_Fetching!G144</f>
        <v>34</v>
      </c>
      <c r="H95">
        <f>Live_Data_Fetching!H144</f>
        <v>3</v>
      </c>
      <c r="I95">
        <f>Live_Data_Fetching!I144</f>
        <v>9</v>
      </c>
    </row>
    <row r="96" spans="1:9" x14ac:dyDescent="0.25">
      <c r="A96" t="str">
        <f>Live_Data_Fetching!A145</f>
        <v>Lithuania</v>
      </c>
      <c r="B96">
        <f>Live_Data_Fetching!B145</f>
        <v>36</v>
      </c>
      <c r="C96">
        <f>Live_Data_Fetching!C145</f>
        <v>2</v>
      </c>
      <c r="D96">
        <f>Live_Data_Fetching!D145</f>
        <v>0</v>
      </c>
      <c r="E96">
        <f>Live_Data_Fetching!E145</f>
        <v>0</v>
      </c>
      <c r="F96">
        <f>Live_Data_Fetching!F145</f>
        <v>1</v>
      </c>
      <c r="G96">
        <f>Live_Data_Fetching!G145</f>
        <v>35</v>
      </c>
      <c r="H96">
        <f>Live_Data_Fetching!H145</f>
        <v>1</v>
      </c>
      <c r="I96">
        <f>Live_Data_Fetching!I145</f>
        <v>13</v>
      </c>
    </row>
    <row r="97" spans="1:9" x14ac:dyDescent="0.25">
      <c r="A97" t="str">
        <f>Live_Data_Fetching!A146</f>
        <v>Senegal</v>
      </c>
      <c r="B97">
        <f>Live_Data_Fetching!B146</f>
        <v>36</v>
      </c>
      <c r="C97">
        <f>Live_Data_Fetching!C146</f>
        <v>0</v>
      </c>
      <c r="D97">
        <f>Live_Data_Fetching!D146</f>
        <v>0</v>
      </c>
      <c r="E97">
        <f>Live_Data_Fetching!E146</f>
        <v>0</v>
      </c>
      <c r="F97">
        <f>Live_Data_Fetching!F146</f>
        <v>2</v>
      </c>
      <c r="G97">
        <f>Live_Data_Fetching!G146</f>
        <v>34</v>
      </c>
      <c r="H97">
        <f>Live_Data_Fetching!H146</f>
        <v>0</v>
      </c>
      <c r="I97">
        <f>Live_Data_Fetching!I146</f>
        <v>2</v>
      </c>
    </row>
    <row r="98" spans="1:9" x14ac:dyDescent="0.25">
      <c r="A98" t="str">
        <f>Live_Data_Fetching!A147</f>
        <v>Venezuela</v>
      </c>
      <c r="B98">
        <f>Live_Data_Fetching!B147</f>
        <v>36</v>
      </c>
      <c r="C98">
        <f>Live_Data_Fetching!C147</f>
        <v>0</v>
      </c>
      <c r="D98">
        <f>Live_Data_Fetching!D147</f>
        <v>0</v>
      </c>
      <c r="E98">
        <f>Live_Data_Fetching!E147</f>
        <v>0</v>
      </c>
      <c r="F98">
        <f>Live_Data_Fetching!F147</f>
        <v>0</v>
      </c>
      <c r="G98">
        <f>Live_Data_Fetching!G147</f>
        <v>36</v>
      </c>
      <c r="H98">
        <f>Live_Data_Fetching!H147</f>
        <v>0</v>
      </c>
      <c r="I98">
        <f>Live_Data_Fetching!I147</f>
        <v>1</v>
      </c>
    </row>
    <row r="99" spans="1:9" x14ac:dyDescent="0.25">
      <c r="A99" t="str">
        <f>Live_Data_Fetching!A148</f>
        <v>Dominican Republic</v>
      </c>
      <c r="B99">
        <f>Live_Data_Fetching!B148</f>
        <v>34</v>
      </c>
      <c r="C99">
        <f>Live_Data_Fetching!C148</f>
        <v>0</v>
      </c>
      <c r="D99">
        <f>Live_Data_Fetching!D148</f>
        <v>2</v>
      </c>
      <c r="E99">
        <f>Live_Data_Fetching!E148</f>
        <v>0</v>
      </c>
      <c r="F99">
        <f>Live_Data_Fetching!F148</f>
        <v>0</v>
      </c>
      <c r="G99">
        <f>Live_Data_Fetching!G148</f>
        <v>32</v>
      </c>
      <c r="H99">
        <f>Live_Data_Fetching!H148</f>
        <v>0</v>
      </c>
      <c r="I99">
        <f>Live_Data_Fetching!I148</f>
        <v>3</v>
      </c>
    </row>
    <row r="100" spans="1:9" x14ac:dyDescent="0.25">
      <c r="A100" t="str">
        <f>Live_Data_Fetching!A149</f>
        <v>Burkina Faso</v>
      </c>
      <c r="B100">
        <f>Live_Data_Fetching!B149</f>
        <v>33</v>
      </c>
      <c r="C100">
        <f>Live_Data_Fetching!C149</f>
        <v>6</v>
      </c>
      <c r="D100">
        <f>Live_Data_Fetching!D149</f>
        <v>1</v>
      </c>
      <c r="E100">
        <f>Live_Data_Fetching!E149</f>
        <v>0</v>
      </c>
      <c r="F100">
        <f>Live_Data_Fetching!F149</f>
        <v>0</v>
      </c>
      <c r="G100">
        <f>Live_Data_Fetching!G149</f>
        <v>32</v>
      </c>
      <c r="H100">
        <f>Live_Data_Fetching!H149</f>
        <v>0</v>
      </c>
      <c r="I100">
        <f>Live_Data_Fetching!I149</f>
        <v>2</v>
      </c>
    </row>
    <row r="101" spans="1:9" x14ac:dyDescent="0.25">
      <c r="A101" t="str">
        <f>Live_Data_Fetching!A150</f>
        <v>Guadeloupe</v>
      </c>
      <c r="B101">
        <f>Live_Data_Fetching!B150</f>
        <v>33</v>
      </c>
      <c r="C101">
        <f>Live_Data_Fetching!C150</f>
        <v>0</v>
      </c>
      <c r="D101">
        <f>Live_Data_Fetching!D150</f>
        <v>0</v>
      </c>
      <c r="E101">
        <f>Live_Data_Fetching!E150</f>
        <v>0</v>
      </c>
      <c r="F101">
        <f>Live_Data_Fetching!F150</f>
        <v>0</v>
      </c>
      <c r="G101">
        <f>Live_Data_Fetching!G150</f>
        <v>33</v>
      </c>
      <c r="H101">
        <f>Live_Data_Fetching!H150</f>
        <v>0</v>
      </c>
      <c r="I101">
        <f>Live_Data_Fetching!I150</f>
        <v>82</v>
      </c>
    </row>
    <row r="102" spans="1:9" x14ac:dyDescent="0.25">
      <c r="A102" t="str">
        <f>Live_Data_Fetching!A151</f>
        <v>New Zealand</v>
      </c>
      <c r="B102">
        <f>Live_Data_Fetching!B151</f>
        <v>28</v>
      </c>
      <c r="C102">
        <f>Live_Data_Fetching!C151</f>
        <v>8</v>
      </c>
      <c r="D102">
        <f>Live_Data_Fetching!D151</f>
        <v>0</v>
      </c>
      <c r="E102">
        <f>Live_Data_Fetching!E151</f>
        <v>0</v>
      </c>
      <c r="F102">
        <f>Live_Data_Fetching!F151</f>
        <v>0</v>
      </c>
      <c r="G102">
        <f>Live_Data_Fetching!G151</f>
        <v>28</v>
      </c>
      <c r="H102">
        <f>Live_Data_Fetching!H151</f>
        <v>0</v>
      </c>
      <c r="I102">
        <f>Live_Data_Fetching!I151</f>
        <v>6</v>
      </c>
    </row>
    <row r="103" spans="1:9" x14ac:dyDescent="0.25">
      <c r="A103" t="str">
        <f>Live_Data_Fetching!A152</f>
        <v>Liechtenstein</v>
      </c>
      <c r="B103">
        <f>Live_Data_Fetching!B152</f>
        <v>28</v>
      </c>
      <c r="C103">
        <f>Live_Data_Fetching!C152</f>
        <v>0</v>
      </c>
      <c r="D103">
        <f>Live_Data_Fetching!D152</f>
        <v>0</v>
      </c>
      <c r="E103">
        <f>Live_Data_Fetching!E152</f>
        <v>0</v>
      </c>
      <c r="F103">
        <f>Live_Data_Fetching!F152</f>
        <v>0</v>
      </c>
      <c r="G103">
        <f>Live_Data_Fetching!G152</f>
        <v>28</v>
      </c>
      <c r="H103">
        <f>Live_Data_Fetching!H152</f>
        <v>0</v>
      </c>
      <c r="I103">
        <f>Live_Data_Fetching!I152</f>
        <v>734</v>
      </c>
    </row>
    <row r="104" spans="1:9" x14ac:dyDescent="0.25">
      <c r="A104" t="str">
        <f>Live_Data_Fetching!A153</f>
        <v>Martinique</v>
      </c>
      <c r="B104">
        <f>Live_Data_Fetching!B153</f>
        <v>23</v>
      </c>
      <c r="C104">
        <f>Live_Data_Fetching!C153</f>
        <v>0</v>
      </c>
      <c r="D104">
        <f>Live_Data_Fetching!D153</f>
        <v>1</v>
      </c>
      <c r="E104">
        <f>Live_Data_Fetching!E153</f>
        <v>0</v>
      </c>
      <c r="F104">
        <f>Live_Data_Fetching!F153</f>
        <v>0</v>
      </c>
      <c r="G104">
        <f>Live_Data_Fetching!G153</f>
        <v>22</v>
      </c>
      <c r="H104">
        <f>Live_Data_Fetching!H153</f>
        <v>0</v>
      </c>
      <c r="I104">
        <f>Live_Data_Fetching!I153</f>
        <v>61</v>
      </c>
    </row>
    <row r="105" spans="1:9" x14ac:dyDescent="0.25">
      <c r="A105" t="str">
        <f>Live_Data_Fetching!A154</f>
        <v>Uzbekistan</v>
      </c>
      <c r="B105">
        <f>Live_Data_Fetching!B154</f>
        <v>23</v>
      </c>
      <c r="C105">
        <f>Live_Data_Fetching!C154</f>
        <v>5</v>
      </c>
      <c r="D105">
        <f>Live_Data_Fetching!D154</f>
        <v>0</v>
      </c>
      <c r="E105">
        <f>Live_Data_Fetching!E154</f>
        <v>0</v>
      </c>
      <c r="F105">
        <f>Live_Data_Fetching!F154</f>
        <v>0</v>
      </c>
      <c r="G105">
        <f>Live_Data_Fetching!G154</f>
        <v>23</v>
      </c>
      <c r="H105">
        <f>Live_Data_Fetching!H154</f>
        <v>0</v>
      </c>
      <c r="I105">
        <f>Live_Data_Fetching!I154</f>
        <v>0.7</v>
      </c>
    </row>
    <row r="106" spans="1:9" x14ac:dyDescent="0.25">
      <c r="A106" t="str">
        <f>Live_Data_Fetching!A155</f>
        <v>Afghanistan</v>
      </c>
      <c r="B106">
        <f>Live_Data_Fetching!B155</f>
        <v>22</v>
      </c>
      <c r="C106">
        <f>Live_Data_Fetching!C155</f>
        <v>0</v>
      </c>
      <c r="D106">
        <f>Live_Data_Fetching!D155</f>
        <v>0</v>
      </c>
      <c r="E106">
        <f>Live_Data_Fetching!E155</f>
        <v>0</v>
      </c>
      <c r="F106">
        <f>Live_Data_Fetching!F155</f>
        <v>1</v>
      </c>
      <c r="G106">
        <f>Live_Data_Fetching!G155</f>
        <v>21</v>
      </c>
      <c r="H106">
        <f>Live_Data_Fetching!H155</f>
        <v>0</v>
      </c>
      <c r="I106">
        <f>Live_Data_Fetching!I155</f>
        <v>0.6</v>
      </c>
    </row>
    <row r="107" spans="1:9" x14ac:dyDescent="0.25">
      <c r="A107" t="str">
        <f>Live_Data_Fetching!A156</f>
        <v>Bangladesh</v>
      </c>
      <c r="B107">
        <f>Live_Data_Fetching!B156</f>
        <v>18</v>
      </c>
      <c r="C107">
        <f>Live_Data_Fetching!C156</f>
        <v>4</v>
      </c>
      <c r="D107">
        <f>Live_Data_Fetching!D156</f>
        <v>1</v>
      </c>
      <c r="E107">
        <f>Live_Data_Fetching!E156</f>
        <v>0</v>
      </c>
      <c r="F107">
        <f>Live_Data_Fetching!F156</f>
        <v>3</v>
      </c>
      <c r="G107">
        <f>Live_Data_Fetching!G156</f>
        <v>14</v>
      </c>
      <c r="H107">
        <f>Live_Data_Fetching!H156</f>
        <v>0</v>
      </c>
      <c r="I107">
        <f>Live_Data_Fetching!I156</f>
        <v>0.1</v>
      </c>
    </row>
    <row r="108" spans="1:9" x14ac:dyDescent="0.25">
      <c r="A108" t="str">
        <f>Live_Data_Fetching!A157</f>
        <v>Macao</v>
      </c>
      <c r="B108">
        <f>Live_Data_Fetching!B157</f>
        <v>17</v>
      </c>
      <c r="C108">
        <f>Live_Data_Fetching!C157</f>
        <v>0</v>
      </c>
      <c r="D108">
        <f>Live_Data_Fetching!D157</f>
        <v>0</v>
      </c>
      <c r="E108">
        <f>Live_Data_Fetching!E157</f>
        <v>0</v>
      </c>
      <c r="F108">
        <f>Live_Data_Fetching!F157</f>
        <v>10</v>
      </c>
      <c r="G108">
        <f>Live_Data_Fetching!G157</f>
        <v>7</v>
      </c>
      <c r="H108">
        <f>Live_Data_Fetching!H157</f>
        <v>0</v>
      </c>
      <c r="I108">
        <f>Live_Data_Fetching!I157</f>
        <v>26</v>
      </c>
    </row>
    <row r="109" spans="1:9" x14ac:dyDescent="0.25">
      <c r="A109" t="str">
        <f>Live_Data_Fetching!A158</f>
        <v>Ukraine</v>
      </c>
      <c r="B109">
        <f>Live_Data_Fetching!B158</f>
        <v>16</v>
      </c>
      <c r="C109">
        <f>Live_Data_Fetching!C158</f>
        <v>0</v>
      </c>
      <c r="D109">
        <f>Live_Data_Fetching!D158</f>
        <v>2</v>
      </c>
      <c r="E109">
        <f>Live_Data_Fetching!E158</f>
        <v>0</v>
      </c>
      <c r="F109">
        <f>Live_Data_Fetching!F158</f>
        <v>0</v>
      </c>
      <c r="G109">
        <f>Live_Data_Fetching!G158</f>
        <v>14</v>
      </c>
      <c r="H109">
        <f>Live_Data_Fetching!H158</f>
        <v>0</v>
      </c>
      <c r="I109">
        <f>Live_Data_Fetching!I158</f>
        <v>0.4</v>
      </c>
    </row>
    <row r="110" spans="1:9" x14ac:dyDescent="0.25">
      <c r="A110" t="str">
        <f>Live_Data_Fetching!A159</f>
        <v>Jamaica</v>
      </c>
      <c r="B110">
        <f>Live_Data_Fetching!B159</f>
        <v>15</v>
      </c>
      <c r="C110">
        <f>Live_Data_Fetching!C159</f>
        <v>0</v>
      </c>
      <c r="D110">
        <f>Live_Data_Fetching!D159</f>
        <v>1</v>
      </c>
      <c r="E110">
        <f>Live_Data_Fetching!E159</f>
        <v>0</v>
      </c>
      <c r="F110">
        <f>Live_Data_Fetching!F159</f>
        <v>2</v>
      </c>
      <c r="G110">
        <f>Live_Data_Fetching!G159</f>
        <v>12</v>
      </c>
      <c r="H110">
        <f>Live_Data_Fetching!H159</f>
        <v>0</v>
      </c>
      <c r="I110">
        <f>Live_Data_Fetching!I159</f>
        <v>5</v>
      </c>
    </row>
    <row r="111" spans="1:9" x14ac:dyDescent="0.25">
      <c r="A111" t="str">
        <f>Live_Data_Fetching!A160</f>
        <v>Bolivia</v>
      </c>
      <c r="B111">
        <f>Live_Data_Fetching!B160</f>
        <v>15</v>
      </c>
      <c r="C111">
        <f>Live_Data_Fetching!C160</f>
        <v>3</v>
      </c>
      <c r="D111">
        <f>Live_Data_Fetching!D160</f>
        <v>0</v>
      </c>
      <c r="E111">
        <f>Live_Data_Fetching!E160</f>
        <v>0</v>
      </c>
      <c r="F111">
        <f>Live_Data_Fetching!F160</f>
        <v>0</v>
      </c>
      <c r="G111">
        <f>Live_Data_Fetching!G160</f>
        <v>15</v>
      </c>
      <c r="H111">
        <f>Live_Data_Fetching!H160</f>
        <v>0</v>
      </c>
      <c r="I111">
        <f>Live_Data_Fetching!I160</f>
        <v>1</v>
      </c>
    </row>
    <row r="112" spans="1:9" x14ac:dyDescent="0.25">
      <c r="A112" t="str">
        <f>Live_Data_Fetching!A161</f>
        <v>French Guiana</v>
      </c>
      <c r="B112">
        <f>Live_Data_Fetching!B161</f>
        <v>15</v>
      </c>
      <c r="C112">
        <f>Live_Data_Fetching!C161</f>
        <v>0</v>
      </c>
      <c r="D112">
        <f>Live_Data_Fetching!D161</f>
        <v>0</v>
      </c>
      <c r="E112">
        <f>Live_Data_Fetching!E161</f>
        <v>0</v>
      </c>
      <c r="F112">
        <f>Live_Data_Fetching!F161</f>
        <v>0</v>
      </c>
      <c r="G112">
        <f>Live_Data_Fetching!G161</f>
        <v>15</v>
      </c>
      <c r="H112">
        <f>Live_Data_Fetching!H161</f>
        <v>0</v>
      </c>
      <c r="I112">
        <f>Live_Data_Fetching!I161</f>
        <v>50</v>
      </c>
    </row>
    <row r="113" spans="1:9" x14ac:dyDescent="0.25">
      <c r="A113" t="str">
        <f>Live_Data_Fetching!A162</f>
        <v>DRC</v>
      </c>
      <c r="B113">
        <f>Live_Data_Fetching!B162</f>
        <v>14</v>
      </c>
      <c r="C113">
        <f>Live_Data_Fetching!C162</f>
        <v>7</v>
      </c>
      <c r="D113">
        <f>Live_Data_Fetching!D162</f>
        <v>0</v>
      </c>
      <c r="E113">
        <f>Live_Data_Fetching!E162</f>
        <v>0</v>
      </c>
      <c r="F113">
        <f>Live_Data_Fetching!F162</f>
        <v>0</v>
      </c>
      <c r="G113">
        <f>Live_Data_Fetching!G162</f>
        <v>14</v>
      </c>
      <c r="H113">
        <f>Live_Data_Fetching!H162</f>
        <v>0</v>
      </c>
      <c r="I113">
        <f>Live_Data_Fetching!I162</f>
        <v>0.2</v>
      </c>
    </row>
    <row r="114" spans="1:9" x14ac:dyDescent="0.25">
      <c r="A114" t="str">
        <f>Live_Data_Fetching!A163</f>
        <v>Réunion</v>
      </c>
      <c r="B114">
        <f>Live_Data_Fetching!B163</f>
        <v>14</v>
      </c>
      <c r="C114">
        <f>Live_Data_Fetching!C163</f>
        <v>0</v>
      </c>
      <c r="D114">
        <f>Live_Data_Fetching!D163</f>
        <v>0</v>
      </c>
      <c r="E114">
        <f>Live_Data_Fetching!E163</f>
        <v>0</v>
      </c>
      <c r="F114">
        <f>Live_Data_Fetching!F163</f>
        <v>0</v>
      </c>
      <c r="G114">
        <f>Live_Data_Fetching!G163</f>
        <v>14</v>
      </c>
      <c r="H114">
        <f>Live_Data_Fetching!H163</f>
        <v>0</v>
      </c>
      <c r="I114">
        <f>Live_Data_Fetching!I163</f>
        <v>16</v>
      </c>
    </row>
    <row r="115" spans="1:9" x14ac:dyDescent="0.25">
      <c r="A115" t="str">
        <f>Live_Data_Fetching!A164</f>
        <v>Cameroon</v>
      </c>
      <c r="B115">
        <f>Live_Data_Fetching!B164</f>
        <v>13</v>
      </c>
      <c r="C115">
        <f>Live_Data_Fetching!C164</f>
        <v>0</v>
      </c>
      <c r="D115">
        <f>Live_Data_Fetching!D164</f>
        <v>0</v>
      </c>
      <c r="E115">
        <f>Live_Data_Fetching!E164</f>
        <v>0</v>
      </c>
      <c r="F115">
        <f>Live_Data_Fetching!F164</f>
        <v>0</v>
      </c>
      <c r="G115">
        <f>Live_Data_Fetching!G164</f>
        <v>13</v>
      </c>
      <c r="H115">
        <f>Live_Data_Fetching!H164</f>
        <v>0</v>
      </c>
      <c r="I115">
        <f>Live_Data_Fetching!I164</f>
        <v>0.5</v>
      </c>
    </row>
    <row r="116" spans="1:9" x14ac:dyDescent="0.25">
      <c r="A116" t="str">
        <f>Live_Data_Fetching!A165</f>
        <v>Maldives</v>
      </c>
      <c r="B116">
        <f>Live_Data_Fetching!B165</f>
        <v>13</v>
      </c>
      <c r="C116">
        <f>Live_Data_Fetching!C165</f>
        <v>0</v>
      </c>
      <c r="D116">
        <f>Live_Data_Fetching!D165</f>
        <v>0</v>
      </c>
      <c r="E116">
        <f>Live_Data_Fetching!E165</f>
        <v>0</v>
      </c>
      <c r="F116">
        <f>Live_Data_Fetching!F165</f>
        <v>0</v>
      </c>
      <c r="G116">
        <f>Live_Data_Fetching!G165</f>
        <v>13</v>
      </c>
      <c r="H116">
        <f>Live_Data_Fetching!H165</f>
        <v>0</v>
      </c>
      <c r="I116">
        <f>Live_Data_Fetching!I165</f>
        <v>24</v>
      </c>
    </row>
    <row r="117" spans="1:9" x14ac:dyDescent="0.25">
      <c r="A117" t="str">
        <f>Live_Data_Fetching!A166</f>
        <v>Nigeria</v>
      </c>
      <c r="B117">
        <f>Live_Data_Fetching!B166</f>
        <v>12</v>
      </c>
      <c r="C117">
        <f>Live_Data_Fetching!C166</f>
        <v>4</v>
      </c>
      <c r="D117">
        <f>Live_Data_Fetching!D166</f>
        <v>0</v>
      </c>
      <c r="E117">
        <f>Live_Data_Fetching!E166</f>
        <v>0</v>
      </c>
      <c r="F117">
        <f>Live_Data_Fetching!F166</f>
        <v>1</v>
      </c>
      <c r="G117">
        <f>Live_Data_Fetching!G166</f>
        <v>11</v>
      </c>
      <c r="H117">
        <f>Live_Data_Fetching!H166</f>
        <v>0</v>
      </c>
      <c r="I117">
        <f>Live_Data_Fetching!I166</f>
        <v>0.06</v>
      </c>
    </row>
    <row r="118" spans="1:9" x14ac:dyDescent="0.25">
      <c r="A118" t="str">
        <f>Live_Data_Fetching!A167</f>
        <v>Guam</v>
      </c>
      <c r="B118">
        <f>Live_Data_Fetching!B167</f>
        <v>12</v>
      </c>
      <c r="C118">
        <f>Live_Data_Fetching!C167</f>
        <v>4</v>
      </c>
      <c r="D118">
        <f>Live_Data_Fetching!D167</f>
        <v>0</v>
      </c>
      <c r="E118">
        <f>Live_Data_Fetching!E167</f>
        <v>0</v>
      </c>
      <c r="F118">
        <f>Live_Data_Fetching!F167</f>
        <v>0</v>
      </c>
      <c r="G118">
        <f>Live_Data_Fetching!G167</f>
        <v>12</v>
      </c>
      <c r="H118">
        <f>Live_Data_Fetching!H167</f>
        <v>0</v>
      </c>
      <c r="I118">
        <f>Live_Data_Fetching!I167</f>
        <v>71</v>
      </c>
    </row>
    <row r="119" spans="1:9" x14ac:dyDescent="0.25">
      <c r="A119" t="str">
        <f>Live_Data_Fetching!A168</f>
        <v>Honduras</v>
      </c>
      <c r="B119">
        <f>Live_Data_Fetching!B168</f>
        <v>12</v>
      </c>
      <c r="C119">
        <f>Live_Data_Fetching!C168</f>
        <v>3</v>
      </c>
      <c r="D119">
        <f>Live_Data_Fetching!D168</f>
        <v>0</v>
      </c>
      <c r="E119">
        <f>Live_Data_Fetching!E168</f>
        <v>0</v>
      </c>
      <c r="F119">
        <f>Live_Data_Fetching!F168</f>
        <v>0</v>
      </c>
      <c r="G119">
        <f>Live_Data_Fetching!G168</f>
        <v>12</v>
      </c>
      <c r="H119">
        <f>Live_Data_Fetching!H168</f>
        <v>0</v>
      </c>
      <c r="I119">
        <f>Live_Data_Fetching!I168</f>
        <v>1</v>
      </c>
    </row>
    <row r="120" spans="1:9" x14ac:dyDescent="0.25">
      <c r="A120" t="str">
        <f>Live_Data_Fetching!A169</f>
        <v>Cuba</v>
      </c>
      <c r="B120">
        <f>Live_Data_Fetching!B169</f>
        <v>11</v>
      </c>
      <c r="C120">
        <f>Live_Data_Fetching!C169</f>
        <v>1</v>
      </c>
      <c r="D120">
        <f>Live_Data_Fetching!D169</f>
        <v>1</v>
      </c>
      <c r="E120">
        <f>Live_Data_Fetching!E169</f>
        <v>0</v>
      </c>
      <c r="F120">
        <f>Live_Data_Fetching!F169</f>
        <v>0</v>
      </c>
      <c r="G120">
        <f>Live_Data_Fetching!G169</f>
        <v>10</v>
      </c>
      <c r="H120">
        <f>Live_Data_Fetching!H169</f>
        <v>0</v>
      </c>
      <c r="I120">
        <f>Live_Data_Fetching!I169</f>
        <v>1</v>
      </c>
    </row>
    <row r="121" spans="1:9" x14ac:dyDescent="0.25">
      <c r="A121" t="str">
        <f>Live_Data_Fetching!A170</f>
        <v>Paraguay</v>
      </c>
      <c r="B121">
        <f>Live_Data_Fetching!B170</f>
        <v>11</v>
      </c>
      <c r="C121">
        <f>Live_Data_Fetching!C170</f>
        <v>0</v>
      </c>
      <c r="D121">
        <f>Live_Data_Fetching!D170</f>
        <v>0</v>
      </c>
      <c r="E121">
        <f>Live_Data_Fetching!E170</f>
        <v>0</v>
      </c>
      <c r="F121">
        <f>Live_Data_Fetching!F170</f>
        <v>0</v>
      </c>
      <c r="G121">
        <f>Live_Data_Fetching!G170</f>
        <v>11</v>
      </c>
      <c r="H121">
        <f>Live_Data_Fetching!H170</f>
        <v>1</v>
      </c>
      <c r="I121">
        <f>Live_Data_Fetching!I170</f>
        <v>2</v>
      </c>
    </row>
    <row r="122" spans="1:9" x14ac:dyDescent="0.25">
      <c r="A122" t="str">
        <f>Live_Data_Fetching!A171</f>
        <v>Rwanda</v>
      </c>
      <c r="B122">
        <f>Live_Data_Fetching!B171</f>
        <v>11</v>
      </c>
      <c r="C122">
        <f>Live_Data_Fetching!C171</f>
        <v>0</v>
      </c>
      <c r="D122">
        <f>Live_Data_Fetching!D171</f>
        <v>0</v>
      </c>
      <c r="E122">
        <f>Live_Data_Fetching!E171</f>
        <v>0</v>
      </c>
      <c r="F122">
        <f>Live_Data_Fetching!F171</f>
        <v>0</v>
      </c>
      <c r="G122">
        <f>Live_Data_Fetching!G171</f>
        <v>11</v>
      </c>
      <c r="H122">
        <f>Live_Data_Fetching!H171</f>
        <v>0</v>
      </c>
      <c r="I122">
        <f>Live_Data_Fetching!I171</f>
        <v>0.8</v>
      </c>
    </row>
    <row r="123" spans="1:9" x14ac:dyDescent="0.25">
      <c r="A123" t="str">
        <f>Live_Data_Fetching!A172</f>
        <v>Monaco</v>
      </c>
      <c r="B123">
        <f>Live_Data_Fetching!B172</f>
        <v>9</v>
      </c>
      <c r="C123">
        <f>Live_Data_Fetching!C172</f>
        <v>0</v>
      </c>
      <c r="D123">
        <f>Live_Data_Fetching!D172</f>
        <v>0</v>
      </c>
      <c r="E123">
        <f>Live_Data_Fetching!E172</f>
        <v>0</v>
      </c>
      <c r="F123">
        <f>Live_Data_Fetching!F172</f>
        <v>0</v>
      </c>
      <c r="G123">
        <f>Live_Data_Fetching!G172</f>
        <v>9</v>
      </c>
      <c r="H123">
        <f>Live_Data_Fetching!H172</f>
        <v>0</v>
      </c>
      <c r="I123">
        <f>Live_Data_Fetching!I172</f>
        <v>229</v>
      </c>
    </row>
    <row r="124" spans="1:9" x14ac:dyDescent="0.25">
      <c r="A124" t="str">
        <f>Live_Data_Fetching!A173</f>
        <v>Ivory Coast</v>
      </c>
      <c r="B124">
        <f>Live_Data_Fetching!B173</f>
        <v>9</v>
      </c>
      <c r="C124">
        <f>Live_Data_Fetching!C173</f>
        <v>0</v>
      </c>
      <c r="D124">
        <f>Live_Data_Fetching!D173</f>
        <v>0</v>
      </c>
      <c r="E124">
        <f>Live_Data_Fetching!E173</f>
        <v>0</v>
      </c>
      <c r="F124">
        <f>Live_Data_Fetching!F173</f>
        <v>1</v>
      </c>
      <c r="G124">
        <f>Live_Data_Fetching!G173</f>
        <v>8</v>
      </c>
      <c r="H124">
        <f>Live_Data_Fetching!H173</f>
        <v>0</v>
      </c>
      <c r="I124">
        <f>Live_Data_Fetching!I173</f>
        <v>0.3</v>
      </c>
    </row>
    <row r="125" spans="1:9" x14ac:dyDescent="0.25">
      <c r="A125" t="str">
        <f>Live_Data_Fetching!A174</f>
        <v>Ghana</v>
      </c>
      <c r="B125">
        <f>Live_Data_Fetching!B174</f>
        <v>9</v>
      </c>
      <c r="C125">
        <f>Live_Data_Fetching!C174</f>
        <v>2</v>
      </c>
      <c r="D125">
        <f>Live_Data_Fetching!D174</f>
        <v>0</v>
      </c>
      <c r="E125">
        <f>Live_Data_Fetching!E174</f>
        <v>0</v>
      </c>
      <c r="F125">
        <f>Live_Data_Fetching!F174</f>
        <v>0</v>
      </c>
      <c r="G125">
        <f>Live_Data_Fetching!G174</f>
        <v>9</v>
      </c>
      <c r="H125">
        <f>Live_Data_Fetching!H174</f>
        <v>0</v>
      </c>
      <c r="I125">
        <f>Live_Data_Fetching!I174</f>
        <v>0.3</v>
      </c>
    </row>
    <row r="126" spans="1:9" x14ac:dyDescent="0.25">
      <c r="A126" t="str">
        <f>Live_Data_Fetching!A175</f>
        <v>Trinidad and Tobago</v>
      </c>
      <c r="B126">
        <f>Live_Data_Fetching!B175</f>
        <v>9</v>
      </c>
      <c r="C126">
        <f>Live_Data_Fetching!C175</f>
        <v>2</v>
      </c>
      <c r="D126">
        <f>Live_Data_Fetching!D175</f>
        <v>0</v>
      </c>
      <c r="E126">
        <f>Live_Data_Fetching!E175</f>
        <v>0</v>
      </c>
      <c r="F126">
        <f>Live_Data_Fetching!F175</f>
        <v>0</v>
      </c>
      <c r="G126">
        <f>Live_Data_Fetching!G175</f>
        <v>9</v>
      </c>
      <c r="H126">
        <f>Live_Data_Fetching!H175</f>
        <v>0</v>
      </c>
      <c r="I126">
        <f>Live_Data_Fetching!I175</f>
        <v>6</v>
      </c>
    </row>
    <row r="127" spans="1:9" x14ac:dyDescent="0.25">
      <c r="A127" t="str">
        <f>Live_Data_Fetching!A176</f>
        <v>Guatemala</v>
      </c>
      <c r="B127">
        <f>Live_Data_Fetching!B176</f>
        <v>8</v>
      </c>
      <c r="C127">
        <f>Live_Data_Fetching!C176</f>
        <v>0</v>
      </c>
      <c r="D127">
        <f>Live_Data_Fetching!D176</f>
        <v>1</v>
      </c>
      <c r="E127">
        <f>Live_Data_Fetching!E176</f>
        <v>0</v>
      </c>
      <c r="F127">
        <f>Live_Data_Fetching!F176</f>
        <v>0</v>
      </c>
      <c r="G127">
        <f>Live_Data_Fetching!G176</f>
        <v>7</v>
      </c>
      <c r="H127">
        <f>Live_Data_Fetching!H176</f>
        <v>0</v>
      </c>
      <c r="I127">
        <f>Live_Data_Fetching!I176</f>
        <v>0.4</v>
      </c>
    </row>
    <row r="128" spans="1:9" x14ac:dyDescent="0.25">
      <c r="A128" t="str">
        <f>Live_Data_Fetching!A177</f>
        <v>Gibraltar</v>
      </c>
      <c r="B128">
        <f>Live_Data_Fetching!B177</f>
        <v>8</v>
      </c>
      <c r="C128">
        <f>Live_Data_Fetching!C177</f>
        <v>0</v>
      </c>
      <c r="D128">
        <f>Live_Data_Fetching!D177</f>
        <v>0</v>
      </c>
      <c r="E128">
        <f>Live_Data_Fetching!E177</f>
        <v>0</v>
      </c>
      <c r="F128">
        <f>Live_Data_Fetching!F177</f>
        <v>2</v>
      </c>
      <c r="G128">
        <f>Live_Data_Fetching!G177</f>
        <v>6</v>
      </c>
      <c r="H128">
        <f>Live_Data_Fetching!H177</f>
        <v>0</v>
      </c>
      <c r="I128">
        <f>Live_Data_Fetching!I177</f>
        <v>237</v>
      </c>
    </row>
    <row r="129" spans="1:9" x14ac:dyDescent="0.25">
      <c r="A129" t="str">
        <f>Live_Data_Fetching!A178</f>
        <v>Montenegro</v>
      </c>
      <c r="B129">
        <f>Live_Data_Fetching!B178</f>
        <v>8</v>
      </c>
      <c r="C129">
        <f>Live_Data_Fetching!C178</f>
        <v>0</v>
      </c>
      <c r="D129">
        <f>Live_Data_Fetching!D178</f>
        <v>0</v>
      </c>
      <c r="E129">
        <f>Live_Data_Fetching!E178</f>
        <v>0</v>
      </c>
      <c r="F129">
        <f>Live_Data_Fetching!F178</f>
        <v>0</v>
      </c>
      <c r="G129">
        <f>Live_Data_Fetching!G178</f>
        <v>8</v>
      </c>
      <c r="H129">
        <f>Live_Data_Fetching!H178</f>
        <v>0</v>
      </c>
      <c r="I129">
        <f>Live_Data_Fetching!I178</f>
        <v>13</v>
      </c>
    </row>
    <row r="130" spans="1:9" x14ac:dyDescent="0.25">
      <c r="A130" t="str">
        <f>Live_Data_Fetching!A179</f>
        <v>Channel Islands</v>
      </c>
      <c r="B130">
        <f>Live_Data_Fetching!B179</f>
        <v>7</v>
      </c>
      <c r="C130">
        <f>Live_Data_Fetching!C179</f>
        <v>0</v>
      </c>
      <c r="D130">
        <f>Live_Data_Fetching!D179</f>
        <v>0</v>
      </c>
      <c r="E130">
        <f>Live_Data_Fetching!E179</f>
        <v>0</v>
      </c>
      <c r="F130">
        <f>Live_Data_Fetching!F179</f>
        <v>0</v>
      </c>
      <c r="G130">
        <f>Live_Data_Fetching!G179</f>
        <v>7</v>
      </c>
      <c r="H130">
        <f>Live_Data_Fetching!H179</f>
        <v>0</v>
      </c>
      <c r="I130">
        <f>Live_Data_Fetching!I179</f>
        <v>40</v>
      </c>
    </row>
    <row r="131" spans="1:9" x14ac:dyDescent="0.25">
      <c r="A131" t="str">
        <f>Live_Data_Fetching!A180</f>
        <v>Kenya</v>
      </c>
      <c r="B131">
        <f>Live_Data_Fetching!B180</f>
        <v>7</v>
      </c>
      <c r="C131">
        <f>Live_Data_Fetching!C180</f>
        <v>0</v>
      </c>
      <c r="D131">
        <f>Live_Data_Fetching!D180</f>
        <v>0</v>
      </c>
      <c r="E131">
        <f>Live_Data_Fetching!E180</f>
        <v>0</v>
      </c>
      <c r="F131">
        <f>Live_Data_Fetching!F180</f>
        <v>0</v>
      </c>
      <c r="G131">
        <f>Live_Data_Fetching!G180</f>
        <v>7</v>
      </c>
      <c r="H131">
        <f>Live_Data_Fetching!H180</f>
        <v>0</v>
      </c>
      <c r="I131">
        <f>Live_Data_Fetching!I180</f>
        <v>0.1</v>
      </c>
    </row>
    <row r="132" spans="1:9" x14ac:dyDescent="0.25">
      <c r="A132" t="str">
        <f>Live_Data_Fetching!A181</f>
        <v>Ethiopia</v>
      </c>
      <c r="B132">
        <f>Live_Data_Fetching!B181</f>
        <v>6</v>
      </c>
      <c r="C132">
        <f>Live_Data_Fetching!C181</f>
        <v>0</v>
      </c>
      <c r="D132">
        <f>Live_Data_Fetching!D181</f>
        <v>0</v>
      </c>
      <c r="E132">
        <f>Live_Data_Fetching!E181</f>
        <v>0</v>
      </c>
      <c r="F132">
        <f>Live_Data_Fetching!F181</f>
        <v>0</v>
      </c>
      <c r="G132">
        <f>Live_Data_Fetching!G181</f>
        <v>6</v>
      </c>
      <c r="H132">
        <f>Live_Data_Fetching!H181</f>
        <v>0</v>
      </c>
      <c r="I132">
        <f>Live_Data_Fetching!I181</f>
        <v>0.05</v>
      </c>
    </row>
    <row r="133" spans="1:9" x14ac:dyDescent="0.25">
      <c r="A133" t="str">
        <f>Live_Data_Fetching!A182</f>
        <v>French Polynesia</v>
      </c>
      <c r="B133">
        <f>Live_Data_Fetching!B182</f>
        <v>6</v>
      </c>
      <c r="C133">
        <f>Live_Data_Fetching!C182</f>
        <v>1</v>
      </c>
      <c r="D133">
        <f>Live_Data_Fetching!D182</f>
        <v>0</v>
      </c>
      <c r="E133">
        <f>Live_Data_Fetching!E182</f>
        <v>0</v>
      </c>
      <c r="F133">
        <f>Live_Data_Fetching!F182</f>
        <v>0</v>
      </c>
      <c r="G133">
        <f>Live_Data_Fetching!G182</f>
        <v>6</v>
      </c>
      <c r="H133">
        <f>Live_Data_Fetching!H182</f>
        <v>0</v>
      </c>
      <c r="I133">
        <f>Live_Data_Fetching!I182</f>
        <v>21</v>
      </c>
    </row>
    <row r="134" spans="1:9" x14ac:dyDescent="0.25">
      <c r="A134" t="str">
        <f>Live_Data_Fetching!A183</f>
        <v>Mongolia</v>
      </c>
      <c r="B134">
        <f>Live_Data_Fetching!B183</f>
        <v>6</v>
      </c>
      <c r="C134">
        <f>Live_Data_Fetching!C183</f>
        <v>0</v>
      </c>
      <c r="D134">
        <f>Live_Data_Fetching!D183</f>
        <v>0</v>
      </c>
      <c r="E134">
        <f>Live_Data_Fetching!E183</f>
        <v>0</v>
      </c>
      <c r="F134">
        <f>Live_Data_Fetching!F183</f>
        <v>0</v>
      </c>
      <c r="G134">
        <f>Live_Data_Fetching!G183</f>
        <v>6</v>
      </c>
      <c r="H134">
        <f>Live_Data_Fetching!H183</f>
        <v>0</v>
      </c>
      <c r="I134">
        <f>Live_Data_Fetching!I183</f>
        <v>2</v>
      </c>
    </row>
    <row r="135" spans="1:9" x14ac:dyDescent="0.25">
      <c r="A135" t="str">
        <f>Live_Data_Fetching!A184</f>
        <v>Puerto Rico</v>
      </c>
      <c r="B135">
        <f>Live_Data_Fetching!B184</f>
        <v>6</v>
      </c>
      <c r="C135">
        <f>Live_Data_Fetching!C184</f>
        <v>0</v>
      </c>
      <c r="D135">
        <f>Live_Data_Fetching!D184</f>
        <v>0</v>
      </c>
      <c r="E135">
        <f>Live_Data_Fetching!E184</f>
        <v>0</v>
      </c>
      <c r="F135">
        <f>Live_Data_Fetching!F184</f>
        <v>0</v>
      </c>
      <c r="G135">
        <f>Live_Data_Fetching!G184</f>
        <v>6</v>
      </c>
      <c r="H135">
        <f>Live_Data_Fetching!H184</f>
        <v>0</v>
      </c>
      <c r="I135">
        <f>Live_Data_Fetching!I184</f>
        <v>2</v>
      </c>
    </row>
    <row r="136" spans="1:9" x14ac:dyDescent="0.25">
      <c r="A136" t="str">
        <f>Live_Data_Fetching!A185</f>
        <v>Seychelles</v>
      </c>
      <c r="B136">
        <f>Live_Data_Fetching!B185</f>
        <v>6</v>
      </c>
      <c r="C136">
        <f>Live_Data_Fetching!C185</f>
        <v>0</v>
      </c>
      <c r="D136">
        <f>Live_Data_Fetching!D185</f>
        <v>0</v>
      </c>
      <c r="E136">
        <f>Live_Data_Fetching!E185</f>
        <v>0</v>
      </c>
      <c r="F136">
        <f>Live_Data_Fetching!F185</f>
        <v>0</v>
      </c>
      <c r="G136">
        <f>Live_Data_Fetching!G185</f>
        <v>6</v>
      </c>
      <c r="H136">
        <f>Live_Data_Fetching!H185</f>
        <v>0</v>
      </c>
      <c r="I136">
        <f>Live_Data_Fetching!I185</f>
        <v>61</v>
      </c>
    </row>
    <row r="137" spans="1:9" x14ac:dyDescent="0.25">
      <c r="A137" t="str">
        <f>Live_Data_Fetching!A186</f>
        <v>Tanzania</v>
      </c>
      <c r="B137">
        <f>Live_Data_Fetching!B186</f>
        <v>6</v>
      </c>
      <c r="C137">
        <f>Live_Data_Fetching!C186</f>
        <v>3</v>
      </c>
      <c r="D137">
        <f>Live_Data_Fetching!D186</f>
        <v>0</v>
      </c>
      <c r="E137">
        <f>Live_Data_Fetching!E186</f>
        <v>0</v>
      </c>
      <c r="F137">
        <f>Live_Data_Fetching!F186</f>
        <v>0</v>
      </c>
      <c r="G137">
        <f>Live_Data_Fetching!G186</f>
        <v>6</v>
      </c>
      <c r="H137">
        <f>Live_Data_Fetching!H186</f>
        <v>0</v>
      </c>
      <c r="I137">
        <f>Live_Data_Fetching!I186</f>
        <v>0.1</v>
      </c>
    </row>
    <row r="138" spans="1:9" x14ac:dyDescent="0.25">
      <c r="A138" t="str">
        <f>Live_Data_Fetching!A187</f>
        <v>Guyana</v>
      </c>
      <c r="B138">
        <f>Live_Data_Fetching!B187</f>
        <v>5</v>
      </c>
      <c r="C138">
        <f>Live_Data_Fetching!C187</f>
        <v>1</v>
      </c>
      <c r="D138">
        <f>Live_Data_Fetching!D187</f>
        <v>1</v>
      </c>
      <c r="E138">
        <f>Live_Data_Fetching!E187</f>
        <v>0</v>
      </c>
      <c r="F138">
        <f>Live_Data_Fetching!F187</f>
        <v>0</v>
      </c>
      <c r="G138">
        <f>Live_Data_Fetching!G187</f>
        <v>4</v>
      </c>
      <c r="H138">
        <f>Live_Data_Fetching!H187</f>
        <v>0</v>
      </c>
      <c r="I138">
        <f>Live_Data_Fetching!I187</f>
        <v>6</v>
      </c>
    </row>
    <row r="139" spans="1:9" x14ac:dyDescent="0.25">
      <c r="A139" t="str">
        <f>Live_Data_Fetching!A188</f>
        <v>Aruba</v>
      </c>
      <c r="B139">
        <f>Live_Data_Fetching!B188</f>
        <v>4</v>
      </c>
      <c r="C139">
        <f>Live_Data_Fetching!C188</f>
        <v>0</v>
      </c>
      <c r="D139">
        <f>Live_Data_Fetching!D188</f>
        <v>0</v>
      </c>
      <c r="E139">
        <f>Live_Data_Fetching!E188</f>
        <v>0</v>
      </c>
      <c r="F139">
        <f>Live_Data_Fetching!F188</f>
        <v>0</v>
      </c>
      <c r="G139">
        <f>Live_Data_Fetching!G188</f>
        <v>4</v>
      </c>
      <c r="H139">
        <f>Live_Data_Fetching!H188</f>
        <v>0</v>
      </c>
      <c r="I139">
        <f>Live_Data_Fetching!I188</f>
        <v>37</v>
      </c>
    </row>
    <row r="140" spans="1:9" x14ac:dyDescent="0.25">
      <c r="A140" t="str">
        <f>Live_Data_Fetching!A189</f>
        <v>Equatorial Guinea</v>
      </c>
      <c r="B140">
        <f>Live_Data_Fetching!B189</f>
        <v>4</v>
      </c>
      <c r="C140">
        <f>Live_Data_Fetching!C189</f>
        <v>0</v>
      </c>
      <c r="D140">
        <f>Live_Data_Fetching!D189</f>
        <v>0</v>
      </c>
      <c r="E140">
        <f>Live_Data_Fetching!E189</f>
        <v>0</v>
      </c>
      <c r="F140">
        <f>Live_Data_Fetching!F189</f>
        <v>0</v>
      </c>
      <c r="G140">
        <f>Live_Data_Fetching!G189</f>
        <v>4</v>
      </c>
      <c r="H140">
        <f>Live_Data_Fetching!H189</f>
        <v>0</v>
      </c>
      <c r="I140">
        <f>Live_Data_Fetching!I189</f>
        <v>3</v>
      </c>
    </row>
    <row r="141" spans="1:9" x14ac:dyDescent="0.25">
      <c r="A141" t="str">
        <f>Live_Data_Fetching!A190</f>
        <v>Curaçao</v>
      </c>
      <c r="B141">
        <f>Live_Data_Fetching!B190</f>
        <v>3</v>
      </c>
      <c r="C141">
        <f>Live_Data_Fetching!C190</f>
        <v>0</v>
      </c>
      <c r="D141">
        <f>Live_Data_Fetching!D190</f>
        <v>1</v>
      </c>
      <c r="E141">
        <f>Live_Data_Fetching!E190</f>
        <v>1</v>
      </c>
      <c r="F141">
        <f>Live_Data_Fetching!F190</f>
        <v>0</v>
      </c>
      <c r="G141">
        <f>Live_Data_Fetching!G190</f>
        <v>2</v>
      </c>
      <c r="H141">
        <f>Live_Data_Fetching!H190</f>
        <v>0</v>
      </c>
      <c r="I141">
        <f>Live_Data_Fetching!I190</f>
        <v>18</v>
      </c>
    </row>
    <row r="142" spans="1:9" x14ac:dyDescent="0.25">
      <c r="A142" t="str">
        <f>Live_Data_Fetching!A191</f>
        <v>Bahamas</v>
      </c>
      <c r="B142">
        <f>Live_Data_Fetching!B191</f>
        <v>3</v>
      </c>
      <c r="C142">
        <f>Live_Data_Fetching!C191</f>
        <v>2</v>
      </c>
      <c r="D142">
        <f>Live_Data_Fetching!D191</f>
        <v>0</v>
      </c>
      <c r="E142">
        <f>Live_Data_Fetching!E191</f>
        <v>0</v>
      </c>
      <c r="F142">
        <f>Live_Data_Fetching!F191</f>
        <v>0</v>
      </c>
      <c r="G142">
        <f>Live_Data_Fetching!G191</f>
        <v>3</v>
      </c>
      <c r="H142">
        <f>Live_Data_Fetching!H191</f>
        <v>0</v>
      </c>
      <c r="I142">
        <f>Live_Data_Fetching!I191</f>
        <v>8</v>
      </c>
    </row>
    <row r="143" spans="1:9" x14ac:dyDescent="0.25">
      <c r="A143" t="str">
        <f>Live_Data_Fetching!A192</f>
        <v>Gabon</v>
      </c>
      <c r="B143">
        <f>Live_Data_Fetching!B192</f>
        <v>3</v>
      </c>
      <c r="C143">
        <f>Live_Data_Fetching!C192</f>
        <v>0</v>
      </c>
      <c r="D143">
        <f>Live_Data_Fetching!D192</f>
        <v>0</v>
      </c>
      <c r="E143">
        <f>Live_Data_Fetching!E192</f>
        <v>0</v>
      </c>
      <c r="F143">
        <f>Live_Data_Fetching!F192</f>
        <v>0</v>
      </c>
      <c r="G143">
        <f>Live_Data_Fetching!G192</f>
        <v>3</v>
      </c>
      <c r="H143">
        <f>Live_Data_Fetching!H192</f>
        <v>0</v>
      </c>
      <c r="I143">
        <f>Live_Data_Fetching!I192</f>
        <v>1</v>
      </c>
    </row>
    <row r="144" spans="1:9" x14ac:dyDescent="0.25">
      <c r="A144" t="str">
        <f>Live_Data_Fetching!A193</f>
        <v>Kyrgyzstan</v>
      </c>
      <c r="B144">
        <f>Live_Data_Fetching!B193</f>
        <v>3</v>
      </c>
      <c r="C144">
        <f>Live_Data_Fetching!C193</f>
        <v>0</v>
      </c>
      <c r="D144">
        <f>Live_Data_Fetching!D193</f>
        <v>0</v>
      </c>
      <c r="E144">
        <f>Live_Data_Fetching!E193</f>
        <v>0</v>
      </c>
      <c r="F144">
        <f>Live_Data_Fetching!F193</f>
        <v>0</v>
      </c>
      <c r="G144">
        <f>Live_Data_Fetching!G193</f>
        <v>3</v>
      </c>
      <c r="H144">
        <f>Live_Data_Fetching!H193</f>
        <v>0</v>
      </c>
      <c r="I144">
        <f>Live_Data_Fetching!I193</f>
        <v>0.5</v>
      </c>
    </row>
    <row r="145" spans="1:9" x14ac:dyDescent="0.25">
      <c r="A145" t="str">
        <f>Live_Data_Fetching!A194</f>
        <v>Mauritius</v>
      </c>
      <c r="B145">
        <f>Live_Data_Fetching!B194</f>
        <v>3</v>
      </c>
      <c r="C145">
        <f>Live_Data_Fetching!C194</f>
        <v>0</v>
      </c>
      <c r="D145">
        <f>Live_Data_Fetching!D194</f>
        <v>0</v>
      </c>
      <c r="E145">
        <f>Live_Data_Fetching!E194</f>
        <v>0</v>
      </c>
      <c r="F145">
        <f>Live_Data_Fetching!F194</f>
        <v>0</v>
      </c>
      <c r="G145">
        <f>Live_Data_Fetching!G194</f>
        <v>3</v>
      </c>
      <c r="H145">
        <f>Live_Data_Fetching!H194</f>
        <v>0</v>
      </c>
      <c r="I145">
        <f>Live_Data_Fetching!I194</f>
        <v>2</v>
      </c>
    </row>
    <row r="146" spans="1:9" x14ac:dyDescent="0.25">
      <c r="A146" t="str">
        <f>Live_Data_Fetching!A195</f>
        <v>Mayotte</v>
      </c>
      <c r="B146">
        <f>Live_Data_Fetching!B195</f>
        <v>3</v>
      </c>
      <c r="C146">
        <f>Live_Data_Fetching!C195</f>
        <v>0</v>
      </c>
      <c r="D146">
        <f>Live_Data_Fetching!D195</f>
        <v>0</v>
      </c>
      <c r="E146">
        <f>Live_Data_Fetching!E195</f>
        <v>0</v>
      </c>
      <c r="F146">
        <f>Live_Data_Fetching!F195</f>
        <v>0</v>
      </c>
      <c r="G146">
        <f>Live_Data_Fetching!G195</f>
        <v>3</v>
      </c>
      <c r="H146">
        <f>Live_Data_Fetching!H195</f>
        <v>0</v>
      </c>
      <c r="I146">
        <f>Live_Data_Fetching!I195</f>
        <v>11</v>
      </c>
    </row>
    <row r="147" spans="1:9" x14ac:dyDescent="0.25">
      <c r="A147" t="str">
        <f>Live_Data_Fetching!A196</f>
        <v>St. Barth</v>
      </c>
      <c r="B147">
        <f>Live_Data_Fetching!B196</f>
        <v>3</v>
      </c>
      <c r="C147">
        <f>Live_Data_Fetching!C196</f>
        <v>0</v>
      </c>
      <c r="D147">
        <f>Live_Data_Fetching!D196</f>
        <v>0</v>
      </c>
      <c r="E147">
        <f>Live_Data_Fetching!E196</f>
        <v>0</v>
      </c>
      <c r="F147">
        <f>Live_Data_Fetching!F196</f>
        <v>0</v>
      </c>
      <c r="G147">
        <f>Live_Data_Fetching!G196</f>
        <v>3</v>
      </c>
      <c r="H147">
        <f>Live_Data_Fetching!H196</f>
        <v>0</v>
      </c>
      <c r="I147">
        <f>Live_Data_Fetching!I196</f>
        <v>304</v>
      </c>
    </row>
    <row r="148" spans="1:9" x14ac:dyDescent="0.25">
      <c r="A148" t="str">
        <f>Live_Data_Fetching!A197</f>
        <v>Saint Martin</v>
      </c>
      <c r="B148">
        <f>Live_Data_Fetching!B197</f>
        <v>3</v>
      </c>
      <c r="C148">
        <f>Live_Data_Fetching!C197</f>
        <v>0</v>
      </c>
      <c r="D148">
        <f>Live_Data_Fetching!D197</f>
        <v>0</v>
      </c>
      <c r="E148">
        <f>Live_Data_Fetching!E197</f>
        <v>0</v>
      </c>
      <c r="F148">
        <f>Live_Data_Fetching!F197</f>
        <v>0</v>
      </c>
      <c r="G148">
        <f>Live_Data_Fetching!G197</f>
        <v>3</v>
      </c>
      <c r="H148">
        <f>Live_Data_Fetching!H197</f>
        <v>0</v>
      </c>
      <c r="I148">
        <f>Live_Data_Fetching!I197</f>
        <v>78</v>
      </c>
    </row>
    <row r="149" spans="1:9" x14ac:dyDescent="0.25">
      <c r="A149" t="str">
        <f>Live_Data_Fetching!A198</f>
        <v>U.S. Virgin Islands</v>
      </c>
      <c r="B149">
        <f>Live_Data_Fetching!B198</f>
        <v>3</v>
      </c>
      <c r="C149">
        <f>Live_Data_Fetching!C198</f>
        <v>1</v>
      </c>
      <c r="D149">
        <f>Live_Data_Fetching!D198</f>
        <v>0</v>
      </c>
      <c r="E149">
        <f>Live_Data_Fetching!E198</f>
        <v>0</v>
      </c>
      <c r="F149">
        <f>Live_Data_Fetching!F198</f>
        <v>0</v>
      </c>
      <c r="G149">
        <f>Live_Data_Fetching!G198</f>
        <v>3</v>
      </c>
      <c r="H149">
        <f>Live_Data_Fetching!H198</f>
        <v>0</v>
      </c>
      <c r="I149">
        <f>Live_Data_Fetching!I198</f>
        <v>29</v>
      </c>
    </row>
    <row r="150" spans="1:9" x14ac:dyDescent="0.25">
      <c r="A150" t="str">
        <f>Live_Data_Fetching!A199</f>
        <v>Sudan</v>
      </c>
      <c r="B150">
        <f>Live_Data_Fetching!B199</f>
        <v>2</v>
      </c>
      <c r="C150">
        <f>Live_Data_Fetching!C199</f>
        <v>0</v>
      </c>
      <c r="D150">
        <f>Live_Data_Fetching!D199</f>
        <v>1</v>
      </c>
      <c r="E150">
        <f>Live_Data_Fetching!E199</f>
        <v>0</v>
      </c>
      <c r="F150">
        <f>Live_Data_Fetching!F199</f>
        <v>0</v>
      </c>
      <c r="G150">
        <f>Live_Data_Fetching!G199</f>
        <v>1</v>
      </c>
      <c r="H150">
        <f>Live_Data_Fetching!H199</f>
        <v>0</v>
      </c>
      <c r="I150">
        <f>Live_Data_Fetching!I199</f>
        <v>0.05</v>
      </c>
    </row>
    <row r="151" spans="1:9" x14ac:dyDescent="0.25">
      <c r="A151" t="str">
        <f>Live_Data_Fetching!A200</f>
        <v>Barbados</v>
      </c>
      <c r="B151">
        <f>Live_Data_Fetching!B200</f>
        <v>2</v>
      </c>
      <c r="C151">
        <f>Live_Data_Fetching!C200</f>
        <v>0</v>
      </c>
      <c r="D151">
        <f>Live_Data_Fetching!D200</f>
        <v>0</v>
      </c>
      <c r="E151">
        <f>Live_Data_Fetching!E200</f>
        <v>0</v>
      </c>
      <c r="F151">
        <f>Live_Data_Fetching!F200</f>
        <v>0</v>
      </c>
      <c r="G151">
        <f>Live_Data_Fetching!G200</f>
        <v>2</v>
      </c>
      <c r="H151">
        <f>Live_Data_Fetching!H200</f>
        <v>0</v>
      </c>
      <c r="I151">
        <f>Live_Data_Fetching!I200</f>
        <v>7</v>
      </c>
    </row>
    <row r="152" spans="1:9" x14ac:dyDescent="0.25">
      <c r="A152" t="str">
        <f>Live_Data_Fetching!A201</f>
        <v>Benin</v>
      </c>
      <c r="B152">
        <f>Live_Data_Fetching!B201</f>
        <v>2</v>
      </c>
      <c r="C152">
        <f>Live_Data_Fetching!C201</f>
        <v>0</v>
      </c>
      <c r="D152">
        <f>Live_Data_Fetching!D201</f>
        <v>0</v>
      </c>
      <c r="E152">
        <f>Live_Data_Fetching!E201</f>
        <v>0</v>
      </c>
      <c r="F152">
        <f>Live_Data_Fetching!F201</f>
        <v>0</v>
      </c>
      <c r="G152">
        <f>Live_Data_Fetching!G201</f>
        <v>2</v>
      </c>
      <c r="H152">
        <f>Live_Data_Fetching!H201</f>
        <v>0</v>
      </c>
      <c r="I152">
        <f>Live_Data_Fetching!I201</f>
        <v>0.2</v>
      </c>
    </row>
    <row r="153" spans="1:9" x14ac:dyDescent="0.25">
      <c r="A153" t="str">
        <f>Live_Data_Fetching!A202</f>
        <v>Bermuda</v>
      </c>
      <c r="B153">
        <f>Live_Data_Fetching!B202</f>
        <v>2</v>
      </c>
      <c r="C153">
        <f>Live_Data_Fetching!C202</f>
        <v>0</v>
      </c>
      <c r="D153">
        <f>Live_Data_Fetching!D202</f>
        <v>0</v>
      </c>
      <c r="E153">
        <f>Live_Data_Fetching!E202</f>
        <v>0</v>
      </c>
      <c r="F153">
        <f>Live_Data_Fetching!F202</f>
        <v>0</v>
      </c>
      <c r="G153">
        <f>Live_Data_Fetching!G202</f>
        <v>2</v>
      </c>
      <c r="H153">
        <f>Live_Data_Fetching!H202</f>
        <v>0</v>
      </c>
      <c r="I153">
        <f>Live_Data_Fetching!I202</f>
        <v>32</v>
      </c>
    </row>
    <row r="154" spans="1:9" x14ac:dyDescent="0.25">
      <c r="A154" t="str">
        <f>Live_Data_Fetching!A203</f>
        <v>Greenland</v>
      </c>
      <c r="B154">
        <f>Live_Data_Fetching!B203</f>
        <v>2</v>
      </c>
      <c r="C154">
        <f>Live_Data_Fetching!C203</f>
        <v>0</v>
      </c>
      <c r="D154">
        <f>Live_Data_Fetching!D203</f>
        <v>0</v>
      </c>
      <c r="E154">
        <f>Live_Data_Fetching!E203</f>
        <v>0</v>
      </c>
      <c r="F154">
        <f>Live_Data_Fetching!F203</f>
        <v>0</v>
      </c>
      <c r="G154">
        <f>Live_Data_Fetching!G203</f>
        <v>2</v>
      </c>
      <c r="H154">
        <f>Live_Data_Fetching!H203</f>
        <v>0</v>
      </c>
      <c r="I154">
        <f>Live_Data_Fetching!I203</f>
        <v>35</v>
      </c>
    </row>
    <row r="155" spans="1:9" x14ac:dyDescent="0.25">
      <c r="A155" t="str">
        <f>Live_Data_Fetching!A204</f>
        <v>Liberia</v>
      </c>
      <c r="B155">
        <f>Live_Data_Fetching!B204</f>
        <v>2</v>
      </c>
      <c r="C155">
        <f>Live_Data_Fetching!C204</f>
        <v>0</v>
      </c>
      <c r="D155">
        <f>Live_Data_Fetching!D204</f>
        <v>0</v>
      </c>
      <c r="E155">
        <f>Live_Data_Fetching!E204</f>
        <v>0</v>
      </c>
      <c r="F155">
        <f>Live_Data_Fetching!F204</f>
        <v>0</v>
      </c>
      <c r="G155">
        <f>Live_Data_Fetching!G204</f>
        <v>2</v>
      </c>
      <c r="H155">
        <f>Live_Data_Fetching!H204</f>
        <v>0</v>
      </c>
      <c r="I155">
        <f>Live_Data_Fetching!I204</f>
        <v>0.4</v>
      </c>
    </row>
    <row r="156" spans="1:9" x14ac:dyDescent="0.25">
      <c r="A156" t="str">
        <f>Live_Data_Fetching!A205</f>
        <v>Mauritania</v>
      </c>
      <c r="B156">
        <f>Live_Data_Fetching!B205</f>
        <v>2</v>
      </c>
      <c r="C156">
        <f>Live_Data_Fetching!C205</f>
        <v>0</v>
      </c>
      <c r="D156">
        <f>Live_Data_Fetching!D205</f>
        <v>0</v>
      </c>
      <c r="E156">
        <f>Live_Data_Fetching!E205</f>
        <v>0</v>
      </c>
      <c r="F156">
        <f>Live_Data_Fetching!F205</f>
        <v>0</v>
      </c>
      <c r="G156">
        <f>Live_Data_Fetching!G205</f>
        <v>2</v>
      </c>
      <c r="H156">
        <f>Live_Data_Fetching!H205</f>
        <v>0</v>
      </c>
      <c r="I156">
        <f>Live_Data_Fetching!I205</f>
        <v>0.4</v>
      </c>
    </row>
    <row r="157" spans="1:9" x14ac:dyDescent="0.25">
      <c r="A157" t="str">
        <f>Live_Data_Fetching!A206</f>
        <v>Namibia</v>
      </c>
      <c r="B157">
        <f>Live_Data_Fetching!B206</f>
        <v>2</v>
      </c>
      <c r="C157">
        <f>Live_Data_Fetching!C206</f>
        <v>0</v>
      </c>
      <c r="D157">
        <f>Live_Data_Fetching!D206</f>
        <v>0</v>
      </c>
      <c r="E157">
        <f>Live_Data_Fetching!E206</f>
        <v>0</v>
      </c>
      <c r="F157">
        <f>Live_Data_Fetching!F206</f>
        <v>0</v>
      </c>
      <c r="G157">
        <f>Live_Data_Fetching!G206</f>
        <v>2</v>
      </c>
      <c r="H157">
        <f>Live_Data_Fetching!H206</f>
        <v>0</v>
      </c>
      <c r="I157">
        <f>Live_Data_Fetching!I206</f>
        <v>0.8</v>
      </c>
    </row>
    <row r="158" spans="1:9" x14ac:dyDescent="0.25">
      <c r="A158" t="str">
        <f>Live_Data_Fetching!A207</f>
        <v>New Caledonia</v>
      </c>
      <c r="B158">
        <f>Live_Data_Fetching!B207</f>
        <v>2</v>
      </c>
      <c r="C158">
        <f>Live_Data_Fetching!C207</f>
        <v>0</v>
      </c>
      <c r="D158">
        <f>Live_Data_Fetching!D207</f>
        <v>0</v>
      </c>
      <c r="E158">
        <f>Live_Data_Fetching!E207</f>
        <v>0</v>
      </c>
      <c r="F158">
        <f>Live_Data_Fetching!F207</f>
        <v>0</v>
      </c>
      <c r="G158">
        <f>Live_Data_Fetching!G207</f>
        <v>2</v>
      </c>
      <c r="H158">
        <f>Live_Data_Fetching!H207</f>
        <v>0</v>
      </c>
      <c r="I158">
        <f>Live_Data_Fetching!I207</f>
        <v>7</v>
      </c>
    </row>
    <row r="159" spans="1:9" x14ac:dyDescent="0.25">
      <c r="A159" t="str">
        <f>Live_Data_Fetching!A208</f>
        <v>Saint Lucia</v>
      </c>
      <c r="B159">
        <f>Live_Data_Fetching!B208</f>
        <v>2</v>
      </c>
      <c r="C159">
        <f>Live_Data_Fetching!C208</f>
        <v>0</v>
      </c>
      <c r="D159">
        <f>Live_Data_Fetching!D208</f>
        <v>0</v>
      </c>
      <c r="E159">
        <f>Live_Data_Fetching!E208</f>
        <v>0</v>
      </c>
      <c r="F159">
        <f>Live_Data_Fetching!F208</f>
        <v>0</v>
      </c>
      <c r="G159">
        <f>Live_Data_Fetching!G208</f>
        <v>2</v>
      </c>
      <c r="H159">
        <f>Live_Data_Fetching!H208</f>
        <v>0</v>
      </c>
      <c r="I159">
        <f>Live_Data_Fetching!I208</f>
        <v>11</v>
      </c>
    </row>
    <row r="160" spans="1:9" x14ac:dyDescent="0.25">
      <c r="A160" t="str">
        <f>Live_Data_Fetching!A209</f>
        <v>Zambia</v>
      </c>
      <c r="B160">
        <f>Live_Data_Fetching!B209</f>
        <v>2</v>
      </c>
      <c r="C160">
        <f>Live_Data_Fetching!C209</f>
        <v>0</v>
      </c>
      <c r="D160">
        <f>Live_Data_Fetching!D209</f>
        <v>0</v>
      </c>
      <c r="E160">
        <f>Live_Data_Fetching!E209</f>
        <v>0</v>
      </c>
      <c r="F160">
        <f>Live_Data_Fetching!F209</f>
        <v>0</v>
      </c>
      <c r="G160">
        <f>Live_Data_Fetching!G209</f>
        <v>2</v>
      </c>
      <c r="H160">
        <f>Live_Data_Fetching!H209</f>
        <v>0</v>
      </c>
      <c r="I160">
        <f>Live_Data_Fetching!I209</f>
        <v>0.1</v>
      </c>
    </row>
    <row r="161" spans="1:9" x14ac:dyDescent="0.25">
      <c r="A161" t="str">
        <f>Live_Data_Fetching!A210</f>
        <v>Cayman Islands</v>
      </c>
      <c r="B161">
        <f>Live_Data_Fetching!B210</f>
        <v>1</v>
      </c>
      <c r="C161">
        <f>Live_Data_Fetching!C210</f>
        <v>0</v>
      </c>
      <c r="D161">
        <f>Live_Data_Fetching!D210</f>
        <v>1</v>
      </c>
      <c r="E161">
        <f>Live_Data_Fetching!E210</f>
        <v>0</v>
      </c>
      <c r="F161">
        <f>Live_Data_Fetching!F210</f>
        <v>0</v>
      </c>
      <c r="G161">
        <f>Live_Data_Fetching!G210</f>
        <v>0</v>
      </c>
      <c r="H161">
        <f>Live_Data_Fetching!H210</f>
        <v>0</v>
      </c>
      <c r="I161">
        <f>Live_Data_Fetching!I210</f>
        <v>15</v>
      </c>
    </row>
    <row r="162" spans="1:9" x14ac:dyDescent="0.25">
      <c r="A162" t="str">
        <f>Live_Data_Fetching!A211</f>
        <v>Nepal</v>
      </c>
      <c r="B162">
        <f>Live_Data_Fetching!B211</f>
        <v>1</v>
      </c>
      <c r="C162">
        <f>Live_Data_Fetching!C211</f>
        <v>0</v>
      </c>
      <c r="D162">
        <f>Live_Data_Fetching!D211</f>
        <v>0</v>
      </c>
      <c r="E162">
        <f>Live_Data_Fetching!E211</f>
        <v>0</v>
      </c>
      <c r="F162">
        <f>Live_Data_Fetching!F211</f>
        <v>1</v>
      </c>
      <c r="G162">
        <f>Live_Data_Fetching!G211</f>
        <v>0</v>
      </c>
      <c r="H162">
        <f>Live_Data_Fetching!H211</f>
        <v>0</v>
      </c>
      <c r="I162">
        <f>Live_Data_Fetching!I211</f>
        <v>0.03</v>
      </c>
    </row>
    <row r="163" spans="1:9" x14ac:dyDescent="0.25">
      <c r="A163" t="str">
        <f>Live_Data_Fetching!A212</f>
        <v>Antigua and Barbuda</v>
      </c>
      <c r="B163">
        <f>Live_Data_Fetching!B212</f>
        <v>1</v>
      </c>
      <c r="C163">
        <f>Live_Data_Fetching!C212</f>
        <v>0</v>
      </c>
      <c r="D163">
        <f>Live_Data_Fetching!D212</f>
        <v>0</v>
      </c>
      <c r="E163">
        <f>Live_Data_Fetching!E212</f>
        <v>0</v>
      </c>
      <c r="F163">
        <f>Live_Data_Fetching!F212</f>
        <v>0</v>
      </c>
      <c r="G163">
        <f>Live_Data_Fetching!G212</f>
        <v>1</v>
      </c>
      <c r="H163">
        <f>Live_Data_Fetching!H212</f>
        <v>0</v>
      </c>
      <c r="I163">
        <f>Live_Data_Fetching!I212</f>
        <v>10</v>
      </c>
    </row>
    <row r="164" spans="1:9" x14ac:dyDescent="0.25">
      <c r="A164" t="str">
        <f>Live_Data_Fetching!A213</f>
        <v>Bhutan</v>
      </c>
      <c r="B164">
        <f>Live_Data_Fetching!B213</f>
        <v>1</v>
      </c>
      <c r="C164">
        <f>Live_Data_Fetching!C213</f>
        <v>0</v>
      </c>
      <c r="D164">
        <f>Live_Data_Fetching!D213</f>
        <v>0</v>
      </c>
      <c r="E164">
        <f>Live_Data_Fetching!E213</f>
        <v>0</v>
      </c>
      <c r="F164">
        <f>Live_Data_Fetching!F213</f>
        <v>0</v>
      </c>
      <c r="G164">
        <f>Live_Data_Fetching!G213</f>
        <v>1</v>
      </c>
      <c r="H164">
        <f>Live_Data_Fetching!H213</f>
        <v>0</v>
      </c>
      <c r="I164">
        <f>Live_Data_Fetching!I213</f>
        <v>1</v>
      </c>
    </row>
    <row r="165" spans="1:9" x14ac:dyDescent="0.25">
      <c r="A165" t="str">
        <f>Live_Data_Fetching!A214</f>
        <v>CAR</v>
      </c>
      <c r="B165">
        <f>Live_Data_Fetching!B214</f>
        <v>1</v>
      </c>
      <c r="C165">
        <f>Live_Data_Fetching!C214</f>
        <v>0</v>
      </c>
      <c r="D165">
        <f>Live_Data_Fetching!D214</f>
        <v>0</v>
      </c>
      <c r="E165">
        <f>Live_Data_Fetching!E214</f>
        <v>0</v>
      </c>
      <c r="F165">
        <f>Live_Data_Fetching!F214</f>
        <v>0</v>
      </c>
      <c r="G165">
        <f>Live_Data_Fetching!G214</f>
        <v>1</v>
      </c>
      <c r="H165">
        <f>Live_Data_Fetching!H214</f>
        <v>0</v>
      </c>
      <c r="I165">
        <f>Live_Data_Fetching!I214</f>
        <v>0.2</v>
      </c>
    </row>
    <row r="166" spans="1:9" x14ac:dyDescent="0.25">
      <c r="A166" t="str">
        <f>Live_Data_Fetching!A215</f>
        <v>Congo</v>
      </c>
      <c r="B166">
        <f>Live_Data_Fetching!B215</f>
        <v>1</v>
      </c>
      <c r="C166">
        <f>Live_Data_Fetching!C215</f>
        <v>0</v>
      </c>
      <c r="D166">
        <f>Live_Data_Fetching!D215</f>
        <v>0</v>
      </c>
      <c r="E166">
        <f>Live_Data_Fetching!E215</f>
        <v>0</v>
      </c>
      <c r="F166">
        <f>Live_Data_Fetching!F215</f>
        <v>0</v>
      </c>
      <c r="G166">
        <f>Live_Data_Fetching!G215</f>
        <v>1</v>
      </c>
      <c r="H166">
        <f>Live_Data_Fetching!H215</f>
        <v>0</v>
      </c>
      <c r="I166">
        <f>Live_Data_Fetching!I215</f>
        <v>0.2</v>
      </c>
    </row>
    <row r="167" spans="1:9" x14ac:dyDescent="0.25">
      <c r="A167" t="str">
        <f>Live_Data_Fetching!A216</f>
        <v>Djibouti</v>
      </c>
      <c r="B167">
        <f>Live_Data_Fetching!B216</f>
        <v>1</v>
      </c>
      <c r="C167">
        <f>Live_Data_Fetching!C216</f>
        <v>0</v>
      </c>
      <c r="D167">
        <f>Live_Data_Fetching!D216</f>
        <v>0</v>
      </c>
      <c r="E167">
        <f>Live_Data_Fetching!E216</f>
        <v>0</v>
      </c>
      <c r="F167">
        <f>Live_Data_Fetching!F216</f>
        <v>0</v>
      </c>
      <c r="G167">
        <f>Live_Data_Fetching!G216</f>
        <v>1</v>
      </c>
      <c r="H167">
        <f>Live_Data_Fetching!H216</f>
        <v>0</v>
      </c>
      <c r="I167">
        <f>Live_Data_Fetching!I216</f>
        <v>1</v>
      </c>
    </row>
    <row r="168" spans="1:9" x14ac:dyDescent="0.25">
      <c r="A168" t="str">
        <f>Live_Data_Fetching!A217</f>
        <v>El Salvador</v>
      </c>
      <c r="B168">
        <f>Live_Data_Fetching!B217</f>
        <v>1</v>
      </c>
      <c r="C168">
        <f>Live_Data_Fetching!C217</f>
        <v>1</v>
      </c>
      <c r="D168">
        <f>Live_Data_Fetching!D217</f>
        <v>0</v>
      </c>
      <c r="E168">
        <f>Live_Data_Fetching!E217</f>
        <v>0</v>
      </c>
      <c r="F168">
        <f>Live_Data_Fetching!F217</f>
        <v>0</v>
      </c>
      <c r="G168">
        <f>Live_Data_Fetching!G217</f>
        <v>1</v>
      </c>
      <c r="H168">
        <f>Live_Data_Fetching!H217</f>
        <v>0</v>
      </c>
      <c r="I168">
        <f>Live_Data_Fetching!I217</f>
        <v>0.2</v>
      </c>
    </row>
    <row r="169" spans="1:9" x14ac:dyDescent="0.25">
      <c r="A169" t="str">
        <f>Live_Data_Fetching!A218</f>
        <v>Fiji</v>
      </c>
      <c r="B169">
        <f>Live_Data_Fetching!B218</f>
        <v>1</v>
      </c>
      <c r="C169">
        <f>Live_Data_Fetching!C218</f>
        <v>1</v>
      </c>
      <c r="D169">
        <f>Live_Data_Fetching!D218</f>
        <v>0</v>
      </c>
      <c r="E169">
        <f>Live_Data_Fetching!E218</f>
        <v>0</v>
      </c>
      <c r="F169">
        <f>Live_Data_Fetching!F218</f>
        <v>0</v>
      </c>
      <c r="G169">
        <f>Live_Data_Fetching!G218</f>
        <v>1</v>
      </c>
      <c r="H169">
        <f>Live_Data_Fetching!H218</f>
        <v>0</v>
      </c>
      <c r="I169">
        <f>Live_Data_Fetching!I218</f>
        <v>1</v>
      </c>
    </row>
    <row r="170" spans="1:9" x14ac:dyDescent="0.25">
      <c r="A170" t="str">
        <f>Live_Data_Fetching!A219</f>
        <v>Gambia</v>
      </c>
      <c r="B170">
        <f>Live_Data_Fetching!B219</f>
        <v>1</v>
      </c>
      <c r="C170">
        <f>Live_Data_Fetching!C219</f>
        <v>0</v>
      </c>
      <c r="D170">
        <f>Live_Data_Fetching!D219</f>
        <v>0</v>
      </c>
      <c r="E170">
        <f>Live_Data_Fetching!E219</f>
        <v>0</v>
      </c>
      <c r="F170">
        <f>Live_Data_Fetching!F219</f>
        <v>0</v>
      </c>
      <c r="G170">
        <f>Live_Data_Fetching!G219</f>
        <v>1</v>
      </c>
      <c r="H170">
        <f>Live_Data_Fetching!H219</f>
        <v>0</v>
      </c>
      <c r="I170">
        <f>Live_Data_Fetching!I219</f>
        <v>0.4</v>
      </c>
    </row>
    <row r="171" spans="1:9" x14ac:dyDescent="0.25">
      <c r="A171" t="str">
        <f>Live_Data_Fetching!A220</f>
        <v>Guinea</v>
      </c>
      <c r="B171">
        <f>Live_Data_Fetching!B220</f>
        <v>1</v>
      </c>
      <c r="C171">
        <f>Live_Data_Fetching!C220</f>
        <v>0</v>
      </c>
      <c r="D171">
        <f>Live_Data_Fetching!D220</f>
        <v>0</v>
      </c>
      <c r="E171">
        <f>Live_Data_Fetching!E220</f>
        <v>0</v>
      </c>
      <c r="F171">
        <f>Live_Data_Fetching!F220</f>
        <v>0</v>
      </c>
      <c r="G171">
        <f>Live_Data_Fetching!G220</f>
        <v>1</v>
      </c>
      <c r="H171">
        <f>Live_Data_Fetching!H220</f>
        <v>0</v>
      </c>
      <c r="I171">
        <f>Live_Data_Fetching!I220</f>
        <v>0.08</v>
      </c>
    </row>
    <row r="172" spans="1:9" x14ac:dyDescent="0.25">
      <c r="A172" t="str">
        <f>Live_Data_Fetching!A221</f>
        <v>Vatican City</v>
      </c>
      <c r="B172">
        <f>Live_Data_Fetching!B221</f>
        <v>1</v>
      </c>
      <c r="C172">
        <f>Live_Data_Fetching!C221</f>
        <v>0</v>
      </c>
      <c r="D172">
        <f>Live_Data_Fetching!D221</f>
        <v>0</v>
      </c>
      <c r="E172">
        <f>Live_Data_Fetching!E221</f>
        <v>0</v>
      </c>
      <c r="F172">
        <f>Live_Data_Fetching!F221</f>
        <v>0</v>
      </c>
      <c r="G172">
        <f>Live_Data_Fetching!G221</f>
        <v>1</v>
      </c>
      <c r="H172">
        <f>Live_Data_Fetching!H221</f>
        <v>0</v>
      </c>
      <c r="I172">
        <f>Live_Data_Fetching!I221</f>
        <v>1248</v>
      </c>
    </row>
    <row r="173" spans="1:9" x14ac:dyDescent="0.25">
      <c r="A173" t="str">
        <f>Live_Data_Fetching!A222</f>
        <v>Montserrat</v>
      </c>
      <c r="B173">
        <f>Live_Data_Fetching!B222</f>
        <v>1</v>
      </c>
      <c r="C173">
        <f>Live_Data_Fetching!C222</f>
        <v>0</v>
      </c>
      <c r="D173">
        <f>Live_Data_Fetching!D222</f>
        <v>0</v>
      </c>
      <c r="E173">
        <f>Live_Data_Fetching!E222</f>
        <v>0</v>
      </c>
      <c r="F173">
        <f>Live_Data_Fetching!F222</f>
        <v>0</v>
      </c>
      <c r="G173">
        <f>Live_Data_Fetching!G222</f>
        <v>1</v>
      </c>
      <c r="H173">
        <f>Live_Data_Fetching!H222</f>
        <v>0</v>
      </c>
      <c r="I173">
        <f>Live_Data_Fetching!I222</f>
        <v>200</v>
      </c>
    </row>
    <row r="174" spans="1:9" x14ac:dyDescent="0.25">
      <c r="A174" t="str">
        <f>Live_Data_Fetching!A223</f>
        <v>Nicaragua</v>
      </c>
      <c r="B174">
        <f>Live_Data_Fetching!B223</f>
        <v>1</v>
      </c>
      <c r="C174">
        <f>Live_Data_Fetching!C223</f>
        <v>1</v>
      </c>
      <c r="D174">
        <f>Live_Data_Fetching!D223</f>
        <v>0</v>
      </c>
      <c r="E174">
        <f>Live_Data_Fetching!E223</f>
        <v>0</v>
      </c>
      <c r="F174">
        <f>Live_Data_Fetching!F223</f>
        <v>0</v>
      </c>
      <c r="G174">
        <f>Live_Data_Fetching!G223</f>
        <v>1</v>
      </c>
      <c r="H174">
        <f>Live_Data_Fetching!H223</f>
        <v>0</v>
      </c>
      <c r="I174">
        <f>Live_Data_Fetching!I223</f>
        <v>0.2</v>
      </c>
    </row>
    <row r="175" spans="1:9" x14ac:dyDescent="0.25">
      <c r="A175" t="str">
        <f>Live_Data_Fetching!A224</f>
        <v>St. Vincent Grenadines</v>
      </c>
      <c r="B175">
        <f>Live_Data_Fetching!B224</f>
        <v>1</v>
      </c>
      <c r="C175">
        <f>Live_Data_Fetching!C224</f>
        <v>0</v>
      </c>
      <c r="D175">
        <f>Live_Data_Fetching!D224</f>
        <v>0</v>
      </c>
      <c r="E175">
        <f>Live_Data_Fetching!E224</f>
        <v>0</v>
      </c>
      <c r="F175">
        <f>Live_Data_Fetching!F224</f>
        <v>0</v>
      </c>
      <c r="G175">
        <f>Live_Data_Fetching!G224</f>
        <v>1</v>
      </c>
      <c r="H175">
        <f>Live_Data_Fetching!H224</f>
        <v>0</v>
      </c>
      <c r="I175">
        <f>Live_Data_Fetching!I224</f>
        <v>9</v>
      </c>
    </row>
    <row r="176" spans="1:9" x14ac:dyDescent="0.25">
      <c r="A176" t="str">
        <f>Live_Data_Fetching!A225</f>
        <v>Sint Maarten</v>
      </c>
      <c r="B176">
        <f>Live_Data_Fetching!B225</f>
        <v>1</v>
      </c>
      <c r="C176">
        <f>Live_Data_Fetching!C225</f>
        <v>0</v>
      </c>
      <c r="D176">
        <f>Live_Data_Fetching!D225</f>
        <v>0</v>
      </c>
      <c r="E176">
        <f>Live_Data_Fetching!E225</f>
        <v>0</v>
      </c>
      <c r="F176">
        <f>Live_Data_Fetching!F225</f>
        <v>0</v>
      </c>
      <c r="G176">
        <f>Live_Data_Fetching!G225</f>
        <v>1</v>
      </c>
      <c r="H176">
        <f>Live_Data_Fetching!H225</f>
        <v>0</v>
      </c>
      <c r="I176">
        <f>Live_Data_Fetching!I225</f>
        <v>23</v>
      </c>
    </row>
    <row r="177" spans="1:9" x14ac:dyDescent="0.25">
      <c r="A177" t="str">
        <f>Live_Data_Fetching!A226</f>
        <v>Somalia</v>
      </c>
      <c r="B177">
        <f>Live_Data_Fetching!B226</f>
        <v>1</v>
      </c>
      <c r="C177">
        <f>Live_Data_Fetching!C226</f>
        <v>0</v>
      </c>
      <c r="D177">
        <f>Live_Data_Fetching!D226</f>
        <v>0</v>
      </c>
      <c r="E177">
        <f>Live_Data_Fetching!E226</f>
        <v>0</v>
      </c>
      <c r="F177">
        <f>Live_Data_Fetching!F226</f>
        <v>0</v>
      </c>
      <c r="G177">
        <f>Live_Data_Fetching!G226</f>
        <v>1</v>
      </c>
      <c r="H177">
        <f>Live_Data_Fetching!H226</f>
        <v>0</v>
      </c>
      <c r="I177">
        <f>Live_Data_Fetching!I226</f>
        <v>0.06</v>
      </c>
    </row>
    <row r="178" spans="1:9" x14ac:dyDescent="0.25">
      <c r="A178" t="str">
        <f>Live_Data_Fetching!A227</f>
        <v>Suriname</v>
      </c>
      <c r="B178">
        <f>Live_Data_Fetching!B227</f>
        <v>1</v>
      </c>
      <c r="C178">
        <f>Live_Data_Fetching!C227</f>
        <v>0</v>
      </c>
      <c r="D178">
        <f>Live_Data_Fetching!D227</f>
        <v>0</v>
      </c>
      <c r="E178">
        <f>Live_Data_Fetching!E227</f>
        <v>0</v>
      </c>
      <c r="F178">
        <f>Live_Data_Fetching!F227</f>
        <v>0</v>
      </c>
      <c r="G178">
        <f>Live_Data_Fetching!G227</f>
        <v>1</v>
      </c>
      <c r="H178">
        <f>Live_Data_Fetching!H227</f>
        <v>0</v>
      </c>
      <c r="I178">
        <f>Live_Data_Fetching!I227</f>
        <v>2</v>
      </c>
    </row>
    <row r="179" spans="1:9" x14ac:dyDescent="0.25">
      <c r="A179" t="str">
        <f>Live_Data_Fetching!A228</f>
        <v>Eswatini</v>
      </c>
      <c r="B179">
        <f>Live_Data_Fetching!B228</f>
        <v>1</v>
      </c>
      <c r="C179">
        <f>Live_Data_Fetching!C228</f>
        <v>0</v>
      </c>
      <c r="D179">
        <f>Live_Data_Fetching!D228</f>
        <v>0</v>
      </c>
      <c r="E179">
        <f>Live_Data_Fetching!E228</f>
        <v>0</v>
      </c>
      <c r="F179">
        <f>Live_Data_Fetching!F228</f>
        <v>0</v>
      </c>
      <c r="G179">
        <f>Live_Data_Fetching!G228</f>
        <v>1</v>
      </c>
      <c r="H179">
        <f>Live_Data_Fetching!H228</f>
        <v>0</v>
      </c>
      <c r="I179">
        <f>Live_Data_Fetching!I228</f>
        <v>0.9</v>
      </c>
    </row>
    <row r="180" spans="1:9" x14ac:dyDescent="0.25">
      <c r="A180" t="str">
        <f>Live_Data_Fetching!A229</f>
        <v>Togo</v>
      </c>
      <c r="B180">
        <f>Live_Data_Fetching!B229</f>
        <v>1</v>
      </c>
      <c r="C180">
        <f>Live_Data_Fetching!C229</f>
        <v>0</v>
      </c>
      <c r="D180">
        <f>Live_Data_Fetching!D229</f>
        <v>0</v>
      </c>
      <c r="E180">
        <f>Live_Data_Fetching!E229</f>
        <v>0</v>
      </c>
      <c r="F180">
        <f>Live_Data_Fetching!F229</f>
        <v>0</v>
      </c>
      <c r="G180">
        <f>Live_Data_Fetching!G229</f>
        <v>1</v>
      </c>
      <c r="H180">
        <f>Live_Data_Fetching!H229</f>
        <v>0</v>
      </c>
      <c r="I180">
        <f>Live_Data_Fetching!I229</f>
        <v>0.1</v>
      </c>
    </row>
    <row r="181" spans="1:9" x14ac:dyDescent="0.25">
      <c r="A181" t="str">
        <f>Live_Data_Fetching!A230</f>
        <v>Total:</v>
      </c>
      <c r="B181">
        <f>Live_Data_Fetching!B230</f>
        <v>227761</v>
      </c>
      <c r="C181">
        <f>Live_Data_Fetching!C230</f>
        <v>8973</v>
      </c>
      <c r="D181">
        <f>Live_Data_Fetching!D230</f>
        <v>9304</v>
      </c>
      <c r="E181">
        <f>Live_Data_Fetching!E230</f>
        <v>361</v>
      </c>
      <c r="F181">
        <f>Live_Data_Fetching!F230</f>
        <v>85985</v>
      </c>
      <c r="G181">
        <f>Live_Data_Fetching!G230</f>
        <v>132472</v>
      </c>
      <c r="H181">
        <f>Live_Data_Fetching!H230</f>
        <v>6938</v>
      </c>
      <c r="I181">
        <f>Live_Data_Fetching!I230</f>
        <v>29.2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82"/>
  <sheetViews>
    <sheetView topLeftCell="A2" workbookViewId="0">
      <selection activeCell="A12" sqref="A12"/>
    </sheetView>
  </sheetViews>
  <sheetFormatPr defaultRowHeight="15" x14ac:dyDescent="0.25"/>
  <cols>
    <col min="3" max="3" width="3.5703125" customWidth="1"/>
    <col min="4" max="4" width="10.28515625" bestFit="1" customWidth="1"/>
    <col min="5" max="5" width="12" bestFit="1" customWidth="1"/>
    <col min="7" max="7" width="3.28515625" customWidth="1"/>
    <col min="8" max="8" width="22.42578125" bestFit="1" customWidth="1"/>
    <col min="9" max="9" width="17.42578125" bestFit="1" customWidth="1"/>
    <col min="10" max="11" width="3" customWidth="1"/>
    <col min="12" max="12" width="9.140625" customWidth="1"/>
    <col min="13" max="13" width="3.85546875" customWidth="1"/>
  </cols>
  <sheetData>
    <row r="2" spans="1:25" x14ac:dyDescent="0.25">
      <c r="C2" s="5"/>
      <c r="D2" s="5"/>
      <c r="E2" s="5"/>
      <c r="F2" s="5"/>
      <c r="G2" s="5"/>
      <c r="H2" s="5"/>
      <c r="I2" s="5"/>
      <c r="J2" s="5"/>
      <c r="K2" s="5"/>
      <c r="M2" s="5"/>
      <c r="N2" s="5"/>
      <c r="O2" s="5"/>
      <c r="P2" s="5"/>
      <c r="Q2" s="5"/>
      <c r="R2" s="5"/>
      <c r="S2" s="5"/>
      <c r="T2" s="5"/>
      <c r="U2" s="5"/>
      <c r="V2" s="5"/>
      <c r="W2" s="5"/>
      <c r="X2" s="5"/>
      <c r="Y2" s="5"/>
    </row>
    <row r="3" spans="1:25" x14ac:dyDescent="0.25">
      <c r="C3" s="5"/>
      <c r="H3" s="3">
        <v>34</v>
      </c>
      <c r="I3" s="3">
        <v>7</v>
      </c>
      <c r="J3" s="5"/>
      <c r="K3" s="5"/>
      <c r="M3" s="5"/>
      <c r="N3">
        <v>38</v>
      </c>
      <c r="Y3" s="5"/>
    </row>
    <row r="4" spans="1:25" x14ac:dyDescent="0.25">
      <c r="C4" s="5"/>
      <c r="D4" t="s">
        <v>1318</v>
      </c>
      <c r="E4" t="str">
        <f>INDEX($H$4:$H$181,$H$3)</f>
        <v>China</v>
      </c>
      <c r="F4" s="4">
        <f>INDEX(Only_Data!$A$2:$I$181,MATCH(Sheet3!$E$4,Only_Data!$A$2:$A$181,0),MATCH(Sheet3!$E$5,Only_Data!$A$1:$I$1,0))</f>
        <v>2274</v>
      </c>
      <c r="H4" t="s">
        <v>147</v>
      </c>
      <c r="I4" t="s">
        <v>1310</v>
      </c>
      <c r="J4" s="5"/>
      <c r="K4" s="5"/>
      <c r="M4" s="5"/>
      <c r="N4" t="s">
        <v>147</v>
      </c>
      <c r="P4" t="s">
        <v>1320</v>
      </c>
      <c r="Q4" t="s">
        <v>1310</v>
      </c>
      <c r="R4" t="s">
        <v>1311</v>
      </c>
      <c r="S4" t="s">
        <v>1312</v>
      </c>
      <c r="T4" t="s">
        <v>1313</v>
      </c>
      <c r="U4" t="s">
        <v>1314</v>
      </c>
      <c r="V4" t="s">
        <v>1315</v>
      </c>
      <c r="W4" t="s">
        <v>1316</v>
      </c>
      <c r="X4" t="s">
        <v>1317</v>
      </c>
      <c r="Y4" s="5"/>
    </row>
    <row r="5" spans="1:25" x14ac:dyDescent="0.25">
      <c r="C5" s="5"/>
      <c r="D5" t="s">
        <v>1319</v>
      </c>
      <c r="E5" t="str">
        <f>INDEX($I$4:$I$11,$I$3)</f>
        <v>Serious, Critical</v>
      </c>
      <c r="F5" s="4"/>
      <c r="H5" t="s">
        <v>119</v>
      </c>
      <c r="I5" t="s">
        <v>1311</v>
      </c>
      <c r="J5" s="5"/>
      <c r="K5" s="5"/>
      <c r="M5" s="5"/>
      <c r="N5" t="s">
        <v>119</v>
      </c>
      <c r="Q5">
        <f>INDEX(Only_Data!B$4:B$180,MATCH(INDEX($N$4:$N$181,$N$3),Only_Data!$A$4:$A$181,0))</f>
        <v>102</v>
      </c>
      <c r="R5">
        <f>INDEX(Only_Data!C$4:C$180,MATCH(INDEX($N$4:$N$181,$N$3),Only_Data!$A$4:$A$181,0))</f>
        <v>13</v>
      </c>
      <c r="S5">
        <f>INDEX(Only_Data!D$4:D$180,MATCH(INDEX($N$4:$N$181,$N$3),Only_Data!$A$4:$A$181,0))</f>
        <v>1</v>
      </c>
      <c r="T5">
        <f>INDEX(Only_Data!E$4:E$180,MATCH(INDEX($N$4:$N$181,$N$3),Only_Data!$A$4:$A$181,0))</f>
        <v>1</v>
      </c>
      <c r="U5">
        <f>INDEX(Only_Data!F$4:F$180,MATCH(INDEX($N$4:$N$181,$N$3),Only_Data!$A$4:$A$181,0))</f>
        <v>5</v>
      </c>
      <c r="V5">
        <f>INDEX(Only_Data!G$4:G$180,MATCH(INDEX($N$4:$N$181,$N$3),Only_Data!$A$4:$A$181,0))</f>
        <v>96</v>
      </c>
      <c r="W5">
        <f>INDEX(Only_Data!H$4:H$180,MATCH(INDEX($N$4:$N$181,$N$3),Only_Data!$A$4:$A$181,0))</f>
        <v>0</v>
      </c>
      <c r="X5">
        <f>INDEX(Only_Data!I$4:I$180,MATCH(INDEX($N$4:$N$181,$N$3),Only_Data!$A$4:$A$181,0))</f>
        <v>25</v>
      </c>
      <c r="Y5" s="5"/>
    </row>
    <row r="6" spans="1:25" x14ac:dyDescent="0.25">
      <c r="C6" s="5"/>
      <c r="H6" t="s">
        <v>112</v>
      </c>
      <c r="I6" t="s">
        <v>1312</v>
      </c>
      <c r="J6" s="5"/>
      <c r="K6" s="5"/>
      <c r="M6" s="5"/>
      <c r="N6" t="s">
        <v>112</v>
      </c>
      <c r="Y6" s="5"/>
    </row>
    <row r="7" spans="1:25" x14ac:dyDescent="0.25">
      <c r="C7" s="5"/>
      <c r="D7" s="5"/>
      <c r="E7" s="5"/>
      <c r="F7" s="5"/>
      <c r="G7" s="5"/>
      <c r="H7" t="s">
        <v>123</v>
      </c>
      <c r="I7" t="s">
        <v>1313</v>
      </c>
      <c r="J7" s="5"/>
      <c r="K7" s="5"/>
      <c r="M7" s="5"/>
      <c r="N7" t="s">
        <v>123</v>
      </c>
      <c r="Y7" s="5"/>
    </row>
    <row r="8" spans="1:25" x14ac:dyDescent="0.25">
      <c r="G8" s="5"/>
      <c r="H8" t="s">
        <v>203</v>
      </c>
      <c r="I8" t="s">
        <v>1314</v>
      </c>
      <c r="J8" s="5"/>
      <c r="K8" s="5"/>
      <c r="M8" s="5"/>
      <c r="N8" t="s">
        <v>203</v>
      </c>
      <c r="Y8" s="5"/>
    </row>
    <row r="9" spans="1:25" x14ac:dyDescent="0.25">
      <c r="G9" s="5"/>
      <c r="H9" t="s">
        <v>108</v>
      </c>
      <c r="I9" t="s">
        <v>1315</v>
      </c>
      <c r="J9" s="5"/>
      <c r="K9" s="5"/>
      <c r="M9" s="5"/>
      <c r="N9" t="s">
        <v>108</v>
      </c>
      <c r="Y9" s="5"/>
    </row>
    <row r="10" spans="1:25" x14ac:dyDescent="0.25">
      <c r="G10" s="5"/>
      <c r="H10" t="s">
        <v>101</v>
      </c>
      <c r="I10" t="s">
        <v>1316</v>
      </c>
      <c r="J10" s="5"/>
      <c r="K10" s="5"/>
      <c r="M10" s="5"/>
      <c r="N10" t="s">
        <v>101</v>
      </c>
      <c r="Y10" s="5"/>
    </row>
    <row r="11" spans="1:25" x14ac:dyDescent="0.25">
      <c r="A11">
        <v>3</v>
      </c>
      <c r="G11" s="5"/>
      <c r="H11" t="s">
        <v>180</v>
      </c>
      <c r="I11" t="s">
        <v>1317</v>
      </c>
      <c r="J11" s="5"/>
      <c r="K11" s="5"/>
      <c r="M11" s="5"/>
      <c r="N11" t="s">
        <v>180</v>
      </c>
      <c r="Y11" s="5"/>
    </row>
    <row r="12" spans="1:25" x14ac:dyDescent="0.25">
      <c r="A12" t="str">
        <f>INDEX(Only_Data!$A$4:$A$180,MATCH(Sheet3!B12,Only_Data!$B$4:$B$181,0))</f>
        <v>China</v>
      </c>
      <c r="B12">
        <f>LARGE(Only_Data!$B$4:$B$180,ROW(A1))</f>
        <v>80928</v>
      </c>
      <c r="D12" t="str">
        <f>IF(ISERROR(A12),"",A12)</f>
        <v>China</v>
      </c>
      <c r="E12">
        <f t="shared" ref="E12:E16" si="0">IF(ISERROR(B12),"",B12)</f>
        <v>80928</v>
      </c>
      <c r="G12" s="5"/>
      <c r="H12" t="s">
        <v>65</v>
      </c>
      <c r="J12" s="5"/>
      <c r="K12" s="5"/>
      <c r="M12" s="5"/>
      <c r="N12" t="s">
        <v>65</v>
      </c>
      <c r="Y12" s="5"/>
    </row>
    <row r="13" spans="1:25" x14ac:dyDescent="0.25">
      <c r="A13" t="str">
        <f>INDEX(Only_Data!$A$4:$A$180,MATCH(Sheet3!B13,Only_Data!$B$4:$B$181,0))</f>
        <v>Italy</v>
      </c>
      <c r="B13">
        <f>IF(A11&gt;1,LARGE(Only_Data!$B$4:$B$180,ROW(A2)),"")</f>
        <v>35713</v>
      </c>
      <c r="D13" t="str">
        <f t="shared" ref="D13:D16" si="1">IF(ISERROR(A13),"",A13)</f>
        <v>Italy</v>
      </c>
      <c r="E13">
        <f t="shared" si="0"/>
        <v>35713</v>
      </c>
      <c r="G13" s="5"/>
      <c r="H13" t="s">
        <v>56</v>
      </c>
      <c r="J13" s="5"/>
      <c r="K13" s="5"/>
      <c r="M13" s="5"/>
      <c r="N13" t="s">
        <v>56</v>
      </c>
      <c r="Y13" s="5"/>
    </row>
    <row r="14" spans="1:25" x14ac:dyDescent="0.25">
      <c r="A14" t="str">
        <f>INDEX(Only_Data!$A$4:$A$180,MATCH(Sheet3!B14,Only_Data!$B$4:$B$181,0))</f>
        <v>Iran</v>
      </c>
      <c r="B14">
        <f>IF(A11&gt;2,LARGE(Only_Data!$B$4:$B$180,ROW(A3)),"")</f>
        <v>18407</v>
      </c>
      <c r="D14" t="str">
        <f t="shared" si="1"/>
        <v>Iran</v>
      </c>
      <c r="E14">
        <f t="shared" si="0"/>
        <v>18407</v>
      </c>
      <c r="G14" s="5"/>
      <c r="H14" t="s">
        <v>138</v>
      </c>
      <c r="J14" s="5"/>
      <c r="K14" s="5"/>
      <c r="M14" s="5"/>
      <c r="N14" t="s">
        <v>138</v>
      </c>
      <c r="Y14" s="5"/>
    </row>
    <row r="15" spans="1:25" x14ac:dyDescent="0.25">
      <c r="A15" t="e">
        <f>INDEX(Only_Data!$A$4:$A$180,MATCH(Sheet3!B15,Only_Data!$B$4:$B$181,0))</f>
        <v>#N/A</v>
      </c>
      <c r="B15" t="str">
        <f>IF($A$11&gt;3,LARGE(Only_Data!$B$4:$B$180,ROW(A4)),"")</f>
        <v/>
      </c>
      <c r="D15" t="str">
        <f t="shared" si="1"/>
        <v/>
      </c>
      <c r="E15" t="str">
        <f t="shared" si="0"/>
        <v/>
      </c>
      <c r="G15" s="5"/>
      <c r="H15" t="s">
        <v>204</v>
      </c>
      <c r="J15" s="5"/>
      <c r="K15" s="5"/>
      <c r="M15" s="5"/>
      <c r="N15" t="s">
        <v>204</v>
      </c>
      <c r="Y15" s="5"/>
    </row>
    <row r="16" spans="1:25" x14ac:dyDescent="0.25">
      <c r="A16" t="e">
        <f>INDEX(Only_Data!$A$4:$A$180,MATCH(Sheet3!B16,Only_Data!$B$4:$B$181,0))</f>
        <v>#N/A</v>
      </c>
      <c r="B16" t="str">
        <f>IF(A11=5,LARGE(Only_Data!$B$4:$B$180,ROW(A5)),"")</f>
        <v/>
      </c>
      <c r="D16" t="str">
        <f t="shared" si="1"/>
        <v/>
      </c>
      <c r="E16" t="str">
        <f t="shared" si="0"/>
        <v/>
      </c>
      <c r="G16" s="5"/>
      <c r="H16" t="s">
        <v>83</v>
      </c>
      <c r="J16" s="5"/>
      <c r="K16" s="5"/>
      <c r="M16" s="5"/>
      <c r="N16" t="s">
        <v>83</v>
      </c>
      <c r="Y16" s="5"/>
    </row>
    <row r="17" spans="7:25" x14ac:dyDescent="0.25">
      <c r="G17" s="5"/>
      <c r="H17" t="s">
        <v>148</v>
      </c>
      <c r="J17" s="5"/>
      <c r="K17" s="5"/>
      <c r="M17" s="5"/>
      <c r="N17" t="s">
        <v>148</v>
      </c>
      <c r="Y17" s="5"/>
    </row>
    <row r="18" spans="7:25" x14ac:dyDescent="0.25">
      <c r="G18" s="5"/>
      <c r="H18" t="s">
        <v>190</v>
      </c>
      <c r="J18" s="5"/>
      <c r="K18" s="5"/>
      <c r="M18" s="5"/>
      <c r="N18" t="s">
        <v>190</v>
      </c>
      <c r="Y18" s="5"/>
    </row>
    <row r="19" spans="7:25" x14ac:dyDescent="0.25">
      <c r="G19" s="5"/>
      <c r="H19" t="s">
        <v>125</v>
      </c>
      <c r="J19" s="5"/>
      <c r="K19" s="5"/>
      <c r="M19" s="5"/>
      <c r="N19" t="s">
        <v>125</v>
      </c>
      <c r="Y19" s="5"/>
    </row>
    <row r="20" spans="7:25" x14ac:dyDescent="0.25">
      <c r="G20" s="5"/>
      <c r="H20" t="s">
        <v>58</v>
      </c>
      <c r="J20" s="5"/>
      <c r="K20" s="5"/>
      <c r="M20" s="5"/>
      <c r="N20" t="s">
        <v>58</v>
      </c>
      <c r="Y20" s="5"/>
    </row>
    <row r="21" spans="7:25" x14ac:dyDescent="0.25">
      <c r="G21" s="5"/>
      <c r="H21" t="s">
        <v>191</v>
      </c>
      <c r="J21" s="5"/>
      <c r="K21" s="5"/>
      <c r="M21" s="5"/>
      <c r="N21" t="s">
        <v>191</v>
      </c>
      <c r="Y21" s="5"/>
    </row>
    <row r="22" spans="7:25" x14ac:dyDescent="0.25">
      <c r="G22" s="5"/>
      <c r="H22" t="s">
        <v>192</v>
      </c>
      <c r="J22" s="5"/>
      <c r="K22" s="5"/>
      <c r="M22" s="5"/>
      <c r="N22" t="s">
        <v>192</v>
      </c>
      <c r="Y22" s="5"/>
    </row>
    <row r="23" spans="7:25" x14ac:dyDescent="0.25">
      <c r="G23" s="5"/>
      <c r="H23" t="s">
        <v>205</v>
      </c>
      <c r="J23" s="5"/>
      <c r="K23" s="5"/>
      <c r="M23" s="5"/>
      <c r="N23" t="s">
        <v>205</v>
      </c>
      <c r="Y23" s="5"/>
    </row>
    <row r="24" spans="7:25" x14ac:dyDescent="0.25">
      <c r="G24" s="5"/>
      <c r="H24" t="s">
        <v>157</v>
      </c>
      <c r="J24" s="5"/>
      <c r="K24" s="5"/>
      <c r="M24" s="5"/>
      <c r="N24" t="s">
        <v>157</v>
      </c>
      <c r="Y24" s="5"/>
    </row>
    <row r="25" spans="7:25" x14ac:dyDescent="0.25">
      <c r="G25" s="5"/>
      <c r="H25" t="s">
        <v>128</v>
      </c>
      <c r="J25" s="5"/>
      <c r="K25" s="5"/>
      <c r="M25" s="5"/>
      <c r="N25" t="s">
        <v>128</v>
      </c>
      <c r="Y25" s="5"/>
    </row>
    <row r="26" spans="7:25" x14ac:dyDescent="0.25">
      <c r="G26" s="5"/>
      <c r="H26" t="s">
        <v>68</v>
      </c>
      <c r="J26" s="5"/>
      <c r="K26" s="5"/>
      <c r="M26" s="5"/>
      <c r="N26" t="s">
        <v>68</v>
      </c>
      <c r="Y26" s="5"/>
    </row>
    <row r="27" spans="7:25" x14ac:dyDescent="0.25">
      <c r="G27" s="5"/>
      <c r="H27" t="s">
        <v>116</v>
      </c>
      <c r="J27" s="5"/>
      <c r="K27" s="5"/>
      <c r="M27" s="5"/>
      <c r="N27" t="s">
        <v>116</v>
      </c>
      <c r="Y27" s="5"/>
    </row>
    <row r="28" spans="7:25" x14ac:dyDescent="0.25">
      <c r="G28" s="5"/>
      <c r="H28" t="s">
        <v>110</v>
      </c>
      <c r="J28" s="5"/>
      <c r="K28" s="5"/>
      <c r="M28" s="5"/>
      <c r="N28" t="s">
        <v>110</v>
      </c>
      <c r="Y28" s="5"/>
    </row>
    <row r="29" spans="7:25" x14ac:dyDescent="0.25">
      <c r="G29" s="5"/>
      <c r="H29" t="s">
        <v>144</v>
      </c>
      <c r="J29" s="5"/>
      <c r="K29" s="5"/>
      <c r="M29" s="5"/>
      <c r="N29" t="s">
        <v>144</v>
      </c>
      <c r="Y29" s="5"/>
    </row>
    <row r="30" spans="7:25" x14ac:dyDescent="0.25">
      <c r="G30" s="5"/>
      <c r="H30" t="s">
        <v>133</v>
      </c>
      <c r="J30" s="5"/>
      <c r="K30" s="5"/>
      <c r="M30" s="5"/>
      <c r="N30" t="s">
        <v>133</v>
      </c>
      <c r="Y30" s="5"/>
    </row>
    <row r="31" spans="7:25" x14ac:dyDescent="0.25">
      <c r="G31" s="5"/>
      <c r="H31" t="s">
        <v>155</v>
      </c>
      <c r="J31" s="5"/>
      <c r="K31" s="5"/>
      <c r="M31" s="5"/>
      <c r="N31" t="s">
        <v>155</v>
      </c>
      <c r="Y31" s="5"/>
    </row>
    <row r="32" spans="7:25" x14ac:dyDescent="0.25">
      <c r="G32" s="5"/>
      <c r="H32" t="s">
        <v>63</v>
      </c>
      <c r="J32" s="5"/>
      <c r="K32" s="5"/>
      <c r="M32" s="5"/>
      <c r="N32" t="s">
        <v>63</v>
      </c>
      <c r="Y32" s="5"/>
    </row>
    <row r="33" spans="7:25" x14ac:dyDescent="0.25">
      <c r="G33" s="5"/>
      <c r="H33" t="s">
        <v>206</v>
      </c>
      <c r="J33" s="5"/>
      <c r="K33" s="5"/>
      <c r="M33" s="5"/>
      <c r="N33" t="s">
        <v>206</v>
      </c>
      <c r="Y33" s="5"/>
    </row>
    <row r="34" spans="7:25" x14ac:dyDescent="0.25">
      <c r="G34" s="5"/>
      <c r="H34" t="s">
        <v>201</v>
      </c>
      <c r="J34" s="5"/>
      <c r="K34" s="5"/>
      <c r="M34" s="5"/>
      <c r="N34" t="s">
        <v>201</v>
      </c>
      <c r="Y34" s="5"/>
    </row>
    <row r="35" spans="7:25" x14ac:dyDescent="0.25">
      <c r="G35" s="5"/>
      <c r="H35" t="s">
        <v>171</v>
      </c>
      <c r="J35" s="5"/>
      <c r="K35" s="5"/>
      <c r="M35" s="5"/>
      <c r="N35" t="s">
        <v>171</v>
      </c>
      <c r="Y35" s="5"/>
    </row>
    <row r="36" spans="7:25" x14ac:dyDescent="0.25">
      <c r="G36" s="5"/>
      <c r="H36" t="s">
        <v>86</v>
      </c>
      <c r="J36" s="5"/>
      <c r="K36" s="5"/>
      <c r="M36" s="5"/>
      <c r="N36" t="s">
        <v>86</v>
      </c>
      <c r="Y36" s="5"/>
    </row>
    <row r="37" spans="7:25" x14ac:dyDescent="0.25">
      <c r="G37" s="5"/>
      <c r="H37" t="s">
        <v>45</v>
      </c>
      <c r="J37" s="5"/>
      <c r="K37" s="5"/>
      <c r="M37" s="5"/>
      <c r="N37" t="s">
        <v>45</v>
      </c>
      <c r="Y37" s="5"/>
    </row>
    <row r="38" spans="7:25" x14ac:dyDescent="0.25">
      <c r="G38" s="5"/>
      <c r="H38" t="s">
        <v>107</v>
      </c>
      <c r="J38" s="5"/>
      <c r="K38" s="5"/>
      <c r="M38" s="5"/>
      <c r="N38" t="s">
        <v>107</v>
      </c>
      <c r="Y38" s="5"/>
    </row>
    <row r="39" spans="7:25" x14ac:dyDescent="0.25">
      <c r="G39" s="5"/>
      <c r="H39" t="s">
        <v>207</v>
      </c>
      <c r="J39" s="5"/>
      <c r="K39" s="5"/>
      <c r="M39" s="5"/>
      <c r="N39" t="s">
        <v>207</v>
      </c>
      <c r="Y39" s="5"/>
    </row>
    <row r="40" spans="7:25" x14ac:dyDescent="0.25">
      <c r="G40" s="5"/>
      <c r="H40" t="s">
        <v>118</v>
      </c>
      <c r="J40" s="5"/>
      <c r="K40" s="5"/>
      <c r="M40" s="5"/>
      <c r="N40" t="s">
        <v>118</v>
      </c>
      <c r="Y40" s="5"/>
    </row>
    <row r="41" spans="7:25" x14ac:dyDescent="0.25">
      <c r="G41" s="5"/>
      <c r="H41" t="s">
        <v>106</v>
      </c>
      <c r="J41" s="5"/>
      <c r="K41" s="5"/>
      <c r="M41" s="5"/>
      <c r="N41" t="s">
        <v>106</v>
      </c>
      <c r="Y41" s="5"/>
    </row>
    <row r="42" spans="7:25" x14ac:dyDescent="0.25">
      <c r="G42" s="5"/>
      <c r="H42" t="s">
        <v>160</v>
      </c>
      <c r="J42" s="5"/>
      <c r="K42" s="5"/>
      <c r="M42" s="5"/>
      <c r="N42" t="s">
        <v>160</v>
      </c>
      <c r="Y42" s="5"/>
    </row>
    <row r="43" spans="7:25" x14ac:dyDescent="0.25">
      <c r="G43" s="5"/>
      <c r="H43" t="s">
        <v>182</v>
      </c>
      <c r="J43" s="5"/>
      <c r="K43" s="5"/>
      <c r="M43" s="5"/>
      <c r="N43" t="s">
        <v>182</v>
      </c>
      <c r="Y43" s="5"/>
    </row>
    <row r="44" spans="7:25" x14ac:dyDescent="0.25">
      <c r="G44" s="5"/>
      <c r="H44" t="s">
        <v>121</v>
      </c>
      <c r="J44" s="5"/>
      <c r="K44" s="5"/>
      <c r="M44" s="5"/>
      <c r="N44" t="s">
        <v>121</v>
      </c>
      <c r="Y44" s="5"/>
    </row>
    <row r="45" spans="7:25" x14ac:dyDescent="0.25">
      <c r="G45" s="5"/>
      <c r="H45" t="s">
        <v>67</v>
      </c>
      <c r="J45" s="5"/>
      <c r="K45" s="5"/>
      <c r="M45" s="5"/>
      <c r="N45" t="s">
        <v>67</v>
      </c>
      <c r="Y45" s="5"/>
    </row>
    <row r="46" spans="7:25" x14ac:dyDescent="0.25">
      <c r="G46" s="5"/>
      <c r="H46" t="s">
        <v>60</v>
      </c>
      <c r="J46" s="5"/>
      <c r="K46" s="5"/>
      <c r="M46" s="5"/>
      <c r="N46" t="s">
        <v>60</v>
      </c>
      <c r="Y46" s="5"/>
    </row>
    <row r="47" spans="7:25" x14ac:dyDescent="0.25">
      <c r="G47" s="5"/>
      <c r="H47" t="s">
        <v>64</v>
      </c>
      <c r="J47" s="5"/>
      <c r="K47" s="5"/>
      <c r="M47" s="5"/>
      <c r="N47" t="s">
        <v>64</v>
      </c>
      <c r="Y47" s="5"/>
    </row>
    <row r="48" spans="7:25" x14ac:dyDescent="0.25">
      <c r="G48" s="5"/>
      <c r="H48" t="s">
        <v>208</v>
      </c>
      <c r="J48" s="5"/>
      <c r="K48" s="5"/>
      <c r="M48" s="5"/>
      <c r="N48" t="s">
        <v>208</v>
      </c>
      <c r="Y48" s="5"/>
    </row>
    <row r="49" spans="7:25" x14ac:dyDescent="0.25">
      <c r="G49" s="5"/>
      <c r="H49" t="s">
        <v>137</v>
      </c>
      <c r="J49" s="5"/>
      <c r="K49" s="5"/>
      <c r="M49" s="5"/>
      <c r="N49" t="s">
        <v>137</v>
      </c>
      <c r="Y49" s="5"/>
    </row>
    <row r="50" spans="7:25" x14ac:dyDescent="0.25">
      <c r="G50" s="5"/>
      <c r="H50" t="s">
        <v>153</v>
      </c>
      <c r="J50" s="5"/>
      <c r="K50" s="5"/>
      <c r="M50" s="5"/>
      <c r="N50" t="s">
        <v>153</v>
      </c>
      <c r="Y50" s="5"/>
    </row>
    <row r="51" spans="7:25" x14ac:dyDescent="0.25">
      <c r="G51" s="5"/>
      <c r="H51" t="s">
        <v>92</v>
      </c>
      <c r="J51" s="5"/>
      <c r="K51" s="5"/>
      <c r="M51" s="5"/>
      <c r="N51" t="s">
        <v>92</v>
      </c>
      <c r="Y51" s="5"/>
    </row>
    <row r="52" spans="7:25" x14ac:dyDescent="0.25">
      <c r="G52" s="5"/>
      <c r="H52" t="s">
        <v>88</v>
      </c>
      <c r="J52" s="5"/>
      <c r="K52" s="5"/>
      <c r="M52" s="5"/>
      <c r="N52" t="s">
        <v>88</v>
      </c>
      <c r="Y52" s="5"/>
    </row>
    <row r="53" spans="7:25" x14ac:dyDescent="0.25">
      <c r="G53" s="5"/>
      <c r="H53" t="s">
        <v>209</v>
      </c>
      <c r="J53" s="5"/>
      <c r="K53" s="5"/>
      <c r="M53" s="5"/>
      <c r="N53" t="s">
        <v>209</v>
      </c>
      <c r="Y53" s="5"/>
    </row>
    <row r="54" spans="7:25" x14ac:dyDescent="0.25">
      <c r="G54" s="5"/>
      <c r="H54" t="s">
        <v>181</v>
      </c>
      <c r="J54" s="5"/>
      <c r="K54" s="5"/>
      <c r="M54" s="5"/>
      <c r="N54" t="s">
        <v>181</v>
      </c>
      <c r="Y54" s="5"/>
    </row>
    <row r="55" spans="7:25" x14ac:dyDescent="0.25">
      <c r="G55" s="5"/>
      <c r="H55" t="s">
        <v>82</v>
      </c>
      <c r="J55" s="5"/>
      <c r="K55" s="5"/>
      <c r="M55" s="5"/>
      <c r="N55" t="s">
        <v>82</v>
      </c>
      <c r="Y55" s="5"/>
    </row>
    <row r="56" spans="7:25" x14ac:dyDescent="0.25">
      <c r="G56" s="5"/>
      <c r="H56" t="s">
        <v>220</v>
      </c>
      <c r="J56" s="5"/>
      <c r="K56" s="5"/>
      <c r="M56" s="5"/>
      <c r="N56" t="s">
        <v>220</v>
      </c>
      <c r="Y56" s="5"/>
    </row>
    <row r="57" spans="7:25" x14ac:dyDescent="0.25">
      <c r="G57" s="5"/>
      <c r="H57" t="s">
        <v>173</v>
      </c>
      <c r="J57" s="5"/>
      <c r="K57" s="5"/>
      <c r="M57" s="5"/>
      <c r="N57" t="s">
        <v>173</v>
      </c>
      <c r="Y57" s="5"/>
    </row>
    <row r="58" spans="7:25" x14ac:dyDescent="0.25">
      <c r="G58" s="5"/>
      <c r="H58" t="s">
        <v>117</v>
      </c>
      <c r="J58" s="5"/>
      <c r="K58" s="5"/>
      <c r="M58" s="5"/>
      <c r="N58" t="s">
        <v>117</v>
      </c>
      <c r="Y58" s="5"/>
    </row>
    <row r="59" spans="7:25" x14ac:dyDescent="0.25">
      <c r="G59" s="5"/>
      <c r="H59" t="s">
        <v>210</v>
      </c>
      <c r="J59" s="5"/>
      <c r="K59" s="5"/>
      <c r="M59" s="5"/>
      <c r="N59" t="s">
        <v>210</v>
      </c>
      <c r="Y59" s="5"/>
    </row>
    <row r="60" spans="7:25" x14ac:dyDescent="0.25">
      <c r="G60" s="5"/>
      <c r="H60" t="s">
        <v>73</v>
      </c>
      <c r="J60" s="5"/>
      <c r="K60" s="5"/>
      <c r="M60" s="5"/>
      <c r="N60" t="s">
        <v>73</v>
      </c>
      <c r="Y60" s="5"/>
    </row>
    <row r="61" spans="7:25" x14ac:dyDescent="0.25">
      <c r="G61" s="5"/>
      <c r="H61" t="s">
        <v>51</v>
      </c>
      <c r="J61" s="5"/>
      <c r="K61" s="5"/>
      <c r="M61" s="5"/>
      <c r="N61" t="s">
        <v>51</v>
      </c>
      <c r="Y61" s="5"/>
    </row>
    <row r="62" spans="7:25" x14ac:dyDescent="0.25">
      <c r="G62" s="5"/>
      <c r="H62" t="s">
        <v>152</v>
      </c>
      <c r="J62" s="5"/>
      <c r="K62" s="5"/>
      <c r="M62" s="5"/>
      <c r="N62" t="s">
        <v>152</v>
      </c>
      <c r="Y62" s="5"/>
    </row>
    <row r="63" spans="7:25" x14ac:dyDescent="0.25">
      <c r="G63" s="5"/>
      <c r="H63" t="s">
        <v>174</v>
      </c>
      <c r="J63" s="5"/>
      <c r="K63" s="5"/>
      <c r="M63" s="5"/>
      <c r="N63" t="s">
        <v>174</v>
      </c>
      <c r="Y63" s="5"/>
    </row>
    <row r="64" spans="7:25" x14ac:dyDescent="0.25">
      <c r="G64" s="5"/>
      <c r="H64" t="s">
        <v>183</v>
      </c>
      <c r="J64" s="5"/>
      <c r="K64" s="5"/>
      <c r="M64" s="5"/>
      <c r="N64" t="s">
        <v>183</v>
      </c>
      <c r="Y64" s="5"/>
    </row>
    <row r="65" spans="7:25" x14ac:dyDescent="0.25">
      <c r="G65" s="5"/>
      <c r="H65" t="s">
        <v>211</v>
      </c>
      <c r="J65" s="5"/>
      <c r="K65" s="5"/>
      <c r="M65" s="5"/>
      <c r="N65" t="s">
        <v>211</v>
      </c>
      <c r="Y65" s="5"/>
    </row>
    <row r="66" spans="7:25" x14ac:dyDescent="0.25">
      <c r="G66" s="5"/>
      <c r="H66" t="s">
        <v>131</v>
      </c>
      <c r="J66" s="5"/>
      <c r="K66" s="5"/>
      <c r="M66" s="5"/>
      <c r="N66" t="s">
        <v>131</v>
      </c>
      <c r="Y66" s="5"/>
    </row>
    <row r="67" spans="7:25" x14ac:dyDescent="0.25">
      <c r="G67" s="5"/>
      <c r="H67" t="s">
        <v>49</v>
      </c>
      <c r="J67" s="5"/>
      <c r="K67" s="5"/>
      <c r="M67" s="5"/>
      <c r="N67" t="s">
        <v>49</v>
      </c>
      <c r="Y67" s="5"/>
    </row>
    <row r="68" spans="7:25" x14ac:dyDescent="0.25">
      <c r="G68" s="5"/>
      <c r="H68" t="s">
        <v>165</v>
      </c>
      <c r="J68" s="5"/>
      <c r="K68" s="5"/>
      <c r="M68" s="5"/>
      <c r="N68" t="s">
        <v>165</v>
      </c>
      <c r="Y68" s="5"/>
    </row>
    <row r="69" spans="7:25" x14ac:dyDescent="0.25">
      <c r="G69" s="5"/>
      <c r="H69" t="s">
        <v>169</v>
      </c>
      <c r="J69" s="5"/>
      <c r="K69" s="5"/>
      <c r="M69" s="5"/>
      <c r="N69" t="s">
        <v>169</v>
      </c>
      <c r="Y69" s="5"/>
    </row>
    <row r="70" spans="7:25" x14ac:dyDescent="0.25">
      <c r="G70" s="5"/>
      <c r="H70" t="s">
        <v>71</v>
      </c>
      <c r="J70" s="5"/>
      <c r="K70" s="5"/>
      <c r="M70" s="5"/>
      <c r="N70" t="s">
        <v>71</v>
      </c>
      <c r="Y70" s="5"/>
    </row>
    <row r="71" spans="7:25" x14ac:dyDescent="0.25">
      <c r="G71" s="5"/>
      <c r="H71" t="s">
        <v>193</v>
      </c>
      <c r="J71" s="5"/>
      <c r="K71" s="5"/>
      <c r="M71" s="5"/>
      <c r="N71" t="s">
        <v>193</v>
      </c>
      <c r="Y71" s="5"/>
    </row>
    <row r="72" spans="7:25" x14ac:dyDescent="0.25">
      <c r="G72" s="5"/>
      <c r="H72" t="s">
        <v>140</v>
      </c>
      <c r="J72" s="5"/>
      <c r="K72" s="5"/>
      <c r="M72" s="5"/>
      <c r="N72" t="s">
        <v>140</v>
      </c>
      <c r="Y72" s="5"/>
    </row>
    <row r="73" spans="7:25" x14ac:dyDescent="0.25">
      <c r="G73" s="5"/>
      <c r="H73" t="s">
        <v>158</v>
      </c>
      <c r="J73" s="5"/>
      <c r="K73" s="5"/>
      <c r="M73" s="5"/>
      <c r="N73" t="s">
        <v>158</v>
      </c>
      <c r="Y73" s="5"/>
    </row>
    <row r="74" spans="7:25" x14ac:dyDescent="0.25">
      <c r="G74" s="5"/>
      <c r="H74" t="s">
        <v>167</v>
      </c>
      <c r="J74" s="5"/>
      <c r="K74" s="5"/>
      <c r="M74" s="5"/>
      <c r="N74" t="s">
        <v>167</v>
      </c>
      <c r="Y74" s="5"/>
    </row>
    <row r="75" spans="7:25" x14ac:dyDescent="0.25">
      <c r="G75" s="5"/>
      <c r="H75" t="s">
        <v>212</v>
      </c>
      <c r="J75" s="5"/>
      <c r="K75" s="5"/>
      <c r="M75" s="5"/>
      <c r="N75" t="s">
        <v>212</v>
      </c>
      <c r="Y75" s="5"/>
    </row>
    <row r="76" spans="7:25" x14ac:dyDescent="0.25">
      <c r="G76" s="5"/>
      <c r="H76" t="s">
        <v>179</v>
      </c>
      <c r="J76" s="5"/>
      <c r="K76" s="5"/>
      <c r="M76" s="5"/>
      <c r="N76" t="s">
        <v>179</v>
      </c>
      <c r="Y76" s="5"/>
    </row>
    <row r="77" spans="7:25" x14ac:dyDescent="0.25">
      <c r="G77" s="5"/>
      <c r="H77" t="s">
        <v>159</v>
      </c>
      <c r="J77" s="5"/>
      <c r="K77" s="5"/>
      <c r="M77" s="5"/>
      <c r="N77" t="s">
        <v>159</v>
      </c>
      <c r="Y77" s="5"/>
    </row>
    <row r="78" spans="7:25" x14ac:dyDescent="0.25">
      <c r="G78" s="5"/>
      <c r="H78" t="s">
        <v>89</v>
      </c>
      <c r="J78" s="5"/>
      <c r="K78" s="5"/>
      <c r="M78" s="5"/>
      <c r="N78" t="s">
        <v>89</v>
      </c>
      <c r="Y78" s="5"/>
    </row>
    <row r="79" spans="7:25" x14ac:dyDescent="0.25">
      <c r="G79" s="5"/>
      <c r="H79" t="s">
        <v>115</v>
      </c>
      <c r="J79" s="5"/>
      <c r="K79" s="5"/>
      <c r="M79" s="5"/>
      <c r="N79" t="s">
        <v>115</v>
      </c>
      <c r="Y79" s="5"/>
    </row>
    <row r="80" spans="7:25" x14ac:dyDescent="0.25">
      <c r="G80" s="5"/>
      <c r="H80" t="s">
        <v>84</v>
      </c>
      <c r="J80" s="5"/>
      <c r="K80" s="5"/>
      <c r="M80" s="5"/>
      <c r="N80" t="s">
        <v>84</v>
      </c>
      <c r="Y80" s="5"/>
    </row>
    <row r="81" spans="7:25" x14ac:dyDescent="0.25">
      <c r="G81" s="5"/>
      <c r="H81" t="s">
        <v>91</v>
      </c>
      <c r="J81" s="5"/>
      <c r="K81" s="5"/>
      <c r="M81" s="5"/>
      <c r="N81" t="s">
        <v>91</v>
      </c>
      <c r="Y81" s="5"/>
    </row>
    <row r="82" spans="7:25" x14ac:dyDescent="0.25">
      <c r="G82" s="5"/>
      <c r="H82" t="s">
        <v>76</v>
      </c>
      <c r="J82" s="5"/>
      <c r="K82" s="5"/>
      <c r="M82" s="5"/>
      <c r="N82" t="s">
        <v>76</v>
      </c>
      <c r="Y82" s="5"/>
    </row>
    <row r="83" spans="7:25" x14ac:dyDescent="0.25">
      <c r="G83" s="5"/>
      <c r="H83" t="s">
        <v>47</v>
      </c>
      <c r="J83" s="5"/>
      <c r="K83" s="5"/>
      <c r="M83" s="5"/>
      <c r="N83" t="s">
        <v>47</v>
      </c>
      <c r="Y83" s="5"/>
    </row>
    <row r="84" spans="7:25" x14ac:dyDescent="0.25">
      <c r="G84" s="5"/>
      <c r="H84" t="s">
        <v>93</v>
      </c>
      <c r="J84" s="5"/>
      <c r="K84" s="5"/>
      <c r="M84" s="5"/>
      <c r="N84" t="s">
        <v>93</v>
      </c>
      <c r="Y84" s="5"/>
    </row>
    <row r="85" spans="7:25" x14ac:dyDescent="0.25">
      <c r="G85" s="5"/>
      <c r="H85" t="s">
        <v>72</v>
      </c>
      <c r="J85" s="5"/>
      <c r="K85" s="5"/>
      <c r="M85" s="5"/>
      <c r="N85" t="s">
        <v>72</v>
      </c>
      <c r="Y85" s="5"/>
    </row>
    <row r="86" spans="7:25" x14ac:dyDescent="0.25">
      <c r="G86" s="5"/>
      <c r="H86" t="s">
        <v>69</v>
      </c>
      <c r="J86" s="5"/>
      <c r="K86" s="5"/>
      <c r="M86" s="5"/>
      <c r="N86" t="s">
        <v>69</v>
      </c>
      <c r="Y86" s="5"/>
    </row>
    <row r="87" spans="7:25" x14ac:dyDescent="0.25">
      <c r="G87" s="5"/>
      <c r="H87" t="s">
        <v>46</v>
      </c>
      <c r="J87" s="5"/>
      <c r="K87" s="5"/>
      <c r="M87" s="5"/>
      <c r="N87" t="s">
        <v>46</v>
      </c>
      <c r="Y87" s="5"/>
    </row>
    <row r="88" spans="7:25" x14ac:dyDescent="0.25">
      <c r="G88" s="5"/>
      <c r="H88" t="s">
        <v>164</v>
      </c>
      <c r="J88" s="5"/>
      <c r="K88" s="5"/>
      <c r="M88" s="5"/>
      <c r="N88" t="s">
        <v>164</v>
      </c>
      <c r="Y88" s="5"/>
    </row>
    <row r="89" spans="7:25" x14ac:dyDescent="0.25">
      <c r="G89" s="5"/>
      <c r="H89" t="s">
        <v>151</v>
      </c>
      <c r="J89" s="5"/>
      <c r="K89" s="5"/>
      <c r="M89" s="5"/>
      <c r="N89" t="s">
        <v>151</v>
      </c>
      <c r="Y89" s="5"/>
    </row>
    <row r="90" spans="7:25" x14ac:dyDescent="0.25">
      <c r="G90" s="5"/>
      <c r="H90" t="s">
        <v>61</v>
      </c>
      <c r="J90" s="5"/>
      <c r="K90" s="5"/>
      <c r="M90" s="5"/>
      <c r="N90" t="s">
        <v>61</v>
      </c>
      <c r="Y90" s="5"/>
    </row>
    <row r="91" spans="7:25" x14ac:dyDescent="0.25">
      <c r="G91" s="5"/>
      <c r="H91" t="s">
        <v>122</v>
      </c>
      <c r="J91" s="5"/>
      <c r="K91" s="5"/>
      <c r="M91" s="5"/>
      <c r="N91" t="s">
        <v>122</v>
      </c>
      <c r="Y91" s="5"/>
    </row>
    <row r="92" spans="7:25" x14ac:dyDescent="0.25">
      <c r="G92" s="5"/>
      <c r="H92" t="s">
        <v>129</v>
      </c>
      <c r="J92" s="5"/>
      <c r="K92" s="5"/>
      <c r="M92" s="5"/>
      <c r="N92" t="s">
        <v>129</v>
      </c>
      <c r="Y92" s="5"/>
    </row>
    <row r="93" spans="7:25" x14ac:dyDescent="0.25">
      <c r="G93" s="5"/>
      <c r="H93" t="s">
        <v>172</v>
      </c>
      <c r="J93" s="5"/>
      <c r="K93" s="5"/>
      <c r="M93" s="5"/>
      <c r="N93" t="s">
        <v>172</v>
      </c>
      <c r="Y93" s="5"/>
    </row>
    <row r="94" spans="7:25" x14ac:dyDescent="0.25">
      <c r="G94" s="5"/>
      <c r="H94" t="s">
        <v>94</v>
      </c>
      <c r="J94" s="5"/>
      <c r="K94" s="5"/>
      <c r="M94" s="5"/>
      <c r="N94" t="s">
        <v>94</v>
      </c>
      <c r="Y94" s="5"/>
    </row>
    <row r="95" spans="7:25" x14ac:dyDescent="0.25">
      <c r="G95" s="5"/>
      <c r="H95" t="s">
        <v>184</v>
      </c>
      <c r="J95" s="5"/>
      <c r="K95" s="5"/>
      <c r="M95" s="5"/>
      <c r="N95" t="s">
        <v>184</v>
      </c>
      <c r="Y95" s="5"/>
    </row>
    <row r="96" spans="7:25" x14ac:dyDescent="0.25">
      <c r="G96" s="5"/>
      <c r="H96" t="s">
        <v>111</v>
      </c>
      <c r="J96" s="5"/>
      <c r="K96" s="5"/>
      <c r="M96" s="5"/>
      <c r="N96" t="s">
        <v>111</v>
      </c>
      <c r="Y96" s="5"/>
    </row>
    <row r="97" spans="7:25" x14ac:dyDescent="0.25">
      <c r="G97" s="5"/>
      <c r="H97" t="s">
        <v>98</v>
      </c>
      <c r="J97" s="5"/>
      <c r="K97" s="5"/>
      <c r="M97" s="5"/>
      <c r="N97" t="s">
        <v>98</v>
      </c>
      <c r="Y97" s="5"/>
    </row>
    <row r="98" spans="7:25" x14ac:dyDescent="0.25">
      <c r="G98" s="5"/>
      <c r="H98" t="s">
        <v>194</v>
      </c>
      <c r="J98" s="5"/>
      <c r="K98" s="5"/>
      <c r="M98" s="5"/>
      <c r="N98" t="s">
        <v>194</v>
      </c>
      <c r="Y98" s="5"/>
    </row>
    <row r="99" spans="7:25" x14ac:dyDescent="0.25">
      <c r="G99" s="5"/>
      <c r="H99" t="s">
        <v>143</v>
      </c>
      <c r="J99" s="5"/>
      <c r="K99" s="5"/>
      <c r="M99" s="5"/>
      <c r="N99" t="s">
        <v>143</v>
      </c>
      <c r="Y99" s="5"/>
    </row>
    <row r="100" spans="7:25" x14ac:dyDescent="0.25">
      <c r="G100" s="5"/>
      <c r="H100" t="s">
        <v>139</v>
      </c>
      <c r="J100" s="5"/>
      <c r="K100" s="5"/>
      <c r="M100" s="5"/>
      <c r="N100" t="s">
        <v>139</v>
      </c>
      <c r="Y100" s="5"/>
    </row>
    <row r="101" spans="7:25" x14ac:dyDescent="0.25">
      <c r="G101" s="5"/>
      <c r="H101" t="s">
        <v>74</v>
      </c>
      <c r="J101" s="5"/>
      <c r="K101" s="5"/>
      <c r="M101" s="5"/>
      <c r="N101" t="s">
        <v>74</v>
      </c>
      <c r="Y101" s="5"/>
    </row>
    <row r="102" spans="7:25" x14ac:dyDescent="0.25">
      <c r="G102" s="5"/>
      <c r="H102" t="s">
        <v>149</v>
      </c>
      <c r="J102" s="5"/>
      <c r="K102" s="5"/>
      <c r="M102" s="5"/>
      <c r="N102" t="s">
        <v>149</v>
      </c>
      <c r="Y102" s="5"/>
    </row>
    <row r="103" spans="7:25" x14ac:dyDescent="0.25">
      <c r="G103" s="5"/>
      <c r="H103" t="s">
        <v>62</v>
      </c>
      <c r="J103" s="5"/>
      <c r="K103" s="5"/>
      <c r="M103" s="5"/>
      <c r="N103" t="s">
        <v>62</v>
      </c>
      <c r="Y103" s="5"/>
    </row>
    <row r="104" spans="7:25" x14ac:dyDescent="0.25">
      <c r="G104" s="5"/>
      <c r="H104" t="s">
        <v>156</v>
      </c>
      <c r="J104" s="5"/>
      <c r="K104" s="5"/>
      <c r="M104" s="5"/>
      <c r="N104" t="s">
        <v>156</v>
      </c>
      <c r="Y104" s="5"/>
    </row>
    <row r="105" spans="7:25" x14ac:dyDescent="0.25">
      <c r="G105" s="5"/>
      <c r="H105" t="s">
        <v>126</v>
      </c>
      <c r="J105" s="5"/>
      <c r="K105" s="5"/>
      <c r="M105" s="5"/>
      <c r="N105" t="s">
        <v>126</v>
      </c>
      <c r="Y105" s="5"/>
    </row>
    <row r="106" spans="7:25" x14ac:dyDescent="0.25">
      <c r="G106" s="5"/>
      <c r="H106" t="s">
        <v>145</v>
      </c>
      <c r="J106" s="5"/>
      <c r="K106" s="5"/>
      <c r="M106" s="5"/>
      <c r="N106" t="s">
        <v>145</v>
      </c>
      <c r="Y106" s="5"/>
    </row>
    <row r="107" spans="7:25" x14ac:dyDescent="0.25">
      <c r="G107" s="5"/>
      <c r="H107" t="s">
        <v>195</v>
      </c>
      <c r="J107" s="5"/>
      <c r="K107" s="5"/>
      <c r="M107" s="5"/>
      <c r="N107" t="s">
        <v>195</v>
      </c>
      <c r="Y107" s="5"/>
    </row>
    <row r="108" spans="7:25" x14ac:dyDescent="0.25">
      <c r="G108" s="5"/>
      <c r="H108" t="s">
        <v>185</v>
      </c>
      <c r="J108" s="5"/>
      <c r="K108" s="5"/>
      <c r="M108" s="5"/>
      <c r="N108" t="s">
        <v>185</v>
      </c>
      <c r="Y108" s="5"/>
    </row>
    <row r="109" spans="7:25" x14ac:dyDescent="0.25">
      <c r="G109" s="5"/>
      <c r="H109" t="s">
        <v>186</v>
      </c>
      <c r="J109" s="5"/>
      <c r="K109" s="5"/>
      <c r="M109" s="5"/>
      <c r="N109" t="s">
        <v>186</v>
      </c>
      <c r="Y109" s="5"/>
    </row>
    <row r="110" spans="7:25" x14ac:dyDescent="0.25">
      <c r="G110" s="5"/>
      <c r="H110" t="s">
        <v>99</v>
      </c>
      <c r="J110" s="5"/>
      <c r="K110" s="5"/>
      <c r="M110" s="5"/>
      <c r="N110" t="s">
        <v>99</v>
      </c>
      <c r="Y110" s="5"/>
    </row>
    <row r="111" spans="7:25" x14ac:dyDescent="0.25">
      <c r="G111" s="5"/>
      <c r="H111" t="s">
        <v>134</v>
      </c>
      <c r="J111" s="5"/>
      <c r="K111" s="5"/>
      <c r="M111" s="5"/>
      <c r="N111" t="s">
        <v>134</v>
      </c>
      <c r="Y111" s="5"/>
    </row>
    <row r="112" spans="7:25" x14ac:dyDescent="0.25">
      <c r="G112" s="5"/>
      <c r="H112" t="s">
        <v>163</v>
      </c>
      <c r="J112" s="5"/>
      <c r="K112" s="5"/>
      <c r="M112" s="5"/>
      <c r="N112" t="s">
        <v>163</v>
      </c>
      <c r="Y112" s="5"/>
    </row>
    <row r="113" spans="7:25" x14ac:dyDescent="0.25">
      <c r="G113" s="5"/>
      <c r="H113" t="s">
        <v>175</v>
      </c>
      <c r="J113" s="5"/>
      <c r="K113" s="5"/>
      <c r="M113" s="5"/>
      <c r="N113" t="s">
        <v>175</v>
      </c>
      <c r="Y113" s="5"/>
    </row>
    <row r="114" spans="7:25" x14ac:dyDescent="0.25">
      <c r="G114" s="5"/>
      <c r="H114" t="s">
        <v>170</v>
      </c>
      <c r="J114" s="5"/>
      <c r="K114" s="5"/>
      <c r="M114" s="5"/>
      <c r="N114" t="s">
        <v>170</v>
      </c>
      <c r="Y114" s="5"/>
    </row>
    <row r="115" spans="7:25" x14ac:dyDescent="0.25">
      <c r="G115" s="5"/>
      <c r="H115" t="s">
        <v>214</v>
      </c>
      <c r="J115" s="5"/>
      <c r="K115" s="5"/>
      <c r="M115" s="5"/>
      <c r="N115" t="s">
        <v>214</v>
      </c>
      <c r="Y115" s="5"/>
    </row>
    <row r="116" spans="7:25" x14ac:dyDescent="0.25">
      <c r="G116" s="5"/>
      <c r="H116" t="s">
        <v>120</v>
      </c>
      <c r="J116" s="5"/>
      <c r="K116" s="5"/>
      <c r="M116" s="5"/>
      <c r="N116" t="s">
        <v>120</v>
      </c>
      <c r="Y116" s="5"/>
    </row>
    <row r="117" spans="7:25" x14ac:dyDescent="0.25">
      <c r="G117" s="5"/>
      <c r="H117" t="s">
        <v>196</v>
      </c>
      <c r="J117" s="5"/>
      <c r="K117" s="5"/>
      <c r="M117" s="5"/>
      <c r="N117" t="s">
        <v>196</v>
      </c>
      <c r="Y117" s="5"/>
    </row>
    <row r="118" spans="7:25" x14ac:dyDescent="0.25">
      <c r="G118" s="5"/>
      <c r="H118" t="s">
        <v>202</v>
      </c>
      <c r="J118" s="5"/>
      <c r="K118" s="5"/>
      <c r="M118" s="5"/>
      <c r="N118" t="s">
        <v>202</v>
      </c>
      <c r="Y118" s="5"/>
    </row>
    <row r="119" spans="7:25" x14ac:dyDescent="0.25">
      <c r="G119" s="5"/>
      <c r="H119" t="s">
        <v>55</v>
      </c>
      <c r="J119" s="5"/>
      <c r="K119" s="5"/>
      <c r="M119" s="5"/>
      <c r="N119" t="s">
        <v>55</v>
      </c>
      <c r="Y119" s="5"/>
    </row>
    <row r="120" spans="7:25" x14ac:dyDescent="0.25">
      <c r="G120" s="5"/>
      <c r="H120" t="s">
        <v>197</v>
      </c>
      <c r="J120" s="5"/>
      <c r="K120" s="5"/>
      <c r="M120" s="5"/>
      <c r="N120" t="s">
        <v>197</v>
      </c>
      <c r="Y120" s="5"/>
    </row>
    <row r="121" spans="7:25" x14ac:dyDescent="0.25">
      <c r="G121" s="5"/>
      <c r="H121" t="s">
        <v>142</v>
      </c>
      <c r="J121" s="5"/>
      <c r="K121" s="5"/>
      <c r="M121" s="5"/>
      <c r="N121" t="s">
        <v>142</v>
      </c>
      <c r="Y121" s="5"/>
    </row>
    <row r="122" spans="7:25" x14ac:dyDescent="0.25">
      <c r="G122" s="5"/>
      <c r="H122" t="s">
        <v>215</v>
      </c>
      <c r="J122" s="5"/>
      <c r="K122" s="5"/>
      <c r="M122" s="5"/>
      <c r="N122" t="s">
        <v>215</v>
      </c>
      <c r="Y122" s="5"/>
    </row>
    <row r="123" spans="7:25" x14ac:dyDescent="0.25">
      <c r="G123" s="5"/>
      <c r="H123" t="s">
        <v>168</v>
      </c>
      <c r="J123" s="5"/>
      <c r="K123" s="5"/>
      <c r="M123" s="5"/>
      <c r="N123" t="s">
        <v>168</v>
      </c>
      <c r="Y123" s="5"/>
    </row>
    <row r="124" spans="7:25" x14ac:dyDescent="0.25">
      <c r="G124" s="5"/>
      <c r="H124" t="s">
        <v>130</v>
      </c>
      <c r="J124" s="5"/>
      <c r="K124" s="5"/>
      <c r="M124" s="5"/>
      <c r="N124" t="s">
        <v>130</v>
      </c>
      <c r="Y124" s="5"/>
    </row>
    <row r="125" spans="7:25" x14ac:dyDescent="0.25">
      <c r="G125" s="5"/>
      <c r="H125" t="s">
        <v>57</v>
      </c>
      <c r="J125" s="5"/>
      <c r="K125" s="5"/>
      <c r="M125" s="5"/>
      <c r="N125" t="s">
        <v>57</v>
      </c>
      <c r="Y125" s="5"/>
    </row>
    <row r="126" spans="7:25" x14ac:dyDescent="0.25">
      <c r="G126" s="5"/>
      <c r="H126" t="s">
        <v>132</v>
      </c>
      <c r="J126" s="5"/>
      <c r="K126" s="5"/>
      <c r="M126" s="5"/>
      <c r="N126" t="s">
        <v>132</v>
      </c>
      <c r="Y126" s="5"/>
    </row>
    <row r="127" spans="7:25" x14ac:dyDescent="0.25">
      <c r="G127" s="5"/>
      <c r="H127" t="s">
        <v>77</v>
      </c>
      <c r="J127" s="5"/>
      <c r="K127" s="5"/>
      <c r="M127" s="5"/>
      <c r="N127" t="s">
        <v>77</v>
      </c>
      <c r="Y127" s="5"/>
    </row>
    <row r="128" spans="7:25" x14ac:dyDescent="0.25">
      <c r="G128" s="5"/>
      <c r="H128" t="s">
        <v>127</v>
      </c>
      <c r="J128" s="5"/>
      <c r="K128" s="5"/>
      <c r="M128" s="5"/>
      <c r="N128" t="s">
        <v>127</v>
      </c>
      <c r="Y128" s="5"/>
    </row>
    <row r="129" spans="7:25" x14ac:dyDescent="0.25">
      <c r="G129" s="5"/>
      <c r="H129" t="s">
        <v>104</v>
      </c>
      <c r="J129" s="5"/>
      <c r="K129" s="5"/>
      <c r="M129" s="5"/>
      <c r="N129" t="s">
        <v>104</v>
      </c>
      <c r="Y129" s="5"/>
    </row>
    <row r="130" spans="7:25" x14ac:dyDescent="0.25">
      <c r="G130" s="5"/>
      <c r="H130" t="s">
        <v>161</v>
      </c>
      <c r="J130" s="5"/>
      <c r="K130" s="5"/>
      <c r="M130" s="5"/>
      <c r="N130" t="s">
        <v>161</v>
      </c>
      <c r="Y130" s="5"/>
    </row>
    <row r="131" spans="7:25" x14ac:dyDescent="0.25">
      <c r="G131" s="5"/>
      <c r="H131" t="s">
        <v>96</v>
      </c>
      <c r="J131" s="5"/>
      <c r="K131" s="5"/>
      <c r="M131" s="5"/>
      <c r="N131" t="s">
        <v>96</v>
      </c>
      <c r="Y131" s="5"/>
    </row>
    <row r="132" spans="7:25" x14ac:dyDescent="0.25">
      <c r="G132" s="5"/>
      <c r="H132" t="s">
        <v>87</v>
      </c>
      <c r="J132" s="5"/>
      <c r="K132" s="5"/>
      <c r="M132" s="5"/>
      <c r="N132" t="s">
        <v>87</v>
      </c>
      <c r="Y132" s="5"/>
    </row>
    <row r="133" spans="7:25" x14ac:dyDescent="0.25">
      <c r="G133" s="5"/>
      <c r="H133" t="s">
        <v>78</v>
      </c>
      <c r="J133" s="5"/>
      <c r="K133" s="5"/>
      <c r="M133" s="5"/>
      <c r="N133" t="s">
        <v>78</v>
      </c>
      <c r="Y133" s="5"/>
    </row>
    <row r="134" spans="7:25" x14ac:dyDescent="0.25">
      <c r="G134" s="5"/>
      <c r="H134" t="s">
        <v>66</v>
      </c>
      <c r="J134" s="5"/>
      <c r="K134" s="5"/>
      <c r="M134" s="5"/>
      <c r="N134" t="s">
        <v>66</v>
      </c>
      <c r="Y134" s="5"/>
    </row>
    <row r="135" spans="7:25" x14ac:dyDescent="0.25">
      <c r="G135" s="5"/>
      <c r="H135" t="s">
        <v>176</v>
      </c>
      <c r="J135" s="5"/>
      <c r="K135" s="5"/>
      <c r="M135" s="5"/>
      <c r="N135" t="s">
        <v>176</v>
      </c>
      <c r="Y135" s="5"/>
    </row>
    <row r="136" spans="7:25" x14ac:dyDescent="0.25">
      <c r="G136" s="5"/>
      <c r="H136" t="s">
        <v>70</v>
      </c>
      <c r="J136" s="5"/>
      <c r="K136" s="5"/>
      <c r="M136" s="5"/>
      <c r="N136" t="s">
        <v>70</v>
      </c>
      <c r="Y136" s="5"/>
    </row>
    <row r="137" spans="7:25" x14ac:dyDescent="0.25">
      <c r="G137" s="5"/>
      <c r="H137" t="s">
        <v>154</v>
      </c>
      <c r="J137" s="5"/>
      <c r="K137" s="5"/>
      <c r="M137" s="5"/>
      <c r="N137" t="s">
        <v>154</v>
      </c>
      <c r="Y137" s="5"/>
    </row>
    <row r="138" spans="7:25" x14ac:dyDescent="0.25">
      <c r="G138" s="5"/>
      <c r="H138" t="s">
        <v>81</v>
      </c>
      <c r="J138" s="5"/>
      <c r="K138" s="5"/>
      <c r="M138" s="5"/>
      <c r="N138" t="s">
        <v>81</v>
      </c>
      <c r="Y138" s="5"/>
    </row>
    <row r="139" spans="7:25" x14ac:dyDescent="0.25">
      <c r="G139" s="5"/>
      <c r="H139" t="s">
        <v>95</v>
      </c>
      <c r="J139" s="5"/>
      <c r="K139" s="5"/>
      <c r="M139" s="5"/>
      <c r="N139" t="s">
        <v>95</v>
      </c>
      <c r="Y139" s="5"/>
    </row>
    <row r="140" spans="7:25" x14ac:dyDescent="0.25">
      <c r="G140" s="5"/>
      <c r="H140" t="s">
        <v>162</v>
      </c>
      <c r="J140" s="5"/>
      <c r="K140" s="5"/>
      <c r="M140" s="5"/>
      <c r="N140" t="s">
        <v>162</v>
      </c>
      <c r="Y140" s="5"/>
    </row>
    <row r="141" spans="7:25" x14ac:dyDescent="0.25">
      <c r="G141" s="5"/>
      <c r="H141" t="s">
        <v>52</v>
      </c>
      <c r="J141" s="5"/>
      <c r="K141" s="5"/>
      <c r="M141" s="5"/>
      <c r="N141" t="s">
        <v>52</v>
      </c>
      <c r="Y141" s="5"/>
    </row>
    <row r="142" spans="7:25" x14ac:dyDescent="0.25">
      <c r="G142" s="5"/>
      <c r="H142" t="s">
        <v>198</v>
      </c>
      <c r="J142" s="5"/>
      <c r="K142" s="5"/>
      <c r="M142" s="5"/>
      <c r="N142" t="s">
        <v>198</v>
      </c>
      <c r="Y142" s="5"/>
    </row>
    <row r="143" spans="7:25" x14ac:dyDescent="0.25">
      <c r="G143" s="5"/>
      <c r="H143" t="s">
        <v>188</v>
      </c>
      <c r="J143" s="5"/>
      <c r="K143" s="5"/>
      <c r="M143" s="5"/>
      <c r="N143" t="s">
        <v>188</v>
      </c>
      <c r="Y143" s="5"/>
    </row>
    <row r="144" spans="7:25" x14ac:dyDescent="0.25">
      <c r="G144" s="5"/>
      <c r="H144" t="s">
        <v>97</v>
      </c>
      <c r="J144" s="5"/>
      <c r="K144" s="5"/>
      <c r="M144" s="5"/>
      <c r="N144" t="s">
        <v>97</v>
      </c>
      <c r="Y144" s="5"/>
    </row>
    <row r="145" spans="7:25" x14ac:dyDescent="0.25">
      <c r="G145" s="5"/>
      <c r="H145" t="s">
        <v>85</v>
      </c>
      <c r="J145" s="5"/>
      <c r="K145" s="5"/>
      <c r="M145" s="5"/>
      <c r="N145" t="s">
        <v>85</v>
      </c>
      <c r="Y145" s="5"/>
    </row>
    <row r="146" spans="7:25" x14ac:dyDescent="0.25">
      <c r="G146" s="5"/>
      <c r="H146" t="s">
        <v>135</v>
      </c>
      <c r="J146" s="5"/>
      <c r="K146" s="5"/>
      <c r="M146" s="5"/>
      <c r="N146" t="s">
        <v>135</v>
      </c>
      <c r="Y146" s="5"/>
    </row>
    <row r="147" spans="7:25" x14ac:dyDescent="0.25">
      <c r="G147" s="5"/>
      <c r="H147" t="s">
        <v>109</v>
      </c>
      <c r="J147" s="5"/>
      <c r="K147" s="5"/>
      <c r="M147" s="5"/>
      <c r="N147" t="s">
        <v>109</v>
      </c>
      <c r="Y147" s="5"/>
    </row>
    <row r="148" spans="7:25" x14ac:dyDescent="0.25">
      <c r="G148" s="5"/>
      <c r="H148" t="s">
        <v>177</v>
      </c>
      <c r="J148" s="5"/>
      <c r="K148" s="5"/>
      <c r="M148" s="5"/>
      <c r="N148" t="s">
        <v>177</v>
      </c>
      <c r="Y148" s="5"/>
    </row>
    <row r="149" spans="7:25" x14ac:dyDescent="0.25">
      <c r="G149" s="5"/>
      <c r="H149" t="s">
        <v>75</v>
      </c>
      <c r="J149" s="5"/>
      <c r="K149" s="5"/>
      <c r="M149" s="5"/>
      <c r="N149" t="s">
        <v>75</v>
      </c>
      <c r="Y149" s="5"/>
    </row>
    <row r="150" spans="7:25" x14ac:dyDescent="0.25">
      <c r="G150" s="5"/>
      <c r="H150" t="s">
        <v>217</v>
      </c>
      <c r="J150" s="5"/>
      <c r="K150" s="5"/>
      <c r="M150" s="5"/>
      <c r="N150" t="s">
        <v>217</v>
      </c>
      <c r="Y150" s="5"/>
    </row>
    <row r="151" spans="7:25" x14ac:dyDescent="0.25">
      <c r="G151" s="5"/>
      <c r="H151" t="s">
        <v>103</v>
      </c>
      <c r="J151" s="5"/>
      <c r="K151" s="5"/>
      <c r="M151" s="5"/>
      <c r="N151" t="s">
        <v>103</v>
      </c>
      <c r="Y151" s="5"/>
    </row>
    <row r="152" spans="7:25" x14ac:dyDescent="0.25">
      <c r="G152" s="5"/>
      <c r="H152" t="s">
        <v>79</v>
      </c>
      <c r="J152" s="5"/>
      <c r="K152" s="5"/>
      <c r="M152" s="5"/>
      <c r="N152" t="s">
        <v>79</v>
      </c>
      <c r="Y152" s="5"/>
    </row>
    <row r="153" spans="7:25" x14ac:dyDescent="0.25">
      <c r="G153" s="5"/>
      <c r="H153" t="s">
        <v>218</v>
      </c>
      <c r="J153" s="5"/>
      <c r="K153" s="5"/>
      <c r="M153" s="5"/>
      <c r="N153" t="s">
        <v>218</v>
      </c>
      <c r="Y153" s="5"/>
    </row>
    <row r="154" spans="7:25" x14ac:dyDescent="0.25">
      <c r="G154" s="5"/>
      <c r="H154" t="s">
        <v>100</v>
      </c>
      <c r="J154" s="5"/>
      <c r="K154" s="5"/>
      <c r="M154" s="5"/>
      <c r="N154" t="s">
        <v>100</v>
      </c>
      <c r="Y154" s="5"/>
    </row>
    <row r="155" spans="7:25" x14ac:dyDescent="0.25">
      <c r="G155" s="5"/>
      <c r="H155" t="s">
        <v>48</v>
      </c>
      <c r="J155" s="5"/>
      <c r="K155" s="5"/>
      <c r="M155" s="5"/>
      <c r="N155" t="s">
        <v>48</v>
      </c>
      <c r="Y155" s="5"/>
    </row>
    <row r="156" spans="7:25" x14ac:dyDescent="0.25">
      <c r="G156" s="5"/>
      <c r="H156" t="s">
        <v>124</v>
      </c>
      <c r="J156" s="5"/>
      <c r="K156" s="5"/>
      <c r="M156" s="5"/>
      <c r="N156" t="s">
        <v>124</v>
      </c>
      <c r="Y156" s="5"/>
    </row>
    <row r="157" spans="7:25" x14ac:dyDescent="0.25">
      <c r="G157" s="5"/>
      <c r="H157" t="s">
        <v>187</v>
      </c>
      <c r="J157" s="5"/>
      <c r="K157" s="5"/>
      <c r="M157" s="5"/>
      <c r="N157" t="s">
        <v>187</v>
      </c>
      <c r="Y157" s="5"/>
    </row>
    <row r="158" spans="7:25" x14ac:dyDescent="0.25">
      <c r="G158" s="5"/>
      <c r="H158" t="s">
        <v>216</v>
      </c>
      <c r="J158" s="5"/>
      <c r="K158" s="5"/>
      <c r="M158" s="5"/>
      <c r="N158" t="s">
        <v>216</v>
      </c>
      <c r="Y158" s="5"/>
    </row>
    <row r="159" spans="7:25" x14ac:dyDescent="0.25">
      <c r="G159" s="5"/>
      <c r="H159" t="s">
        <v>189</v>
      </c>
      <c r="J159" s="5"/>
      <c r="K159" s="5"/>
      <c r="M159" s="5"/>
      <c r="N159" t="s">
        <v>189</v>
      </c>
      <c r="Y159" s="5"/>
    </row>
    <row r="160" spans="7:25" x14ac:dyDescent="0.25">
      <c r="G160" s="5"/>
      <c r="H160" t="s">
        <v>219</v>
      </c>
      <c r="J160" s="5"/>
      <c r="K160" s="5"/>
      <c r="M160" s="5"/>
      <c r="N160" t="s">
        <v>219</v>
      </c>
      <c r="Y160" s="5"/>
    </row>
    <row r="161" spans="7:25" x14ac:dyDescent="0.25">
      <c r="G161" s="5"/>
      <c r="H161" t="s">
        <v>59</v>
      </c>
      <c r="J161" s="5"/>
      <c r="K161" s="5"/>
      <c r="M161" s="5"/>
      <c r="N161" t="s">
        <v>59</v>
      </c>
      <c r="Y161" s="5"/>
    </row>
    <row r="162" spans="7:25" x14ac:dyDescent="0.25">
      <c r="G162" s="5"/>
      <c r="H162" t="s">
        <v>53</v>
      </c>
      <c r="J162" s="5"/>
      <c r="K162" s="5"/>
      <c r="M162" s="5"/>
      <c r="N162" t="s">
        <v>53</v>
      </c>
      <c r="Y162" s="5"/>
    </row>
    <row r="163" spans="7:25" x14ac:dyDescent="0.25">
      <c r="G163" s="5"/>
      <c r="H163" t="s">
        <v>105</v>
      </c>
      <c r="J163" s="5"/>
      <c r="K163" s="5"/>
      <c r="M163" s="5"/>
      <c r="N163" t="s">
        <v>105</v>
      </c>
      <c r="Y163" s="5"/>
    </row>
    <row r="164" spans="7:25" x14ac:dyDescent="0.25">
      <c r="G164" s="5"/>
      <c r="H164" t="s">
        <v>178</v>
      </c>
      <c r="J164" s="5"/>
      <c r="K164" s="5"/>
      <c r="M164" s="5"/>
      <c r="N164" t="s">
        <v>178</v>
      </c>
      <c r="Y164" s="5"/>
    </row>
    <row r="165" spans="7:25" x14ac:dyDescent="0.25">
      <c r="G165" s="5"/>
      <c r="H165" t="s">
        <v>80</v>
      </c>
      <c r="J165" s="5"/>
      <c r="K165" s="5"/>
      <c r="M165" s="5"/>
      <c r="N165" t="s">
        <v>80</v>
      </c>
      <c r="Y165" s="5"/>
    </row>
    <row r="166" spans="7:25" x14ac:dyDescent="0.25">
      <c r="G166" s="5"/>
      <c r="H166" t="s">
        <v>221</v>
      </c>
      <c r="J166" s="5"/>
      <c r="K166" s="5"/>
      <c r="M166" s="5"/>
      <c r="N166" t="s">
        <v>221</v>
      </c>
      <c r="Y166" s="5"/>
    </row>
    <row r="167" spans="7:25" x14ac:dyDescent="0.25">
      <c r="G167" s="5"/>
      <c r="H167" t="s">
        <v>166</v>
      </c>
      <c r="J167" s="5"/>
      <c r="K167" s="5"/>
      <c r="M167" s="5"/>
      <c r="N167" t="s">
        <v>222</v>
      </c>
      <c r="Y167" s="5"/>
    </row>
    <row r="168" spans="7:25" x14ac:dyDescent="0.25">
      <c r="G168" s="5"/>
      <c r="H168" t="s">
        <v>141</v>
      </c>
      <c r="J168" s="5"/>
      <c r="K168" s="5"/>
      <c r="M168" s="5"/>
      <c r="N168" t="s">
        <v>166</v>
      </c>
      <c r="Y168" s="5"/>
    </row>
    <row r="169" spans="7:25" x14ac:dyDescent="0.25">
      <c r="G169" s="5"/>
      <c r="H169" t="s">
        <v>90</v>
      </c>
      <c r="J169" s="5"/>
      <c r="K169" s="5"/>
      <c r="M169" s="5"/>
      <c r="N169" t="s">
        <v>141</v>
      </c>
      <c r="Y169" s="5"/>
    </row>
    <row r="170" spans="7:25" x14ac:dyDescent="0.25">
      <c r="G170" s="5"/>
      <c r="H170" t="s">
        <v>199</v>
      </c>
      <c r="J170" s="5"/>
      <c r="K170" s="5"/>
      <c r="M170" s="5"/>
      <c r="N170" t="s">
        <v>90</v>
      </c>
      <c r="Y170" s="5"/>
    </row>
    <row r="171" spans="7:25" x14ac:dyDescent="0.25">
      <c r="G171" s="5"/>
      <c r="H171" t="s">
        <v>102</v>
      </c>
      <c r="J171" s="5"/>
      <c r="K171" s="5"/>
      <c r="M171" s="5"/>
      <c r="N171" t="s">
        <v>199</v>
      </c>
      <c r="Y171" s="5"/>
    </row>
    <row r="172" spans="7:25" x14ac:dyDescent="0.25">
      <c r="G172" s="5"/>
      <c r="H172" t="s">
        <v>54</v>
      </c>
      <c r="J172" s="5"/>
      <c r="K172" s="5"/>
      <c r="M172" s="5"/>
      <c r="N172" t="s">
        <v>102</v>
      </c>
      <c r="Y172" s="5"/>
    </row>
    <row r="173" spans="7:25" x14ac:dyDescent="0.25">
      <c r="G173" s="5"/>
      <c r="H173" t="s">
        <v>150</v>
      </c>
      <c r="J173" s="5"/>
      <c r="K173" s="5"/>
      <c r="M173" s="5"/>
      <c r="N173" t="s">
        <v>54</v>
      </c>
      <c r="Y173" s="5"/>
    </row>
    <row r="174" spans="7:25" x14ac:dyDescent="0.25">
      <c r="G174" s="5"/>
      <c r="H174" t="s">
        <v>113</v>
      </c>
      <c r="J174" s="5"/>
      <c r="K174" s="5"/>
      <c r="M174" s="5"/>
      <c r="N174" t="s">
        <v>150</v>
      </c>
      <c r="Y174" s="5"/>
    </row>
    <row r="175" spans="7:25" x14ac:dyDescent="0.25">
      <c r="G175" s="5"/>
      <c r="H175" t="s">
        <v>50</v>
      </c>
      <c r="J175" s="5"/>
      <c r="K175" s="5"/>
      <c r="M175" s="5"/>
      <c r="N175" t="s">
        <v>113</v>
      </c>
      <c r="Y175" s="5"/>
    </row>
    <row r="176" spans="7:25" x14ac:dyDescent="0.25">
      <c r="G176" s="5"/>
      <c r="H176" t="s">
        <v>146</v>
      </c>
      <c r="J176" s="5"/>
      <c r="K176" s="5"/>
      <c r="M176" s="5"/>
      <c r="N176" t="s">
        <v>50</v>
      </c>
      <c r="Y176" s="5"/>
    </row>
    <row r="177" spans="7:25" x14ac:dyDescent="0.25">
      <c r="G177" s="5"/>
      <c r="H177" t="s">
        <v>213</v>
      </c>
      <c r="J177" s="5"/>
      <c r="K177" s="5"/>
      <c r="M177" s="5"/>
      <c r="N177" t="s">
        <v>146</v>
      </c>
      <c r="Y177" s="5"/>
    </row>
    <row r="178" spans="7:25" x14ac:dyDescent="0.25">
      <c r="G178" s="5"/>
      <c r="H178" t="s">
        <v>136</v>
      </c>
      <c r="J178" s="5"/>
      <c r="K178" s="5"/>
      <c r="M178" s="5"/>
      <c r="N178" t="s">
        <v>213</v>
      </c>
      <c r="Y178" s="5"/>
    </row>
    <row r="179" spans="7:25" x14ac:dyDescent="0.25">
      <c r="G179" s="5"/>
      <c r="H179" t="s">
        <v>114</v>
      </c>
      <c r="J179" s="5"/>
      <c r="K179" s="5"/>
      <c r="M179" s="5"/>
      <c r="N179" t="s">
        <v>136</v>
      </c>
      <c r="Y179" s="5"/>
    </row>
    <row r="180" spans="7:25" x14ac:dyDescent="0.25">
      <c r="G180" s="5"/>
      <c r="H180" t="s">
        <v>200</v>
      </c>
      <c r="J180" s="5"/>
      <c r="K180" s="5"/>
      <c r="M180" s="5"/>
      <c r="N180" t="s">
        <v>114</v>
      </c>
      <c r="Y180" s="5"/>
    </row>
    <row r="181" spans="7:25" x14ac:dyDescent="0.25">
      <c r="G181" s="5"/>
      <c r="H181" t="s">
        <v>222</v>
      </c>
      <c r="J181" s="5"/>
      <c r="K181" s="5"/>
      <c r="M181" s="5"/>
      <c r="N181" t="s">
        <v>200</v>
      </c>
      <c r="Y181" s="5"/>
    </row>
    <row r="182" spans="7:25" x14ac:dyDescent="0.25">
      <c r="G182" s="5"/>
      <c r="H182" s="5"/>
      <c r="I182" s="5"/>
      <c r="J182" s="5"/>
      <c r="K182" s="5"/>
      <c r="M182" s="5"/>
      <c r="N182" s="5"/>
      <c r="O182" s="5"/>
      <c r="P182" s="5"/>
      <c r="Q182" s="5"/>
      <c r="R182" s="5"/>
      <c r="S182" s="5"/>
      <c r="T182" s="5"/>
      <c r="U182" s="5"/>
      <c r="V182" s="5"/>
      <c r="W182" s="5"/>
      <c r="X182" s="5"/>
      <c r="Y182" s="5"/>
    </row>
  </sheetData>
  <sortState ref="N3:N180">
    <sortCondition ref="N3:N180"/>
  </sortState>
  <mergeCells count="1">
    <mergeCell ref="F4:F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0"/>
  <sheetViews>
    <sheetView showGridLines="0" showRowColHeaders="0" zoomScaleNormal="100" workbookViewId="0"/>
  </sheetViews>
  <sheetFormatPr defaultColWidth="0" defaultRowHeight="15" x14ac:dyDescent="0.25"/>
  <cols>
    <col min="1" max="1" width="2.28515625" customWidth="1"/>
    <col min="2" max="2" width="2.5703125" customWidth="1"/>
    <col min="3" max="19" width="9.140625" customWidth="1"/>
    <col min="20" max="20" width="3.28515625" customWidth="1"/>
    <col min="21" max="16384" width="9.140625" hidden="1"/>
  </cols>
  <sheetData>
    <row r="1" spans="1:20" x14ac:dyDescent="0.25">
      <c r="A1" s="6"/>
      <c r="B1" s="6"/>
      <c r="C1" s="6"/>
      <c r="D1" s="6"/>
      <c r="E1" s="6"/>
      <c r="F1" s="6"/>
      <c r="G1" s="6"/>
      <c r="H1" s="6"/>
      <c r="I1" s="6"/>
      <c r="J1" s="6"/>
      <c r="K1" s="6"/>
      <c r="L1" s="6"/>
      <c r="M1" s="6"/>
      <c r="N1" s="6"/>
      <c r="O1" s="6"/>
      <c r="P1" s="6"/>
      <c r="Q1" s="6"/>
      <c r="R1" s="6"/>
      <c r="S1" s="6"/>
      <c r="T1" s="6"/>
    </row>
    <row r="2" spans="1:20" x14ac:dyDescent="0.25">
      <c r="A2" s="6"/>
      <c r="B2" s="6"/>
      <c r="C2" s="6"/>
      <c r="D2" s="6"/>
      <c r="E2" s="6"/>
      <c r="F2" s="6"/>
      <c r="G2" s="6"/>
      <c r="H2" s="6"/>
      <c r="I2" s="6"/>
      <c r="J2" s="6"/>
      <c r="K2" s="6"/>
      <c r="L2" s="6"/>
      <c r="M2" s="6"/>
      <c r="N2" s="6"/>
      <c r="O2" s="6"/>
      <c r="P2" s="6"/>
      <c r="Q2" s="6"/>
      <c r="R2" s="6"/>
      <c r="S2" s="6"/>
      <c r="T2" s="6"/>
    </row>
    <row r="3" spans="1:20" ht="6.75" customHeight="1" x14ac:dyDescent="0.25">
      <c r="A3" s="6"/>
      <c r="B3" s="6"/>
      <c r="C3" s="6"/>
      <c r="D3" s="6"/>
      <c r="E3" s="6"/>
      <c r="F3" s="6"/>
      <c r="G3" s="6"/>
      <c r="H3" s="6"/>
      <c r="I3" s="6"/>
      <c r="J3" s="6"/>
      <c r="K3" s="6"/>
      <c r="L3" s="6"/>
      <c r="M3" s="6"/>
      <c r="N3" s="6"/>
      <c r="O3" s="6"/>
      <c r="P3" s="6"/>
      <c r="Q3" s="6"/>
      <c r="R3" s="6"/>
      <c r="S3" s="6"/>
      <c r="T3" s="6"/>
    </row>
    <row r="4" spans="1:20" x14ac:dyDescent="0.25">
      <c r="A4" s="7"/>
      <c r="B4" s="7"/>
      <c r="C4" s="7"/>
      <c r="D4" s="7"/>
      <c r="E4" s="7"/>
      <c r="F4" s="7"/>
      <c r="G4" s="7"/>
      <c r="H4" s="7"/>
      <c r="I4" s="7"/>
      <c r="J4" s="7"/>
      <c r="K4" s="7"/>
      <c r="L4" s="7"/>
      <c r="M4" s="7"/>
      <c r="N4" s="7"/>
      <c r="O4" s="7"/>
      <c r="P4" s="7"/>
      <c r="Q4" s="7"/>
      <c r="R4" s="7"/>
      <c r="S4" s="7"/>
      <c r="T4" s="7"/>
    </row>
    <row r="5" spans="1:20" x14ac:dyDescent="0.25">
      <c r="A5" s="7"/>
      <c r="B5" s="7"/>
      <c r="C5" s="8"/>
      <c r="D5" s="8"/>
      <c r="E5" s="8"/>
      <c r="F5" s="8"/>
      <c r="G5" s="8"/>
      <c r="H5" s="8"/>
      <c r="I5" s="7"/>
      <c r="J5" s="8"/>
      <c r="K5" s="8"/>
      <c r="L5" s="8"/>
      <c r="M5" s="8"/>
      <c r="N5" s="8"/>
      <c r="O5" s="8"/>
      <c r="P5" s="7"/>
      <c r="Q5" s="7"/>
      <c r="R5" s="7"/>
      <c r="S5" s="13"/>
      <c r="T5" s="7"/>
    </row>
    <row r="6" spans="1:20" x14ac:dyDescent="0.25">
      <c r="A6" s="7"/>
      <c r="B6" s="7"/>
      <c r="C6" s="9"/>
      <c r="D6" s="9"/>
      <c r="E6" s="9"/>
      <c r="F6" s="9"/>
      <c r="G6" s="9"/>
      <c r="H6" s="9"/>
      <c r="I6" s="7"/>
      <c r="J6" s="8"/>
      <c r="K6" s="8"/>
      <c r="L6" s="8"/>
      <c r="M6" s="8"/>
      <c r="N6" s="8"/>
      <c r="O6" s="8"/>
      <c r="P6" s="7"/>
      <c r="Q6" s="7"/>
      <c r="R6" s="7"/>
      <c r="S6" s="7"/>
      <c r="T6" s="7"/>
    </row>
    <row r="7" spans="1:20" x14ac:dyDescent="0.25">
      <c r="A7" s="7"/>
      <c r="B7" s="7"/>
      <c r="C7" s="9"/>
      <c r="D7" s="9"/>
      <c r="E7" s="9"/>
      <c r="F7" s="9"/>
      <c r="G7" s="9"/>
      <c r="H7" s="9"/>
      <c r="I7" s="7"/>
      <c r="J7" s="8"/>
      <c r="K7" s="8"/>
      <c r="L7" s="8"/>
      <c r="M7" s="8"/>
      <c r="N7" s="8"/>
      <c r="O7" s="8"/>
      <c r="P7" s="7"/>
      <c r="Q7" s="7"/>
      <c r="R7" s="7"/>
      <c r="S7" s="7"/>
      <c r="T7" s="7"/>
    </row>
    <row r="8" spans="1:20" x14ac:dyDescent="0.25">
      <c r="A8" s="7"/>
      <c r="B8" s="7"/>
      <c r="C8" s="9"/>
      <c r="D8" s="9"/>
      <c r="E8" s="9"/>
      <c r="F8" s="9"/>
      <c r="G8" s="9"/>
      <c r="H8" s="9"/>
      <c r="I8" s="7"/>
      <c r="J8" s="8"/>
      <c r="K8" s="8"/>
      <c r="L8" s="8"/>
      <c r="M8" s="8"/>
      <c r="N8" s="8"/>
      <c r="O8" s="8"/>
      <c r="P8" s="7"/>
      <c r="Q8" s="7"/>
      <c r="R8" s="7"/>
      <c r="S8" s="7"/>
      <c r="T8" s="7"/>
    </row>
    <row r="9" spans="1:20" x14ac:dyDescent="0.25">
      <c r="A9" s="7"/>
      <c r="B9" s="7"/>
      <c r="C9" s="9"/>
      <c r="D9" s="9"/>
      <c r="E9" s="9"/>
      <c r="F9" s="9"/>
      <c r="G9" s="9"/>
      <c r="H9" s="9"/>
      <c r="I9" s="7"/>
      <c r="J9" s="8"/>
      <c r="K9" s="8"/>
      <c r="L9" s="8"/>
      <c r="M9" s="8"/>
      <c r="N9" s="8"/>
      <c r="O9" s="8"/>
      <c r="P9" s="7"/>
      <c r="Q9" s="7"/>
      <c r="R9" s="7"/>
      <c r="S9" s="7"/>
      <c r="T9" s="7"/>
    </row>
    <row r="10" spans="1:20" x14ac:dyDescent="0.25">
      <c r="A10" s="7"/>
      <c r="B10" s="7"/>
      <c r="C10" s="9"/>
      <c r="D10" s="9"/>
      <c r="E10" s="9"/>
      <c r="F10" s="9"/>
      <c r="G10" s="9"/>
      <c r="H10" s="9"/>
      <c r="I10" s="7"/>
      <c r="J10" s="8"/>
      <c r="K10" s="8"/>
      <c r="L10" s="8"/>
      <c r="M10" s="8"/>
      <c r="N10" s="8"/>
      <c r="O10" s="8"/>
      <c r="P10" s="7"/>
      <c r="Q10" s="7"/>
      <c r="R10" s="7"/>
      <c r="S10" s="7"/>
      <c r="T10" s="7"/>
    </row>
    <row r="11" spans="1:20" x14ac:dyDescent="0.25">
      <c r="A11" s="7"/>
      <c r="B11" s="7"/>
      <c r="C11" s="9"/>
      <c r="D11" s="9"/>
      <c r="E11" s="9"/>
      <c r="F11" s="9"/>
      <c r="G11" s="9"/>
      <c r="H11" s="9"/>
      <c r="I11" s="7"/>
      <c r="J11" s="8"/>
      <c r="K11" s="8"/>
      <c r="L11" s="8"/>
      <c r="M11" s="8"/>
      <c r="N11" s="8"/>
      <c r="O11" s="8"/>
      <c r="P11" s="7"/>
      <c r="Q11" s="7"/>
      <c r="R11" s="7"/>
      <c r="S11" s="7"/>
      <c r="T11" s="7"/>
    </row>
    <row r="12" spans="1:20" x14ac:dyDescent="0.25">
      <c r="A12" s="7"/>
      <c r="B12" s="7"/>
      <c r="C12" s="9"/>
      <c r="D12" s="9"/>
      <c r="E12" s="9"/>
      <c r="F12" s="9"/>
      <c r="G12" s="9"/>
      <c r="H12" s="9"/>
      <c r="I12" s="7"/>
      <c r="J12" s="8"/>
      <c r="K12" s="8"/>
      <c r="L12" s="8"/>
      <c r="M12" s="8"/>
      <c r="N12" s="8"/>
      <c r="O12" s="8"/>
      <c r="P12" s="7"/>
      <c r="Q12" s="7"/>
      <c r="R12" s="7"/>
      <c r="S12" s="7"/>
      <c r="T12" s="7"/>
    </row>
    <row r="13" spans="1:20" x14ac:dyDescent="0.25">
      <c r="A13" s="7"/>
      <c r="B13" s="7"/>
      <c r="C13" s="9"/>
      <c r="D13" s="9"/>
      <c r="E13" s="9"/>
      <c r="F13" s="9"/>
      <c r="G13" s="9"/>
      <c r="H13" s="9"/>
      <c r="I13" s="7"/>
      <c r="J13" s="8"/>
      <c r="K13" s="8"/>
      <c r="L13" s="8"/>
      <c r="M13" s="8"/>
      <c r="N13" s="8"/>
      <c r="O13" s="8"/>
      <c r="P13" s="7"/>
      <c r="Q13" s="7"/>
      <c r="R13" s="7"/>
      <c r="S13" s="7"/>
      <c r="T13" s="7"/>
    </row>
    <row r="14" spans="1:20" x14ac:dyDescent="0.25">
      <c r="A14" s="7"/>
      <c r="B14" s="7"/>
      <c r="C14" s="9"/>
      <c r="D14" s="9"/>
      <c r="E14" s="9"/>
      <c r="F14" s="9"/>
      <c r="G14" s="9"/>
      <c r="H14" s="9"/>
      <c r="I14" s="7"/>
      <c r="J14" s="8"/>
      <c r="K14" s="8"/>
      <c r="L14" s="8"/>
      <c r="M14" s="8"/>
      <c r="N14" s="8"/>
      <c r="O14" s="8"/>
      <c r="P14" s="7"/>
      <c r="Q14" s="7"/>
      <c r="R14" s="7"/>
      <c r="S14" s="7"/>
      <c r="T14" s="7"/>
    </row>
    <row r="15" spans="1:20" x14ac:dyDescent="0.25">
      <c r="A15" s="7"/>
      <c r="B15" s="7"/>
      <c r="C15" s="10"/>
      <c r="D15" s="10"/>
      <c r="E15" s="10"/>
      <c r="F15" s="9"/>
      <c r="G15" s="9"/>
      <c r="H15" s="9"/>
      <c r="I15" s="7"/>
      <c r="J15" s="8"/>
      <c r="K15" s="8"/>
      <c r="L15" s="8"/>
      <c r="M15" s="8"/>
      <c r="N15" s="8"/>
      <c r="O15" s="8"/>
      <c r="P15" s="7"/>
      <c r="Q15" s="7"/>
      <c r="R15" s="7"/>
      <c r="S15" s="7"/>
      <c r="T15" s="7"/>
    </row>
    <row r="16" spans="1:20" x14ac:dyDescent="0.25">
      <c r="A16" s="7"/>
      <c r="B16" s="7"/>
      <c r="C16" s="7"/>
      <c r="D16" s="7"/>
      <c r="E16" s="7"/>
      <c r="F16" s="7"/>
      <c r="G16" s="7"/>
      <c r="H16" s="7"/>
      <c r="I16" s="7"/>
      <c r="J16" s="7"/>
      <c r="K16" s="7"/>
      <c r="L16" s="7"/>
      <c r="M16" s="7"/>
      <c r="N16" s="7"/>
      <c r="O16" s="7"/>
      <c r="P16" s="7"/>
      <c r="Q16" s="7"/>
      <c r="R16" s="7"/>
      <c r="S16" s="7"/>
      <c r="T16" s="7"/>
    </row>
    <row r="17" spans="1:20" x14ac:dyDescent="0.25">
      <c r="A17" s="7"/>
      <c r="B17" s="7"/>
      <c r="C17" s="7"/>
      <c r="D17" s="7"/>
      <c r="E17" s="7"/>
      <c r="F17" s="7"/>
      <c r="G17" s="7"/>
      <c r="H17" s="7"/>
      <c r="I17" s="7"/>
      <c r="J17" s="7"/>
      <c r="K17" s="7"/>
      <c r="L17" s="7"/>
      <c r="M17" s="7"/>
      <c r="N17" s="7"/>
      <c r="O17" s="7"/>
      <c r="P17" s="7"/>
      <c r="Q17" s="7"/>
      <c r="R17" s="7"/>
      <c r="S17" s="7"/>
      <c r="T17" s="7"/>
    </row>
    <row r="18" spans="1:20" x14ac:dyDescent="0.25">
      <c r="A18" s="7"/>
      <c r="B18" s="7"/>
      <c r="C18" s="8"/>
      <c r="D18" s="8"/>
      <c r="E18" s="8"/>
      <c r="F18" s="8"/>
      <c r="G18" s="8"/>
      <c r="H18" s="8"/>
      <c r="I18" s="7"/>
      <c r="J18" s="7"/>
      <c r="K18" s="7"/>
      <c r="L18" s="7"/>
      <c r="M18" s="7"/>
      <c r="N18" s="7"/>
      <c r="O18" s="7"/>
      <c r="P18" s="7"/>
      <c r="Q18" s="7"/>
      <c r="R18" s="7"/>
      <c r="S18" s="7"/>
      <c r="T18" s="7"/>
    </row>
    <row r="19" spans="1:20" x14ac:dyDescent="0.25">
      <c r="A19" s="7"/>
      <c r="B19" s="7"/>
      <c r="C19" s="8"/>
      <c r="D19" s="8"/>
      <c r="E19" s="8"/>
      <c r="F19" s="8"/>
      <c r="G19" s="8"/>
      <c r="H19" s="8"/>
      <c r="I19" s="7"/>
      <c r="J19" s="7"/>
      <c r="K19" s="7"/>
      <c r="L19" s="7"/>
      <c r="M19" s="7"/>
      <c r="N19" s="7"/>
      <c r="O19" s="7"/>
      <c r="P19" s="7"/>
      <c r="Q19" s="7"/>
      <c r="R19" s="7"/>
      <c r="S19" s="7"/>
      <c r="T19" s="7"/>
    </row>
    <row r="20" spans="1:20" x14ac:dyDescent="0.25">
      <c r="A20" s="7"/>
      <c r="B20" s="7"/>
      <c r="C20" s="8"/>
      <c r="D20" s="8"/>
      <c r="E20" s="8"/>
      <c r="F20" s="8"/>
      <c r="G20" s="8"/>
      <c r="H20" s="8"/>
      <c r="I20" s="7"/>
      <c r="J20" s="7"/>
      <c r="K20" s="7"/>
      <c r="L20" s="7"/>
      <c r="M20" s="7"/>
      <c r="N20" s="7"/>
      <c r="O20" s="7"/>
      <c r="P20" s="7"/>
      <c r="Q20" s="7"/>
      <c r="R20" s="7"/>
      <c r="S20" s="7"/>
      <c r="T20" s="7"/>
    </row>
    <row r="21" spans="1:20" x14ac:dyDescent="0.25">
      <c r="A21" s="7"/>
      <c r="B21" s="7"/>
      <c r="C21" s="8"/>
      <c r="D21" s="8"/>
      <c r="E21" s="8"/>
      <c r="F21" s="8"/>
      <c r="G21" s="8"/>
      <c r="H21" s="8"/>
      <c r="I21" s="7"/>
      <c r="J21" s="7"/>
      <c r="K21" s="7"/>
      <c r="L21" s="7"/>
      <c r="M21" s="7"/>
      <c r="N21" s="7"/>
      <c r="O21" s="7"/>
      <c r="P21" s="7"/>
      <c r="Q21" s="7"/>
      <c r="R21" s="7"/>
      <c r="S21" s="7"/>
      <c r="T21" s="7"/>
    </row>
    <row r="22" spans="1:20" x14ac:dyDescent="0.25">
      <c r="A22" s="7"/>
      <c r="B22" s="7"/>
      <c r="C22" s="8"/>
      <c r="D22" s="8"/>
      <c r="E22" s="8"/>
      <c r="F22" s="8"/>
      <c r="G22" s="8"/>
      <c r="H22" s="8"/>
      <c r="I22" s="7"/>
      <c r="J22" s="7"/>
      <c r="K22" s="7"/>
      <c r="L22" s="7"/>
      <c r="M22" s="7"/>
      <c r="N22" s="7"/>
      <c r="O22" s="7"/>
      <c r="P22" s="7"/>
      <c r="Q22" s="7"/>
      <c r="R22" s="7"/>
      <c r="S22" s="7"/>
      <c r="T22" s="7"/>
    </row>
    <row r="23" spans="1:20" x14ac:dyDescent="0.25">
      <c r="A23" s="7"/>
      <c r="B23" s="7"/>
      <c r="C23" s="8"/>
      <c r="D23" s="8"/>
      <c r="E23" s="8"/>
      <c r="F23" s="8"/>
      <c r="G23" s="8"/>
      <c r="H23" s="8"/>
      <c r="I23" s="7"/>
      <c r="J23" s="7"/>
      <c r="K23" s="7"/>
      <c r="L23" s="7"/>
      <c r="M23" s="7"/>
      <c r="N23" s="7"/>
      <c r="O23" s="7"/>
      <c r="P23" s="7"/>
      <c r="Q23" s="7"/>
      <c r="R23" s="7"/>
      <c r="S23" s="7"/>
      <c r="T23" s="7"/>
    </row>
    <row r="24" spans="1:20" x14ac:dyDescent="0.25">
      <c r="A24" s="7"/>
      <c r="B24" s="7"/>
      <c r="C24" s="8"/>
      <c r="D24" s="8"/>
      <c r="E24" s="8"/>
      <c r="F24" s="8"/>
      <c r="G24" s="8"/>
      <c r="H24" s="8"/>
      <c r="I24" s="7"/>
      <c r="J24" s="7"/>
      <c r="K24" s="7"/>
      <c r="L24" s="7"/>
      <c r="M24" s="7"/>
      <c r="N24" s="7"/>
      <c r="O24" s="7"/>
      <c r="P24" s="7"/>
      <c r="Q24" s="7"/>
      <c r="R24" s="7"/>
      <c r="S24" s="7"/>
      <c r="T24" s="7"/>
    </row>
    <row r="25" spans="1:20" x14ac:dyDescent="0.25">
      <c r="A25" s="7"/>
      <c r="B25" s="7"/>
      <c r="C25" s="8"/>
      <c r="D25" s="8"/>
      <c r="E25" s="8"/>
      <c r="F25" s="8"/>
      <c r="G25" s="8"/>
      <c r="H25" s="8"/>
      <c r="I25" s="7"/>
      <c r="J25" s="7"/>
      <c r="K25" s="7"/>
      <c r="L25" s="7"/>
      <c r="M25" s="7"/>
      <c r="N25" s="7"/>
      <c r="O25" s="7"/>
      <c r="P25" s="7"/>
      <c r="Q25" s="7"/>
      <c r="R25" s="7"/>
      <c r="S25" s="7"/>
      <c r="T25" s="7"/>
    </row>
    <row r="26" spans="1:20" x14ac:dyDescent="0.25">
      <c r="A26" s="7"/>
      <c r="B26" s="7"/>
      <c r="C26" s="8"/>
      <c r="D26" s="8"/>
      <c r="E26" s="8"/>
      <c r="F26" s="8"/>
      <c r="G26" s="8"/>
      <c r="H26" s="8"/>
      <c r="I26" s="7"/>
      <c r="J26" s="7"/>
      <c r="K26" s="7"/>
      <c r="L26" s="7"/>
      <c r="M26" s="7"/>
      <c r="N26" s="7"/>
      <c r="O26" s="7"/>
      <c r="P26" s="7"/>
      <c r="Q26" s="7"/>
      <c r="R26" s="7"/>
      <c r="S26" s="7"/>
      <c r="T26" s="7"/>
    </row>
    <row r="27" spans="1:20" x14ac:dyDescent="0.25">
      <c r="A27" s="7"/>
      <c r="B27" s="7"/>
      <c r="C27" s="8"/>
      <c r="D27" s="8"/>
      <c r="E27" s="8"/>
      <c r="F27" s="8"/>
      <c r="G27" s="8"/>
      <c r="H27" s="8"/>
      <c r="I27" s="7"/>
      <c r="J27" s="7"/>
      <c r="K27" s="7"/>
      <c r="L27" s="7"/>
      <c r="M27" s="7"/>
      <c r="N27" s="7"/>
      <c r="O27" s="7"/>
      <c r="P27" s="7"/>
      <c r="Q27" s="7"/>
      <c r="R27" s="7"/>
      <c r="S27" s="7"/>
      <c r="T27" s="7"/>
    </row>
    <row r="28" spans="1:20" x14ac:dyDescent="0.25">
      <c r="A28" s="7"/>
      <c r="B28" s="7"/>
      <c r="C28" s="8"/>
      <c r="D28" s="8"/>
      <c r="E28" s="8"/>
      <c r="F28" s="8"/>
      <c r="G28" s="8"/>
      <c r="H28" s="8"/>
      <c r="I28" s="7"/>
      <c r="J28" s="7"/>
      <c r="K28" s="7"/>
      <c r="L28" s="7"/>
      <c r="M28" s="7"/>
      <c r="N28" s="7"/>
      <c r="O28" s="7"/>
      <c r="P28" s="7"/>
      <c r="Q28" s="7"/>
      <c r="R28" s="7"/>
      <c r="S28" s="7"/>
      <c r="T28" s="7"/>
    </row>
    <row r="29" spans="1:20" x14ac:dyDescent="0.25">
      <c r="A29" s="7"/>
      <c r="B29" s="7"/>
      <c r="C29" s="7"/>
      <c r="D29" s="7"/>
      <c r="E29" s="7"/>
      <c r="F29" s="7"/>
      <c r="G29" s="7"/>
      <c r="H29" s="7"/>
      <c r="I29" s="7"/>
      <c r="J29" s="7"/>
      <c r="K29" s="7"/>
      <c r="L29" s="7"/>
      <c r="M29" s="7"/>
      <c r="N29" s="7"/>
      <c r="O29" s="7"/>
      <c r="P29" s="7"/>
      <c r="Q29" s="7"/>
      <c r="R29" s="7"/>
      <c r="S29" s="7"/>
      <c r="T29" s="7"/>
    </row>
    <row r="30" spans="1:20" x14ac:dyDescent="0.25">
      <c r="A30" s="7"/>
      <c r="B30" s="7"/>
      <c r="C30" s="7"/>
      <c r="D30" s="7"/>
      <c r="E30" s="7"/>
      <c r="F30" s="7"/>
      <c r="G30" s="7"/>
      <c r="H30" s="7"/>
      <c r="I30" s="7"/>
      <c r="J30" s="7"/>
      <c r="K30" s="7"/>
      <c r="L30" s="7"/>
      <c r="M30" s="7"/>
      <c r="N30" s="7"/>
      <c r="O30" s="7"/>
      <c r="P30" s="7"/>
      <c r="Q30" s="7"/>
      <c r="R30" s="7"/>
      <c r="S30" s="7"/>
      <c r="T30" s="7"/>
    </row>
  </sheetData>
  <mergeCells count="1">
    <mergeCell ref="C15:E15"/>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Drop Down 1">
              <controlPr defaultSize="0" autoLine="0" autoPict="0">
                <anchor moveWithCells="1">
                  <from>
                    <xdr:col>2</xdr:col>
                    <xdr:colOff>476250</xdr:colOff>
                    <xdr:row>6</xdr:row>
                    <xdr:rowOff>9525</xdr:rowOff>
                  </from>
                  <to>
                    <xdr:col>4</xdr:col>
                    <xdr:colOff>485775</xdr:colOff>
                    <xdr:row>7</xdr:row>
                    <xdr:rowOff>28575</xdr:rowOff>
                  </to>
                </anchor>
              </controlPr>
            </control>
          </mc:Choice>
        </mc:AlternateContent>
        <mc:AlternateContent xmlns:mc="http://schemas.openxmlformats.org/markup-compatibility/2006">
          <mc:Choice Requires="x14">
            <control shapeId="4098" r:id="rId5" name="Drop Down 2">
              <controlPr defaultSize="0" autoLine="0" autoPict="0">
                <anchor moveWithCells="1">
                  <from>
                    <xdr:col>5</xdr:col>
                    <xdr:colOff>219075</xdr:colOff>
                    <xdr:row>5</xdr:row>
                    <xdr:rowOff>171450</xdr:rowOff>
                  </from>
                  <to>
                    <xdr:col>7</xdr:col>
                    <xdr:colOff>76200</xdr:colOff>
                    <xdr:row>6</xdr:row>
                    <xdr:rowOff>180975</xdr:rowOff>
                  </to>
                </anchor>
              </controlPr>
            </control>
          </mc:Choice>
        </mc:AlternateContent>
        <mc:AlternateContent xmlns:mc="http://schemas.openxmlformats.org/markup-compatibility/2006">
          <mc:Choice Requires="x14">
            <control shapeId="4101" r:id="rId6" name="Drop Down 5">
              <controlPr defaultSize="0" autoLine="0" autoPict="0">
                <anchor moveWithCells="1">
                  <from>
                    <xdr:col>8</xdr:col>
                    <xdr:colOff>600075</xdr:colOff>
                    <xdr:row>3</xdr:row>
                    <xdr:rowOff>180975</xdr:rowOff>
                  </from>
                  <to>
                    <xdr:col>10</xdr:col>
                    <xdr:colOff>590550</xdr:colOff>
                    <xdr:row>5</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Live_Data_Fetching</vt:lpstr>
      <vt:lpstr>Only_Data</vt:lpstr>
      <vt:lpstr>Sheet3</vt:lpstr>
      <vt:lpstr>Sheet4</vt:lpstr>
      <vt:lpstr>Live_Data_Fetching!coronavirus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Anant</dc:creator>
  <cp:lastModifiedBy>Anant</cp:lastModifiedBy>
  <dcterms:created xsi:type="dcterms:W3CDTF">2020-03-19T09:52:56Z</dcterms:created>
  <dcterms:modified xsi:type="dcterms:W3CDTF">2020-03-19T14:40:57Z</dcterms:modified>
</cp:coreProperties>
</file>