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anant\Documents\git\excel - coca-cola sales analysis\"/>
    </mc:Choice>
  </mc:AlternateContent>
  <xr:revisionPtr revIDLastSave="0" documentId="13_ncr:1_{493C6785-B064-48B0-809A-6218C54329AF}" xr6:coauthVersionLast="36" xr6:coauthVersionMax="36" xr10:uidLastSave="{00000000-0000-0000-0000-000000000000}"/>
  <bookViews>
    <workbookView minimized="1" xWindow="0" yWindow="0" windowWidth="23040" windowHeight="9648" activeTab="3" xr2:uid="{AA3C1E50-38F1-6644-B051-514CE6CAA6A2}"/>
  </bookViews>
  <sheets>
    <sheet name="Sheet3" sheetId="9" r:id="rId1"/>
    <sheet name="Analyze" sheetId="7" r:id="rId2"/>
    <sheet name="Data" sheetId="1" r:id="rId3"/>
    <sheet name="Dashboard" sheetId="6" r:id="rId4"/>
  </sheets>
  <definedNames>
    <definedName name="Slicer_Region">#N/A</definedName>
    <definedName name="Slicer_Year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4" i="6" l="1"/>
  <c r="J14" i="6"/>
  <c r="I15" i="6"/>
  <c r="J15" i="6"/>
  <c r="I16" i="6"/>
  <c r="J16" i="6"/>
  <c r="K16" i="6" s="1"/>
  <c r="I17" i="6"/>
  <c r="J17" i="6"/>
  <c r="K17" i="6" s="1"/>
  <c r="I18" i="6"/>
  <c r="J18" i="6"/>
  <c r="K18" i="6" s="1"/>
  <c r="I19" i="6"/>
  <c r="J19" i="6"/>
  <c r="H15" i="6"/>
  <c r="H16" i="6"/>
  <c r="H17" i="6"/>
  <c r="H18" i="6"/>
  <c r="H19" i="6"/>
  <c r="H14" i="6"/>
  <c r="C15" i="6"/>
  <c r="D15" i="6"/>
  <c r="E15" i="6"/>
  <c r="C16" i="6"/>
  <c r="D16" i="6"/>
  <c r="E16" i="6"/>
  <c r="C17" i="6"/>
  <c r="D17" i="6"/>
  <c r="E17" i="6"/>
  <c r="C18" i="6"/>
  <c r="D18" i="6"/>
  <c r="E18" i="6"/>
  <c r="C19" i="6"/>
  <c r="D19" i="6"/>
  <c r="E19" i="6"/>
  <c r="D14" i="6"/>
  <c r="E14" i="6"/>
  <c r="C14" i="6"/>
  <c r="F34" i="7"/>
  <c r="G34" i="7"/>
  <c r="H34" i="7"/>
  <c r="F33" i="7"/>
  <c r="G33" i="7"/>
  <c r="H33" i="7"/>
  <c r="F32" i="7"/>
  <c r="G32" i="7"/>
  <c r="H32" i="7"/>
  <c r="F31" i="7"/>
  <c r="G31" i="7"/>
  <c r="H31" i="7"/>
  <c r="F30" i="7"/>
  <c r="G30" i="7"/>
  <c r="H30" i="7"/>
  <c r="F29" i="7"/>
  <c r="G29" i="7"/>
  <c r="H29" i="7"/>
  <c r="F28" i="7"/>
  <c r="G28" i="7"/>
  <c r="H28" i="7"/>
  <c r="F27" i="7"/>
  <c r="G27" i="7"/>
  <c r="H27" i="7"/>
  <c r="E27" i="7"/>
  <c r="E28" i="7"/>
  <c r="E29" i="7"/>
  <c r="E30" i="7"/>
  <c r="E31" i="7"/>
  <c r="E32" i="7"/>
  <c r="E33" i="7"/>
  <c r="E34" i="7"/>
  <c r="F16" i="6" l="1"/>
  <c r="K19" i="6"/>
  <c r="K15" i="6"/>
  <c r="J20" i="6"/>
  <c r="I20" i="6"/>
  <c r="K14" i="6"/>
  <c r="F19" i="6"/>
  <c r="F15" i="6"/>
  <c r="F17" i="6"/>
  <c r="F14" i="6"/>
  <c r="D20" i="6"/>
  <c r="F18" i="6"/>
  <c r="E20" i="6"/>
  <c r="K20" i="6" l="1"/>
  <c r="F20" i="6"/>
</calcChain>
</file>

<file path=xl/sharedStrings.xml><?xml version="1.0" encoding="utf-8"?>
<sst xmlns="http://schemas.openxmlformats.org/spreadsheetml/2006/main" count="48307" uniqueCount="155">
  <si>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</si>
  <si>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</si>
  <si>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</si>
  <si>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</si>
  <si>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</si>
  <si>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</si>
  <si>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</si>
  <si>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</si>
  <si>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</si>
  <si>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</si>
  <si>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</si>
  <si>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</si>
  <si>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</si>
  <si>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</si>
  <si>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</si>
  <si>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</si>
  <si>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</si>
  <si>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</si>
  <si>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</si>
  <si>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</si>
  <si>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</si>
  <si>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</si>
  <si>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</si>
  <si>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</si>
  <si>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</si>
  <si>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</si>
  <si>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</si>
  <si>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</si>
  <si>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</si>
  <si>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</si>
  <si>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</si>
  <si>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</si>
  <si>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</si>
  <si>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</si>
  <si>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</si>
  <si>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</si>
  <si>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</si>
  <si>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</si>
  <si>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</si>
  <si>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</si>
  <si>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</si>
  <si>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</si>
  <si>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</si>
  <si>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</si>
  <si>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</si>
  <si>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</si>
  <si>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</si>
  <si>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</si>
  <si>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</si>
  <si>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</si>
  <si>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</si>
  <si>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</si>
  <si>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</si>
  <si>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</si>
  <si>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</si>
  <si>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</si>
  <si>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</si>
  <si>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</si>
  <si>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</si>
  <si>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</si>
  <si>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</si>
  <si>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</si>
  <si>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</si>
  <si>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</si>
  <si>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</si>
  <si>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</si>
  <si>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</si>
  <si>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</si>
  <si>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</si>
  <si>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</si>
  <si>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</si>
  <si>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</si>
  <si>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</si>
  <si>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</si>
  <si>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</si>
  <si>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</si>
  <si>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</si>
  <si>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</si>
  <si>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</si>
  <si>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</si>
  <si>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</si>
  <si>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</si>
  <si>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</si>
  <si>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</si>
  <si>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</si>
  <si>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</si>
  <si>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</si>
  <si>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</si>
  <si>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</si>
  <si>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</si>
  <si>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</si>
  <si>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</si>
  <si>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</si>
  <si>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</si>
  <si>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</si>
  <si>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</si>
  <si>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</si>
  <si>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</si>
  <si>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</si>
  <si>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</si>
  <si>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</si>
  <si>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</si>
  <si>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</si>
  <si>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</si>
  <si>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</si>
  <si>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</si>
  <si>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</si>
  <si>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</si>
  <si>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</si>
  <si>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</si>
  <si>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</si>
  <si>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</si>
  <si>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</si>
  <si>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</si>
  <si>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</si>
  <si>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</si>
  <si>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</si>
  <si>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</si>
  <si>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</si>
  <si>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</si>
  <si>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</si>
  <si>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</si>
  <si>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</si>
  <si>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</si>
  <si>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</si>
  <si>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</si>
  <si>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</si>
  <si>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</si>
  <si>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</si>
  <si>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</si>
  <si>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</si>
  <si>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</si>
  <si>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Brand</t>
  </si>
  <si>
    <t>Sales 2022</t>
  </si>
  <si>
    <t>Sales 2023</t>
  </si>
  <si>
    <t>Variance</t>
  </si>
  <si>
    <t>Sales by Retailer</t>
  </si>
  <si>
    <t>Sales and Operating Profit Margin bt Quarter</t>
  </si>
  <si>
    <t>Sum of Total Sales</t>
  </si>
  <si>
    <t>Sum of Units Sold</t>
  </si>
  <si>
    <t>Average of Price per Unit</t>
  </si>
  <si>
    <t>Sum of Operating Profit</t>
  </si>
  <si>
    <t>Grand Total</t>
  </si>
  <si>
    <t xml:space="preserve"> </t>
  </si>
  <si>
    <t>Column Labels</t>
  </si>
  <si>
    <t>2022</t>
  </si>
  <si>
    <t>2023</t>
  </si>
  <si>
    <t>Qtr1</t>
  </si>
  <si>
    <t>Qtr2</t>
  </si>
  <si>
    <t>Qtr3</t>
  </si>
  <si>
    <t>Qtr4</t>
  </si>
  <si>
    <t>Average of Operating Margin</t>
  </si>
  <si>
    <t>Years</t>
  </si>
  <si>
    <t>Quarters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</si>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</sst>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_);[Red]\(&quot;$&quot;#,##0.00\)"/>
    <numFmt numFmtId="166" formatCode="#,##0.0"/>
    <numFmt numFmtId="167" formatCode="[$$-C09]#,##0.00"/>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73673"/>
        <bgColor indexed="64"/>
      </patternFill>
    </fill>
    <fill>
      <patternFill patternType="solid">
        <fgColor theme="4" tint="0.39997558519241921"/>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2" fillId="4" borderId="0" xfId="0" applyFont="1" applyFill="1"/>
    <xf numFmtId="0" fontId="5" fillId="3" borderId="0" xfId="0" applyFont="1" applyFill="1" applyAlignment="1">
      <alignment horizontal="centerContinuous"/>
    </xf>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6" fillId="5" borderId="2" xfId="0" applyFont="1" applyFill="1" applyBorder="1"/>
    <xf numFmtId="3" fontId="6" fillId="5" borderId="2" xfId="0" applyNumberFormat="1" applyFont="1" applyFill="1" applyBorder="1"/>
    <xf numFmtId="166" fontId="0" fillId="0" borderId="0" xfId="0" applyNumberFormat="1"/>
    <xf numFmtId="167" fontId="0" fillId="0" borderId="0" xfId="0" applyNumberFormat="1"/>
    <xf numFmtId="0" fontId="2" fillId="3" borderId="0" xfId="0" applyFont="1" applyFill="1" applyAlignment="1">
      <alignment horizontal="center"/>
    </xf>
  </cellXfs>
  <cellStyles count="2">
    <cellStyle name="Hyperlink 2" xfId="1" xr:uid="{229837FD-7C70-47AC-B854-CBC5538B0B97}"/>
    <cellStyle name="Normal" xfId="0" builtinId="0"/>
  </cellStyles>
  <dxfs count="18">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7" formatCode="[$$-C09]#,##0.00"/>
    </dxf>
    <dxf>
      <numFmt numFmtId="166" formatCode="#,##0.0"/>
    </dxf>
    <dxf>
      <numFmt numFmtId="166" formatCode="#,##0.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26920384951881"/>
          <c:y val="0.16708333333333336"/>
          <c:w val="0.78453258967629047"/>
          <c:h val="0.53767752989209683"/>
        </c:manualLayout>
      </c:layout>
      <c:barChart>
        <c:barDir val="col"/>
        <c:grouping val="clustered"/>
        <c:varyColors val="0"/>
        <c:ser>
          <c:idx val="0"/>
          <c:order val="0"/>
          <c:tx>
            <c:v>Sales</c:v>
          </c:tx>
          <c:spPr>
            <a:solidFill>
              <a:srgbClr val="073673"/>
            </a:solidFill>
            <a:ln>
              <a:noFill/>
            </a:ln>
            <a:effectLst/>
          </c:spPr>
          <c:invertIfNegative val="0"/>
          <c:cat>
            <c:multiLvlStrRef>
              <c:f>Analyze!$E$27:$F$34</c:f>
              <c:multiLvlStrCache>
                <c:ptCount val="8"/>
                <c:lvl>
                  <c:pt idx="0">
                    <c:v>Qtr4</c:v>
                  </c:pt>
                  <c:pt idx="1">
                    <c:v>Qtr1</c:v>
                  </c:pt>
                  <c:pt idx="2">
                    <c:v>Qtr2</c:v>
                  </c:pt>
                  <c:pt idx="3">
                    <c:v>Qtr3</c:v>
                  </c:pt>
                  <c:pt idx="4">
                    <c:v>Qtr4</c:v>
                  </c:pt>
                  <c:pt idx="5">
                    <c:v>0</c:v>
                  </c:pt>
                  <c:pt idx="6">
                    <c:v>0</c:v>
                  </c:pt>
                  <c:pt idx="7">
                    <c:v>0</c:v>
                  </c:pt>
                </c:lvl>
                <c:lvl>
                  <c:pt idx="0">
                    <c:v>2022</c:v>
                  </c:pt>
                  <c:pt idx="1">
                    <c:v>2023</c:v>
                  </c:pt>
                  <c:pt idx="2">
                    <c:v>0</c:v>
                  </c:pt>
                  <c:pt idx="3">
                    <c:v>0</c:v>
                  </c:pt>
                  <c:pt idx="4">
                    <c:v>0</c:v>
                  </c:pt>
                  <c:pt idx="5">
                    <c:v>Grand Total</c:v>
                  </c:pt>
                  <c:pt idx="6">
                    <c:v>0</c:v>
                  </c:pt>
                  <c:pt idx="7">
                    <c:v>0</c:v>
                  </c:pt>
                </c:lvl>
              </c:multiLvlStrCache>
            </c:multiLvlStrRef>
          </c:cat>
          <c:val>
            <c:numRef>
              <c:f>Analyze!$G$27:$G$34</c:f>
              <c:numCache>
                <c:formatCode>General</c:formatCode>
                <c:ptCount val="8"/>
                <c:pt idx="0">
                  <c:v>90391.799999999988</c:v>
                </c:pt>
                <c:pt idx="1">
                  <c:v>383459.10000000003</c:v>
                </c:pt>
                <c:pt idx="2">
                  <c:v>355718.20000000007</c:v>
                </c:pt>
                <c:pt idx="3">
                  <c:v>483622</c:v>
                </c:pt>
                <c:pt idx="4">
                  <c:v>354252.3</c:v>
                </c:pt>
                <c:pt idx="5">
                  <c:v>1667443.4</c:v>
                </c:pt>
                <c:pt idx="6">
                  <c:v>0</c:v>
                </c:pt>
                <c:pt idx="7">
                  <c:v>0</c:v>
                </c:pt>
              </c:numCache>
            </c:numRef>
          </c:val>
          <c:extLst>
            <c:ext xmlns:c16="http://schemas.microsoft.com/office/drawing/2014/chart" uri="{C3380CC4-5D6E-409C-BE32-E72D297353CC}">
              <c16:uniqueId val="{00000000-36BE-465E-8B93-A44668CEF80B}"/>
            </c:ext>
          </c:extLst>
        </c:ser>
        <c:dLbls>
          <c:showLegendKey val="0"/>
          <c:showVal val="0"/>
          <c:showCatName val="0"/>
          <c:showSerName val="0"/>
          <c:showPercent val="0"/>
          <c:showBubbleSize val="0"/>
        </c:dLbls>
        <c:gapWidth val="219"/>
        <c:overlap val="-27"/>
        <c:axId val="641074719"/>
        <c:axId val="648827359"/>
      </c:barChart>
      <c:lineChart>
        <c:grouping val="standard"/>
        <c:varyColors val="0"/>
        <c:ser>
          <c:idx val="1"/>
          <c:order val="1"/>
          <c:tx>
            <c:v>Operating Profit Margin</c:v>
          </c:tx>
          <c:spPr>
            <a:ln w="28575" cap="rnd">
              <a:solidFill>
                <a:srgbClr val="FF0000"/>
              </a:solidFill>
              <a:round/>
            </a:ln>
            <a:effectLst/>
          </c:spPr>
          <c:marker>
            <c:symbol val="circle"/>
            <c:size val="5"/>
            <c:spPr>
              <a:solidFill>
                <a:schemeClr val="bg1"/>
              </a:solidFill>
              <a:ln w="12700">
                <a:solidFill>
                  <a:schemeClr val="bg1"/>
                </a:solidFill>
              </a:ln>
              <a:effectLst/>
            </c:spPr>
          </c:marker>
          <c:cat>
            <c:multiLvlStrRef>
              <c:f>Analyze!$E$27:$F$34</c:f>
              <c:multiLvlStrCache>
                <c:ptCount val="8"/>
                <c:lvl>
                  <c:pt idx="0">
                    <c:v>Qtr4</c:v>
                  </c:pt>
                  <c:pt idx="1">
                    <c:v>Qtr1</c:v>
                  </c:pt>
                  <c:pt idx="2">
                    <c:v>Qtr2</c:v>
                  </c:pt>
                  <c:pt idx="3">
                    <c:v>Qtr3</c:v>
                  </c:pt>
                  <c:pt idx="4">
                    <c:v>Qtr4</c:v>
                  </c:pt>
                  <c:pt idx="5">
                    <c:v>0</c:v>
                  </c:pt>
                  <c:pt idx="6">
                    <c:v>0</c:v>
                  </c:pt>
                  <c:pt idx="7">
                    <c:v>0</c:v>
                  </c:pt>
                </c:lvl>
                <c:lvl>
                  <c:pt idx="0">
                    <c:v>2022</c:v>
                  </c:pt>
                  <c:pt idx="1">
                    <c:v>2023</c:v>
                  </c:pt>
                  <c:pt idx="2">
                    <c:v>0</c:v>
                  </c:pt>
                  <c:pt idx="3">
                    <c:v>0</c:v>
                  </c:pt>
                  <c:pt idx="4">
                    <c:v>0</c:v>
                  </c:pt>
                  <c:pt idx="5">
                    <c:v>Grand Total</c:v>
                  </c:pt>
                  <c:pt idx="6">
                    <c:v>0</c:v>
                  </c:pt>
                  <c:pt idx="7">
                    <c:v>0</c:v>
                  </c:pt>
                </c:lvl>
              </c:multiLvlStrCache>
            </c:multiLvlStrRef>
          </c:cat>
          <c:val>
            <c:numRef>
              <c:f>Analyze!$H$27:$H$34</c:f>
              <c:numCache>
                <c:formatCode>General</c:formatCode>
                <c:ptCount val="8"/>
                <c:pt idx="0">
                  <c:v>0.40812500000000002</c:v>
                </c:pt>
                <c:pt idx="1">
                  <c:v>0.4431837606837617</c:v>
                </c:pt>
                <c:pt idx="2">
                  <c:v>0.43741150442477966</c:v>
                </c:pt>
                <c:pt idx="3">
                  <c:v>0.43716942148760407</c:v>
                </c:pt>
                <c:pt idx="4">
                  <c:v>0.43009259259259203</c:v>
                </c:pt>
                <c:pt idx="5">
                  <c:v>0.43527243589743569</c:v>
                </c:pt>
                <c:pt idx="6">
                  <c:v>0</c:v>
                </c:pt>
                <c:pt idx="7">
                  <c:v>0</c:v>
                </c:pt>
              </c:numCache>
            </c:numRef>
          </c:val>
          <c:smooth val="0"/>
          <c:extLst>
            <c:ext xmlns:c16="http://schemas.microsoft.com/office/drawing/2014/chart" uri="{C3380CC4-5D6E-409C-BE32-E72D297353CC}">
              <c16:uniqueId val="{00000001-36BE-465E-8B93-A44668CEF80B}"/>
            </c:ext>
          </c:extLst>
        </c:ser>
        <c:dLbls>
          <c:showLegendKey val="0"/>
          <c:showVal val="0"/>
          <c:showCatName val="0"/>
          <c:showSerName val="0"/>
          <c:showPercent val="0"/>
          <c:showBubbleSize val="0"/>
        </c:dLbls>
        <c:marker val="1"/>
        <c:smooth val="0"/>
        <c:axId val="641101519"/>
        <c:axId val="648824031"/>
      </c:lineChart>
      <c:catAx>
        <c:axId val="641074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827359"/>
        <c:crosses val="autoZero"/>
        <c:auto val="1"/>
        <c:lblAlgn val="ctr"/>
        <c:lblOffset val="100"/>
        <c:noMultiLvlLbl val="0"/>
      </c:catAx>
      <c:valAx>
        <c:axId val="648827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074719"/>
        <c:crosses val="autoZero"/>
        <c:crossBetween val="between"/>
      </c:valAx>
      <c:valAx>
        <c:axId val="64882403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01519"/>
        <c:crosses val="max"/>
        <c:crossBetween val="between"/>
      </c:valAx>
      <c:catAx>
        <c:axId val="641101519"/>
        <c:scaling>
          <c:orientation val="minMax"/>
        </c:scaling>
        <c:delete val="1"/>
        <c:axPos val="b"/>
        <c:numFmt formatCode="General" sourceLinked="1"/>
        <c:majorTickMark val="out"/>
        <c:minorTickMark val="none"/>
        <c:tickLblPos val="nextTo"/>
        <c:crossAx val="6488240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15240</xdr:colOff>
      <xdr:row>1</xdr:row>
      <xdr:rowOff>30480</xdr:rowOff>
    </xdr:from>
    <xdr:to>
      <xdr:col>10</xdr:col>
      <xdr:colOff>845820</xdr:colOff>
      <xdr:row>4</xdr:row>
      <xdr:rowOff>129540</xdr:rowOff>
    </xdr:to>
    <xdr:sp macro="" textlink="">
      <xdr:nvSpPr>
        <xdr:cNvPr id="2" name="Rectangle 1">
          <a:extLst>
            <a:ext uri="{FF2B5EF4-FFF2-40B4-BE49-F238E27FC236}">
              <a16:creationId xmlns:a16="http://schemas.microsoft.com/office/drawing/2014/main" id="{FC304357-D97F-4D71-9625-F8A3FC1C8ED6}"/>
            </a:ext>
          </a:extLst>
        </xdr:cNvPr>
        <xdr:cNvSpPr/>
      </xdr:nvSpPr>
      <xdr:spPr>
        <a:xfrm>
          <a:off x="2819400" y="228600"/>
          <a:ext cx="7658100" cy="693420"/>
        </a:xfrm>
        <a:prstGeom prst="rect">
          <a:avLst/>
        </a:prstGeom>
        <a:solidFill>
          <a:srgbClr val="073673"/>
        </a:solidFill>
        <a:ln>
          <a:solidFill>
            <a:schemeClr val="accent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i="1">
              <a:solidFill>
                <a:schemeClr val="bg1"/>
              </a:solidFill>
            </a:rPr>
            <a:t>Coca-Cola</a:t>
          </a:r>
          <a:r>
            <a:rPr lang="en-IN" sz="2800" i="1" baseline="0">
              <a:solidFill>
                <a:schemeClr val="bg1"/>
              </a:solidFill>
            </a:rPr>
            <a:t> USA Retailer Dashboard</a:t>
          </a:r>
        </a:p>
        <a:p>
          <a:pPr algn="l"/>
          <a:r>
            <a:rPr lang="en-IN" sz="1050" i="1" baseline="0">
              <a:solidFill>
                <a:schemeClr val="bg1">
                  <a:lumMod val="65000"/>
                </a:schemeClr>
              </a:solidFill>
            </a:rPr>
            <a:t>Figures in USD</a:t>
          </a:r>
          <a:endParaRPr lang="en-IN" sz="1050" i="1">
            <a:solidFill>
              <a:schemeClr val="bg1">
                <a:lumMod val="65000"/>
              </a:schemeClr>
            </a:solidFill>
          </a:endParaRPr>
        </a:p>
      </xdr:txBody>
    </xdr:sp>
    <xdr:clientData/>
  </xdr:twoCellAnchor>
  <xdr:twoCellAnchor>
    <xdr:from>
      <xdr:col>2</xdr:col>
      <xdr:colOff>22860</xdr:colOff>
      <xdr:row>6</xdr:row>
      <xdr:rowOff>15240</xdr:rowOff>
    </xdr:from>
    <xdr:to>
      <xdr:col>3</xdr:col>
      <xdr:colOff>579120</xdr:colOff>
      <xdr:row>8</xdr:row>
      <xdr:rowOff>190500</xdr:rowOff>
    </xdr:to>
    <xdr:sp macro="" textlink="">
      <xdr:nvSpPr>
        <xdr:cNvPr id="3" name="Rectangle 2">
          <a:extLst>
            <a:ext uri="{FF2B5EF4-FFF2-40B4-BE49-F238E27FC236}">
              <a16:creationId xmlns:a16="http://schemas.microsoft.com/office/drawing/2014/main" id="{977335B5-E590-48DA-B1AB-9D06CFE6CB22}"/>
            </a:ext>
          </a:extLst>
        </xdr:cNvPr>
        <xdr:cNvSpPr/>
      </xdr:nvSpPr>
      <xdr:spPr>
        <a:xfrm>
          <a:off x="2827020" y="1203960"/>
          <a:ext cx="1409700" cy="571500"/>
        </a:xfrm>
        <a:prstGeom prst="rect">
          <a:avLst/>
        </a:prstGeom>
        <a:solidFill>
          <a:schemeClr val="accent1">
            <a:lumMod val="60000"/>
            <a:lumOff val="40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t>Total</a:t>
          </a:r>
          <a:r>
            <a:rPr lang="en-IN" sz="1100" b="1" baseline="0"/>
            <a:t> Sales </a:t>
          </a:r>
          <a:endParaRPr lang="en-IN" sz="1100" b="1"/>
        </a:p>
      </xdr:txBody>
    </xdr:sp>
    <xdr:clientData/>
  </xdr:twoCellAnchor>
  <xdr:twoCellAnchor>
    <xdr:from>
      <xdr:col>4</xdr:col>
      <xdr:colOff>289560</xdr:colOff>
      <xdr:row>6</xdr:row>
      <xdr:rowOff>15240</xdr:rowOff>
    </xdr:from>
    <xdr:to>
      <xdr:col>5</xdr:col>
      <xdr:colOff>845820</xdr:colOff>
      <xdr:row>8</xdr:row>
      <xdr:rowOff>190500</xdr:rowOff>
    </xdr:to>
    <xdr:sp macro="" textlink="">
      <xdr:nvSpPr>
        <xdr:cNvPr id="7" name="Rectangle 6">
          <a:extLst>
            <a:ext uri="{FF2B5EF4-FFF2-40B4-BE49-F238E27FC236}">
              <a16:creationId xmlns:a16="http://schemas.microsoft.com/office/drawing/2014/main" id="{6CD1A84E-2694-435E-A92D-CA0C38E5AC2A}"/>
            </a:ext>
          </a:extLst>
        </xdr:cNvPr>
        <xdr:cNvSpPr/>
      </xdr:nvSpPr>
      <xdr:spPr>
        <a:xfrm>
          <a:off x="4800600" y="1203960"/>
          <a:ext cx="1409700" cy="571500"/>
        </a:xfrm>
        <a:prstGeom prst="rect">
          <a:avLst/>
        </a:prstGeom>
        <a:solidFill>
          <a:schemeClr val="accent1">
            <a:lumMod val="60000"/>
            <a:lumOff val="40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t>Units Sold</a:t>
          </a:r>
        </a:p>
      </xdr:txBody>
    </xdr:sp>
    <xdr:clientData/>
  </xdr:twoCellAnchor>
  <xdr:twoCellAnchor>
    <xdr:from>
      <xdr:col>7</xdr:col>
      <xdr:colOff>22860</xdr:colOff>
      <xdr:row>6</xdr:row>
      <xdr:rowOff>7620</xdr:rowOff>
    </xdr:from>
    <xdr:to>
      <xdr:col>8</xdr:col>
      <xdr:colOff>579120</xdr:colOff>
      <xdr:row>8</xdr:row>
      <xdr:rowOff>182880</xdr:rowOff>
    </xdr:to>
    <xdr:sp macro="" textlink="">
      <xdr:nvSpPr>
        <xdr:cNvPr id="8" name="Rectangle 7">
          <a:extLst>
            <a:ext uri="{FF2B5EF4-FFF2-40B4-BE49-F238E27FC236}">
              <a16:creationId xmlns:a16="http://schemas.microsoft.com/office/drawing/2014/main" id="{F0EA0C06-D780-4E76-A4A5-298969FD626A}"/>
            </a:ext>
          </a:extLst>
        </xdr:cNvPr>
        <xdr:cNvSpPr/>
      </xdr:nvSpPr>
      <xdr:spPr>
        <a:xfrm>
          <a:off x="6728460" y="1196340"/>
          <a:ext cx="1409700" cy="571500"/>
        </a:xfrm>
        <a:prstGeom prst="rect">
          <a:avLst/>
        </a:prstGeom>
        <a:solidFill>
          <a:schemeClr val="accent1">
            <a:lumMod val="60000"/>
            <a:lumOff val="40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t>Average Prize</a:t>
          </a:r>
        </a:p>
      </xdr:txBody>
    </xdr:sp>
    <xdr:clientData/>
  </xdr:twoCellAnchor>
  <xdr:twoCellAnchor>
    <xdr:from>
      <xdr:col>9</xdr:col>
      <xdr:colOff>304800</xdr:colOff>
      <xdr:row>6</xdr:row>
      <xdr:rowOff>7620</xdr:rowOff>
    </xdr:from>
    <xdr:to>
      <xdr:col>11</xdr:col>
      <xdr:colOff>7620</xdr:colOff>
      <xdr:row>8</xdr:row>
      <xdr:rowOff>182880</xdr:rowOff>
    </xdr:to>
    <xdr:sp macro="" textlink="">
      <xdr:nvSpPr>
        <xdr:cNvPr id="9" name="Rectangle 8">
          <a:extLst>
            <a:ext uri="{FF2B5EF4-FFF2-40B4-BE49-F238E27FC236}">
              <a16:creationId xmlns:a16="http://schemas.microsoft.com/office/drawing/2014/main" id="{790898F4-0F78-475C-ACD8-FC18DE118631}"/>
            </a:ext>
          </a:extLst>
        </xdr:cNvPr>
        <xdr:cNvSpPr/>
      </xdr:nvSpPr>
      <xdr:spPr>
        <a:xfrm>
          <a:off x="8763000" y="1196340"/>
          <a:ext cx="1409700" cy="571500"/>
        </a:xfrm>
        <a:prstGeom prst="rect">
          <a:avLst/>
        </a:prstGeom>
        <a:solidFill>
          <a:schemeClr val="accent1">
            <a:lumMod val="60000"/>
            <a:lumOff val="40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000" b="1"/>
            <a:t>Total</a:t>
          </a:r>
          <a:r>
            <a:rPr lang="en-IN" sz="1000" b="1" baseline="0"/>
            <a:t> Operating Profit</a:t>
          </a:r>
          <a:endParaRPr lang="en-IN" sz="1000" b="1"/>
        </a:p>
      </xdr:txBody>
    </xdr:sp>
    <xdr:clientData/>
  </xdr:twoCellAnchor>
  <xdr:twoCellAnchor editAs="oneCell">
    <xdr:from>
      <xdr:col>0</xdr:col>
      <xdr:colOff>198120</xdr:colOff>
      <xdr:row>0</xdr:row>
      <xdr:rowOff>0</xdr:rowOff>
    </xdr:from>
    <xdr:to>
      <xdr:col>0</xdr:col>
      <xdr:colOff>1805940</xdr:colOff>
      <xdr:row>5</xdr:row>
      <xdr:rowOff>144780</xdr:rowOff>
    </xdr:to>
    <xdr:pic>
      <xdr:nvPicPr>
        <xdr:cNvPr id="11" name="Picture 10">
          <a:extLst>
            <a:ext uri="{FF2B5EF4-FFF2-40B4-BE49-F238E27FC236}">
              <a16:creationId xmlns:a16="http://schemas.microsoft.com/office/drawing/2014/main" id="{B2624363-507C-4DCE-8836-C8B6D1F3AC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8120" y="0"/>
          <a:ext cx="1607820" cy="1135380"/>
        </a:xfrm>
        <a:prstGeom prst="rect">
          <a:avLst/>
        </a:prstGeom>
      </xdr:spPr>
    </xdr:pic>
    <xdr:clientData/>
  </xdr:twoCellAnchor>
  <xdr:twoCellAnchor editAs="oneCell">
    <xdr:from>
      <xdr:col>9</xdr:col>
      <xdr:colOff>502920</xdr:colOff>
      <xdr:row>1</xdr:row>
      <xdr:rowOff>76200</xdr:rowOff>
    </xdr:from>
    <xdr:to>
      <xdr:col>10</xdr:col>
      <xdr:colOff>754380</xdr:colOff>
      <xdr:row>4</xdr:row>
      <xdr:rowOff>59703</xdr:rowOff>
    </xdr:to>
    <xdr:pic>
      <xdr:nvPicPr>
        <xdr:cNvPr id="13" name="Picture 12">
          <a:extLst>
            <a:ext uri="{FF2B5EF4-FFF2-40B4-BE49-F238E27FC236}">
              <a16:creationId xmlns:a16="http://schemas.microsoft.com/office/drawing/2014/main" id="{82A6391D-FA02-48B6-B685-E1A7A7AB214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61120" y="274320"/>
          <a:ext cx="1104900" cy="577863"/>
        </a:xfrm>
        <a:prstGeom prst="rect">
          <a:avLst/>
        </a:prstGeom>
      </xdr:spPr>
    </xdr:pic>
    <xdr:clientData/>
  </xdr:twoCellAnchor>
  <xdr:twoCellAnchor>
    <xdr:from>
      <xdr:col>2</xdr:col>
      <xdr:colOff>22860</xdr:colOff>
      <xdr:row>6</xdr:row>
      <xdr:rowOff>175260</xdr:rowOff>
    </xdr:from>
    <xdr:to>
      <xdr:col>3</xdr:col>
      <xdr:colOff>647700</xdr:colOff>
      <xdr:row>9</xdr:row>
      <xdr:rowOff>0</xdr:rowOff>
    </xdr:to>
    <xdr:sp macro="" textlink="Analyze!A4">
      <xdr:nvSpPr>
        <xdr:cNvPr id="4" name="TextBox 3">
          <a:extLst>
            <a:ext uri="{FF2B5EF4-FFF2-40B4-BE49-F238E27FC236}">
              <a16:creationId xmlns:a16="http://schemas.microsoft.com/office/drawing/2014/main" id="{9D983A76-1B16-4210-8ECF-0C67A51E3887}"/>
            </a:ext>
          </a:extLst>
        </xdr:cNvPr>
        <xdr:cNvSpPr txBox="1"/>
      </xdr:nvSpPr>
      <xdr:spPr>
        <a:xfrm>
          <a:off x="2827020" y="1363980"/>
          <a:ext cx="14782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E5F67C-1722-439D-A7A6-45EA69A279CD}" type="TxLink">
            <a:rPr lang="en-US" sz="1600" b="1" i="0" u="none" strike="noStrike">
              <a:solidFill>
                <a:schemeClr val="bg1"/>
              </a:solidFill>
              <a:latin typeface="Calibri"/>
              <a:ea typeface="Calibri"/>
              <a:cs typeface="Calibri"/>
            </a:rPr>
            <a:pPr/>
            <a:t>15,77,051.6</a:t>
          </a:fld>
          <a:endParaRPr lang="en-IN" sz="1600" b="1">
            <a:solidFill>
              <a:schemeClr val="bg1"/>
            </a:solidFill>
          </a:endParaRPr>
        </a:p>
      </xdr:txBody>
    </xdr:sp>
    <xdr:clientData/>
  </xdr:twoCellAnchor>
  <xdr:twoCellAnchor>
    <xdr:from>
      <xdr:col>4</xdr:col>
      <xdr:colOff>304800</xdr:colOff>
      <xdr:row>6</xdr:row>
      <xdr:rowOff>167640</xdr:rowOff>
    </xdr:from>
    <xdr:to>
      <xdr:col>6</xdr:col>
      <xdr:colOff>76200</xdr:colOff>
      <xdr:row>8</xdr:row>
      <xdr:rowOff>190500</xdr:rowOff>
    </xdr:to>
    <xdr:sp macro="" textlink="Analyze!B4">
      <xdr:nvSpPr>
        <xdr:cNvPr id="10" name="TextBox 9">
          <a:extLst>
            <a:ext uri="{FF2B5EF4-FFF2-40B4-BE49-F238E27FC236}">
              <a16:creationId xmlns:a16="http://schemas.microsoft.com/office/drawing/2014/main" id="{7085933B-6499-4B65-83D6-A6518453667D}"/>
            </a:ext>
          </a:extLst>
        </xdr:cNvPr>
        <xdr:cNvSpPr txBox="1"/>
      </xdr:nvSpPr>
      <xdr:spPr>
        <a:xfrm>
          <a:off x="4815840" y="1356360"/>
          <a:ext cx="14782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925168A-BE21-4A72-9F80-273E8749ACD8}" type="TxLink">
            <a:rPr lang="en-US" sz="1600" b="1" i="0" u="none" strike="noStrike">
              <a:solidFill>
                <a:schemeClr val="bg1"/>
              </a:solidFill>
              <a:latin typeface="Calibri"/>
              <a:ea typeface="Calibri"/>
              <a:cs typeface="Calibri"/>
            </a:rPr>
            <a:pPr marL="0" indent="0"/>
            <a:t>37,04,990.0</a:t>
          </a:fld>
          <a:endParaRPr lang="en-IN" sz="1600" b="1" i="0" u="none" strike="noStrike">
            <a:solidFill>
              <a:schemeClr val="bg1"/>
            </a:solidFill>
            <a:latin typeface="Calibri"/>
            <a:ea typeface="Calibri"/>
            <a:cs typeface="Calibri"/>
          </a:endParaRPr>
        </a:p>
      </xdr:txBody>
    </xdr:sp>
    <xdr:clientData/>
  </xdr:twoCellAnchor>
  <xdr:twoCellAnchor>
    <xdr:from>
      <xdr:col>7</xdr:col>
      <xdr:colOff>441960</xdr:colOff>
      <xdr:row>6</xdr:row>
      <xdr:rowOff>152400</xdr:rowOff>
    </xdr:from>
    <xdr:to>
      <xdr:col>9</xdr:col>
      <xdr:colOff>213360</xdr:colOff>
      <xdr:row>8</xdr:row>
      <xdr:rowOff>175260</xdr:rowOff>
    </xdr:to>
    <xdr:sp macro="" textlink="Analyze!C4">
      <xdr:nvSpPr>
        <xdr:cNvPr id="12" name="TextBox 11">
          <a:extLst>
            <a:ext uri="{FF2B5EF4-FFF2-40B4-BE49-F238E27FC236}">
              <a16:creationId xmlns:a16="http://schemas.microsoft.com/office/drawing/2014/main" id="{3B75D608-F045-4E38-9FEE-3589C5C82DDB}"/>
            </a:ext>
          </a:extLst>
        </xdr:cNvPr>
        <xdr:cNvSpPr txBox="1"/>
      </xdr:nvSpPr>
      <xdr:spPr>
        <a:xfrm>
          <a:off x="7193280" y="1341120"/>
          <a:ext cx="14782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D75DF38-1552-4C47-9CDB-9F30C522DD05}" type="TxLink">
            <a:rPr lang="en-US" sz="1600" b="1" i="0" u="none" strike="noStrike">
              <a:solidFill>
                <a:schemeClr val="bg1"/>
              </a:solidFill>
              <a:latin typeface="Calibri"/>
              <a:ea typeface="Calibri"/>
              <a:cs typeface="Calibri"/>
            </a:rPr>
            <a:pPr marL="0" indent="0"/>
            <a:t>$0.40</a:t>
          </a:fld>
          <a:endParaRPr lang="en-IN" sz="1600" b="1" i="0" u="none" strike="noStrike">
            <a:solidFill>
              <a:schemeClr val="bg1"/>
            </a:solidFill>
            <a:latin typeface="Calibri"/>
            <a:ea typeface="Calibri"/>
            <a:cs typeface="Calibri"/>
          </a:endParaRPr>
        </a:p>
      </xdr:txBody>
    </xdr:sp>
    <xdr:clientData/>
  </xdr:twoCellAnchor>
  <xdr:twoCellAnchor>
    <xdr:from>
      <xdr:col>9</xdr:col>
      <xdr:colOff>396240</xdr:colOff>
      <xdr:row>6</xdr:row>
      <xdr:rowOff>175260</xdr:rowOff>
    </xdr:from>
    <xdr:to>
      <xdr:col>11</xdr:col>
      <xdr:colOff>167640</xdr:colOff>
      <xdr:row>9</xdr:row>
      <xdr:rowOff>0</xdr:rowOff>
    </xdr:to>
    <xdr:sp macro="" textlink="Analyze!D4">
      <xdr:nvSpPr>
        <xdr:cNvPr id="14" name="TextBox 13">
          <a:extLst>
            <a:ext uri="{FF2B5EF4-FFF2-40B4-BE49-F238E27FC236}">
              <a16:creationId xmlns:a16="http://schemas.microsoft.com/office/drawing/2014/main" id="{6B06D97B-15FE-4689-8F62-73F173843CAA}"/>
            </a:ext>
          </a:extLst>
        </xdr:cNvPr>
        <xdr:cNvSpPr txBox="1"/>
      </xdr:nvSpPr>
      <xdr:spPr>
        <a:xfrm>
          <a:off x="8854440" y="1363980"/>
          <a:ext cx="14782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E3EC9FA-1B14-4A8C-BE8F-9CCEB154C856}" type="TxLink">
            <a:rPr lang="en-US" sz="1600" b="1" i="0" u="none" strike="noStrike">
              <a:solidFill>
                <a:schemeClr val="bg1"/>
              </a:solidFill>
              <a:latin typeface="Calibri"/>
              <a:ea typeface="Calibri"/>
              <a:cs typeface="Calibri"/>
            </a:rPr>
            <a:pPr marL="0" indent="0"/>
            <a:t>6,51,268.3</a:t>
          </a:fld>
          <a:endParaRPr lang="en-IN" sz="1600" b="1" i="0" u="none" strike="noStrike">
            <a:solidFill>
              <a:schemeClr val="bg1"/>
            </a:solidFill>
            <a:latin typeface="Calibri"/>
            <a:ea typeface="Calibri"/>
            <a:cs typeface="Calibri"/>
          </a:endParaRPr>
        </a:p>
      </xdr:txBody>
    </xdr:sp>
    <xdr:clientData/>
  </xdr:twoCellAnchor>
  <xdr:twoCellAnchor>
    <xdr:from>
      <xdr:col>2</xdr:col>
      <xdr:colOff>30480</xdr:colOff>
      <xdr:row>25</xdr:row>
      <xdr:rowOff>91440</xdr:rowOff>
    </xdr:from>
    <xdr:to>
      <xdr:col>11</xdr:col>
      <xdr:colOff>30480</xdr:colOff>
      <xdr:row>39</xdr:row>
      <xdr:rowOff>60960</xdr:rowOff>
    </xdr:to>
    <xdr:graphicFrame macro="">
      <xdr:nvGraphicFramePr>
        <xdr:cNvPr id="15" name="Chart 14">
          <a:extLst>
            <a:ext uri="{FF2B5EF4-FFF2-40B4-BE49-F238E27FC236}">
              <a16:creationId xmlns:a16="http://schemas.microsoft.com/office/drawing/2014/main" id="{4EC50177-9E5B-437C-8586-D44E84C74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45720</xdr:colOff>
      <xdr:row>4</xdr:row>
      <xdr:rowOff>76201</xdr:rowOff>
    </xdr:from>
    <xdr:to>
      <xdr:col>0</xdr:col>
      <xdr:colOff>1874520</xdr:colOff>
      <xdr:row>14</xdr:row>
      <xdr:rowOff>38101</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FF7F81DC-CF70-4C13-B2F1-D976C04C5BF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5720" y="868681"/>
              <a:ext cx="1828800" cy="1943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83820</xdr:colOff>
      <xdr:row>17</xdr:row>
      <xdr:rowOff>1</xdr:rowOff>
    </xdr:from>
    <xdr:to>
      <xdr:col>0</xdr:col>
      <xdr:colOff>1912620</xdr:colOff>
      <xdr:row>22</xdr:row>
      <xdr:rowOff>45720</xdr:rowOff>
    </xdr:to>
    <mc:AlternateContent xmlns:mc="http://schemas.openxmlformats.org/markup-compatibility/2006" xmlns:a14="http://schemas.microsoft.com/office/drawing/2010/main">
      <mc:Choice Requires="a14">
        <xdr:graphicFrame macro="">
          <xdr:nvGraphicFramePr>
            <xdr:cNvPr id="17" name="Years">
              <a:extLst>
                <a:ext uri="{FF2B5EF4-FFF2-40B4-BE49-F238E27FC236}">
                  <a16:creationId xmlns:a16="http://schemas.microsoft.com/office/drawing/2014/main" id="{8391F557-9F67-49A5-A93E-8D0BABB92BC5}"/>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83820" y="3368041"/>
              <a:ext cx="1828800" cy="1036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thu k" refreshedDate="45834.967238773148" createdVersion="6" refreshedVersion="6" minRefreshableVersion="3" recordCount="9648" xr:uid="{626F6751-85C2-4138-80A7-9EAC9764457C}">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01-01-2022"/>
          <s v="Jan"/>
          <s v="Feb"/>
          <s v="Mar"/>
          <s v="Apr"/>
          <s v="May"/>
          <s v="Jun"/>
          <s v="Jul"/>
          <s v="Aug"/>
          <s v="Sep"/>
          <s v="Oct"/>
          <s v="Nov"/>
          <s v="Dec"/>
          <s v="&gt;01-01-20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01-01-2022"/>
          <s v="Qtr1"/>
          <s v="Qtr2"/>
          <s v="Qtr3"/>
          <s v="Qtr4"/>
          <s v="&gt;01-01-2024"/>
        </groupItems>
      </fieldGroup>
    </cacheField>
    <cacheField name="Years"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439407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492081-055E-48DC-953E-A42D5BE29BC5}"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 ">
  <location ref="A6:D14"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h="1" x="0"/>
        <item h="1" x="1"/>
        <item h="1" x="4"/>
        <item h="1" x="2"/>
        <item t="default"/>
      </items>
    </pivotField>
    <pivotField showAll="0"/>
    <pivotField showAll="0"/>
    <pivotField axis="axisRow" showAll="0">
      <items count="7">
        <item n="Coca-Cola" x="0"/>
        <item x="5"/>
        <item x="1"/>
        <item x="3"/>
        <item x="4"/>
        <item x="2"/>
        <item t="default"/>
      </items>
    </pivotField>
    <pivotField numFmtId="165" showAll="0"/>
    <pivotField numFmtId="3" showAll="0"/>
    <pivotField dataField="1" numFmtId="164" showAll="0"/>
    <pivotField numFmtId="164"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DD86A5-FEB8-48F2-893F-6F972F24B337}"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h="1" x="0"/>
        <item h="1" x="1"/>
        <item h="1" x="4"/>
        <item h="1"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7">
        <item x="0"/>
        <item x="1"/>
        <item x="2"/>
        <item x="3"/>
        <item x="4"/>
        <item x="5"/>
        <item t="default"/>
      </items>
    </pivotField>
    <pivotField showAll="0">
      <items count="6">
        <item h="1" x="0"/>
        <item h="1" x="1"/>
        <item x="2"/>
        <item h="1" x="3"/>
        <item h="1" x="4"/>
        <item t="default"/>
      </items>
    </pivotField>
  </pivotFields>
  <rowItems count="1">
    <i/>
  </rowItems>
  <colFields count="1">
    <field x="-2"/>
  </colFields>
  <colItems count="4">
    <i>
      <x/>
    </i>
    <i i="1">
      <x v="1"/>
    </i>
    <i i="2">
      <x v="2"/>
    </i>
    <i i="3">
      <x v="3"/>
    </i>
  </colItems>
  <dataFields count="4">
    <dataField name="Sum of Total Sales" fld="9" baseField="0" baseItem="0" numFmtId="166"/>
    <dataField name="Sum of Units Sold" fld="8" baseField="0" baseItem="0" numFmtId="166"/>
    <dataField name="Average of Price per Unit" fld="7" subtotal="average" baseField="0" baseItem="1" numFmtId="167"/>
    <dataField name="Sum of Operating Profit" fld="10" baseField="0" baseItem="0" numFmtId="166"/>
  </dataFields>
  <formats count="3">
    <format dxfId="17">
      <pivotArea outline="0" collapsedLevelsAreSubtotals="1" fieldPosition="0">
        <references count="1">
          <reference field="4294967294" count="2" selected="0">
            <x v="0"/>
            <x v="1"/>
          </reference>
        </references>
      </pivotArea>
    </format>
    <format dxfId="16">
      <pivotArea outline="0" collapsedLevelsAreSubtotals="1" fieldPosition="0">
        <references count="1">
          <reference field="4294967294" count="1" selected="0">
            <x v="3"/>
          </reference>
        </references>
      </pivotArea>
    </format>
    <format dxfId="1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5D29A0-C07C-4559-A43E-507D40CBA858}" name="PivotTable6"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rowHeaderCaption=" ">
  <location ref="A26:D32" firstHeaderRow="0" firstDataRow="1" firstDataCol="2"/>
  <pivotFields count="14">
    <pivotField compact="0" outline="0" showAll="0" defaultSubtotal="0">
      <items count="6">
        <item x="1"/>
        <item x="0"/>
        <item x="2"/>
        <item x="5"/>
        <item x="3"/>
        <item x="4"/>
      </items>
    </pivotField>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h="1" x="0"/>
        <item h="1" x="1"/>
        <item h="1" x="4"/>
        <item h="1" x="2"/>
      </items>
    </pivotField>
    <pivotField compact="0" outline="0" showAll="0" defaultSubtotal="0"/>
    <pivotField compact="0" outline="0" showAll="0" defaultSubtotal="0"/>
    <pivotField compact="0" outline="0" showAll="0" defaultSubtotal="0">
      <items count="6">
        <item n=" "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3"/>
    <field x="12"/>
  </rowFields>
  <rowItems count="6">
    <i>
      <x v="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20FD0E-DD7F-44B2-B931-864BD0333B4C}"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 ">
  <location ref="A16:D23"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h="1" x="0"/>
        <item h="1" x="1"/>
        <item h="1" x="4"/>
        <item h="1" x="2"/>
        <item t="default"/>
      </items>
    </pivotField>
    <pivotField showAll="0"/>
    <pivotField showAll="0"/>
    <pivotField showAll="0">
      <items count="7">
        <item n=" " x="0"/>
        <item x="5"/>
        <item x="1"/>
        <item x="3"/>
        <item x="4"/>
        <item x="2"/>
        <item t="default"/>
      </items>
    </pivotField>
    <pivotField numFmtId="165" showAll="0"/>
    <pivotField numFmtId="3" showAll="0"/>
    <pivotField dataField="1" numFmtId="164" showAll="0"/>
    <pivotField numFmtId="164"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6">
    <i>
      <x/>
    </i>
    <i>
      <x v="1"/>
    </i>
    <i>
      <x v="2"/>
    </i>
    <i>
      <x v="3"/>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65B53AE-F70E-4A4F-8BDC-EFF63DAAAA5C}" sourceName="Region">
  <pivotTables>
    <pivotTable tabId="7" name="PivotTable1"/>
    <pivotTable tabId="7" name="PivotTable4"/>
    <pivotTable tabId="7" name="PivotTable5"/>
    <pivotTable tabId="7" name="PivotTable6"/>
  </pivotTables>
  <data>
    <tabular pivotCacheId="43940767">
      <items count="5">
        <i x="3" s="1"/>
        <i x="0"/>
        <i x="1"/>
        <i x="4"/>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568AF31A-B57A-40C3-8230-5F5EB2A5DA23}" sourceName="Years">
  <pivotTables>
    <pivotTable tabId="7" name="PivotTable1"/>
  </pivotTables>
  <data>
    <tabular pivotCacheId="43940767">
      <items count="5">
        <i x="1"/>
        <i x="2" s="1"/>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4A9912C-07D7-4FD9-A4F2-DC132B047A65}" cache="Slicer_Region" caption="Region" rowHeight="260350"/>
  <slicer name="Years" xr10:uid="{8B777916-EDE1-49D4-8235-8FF6D0292E6E}" cache="Slicer_Years" caption="Year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79FF-7D98-4A31-B1DA-3EE4AB111FD7}">
  <dimension ref="A1"/>
  <sheetViews>
    <sheetView workbookViewId="0">
      <selection activeCell="D13" sqref="D13"/>
    </sheetView>
  </sheetViews>
  <sheetFormatPr defaultRowHeight="15.6"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36E97-45CF-4E98-AC51-C6FFDA924838}">
  <dimension ref="A3:H34"/>
  <sheetViews>
    <sheetView topLeftCell="B1" workbookViewId="0">
      <selection activeCell="B4" sqref="B4"/>
    </sheetView>
  </sheetViews>
  <sheetFormatPr defaultRowHeight="15.6" x14ac:dyDescent="0.3"/>
  <cols>
    <col min="1" max="1" width="16.296875" bestFit="1" customWidth="1"/>
    <col min="2" max="2" width="15.796875" bestFit="1" customWidth="1"/>
    <col min="3" max="3" width="22.09765625" bestFit="1" customWidth="1"/>
    <col min="4" max="4" width="21" bestFit="1" customWidth="1"/>
    <col min="5" max="5" width="25.5" bestFit="1" customWidth="1"/>
    <col min="6" max="6" width="21.296875" bestFit="1" customWidth="1"/>
    <col min="7" max="7" width="30.3984375" bestFit="1" customWidth="1"/>
    <col min="8" max="8" width="8.8984375" bestFit="1" customWidth="1"/>
    <col min="9" max="9" width="9.5" bestFit="1" customWidth="1"/>
    <col min="10" max="10" width="8.8984375" bestFit="1" customWidth="1"/>
    <col min="11" max="11" width="7.8984375" bestFit="1" customWidth="1"/>
    <col min="12" max="12" width="8.8984375" bestFit="1" customWidth="1"/>
    <col min="13" max="13" width="9.5" bestFit="1" customWidth="1"/>
    <col min="14" max="14" width="8.8984375" bestFit="1" customWidth="1"/>
    <col min="15" max="15" width="7.8984375" bestFit="1" customWidth="1"/>
    <col min="16" max="16" width="8.8984375" bestFit="1" customWidth="1"/>
    <col min="17" max="17" width="9.5" bestFit="1" customWidth="1"/>
    <col min="18" max="18" width="9.8984375" bestFit="1" customWidth="1"/>
    <col min="19" max="21" width="8.8984375" bestFit="1" customWidth="1"/>
    <col min="22" max="22" width="9.8984375" bestFit="1" customWidth="1"/>
    <col min="23" max="25" width="8.8984375" bestFit="1" customWidth="1"/>
    <col min="26" max="27" width="9.8984375" bestFit="1" customWidth="1"/>
    <col min="28" max="29" width="8.8984375" bestFit="1" customWidth="1"/>
    <col min="30" max="30" width="9.8984375" bestFit="1" customWidth="1"/>
    <col min="31" max="33" width="8.8984375" bestFit="1" customWidth="1"/>
    <col min="34" max="35" width="9.8984375" bestFit="1" customWidth="1"/>
    <col min="36" max="36" width="10.8984375" bestFit="1" customWidth="1"/>
    <col min="37" max="725" width="10.09765625" bestFit="1" customWidth="1"/>
    <col min="726" max="726" width="10.8984375" bestFit="1" customWidth="1"/>
  </cols>
  <sheetData>
    <row r="3" spans="1:5" x14ac:dyDescent="0.3">
      <c r="A3" t="s">
        <v>138</v>
      </c>
      <c r="B3" t="s">
        <v>139</v>
      </c>
      <c r="C3" t="s">
        <v>140</v>
      </c>
      <c r="D3" t="s">
        <v>141</v>
      </c>
    </row>
    <row r="4" spans="1:5" x14ac:dyDescent="0.3">
      <c r="A4" s="19">
        <v>1577051.6</v>
      </c>
      <c r="B4" s="19">
        <v>3704990</v>
      </c>
      <c r="C4" s="20">
        <v>0.4027835648148147</v>
      </c>
      <c r="D4" s="19">
        <v>651268.29699999979</v>
      </c>
      <c r="E4" s="19"/>
    </row>
    <row r="6" spans="1:5" x14ac:dyDescent="0.3">
      <c r="A6" s="14" t="s">
        <v>138</v>
      </c>
      <c r="B6" s="14" t="s">
        <v>144</v>
      </c>
    </row>
    <row r="7" spans="1:5" x14ac:dyDescent="0.3">
      <c r="A7" s="14" t="s">
        <v>143</v>
      </c>
      <c r="B7" t="s">
        <v>145</v>
      </c>
      <c r="C7" t="s">
        <v>146</v>
      </c>
      <c r="D7" t="s">
        <v>142</v>
      </c>
    </row>
    <row r="8" spans="1:5" x14ac:dyDescent="0.3">
      <c r="A8" s="15" t="s">
        <v>14</v>
      </c>
      <c r="B8" s="13">
        <v>30454.600000000002</v>
      </c>
      <c r="C8" s="13">
        <v>440281.4</v>
      </c>
      <c r="D8" s="13">
        <v>470736</v>
      </c>
    </row>
    <row r="9" spans="1:5" x14ac:dyDescent="0.3">
      <c r="A9" s="15" t="s">
        <v>19</v>
      </c>
      <c r="B9" s="13">
        <v>18117.499999999993</v>
      </c>
      <c r="C9" s="13">
        <v>327183.29999999993</v>
      </c>
      <c r="D9" s="13">
        <v>345300.79999999993</v>
      </c>
    </row>
    <row r="10" spans="1:5" x14ac:dyDescent="0.3">
      <c r="A10" s="15" t="s">
        <v>15</v>
      </c>
      <c r="B10" s="13">
        <v>14351.200000000003</v>
      </c>
      <c r="C10" s="13">
        <v>247577.7</v>
      </c>
      <c r="D10" s="13">
        <v>261928.90000000002</v>
      </c>
    </row>
    <row r="11" spans="1:5" x14ac:dyDescent="0.3">
      <c r="A11" s="15" t="s">
        <v>17</v>
      </c>
      <c r="B11" s="13">
        <v>7460.4</v>
      </c>
      <c r="C11" s="13">
        <v>159893.90000000002</v>
      </c>
      <c r="D11" s="13">
        <v>167354.30000000002</v>
      </c>
    </row>
    <row r="12" spans="1:5" x14ac:dyDescent="0.3">
      <c r="A12" s="15" t="s">
        <v>18</v>
      </c>
      <c r="B12" s="13">
        <v>9122.9</v>
      </c>
      <c r="C12" s="13">
        <v>213255.7</v>
      </c>
      <c r="D12" s="13">
        <v>222378.6</v>
      </c>
    </row>
    <row r="13" spans="1:5" x14ac:dyDescent="0.3">
      <c r="A13" s="15" t="s">
        <v>16</v>
      </c>
      <c r="B13" s="13">
        <v>10885.199999999999</v>
      </c>
      <c r="C13" s="13">
        <v>188859.60000000003</v>
      </c>
      <c r="D13" s="13">
        <v>199744.80000000005</v>
      </c>
    </row>
    <row r="14" spans="1:5" x14ac:dyDescent="0.3">
      <c r="A14" s="15" t="s">
        <v>142</v>
      </c>
      <c r="B14" s="13">
        <v>90391.799999999988</v>
      </c>
      <c r="C14" s="13">
        <v>1577051.5999999999</v>
      </c>
      <c r="D14" s="13">
        <v>1667443.4000000001</v>
      </c>
    </row>
    <row r="16" spans="1:5" x14ac:dyDescent="0.3">
      <c r="A16" s="14" t="s">
        <v>138</v>
      </c>
      <c r="B16" s="14" t="s">
        <v>144</v>
      </c>
    </row>
    <row r="17" spans="1:8" x14ac:dyDescent="0.3">
      <c r="A17" s="14" t="s">
        <v>143</v>
      </c>
      <c r="B17" t="s">
        <v>145</v>
      </c>
      <c r="C17" t="s">
        <v>146</v>
      </c>
      <c r="D17" t="s">
        <v>142</v>
      </c>
    </row>
    <row r="18" spans="1:8" x14ac:dyDescent="0.3">
      <c r="A18" s="15" t="s">
        <v>130</v>
      </c>
      <c r="B18" s="13"/>
      <c r="C18" s="13">
        <v>206844.79999999999</v>
      </c>
      <c r="D18" s="13">
        <v>206844.79999999999</v>
      </c>
    </row>
    <row r="19" spans="1:8" x14ac:dyDescent="0.3">
      <c r="A19" s="15" t="s">
        <v>20</v>
      </c>
      <c r="B19" s="13">
        <v>81141.499999999985</v>
      </c>
      <c r="C19" s="13">
        <v>507735.40000000014</v>
      </c>
      <c r="D19" s="13">
        <v>588876.90000000014</v>
      </c>
    </row>
    <row r="20" spans="1:8" x14ac:dyDescent="0.3">
      <c r="A20" s="15" t="s">
        <v>127</v>
      </c>
      <c r="B20" s="13"/>
      <c r="C20" s="13">
        <v>321961.59999999998</v>
      </c>
      <c r="D20" s="13">
        <v>321961.59999999998</v>
      </c>
    </row>
    <row r="21" spans="1:8" x14ac:dyDescent="0.3">
      <c r="A21" s="15" t="s">
        <v>129</v>
      </c>
      <c r="B21" s="13">
        <v>9250.2999999999993</v>
      </c>
      <c r="C21" s="13">
        <v>263886.2</v>
      </c>
      <c r="D21" s="13">
        <v>273136.5</v>
      </c>
    </row>
    <row r="22" spans="1:8" x14ac:dyDescent="0.3">
      <c r="A22" s="15" t="s">
        <v>128</v>
      </c>
      <c r="B22" s="13"/>
      <c r="C22" s="13">
        <v>276623.59999999998</v>
      </c>
      <c r="D22" s="13">
        <v>276623.59999999998</v>
      </c>
    </row>
    <row r="23" spans="1:8" x14ac:dyDescent="0.3">
      <c r="A23" s="15" t="s">
        <v>142</v>
      </c>
      <c r="B23" s="13">
        <v>90391.799999999988</v>
      </c>
      <c r="C23" s="13">
        <v>1577051.6</v>
      </c>
      <c r="D23" s="13">
        <v>1667443.4000000004</v>
      </c>
    </row>
    <row r="26" spans="1:8" x14ac:dyDescent="0.3">
      <c r="A26" s="14" t="s">
        <v>152</v>
      </c>
      <c r="B26" s="14" t="s">
        <v>153</v>
      </c>
      <c r="C26" t="s">
        <v>138</v>
      </c>
      <c r="D26" t="s">
        <v>151</v>
      </c>
    </row>
    <row r="27" spans="1:8" x14ac:dyDescent="0.3">
      <c r="A27" t="s">
        <v>145</v>
      </c>
      <c r="B27" t="s">
        <v>150</v>
      </c>
      <c r="C27" s="13">
        <v>90391.799999999988</v>
      </c>
      <c r="D27" s="13">
        <v>0.40812500000000002</v>
      </c>
      <c r="E27" t="str">
        <f>A27</f>
        <v>2022</v>
      </c>
      <c r="F27" t="str">
        <f t="shared" ref="F27:H34" si="0">B27</f>
        <v>Qtr4</v>
      </c>
      <c r="G27">
        <f t="shared" si="0"/>
        <v>90391.799999999988</v>
      </c>
      <c r="H27">
        <f t="shared" si="0"/>
        <v>0.40812500000000002</v>
      </c>
    </row>
    <row r="28" spans="1:8" x14ac:dyDescent="0.3">
      <c r="A28" t="s">
        <v>146</v>
      </c>
      <c r="B28" t="s">
        <v>147</v>
      </c>
      <c r="C28" s="13">
        <v>383459.10000000003</v>
      </c>
      <c r="D28" s="13">
        <v>0.4431837606837617</v>
      </c>
      <c r="E28" t="str">
        <f t="shared" ref="E28:E34" si="1">A28</f>
        <v>2023</v>
      </c>
      <c r="F28" t="str">
        <f t="shared" si="0"/>
        <v>Qtr1</v>
      </c>
      <c r="G28">
        <f t="shared" si="0"/>
        <v>383459.10000000003</v>
      </c>
      <c r="H28">
        <f t="shared" si="0"/>
        <v>0.4431837606837617</v>
      </c>
    </row>
    <row r="29" spans="1:8" x14ac:dyDescent="0.3">
      <c r="B29" t="s">
        <v>148</v>
      </c>
      <c r="C29" s="13">
        <v>355718.20000000007</v>
      </c>
      <c r="D29" s="13">
        <v>0.43741150442477966</v>
      </c>
      <c r="E29">
        <f t="shared" si="1"/>
        <v>0</v>
      </c>
      <c r="F29" t="str">
        <f t="shared" si="0"/>
        <v>Qtr2</v>
      </c>
      <c r="G29">
        <f t="shared" si="0"/>
        <v>355718.20000000007</v>
      </c>
      <c r="H29">
        <f t="shared" si="0"/>
        <v>0.43741150442477966</v>
      </c>
    </row>
    <row r="30" spans="1:8" x14ac:dyDescent="0.3">
      <c r="B30" t="s">
        <v>149</v>
      </c>
      <c r="C30" s="13">
        <v>483622</v>
      </c>
      <c r="D30" s="13">
        <v>0.43716942148760407</v>
      </c>
      <c r="E30">
        <f t="shared" si="1"/>
        <v>0</v>
      </c>
      <c r="F30" t="str">
        <f t="shared" si="0"/>
        <v>Qtr3</v>
      </c>
      <c r="G30">
        <f t="shared" si="0"/>
        <v>483622</v>
      </c>
      <c r="H30">
        <f t="shared" si="0"/>
        <v>0.43716942148760407</v>
      </c>
    </row>
    <row r="31" spans="1:8" x14ac:dyDescent="0.3">
      <c r="B31" t="s">
        <v>150</v>
      </c>
      <c r="C31" s="13">
        <v>354252.3</v>
      </c>
      <c r="D31" s="13">
        <v>0.43009259259259203</v>
      </c>
      <c r="E31">
        <f t="shared" si="1"/>
        <v>0</v>
      </c>
      <c r="F31" t="str">
        <f t="shared" si="0"/>
        <v>Qtr4</v>
      </c>
      <c r="G31">
        <f t="shared" si="0"/>
        <v>354252.3</v>
      </c>
      <c r="H31">
        <f t="shared" si="0"/>
        <v>0.43009259259259203</v>
      </c>
    </row>
    <row r="32" spans="1:8" x14ac:dyDescent="0.3">
      <c r="A32" t="s">
        <v>142</v>
      </c>
      <c r="C32" s="13">
        <v>1667443.4</v>
      </c>
      <c r="D32" s="13">
        <v>0.43527243589743569</v>
      </c>
      <c r="E32" t="str">
        <f t="shared" si="1"/>
        <v>Grand Total</v>
      </c>
      <c r="F32">
        <f t="shared" si="0"/>
        <v>0</v>
      </c>
      <c r="G32">
        <f t="shared" si="0"/>
        <v>1667443.4</v>
      </c>
      <c r="H32">
        <f t="shared" si="0"/>
        <v>0.43527243589743569</v>
      </c>
    </row>
    <row r="33" spans="5:8" x14ac:dyDescent="0.3">
      <c r="E33">
        <f t="shared" si="1"/>
        <v>0</v>
      </c>
      <c r="F33">
        <f t="shared" si="0"/>
        <v>0</v>
      </c>
      <c r="G33">
        <f t="shared" si="0"/>
        <v>0</v>
      </c>
      <c r="H33">
        <f t="shared" si="0"/>
        <v>0</v>
      </c>
    </row>
    <row r="34" spans="5:8" x14ac:dyDescent="0.3">
      <c r="E34">
        <f t="shared" si="1"/>
        <v>0</v>
      </c>
      <c r="F34">
        <f t="shared" si="0"/>
        <v>0</v>
      </c>
      <c r="G34">
        <f t="shared" si="0"/>
        <v>0</v>
      </c>
      <c r="H34">
        <f t="shared" si="0"/>
        <v>0</v>
      </c>
    </row>
  </sheetData>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F9" sqref="F9"/>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2:K23"/>
  <sheetViews>
    <sheetView showGridLines="0" tabSelected="1" zoomScale="67" zoomScaleNormal="62" workbookViewId="0">
      <selection activeCell="X44" sqref="X44"/>
    </sheetView>
  </sheetViews>
  <sheetFormatPr defaultColWidth="11.19921875" defaultRowHeight="15.6" x14ac:dyDescent="0.3"/>
  <cols>
    <col min="1" max="1" width="25.59765625" style="10" customWidth="1"/>
    <col min="7" max="7" width="7" customWidth="1"/>
  </cols>
  <sheetData>
    <row r="12" spans="3:11" x14ac:dyDescent="0.3">
      <c r="C12" s="21" t="s">
        <v>131</v>
      </c>
      <c r="D12" s="21"/>
      <c r="E12" s="21"/>
      <c r="F12" s="21"/>
      <c r="H12" s="21" t="s">
        <v>136</v>
      </c>
      <c r="I12" s="21"/>
      <c r="J12" s="21"/>
      <c r="K12" s="21"/>
    </row>
    <row r="13" spans="3:11" x14ac:dyDescent="0.3">
      <c r="C13" s="11" t="s">
        <v>132</v>
      </c>
      <c r="D13" s="11" t="s">
        <v>133</v>
      </c>
      <c r="E13" s="11" t="s">
        <v>134</v>
      </c>
      <c r="F13" s="11" t="s">
        <v>135</v>
      </c>
      <c r="H13" s="11" t="s">
        <v>0</v>
      </c>
      <c r="I13" s="11" t="s">
        <v>133</v>
      </c>
      <c r="J13" s="11" t="s">
        <v>134</v>
      </c>
      <c r="K13" s="11" t="s">
        <v>135</v>
      </c>
    </row>
    <row r="14" spans="3:11" x14ac:dyDescent="0.3">
      <c r="C14" t="str">
        <f>Analyze!A8</f>
        <v>Coca-Cola</v>
      </c>
      <c r="D14" s="16">
        <f>Analyze!B8</f>
        <v>30454.600000000002</v>
      </c>
      <c r="E14" s="16">
        <f>Analyze!C8</f>
        <v>440281.4</v>
      </c>
      <c r="F14" s="16">
        <f>E14-D14</f>
        <v>409826.80000000005</v>
      </c>
      <c r="H14" t="str">
        <f>Analyze!A18</f>
        <v>Amazon</v>
      </c>
      <c r="I14">
        <f>Analyze!B18</f>
        <v>0</v>
      </c>
      <c r="J14">
        <f>Analyze!C18</f>
        <v>206844.79999999999</v>
      </c>
      <c r="K14">
        <f>J14-I14</f>
        <v>206844.79999999999</v>
      </c>
    </row>
    <row r="15" spans="3:11" x14ac:dyDescent="0.3">
      <c r="C15" t="str">
        <f>Analyze!A9</f>
        <v>Dasani Water</v>
      </c>
      <c r="D15" s="16">
        <f>Analyze!B9</f>
        <v>18117.499999999993</v>
      </c>
      <c r="E15" s="16">
        <f>Analyze!C9</f>
        <v>327183.29999999993</v>
      </c>
      <c r="F15" s="16">
        <f t="shared" ref="F15:F19" si="0">E15-D15</f>
        <v>309065.79999999993</v>
      </c>
      <c r="H15" t="str">
        <f>Analyze!A19</f>
        <v>BevCo</v>
      </c>
      <c r="I15">
        <f>Analyze!B19</f>
        <v>81141.499999999985</v>
      </c>
      <c r="J15">
        <f>Analyze!C19</f>
        <v>507735.40000000014</v>
      </c>
      <c r="K15">
        <f t="shared" ref="K15:K19" si="1">J15-I15</f>
        <v>426593.90000000014</v>
      </c>
    </row>
    <row r="16" spans="3:11" x14ac:dyDescent="0.3">
      <c r="C16" t="str">
        <f>Analyze!A10</f>
        <v>Diet Coke</v>
      </c>
      <c r="D16" s="16">
        <f>Analyze!B10</f>
        <v>14351.200000000003</v>
      </c>
      <c r="E16" s="16">
        <f>Analyze!C10</f>
        <v>247577.7</v>
      </c>
      <c r="F16" s="16">
        <f t="shared" si="0"/>
        <v>233226.5</v>
      </c>
      <c r="H16" t="str">
        <f>Analyze!A20</f>
        <v>FizzyCo</v>
      </c>
      <c r="I16">
        <f>Analyze!B20</f>
        <v>0</v>
      </c>
      <c r="J16">
        <f>Analyze!C20</f>
        <v>321961.59999999998</v>
      </c>
      <c r="K16">
        <f t="shared" si="1"/>
        <v>321961.59999999998</v>
      </c>
    </row>
    <row r="17" spans="3:11" x14ac:dyDescent="0.3">
      <c r="C17" t="str">
        <f>Analyze!A11</f>
        <v>Fanta</v>
      </c>
      <c r="D17" s="16">
        <f>Analyze!B11</f>
        <v>7460.4</v>
      </c>
      <c r="E17" s="16">
        <f>Analyze!C11</f>
        <v>159893.90000000002</v>
      </c>
      <c r="F17" s="16">
        <f t="shared" si="0"/>
        <v>152433.50000000003</v>
      </c>
      <c r="H17" t="str">
        <f>Analyze!A21</f>
        <v>Target</v>
      </c>
      <c r="I17">
        <f>Analyze!B21</f>
        <v>9250.2999999999993</v>
      </c>
      <c r="J17">
        <f>Analyze!C21</f>
        <v>263886.2</v>
      </c>
      <c r="K17">
        <f t="shared" si="1"/>
        <v>254635.90000000002</v>
      </c>
    </row>
    <row r="18" spans="3:11" x14ac:dyDescent="0.3">
      <c r="C18" t="str">
        <f>Analyze!A12</f>
        <v>Powerade</v>
      </c>
      <c r="D18" s="16">
        <f>Analyze!B12</f>
        <v>9122.9</v>
      </c>
      <c r="E18" s="16">
        <f>Analyze!C12</f>
        <v>213255.7</v>
      </c>
      <c r="F18" s="16">
        <f t="shared" si="0"/>
        <v>204132.80000000002</v>
      </c>
      <c r="H18" t="str">
        <f>Analyze!A22</f>
        <v>West Soda</v>
      </c>
      <c r="I18">
        <f>Analyze!B22</f>
        <v>0</v>
      </c>
      <c r="J18">
        <f>Analyze!C22</f>
        <v>276623.59999999998</v>
      </c>
      <c r="K18">
        <f t="shared" si="1"/>
        <v>276623.59999999998</v>
      </c>
    </row>
    <row r="19" spans="3:11" x14ac:dyDescent="0.3">
      <c r="C19" t="str">
        <f>Analyze!A13</f>
        <v>Sprite</v>
      </c>
      <c r="D19" s="16">
        <f>Analyze!B13</f>
        <v>10885.199999999999</v>
      </c>
      <c r="E19" s="16">
        <f>Analyze!C13</f>
        <v>188859.60000000003</v>
      </c>
      <c r="F19" s="16">
        <f t="shared" si="0"/>
        <v>177974.40000000002</v>
      </c>
      <c r="H19" t="str">
        <f>Analyze!A23</f>
        <v>Grand Total</v>
      </c>
      <c r="I19">
        <f>Analyze!B23</f>
        <v>90391.799999999988</v>
      </c>
      <c r="J19">
        <f>Analyze!C23</f>
        <v>1577051.6</v>
      </c>
      <c r="K19">
        <f t="shared" si="1"/>
        <v>1486659.8</v>
      </c>
    </row>
    <row r="20" spans="3:11" x14ac:dyDescent="0.3">
      <c r="C20" s="17" t="s">
        <v>154</v>
      </c>
      <c r="D20" s="18">
        <f>SUM(D14:D19)</f>
        <v>90391.799999999988</v>
      </c>
      <c r="E20" s="18">
        <f t="shared" ref="E20:F20" si="2">SUM(E14:E19)</f>
        <v>1577051.5999999999</v>
      </c>
      <c r="F20" s="18">
        <f t="shared" si="2"/>
        <v>1486659.8000000003</v>
      </c>
      <c r="H20" s="17" t="s">
        <v>154</v>
      </c>
      <c r="I20" s="17">
        <f>SUM(I14:I19)</f>
        <v>180783.59999999998</v>
      </c>
      <c r="J20" s="17">
        <f t="shared" ref="J20:K20" si="3">SUM(J14:J19)</f>
        <v>3154103.2</v>
      </c>
      <c r="K20" s="17">
        <f t="shared" si="3"/>
        <v>2973319.6000000006</v>
      </c>
    </row>
    <row r="23" spans="3:11" x14ac:dyDescent="0.3">
      <c r="C23" s="12" t="s">
        <v>137</v>
      </c>
      <c r="D23" s="12"/>
      <c r="E23" s="12"/>
      <c r="F23" s="12"/>
      <c r="G23" s="12"/>
      <c r="H23" s="12"/>
      <c r="I23" s="12"/>
      <c r="J23" s="12"/>
      <c r="K23" s="12"/>
    </row>
  </sheetData>
  <mergeCells count="2">
    <mergeCell ref="C12:F12"/>
    <mergeCell ref="H12:K12"/>
  </mergeCells>
  <conditionalFormatting sqref="F14:F19">
    <cfRule type="dataBar" priority="2">
      <dataBar>
        <cfvo type="min"/>
        <cfvo type="max"/>
        <color rgb="FF63C384"/>
      </dataBar>
      <extLst>
        <ext xmlns:x14="http://schemas.microsoft.com/office/spreadsheetml/2009/9/main" uri="{B025F937-C7B1-47D3-B67F-A62EFF666E3E}">
          <x14:id>{2057143E-8951-41D8-9074-E013AA194522}</x14:id>
        </ext>
      </extLst>
    </cfRule>
  </conditionalFormatting>
  <conditionalFormatting sqref="K14:K19">
    <cfRule type="dataBar" priority="1">
      <dataBar>
        <cfvo type="min"/>
        <cfvo type="max"/>
        <color rgb="FF63C384"/>
      </dataBar>
      <extLst>
        <ext xmlns:x14="http://schemas.microsoft.com/office/spreadsheetml/2009/9/main" uri="{B025F937-C7B1-47D3-B67F-A62EFF666E3E}">
          <x14:id>{0DBB29C0-F590-4FE2-95A9-78243E52D550}</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2057143E-8951-41D8-9074-E013AA194522}">
            <x14:dataBar minLength="0" maxLength="100" border="1" negativeBarBorderColorSameAsPositive="0">
              <x14:cfvo type="autoMin"/>
              <x14:cfvo type="autoMax"/>
              <x14:borderColor rgb="FF63C384"/>
              <x14:negativeFillColor rgb="FFFF0000"/>
              <x14:negativeBorderColor rgb="FFFF0000"/>
              <x14:axisColor rgb="FF000000"/>
            </x14:dataBar>
          </x14:cfRule>
          <xm:sqref>F14:F19</xm:sqref>
        </x14:conditionalFormatting>
        <x14:conditionalFormatting xmlns:xm="http://schemas.microsoft.com/office/excel/2006/main">
          <x14:cfRule type="dataBar" id="{0DBB29C0-F590-4FE2-95A9-78243E52D550}">
            <x14:dataBar minLength="0" maxLength="100" border="1" negativeBarBorderColorSameAsPositive="0">
              <x14:cfvo type="autoMin"/>
              <x14:cfvo type="autoMax"/>
              <x14:borderColor rgb="FF63C384"/>
              <x14:negativeFillColor rgb="FFFF0000"/>
              <x14:negativeBorderColor rgb="FFFF0000"/>
              <x14:axisColor rgb="FF000000"/>
            </x14:dataBar>
          </x14:cfRule>
          <xm:sqref>K14:K19</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Analyze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Ananthu k</cp:lastModifiedBy>
  <dcterms:created xsi:type="dcterms:W3CDTF">2023-12-18T11:08:00Z</dcterms:created>
  <dcterms:modified xsi:type="dcterms:W3CDTF">2025-08-21T09:13:34Z</dcterms:modified>
</cp:coreProperties>
</file>