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428ce1d9c05a561/Desktop/Excelr/Excel/Assignments/"/>
    </mc:Choice>
  </mc:AlternateContent>
  <xr:revisionPtr revIDLastSave="9" documentId="13_ncr:1_{F0A5CF70-FAE7-44DF-94EB-BC5DCD6C897A}" xr6:coauthVersionLast="47" xr6:coauthVersionMax="47" xr10:uidLastSave="{2291C5CD-26EA-4D9F-9ED0-DFB32098EEC8}"/>
  <bookViews>
    <workbookView xWindow="-108" yWindow="-108" windowWidth="23256" windowHeight="12456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P11" i="1" l="1" a="1"/>
  <c r="P11" i="1" s="1"/>
  <c r="P12" i="1" a="1"/>
  <c r="P12" i="1" s="1"/>
  <c r="P13" i="1" a="1"/>
  <c r="P13" i="1"/>
  <c r="P14" i="1" a="1"/>
  <c r="P14" i="1"/>
  <c r="P15" i="1" a="1"/>
  <c r="P15" i="1"/>
  <c r="P16" i="1" a="1"/>
  <c r="P16" i="1"/>
  <c r="P17" i="1" a="1"/>
  <c r="P17" i="1"/>
  <c r="P18" i="1" a="1"/>
  <c r="P18" i="1" s="1"/>
  <c r="P19" i="1" a="1"/>
  <c r="P19" i="1"/>
  <c r="P20" i="1" a="1"/>
  <c r="P20" i="1"/>
  <c r="P21" i="1" a="1"/>
  <c r="P21" i="1"/>
  <c r="P22" i="1" a="1"/>
  <c r="P22" i="1"/>
  <c r="P23" i="1" a="1"/>
  <c r="P23" i="1"/>
  <c r="P24" i="1" a="1"/>
  <c r="P24" i="1" s="1"/>
  <c r="P25" i="1" a="1"/>
  <c r="P25" i="1"/>
  <c r="P26" i="1" a="1"/>
  <c r="P26" i="1"/>
  <c r="P27" i="1" a="1"/>
  <c r="P27" i="1"/>
  <c r="P28" i="1" a="1"/>
  <c r="P28" i="1"/>
  <c r="P29" i="1" a="1"/>
  <c r="P29" i="1"/>
  <c r="P30" i="1" a="1"/>
  <c r="P30" i="1" s="1"/>
  <c r="P31" i="1" a="1"/>
  <c r="P31" i="1"/>
  <c r="P32" i="1" a="1"/>
  <c r="P32" i="1"/>
  <c r="P33" i="1" a="1"/>
  <c r="P33" i="1" s="1"/>
  <c r="P34" i="1" a="1"/>
  <c r="P34" i="1"/>
  <c r="P35" i="1" a="1"/>
  <c r="P35" i="1"/>
  <c r="P36" i="1" a="1"/>
  <c r="P36" i="1" s="1"/>
  <c r="P37" i="1" a="1"/>
  <c r="P37" i="1"/>
  <c r="P38" i="1" a="1"/>
  <c r="P38" i="1"/>
  <c r="P39" i="1" a="1"/>
  <c r="P39" i="1"/>
  <c r="P40" i="1" a="1"/>
  <c r="P40" i="1"/>
  <c r="P41" i="1" a="1"/>
  <c r="P41" i="1"/>
  <c r="P42" i="1" a="1"/>
  <c r="P42" i="1" s="1"/>
  <c r="P43" i="1" a="1"/>
  <c r="P43" i="1"/>
  <c r="P44" i="1" a="1"/>
  <c r="P44" i="1"/>
  <c r="P45" i="1" a="1"/>
  <c r="P45" i="1"/>
  <c r="P46" i="1" a="1"/>
  <c r="P46" i="1"/>
  <c r="P47" i="1" a="1"/>
  <c r="P47" i="1"/>
  <c r="P48" i="1" a="1"/>
  <c r="P48" i="1" s="1"/>
  <c r="K11" i="1"/>
  <c r="J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/>
  <c r="O24" i="1" a="1"/>
  <c r="O24" i="1"/>
  <c r="O25" i="1" a="1"/>
  <c r="O25" i="1"/>
  <c r="O26" i="1" a="1"/>
  <c r="O26" i="1"/>
  <c r="O27" i="1" a="1"/>
  <c r="O27" i="1"/>
  <c r="O28" i="1" a="1"/>
  <c r="O28" i="1"/>
  <c r="O29" i="1" a="1"/>
  <c r="O29" i="1"/>
  <c r="O30" i="1" a="1"/>
  <c r="O30" i="1"/>
  <c r="O31" i="1" a="1"/>
  <c r="O31" i="1"/>
  <c r="O32" i="1" a="1"/>
  <c r="O32" i="1"/>
  <c r="O33" i="1" a="1"/>
  <c r="O33" i="1"/>
  <c r="O34" i="1" a="1"/>
  <c r="O34" i="1"/>
  <c r="O35" i="1" a="1"/>
  <c r="O35" i="1"/>
  <c r="O36" i="1" a="1"/>
  <c r="O36" i="1"/>
  <c r="O37" i="1" a="1"/>
  <c r="O37" i="1"/>
  <c r="O38" i="1" a="1"/>
  <c r="O38" i="1"/>
  <c r="O39" i="1" a="1"/>
  <c r="O39" i="1"/>
  <c r="O40" i="1" a="1"/>
  <c r="O40" i="1"/>
  <c r="O41" i="1" a="1"/>
  <c r="O41" i="1"/>
  <c r="O42" i="1" a="1"/>
  <c r="O42" i="1"/>
  <c r="O43" i="1" a="1"/>
  <c r="O43" i="1"/>
  <c r="O44" i="1" a="1"/>
  <c r="O44" i="1"/>
  <c r="O45" i="1" a="1"/>
  <c r="O45" i="1"/>
  <c r="O46" i="1" a="1"/>
  <c r="O46" i="1"/>
  <c r="O47" i="1" a="1"/>
  <c r="O47" i="1"/>
  <c r="O48" i="1" a="1"/>
  <c r="O48" i="1"/>
  <c r="O11" i="1" a="1"/>
  <c r="O11" i="1" s="1"/>
  <c r="M11" i="1"/>
  <c r="L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<sst xmlns="http://schemas.openxmlformats.org/spreadsheetml/2006/main" count="244" uniqueCount="103">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</sst>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3" fillId="0" borderId="3" xfId="0" applyFont="1" applyBorder="1"/>
    <xf numFmtId="0" fontId="4" fillId="0" borderId="3" xfId="0" quotePrefix="1" applyFont="1" applyBorder="1"/>
    <xf numFmtId="0" fontId="0" fillId="0" borderId="2" xfId="0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R10" sqref="R10"/>
    </sheetView>
  </sheetViews>
  <sheetFormatPr defaultColWidth="14.44140625" defaultRowHeight="15" customHeight="1" x14ac:dyDescent="0.3"/>
  <cols>
    <col min="1" max="3" width="8.6640625" customWidth="1"/>
    <col min="4" max="4" width="11.21875" bestFit="1" customWidth="1"/>
    <col min="5" max="5" width="8.6640625" customWidth="1"/>
    <col min="6" max="6" width="10.88671875" customWidth="1"/>
    <col min="7" max="7" width="16" customWidth="1"/>
    <col min="8" max="8" width="14.109375" customWidth="1"/>
    <col min="9" max="9" width="8.6640625" customWidth="1"/>
    <col min="10" max="10" width="17.109375" customWidth="1"/>
    <col min="11" max="13" width="8.6640625" customWidth="1"/>
    <col min="14" max="14" width="12.21875" bestFit="1" customWidth="1"/>
    <col min="15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102</v>
      </c>
      <c r="E10" s="3" t="s">
        <v>10</v>
      </c>
      <c r="F10" s="3" t="s">
        <v>11</v>
      </c>
      <c r="G10" s="3" t="s">
        <v>12</v>
      </c>
      <c r="H10" s="3" t="s">
        <v>13</v>
      </c>
      <c r="I10" s="11" t="s">
        <v>14</v>
      </c>
      <c r="J10" s="14">
        <v>1</v>
      </c>
      <c r="K10" s="14">
        <v>2</v>
      </c>
      <c r="L10" s="14">
        <v>3</v>
      </c>
      <c r="M10" s="14">
        <v>4</v>
      </c>
      <c r="N10" s="14">
        <v>5</v>
      </c>
      <c r="O10" s="14">
        <v>6</v>
      </c>
      <c r="P10" s="4">
        <v>3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5">
        <v>150773</v>
      </c>
      <c r="B11" s="6" t="s">
        <v>15</v>
      </c>
      <c r="C11" s="6" t="s">
        <v>16</v>
      </c>
      <c r="D11" s="7">
        <v>26860</v>
      </c>
      <c r="E11" s="8" t="s">
        <v>17</v>
      </c>
      <c r="F11" s="6" t="s">
        <v>18</v>
      </c>
      <c r="G11" s="6" t="s">
        <v>19</v>
      </c>
      <c r="H11" s="9">
        <v>85000</v>
      </c>
      <c r="I11" s="12" t="s">
        <v>20</v>
      </c>
      <c r="J11" s="13" t="str">
        <f>IF(AND(E11="Female", H11&lt;50000),"Eligible","Not eligible")</f>
        <v>Not eligible</v>
      </c>
      <c r="K11" s="13" t="str">
        <f>IF(AND(H11&lt;30000,G11=$G$18),H11+9000,"-")</f>
        <v>-</v>
      </c>
      <c r="L11" s="13" t="str">
        <f>IF(YEAR(D11)&lt;1980,"Retired","Not yet")</f>
        <v>Retired</v>
      </c>
      <c r="M11" s="13" t="str">
        <f>IF(OR(G11="Sales",G11="Marketing",H11&lt;45000),H11+25000,"-")</f>
        <v>-</v>
      </c>
      <c r="N11" s="13" t="str">
        <f>IF(AND(G11&lt;&gt;"Director",G11&lt;&gt;"CEO"),"1500 Voucher","No Gift")</f>
        <v>1500 Voucher</v>
      </c>
      <c r="O11" s="13" cm="1">
        <f t="array" ref="O11">_xlfn.IFS(I11="North",SUM(H11,5000),I11="South",SUM(H11,4000),I11="East",SUM(H11,4200),I11="Mid West",SUM(H11,3800))</f>
        <v>90000</v>
      </c>
      <c r="P11" cm="1">
        <f t="array" ref="P11">IF(AND(OR(G11={"Sales","Marketing"}),H11&lt;45000),25000,1000)</f>
        <v>1000</v>
      </c>
    </row>
    <row r="12" spans="1:26" ht="14.25" customHeight="1" x14ac:dyDescent="0.3">
      <c r="A12" s="5">
        <v>150777</v>
      </c>
      <c r="B12" s="6" t="s">
        <v>21</v>
      </c>
      <c r="C12" s="6" t="s">
        <v>22</v>
      </c>
      <c r="D12" s="7">
        <v>21123</v>
      </c>
      <c r="E12" s="8" t="s">
        <v>17</v>
      </c>
      <c r="F12" s="6" t="s">
        <v>18</v>
      </c>
      <c r="G12" s="6" t="s">
        <v>23</v>
      </c>
      <c r="H12" s="9">
        <v>22000</v>
      </c>
      <c r="I12" s="12" t="s">
        <v>20</v>
      </c>
      <c r="J12" s="13" t="str">
        <f t="shared" ref="J12:J48" si="0">IF(AND(E12="Female", H12&lt;50000),"Eligible","Not eligible")</f>
        <v>Not eligible</v>
      </c>
      <c r="K12" s="13" t="str">
        <f t="shared" ref="K12:K48" si="1">IF(AND(H12&lt;30000,G12=$G$18),H12+9000,"-")</f>
        <v>-</v>
      </c>
      <c r="L12" s="13" t="str">
        <f t="shared" ref="L12:L48" si="2">IF(YEAR(D12)&lt;1980,"Retired","Not yet")</f>
        <v>Retired</v>
      </c>
      <c r="M12" s="13">
        <f t="shared" ref="M12:M48" si="3">IF(OR(G12="Sales",G12="Marketing",H12&lt;45000),H12+25000,"-")</f>
        <v>47000</v>
      </c>
      <c r="N12" s="13" t="str">
        <f t="shared" ref="N12:N48" si="4">IF(AND(G12&lt;&gt;"Director",G12&lt;&gt;"CEO"),"1500 Voucher","No Gift")</f>
        <v>1500 Voucher</v>
      </c>
      <c r="O12" s="13" cm="1">
        <f t="array" ref="O12">_xlfn.IFS(I12="North",SUM(H12,5000),I12="South",SUM(H12,4000),I12="East",SUM(H12,4200),I12="Mid West",SUM(H12,3800))</f>
        <v>27000</v>
      </c>
      <c r="P12" cm="1">
        <f t="array" ref="P12">IF(AND(OR(G12={"Sales","Marketing"}),H12&lt;45000),25000,1000)</f>
        <v>25000</v>
      </c>
    </row>
    <row r="13" spans="1:26" ht="14.25" customHeight="1" x14ac:dyDescent="0.3">
      <c r="A13" s="5">
        <v>150784</v>
      </c>
      <c r="B13" s="6" t="s">
        <v>24</v>
      </c>
      <c r="C13" s="6" t="s">
        <v>25</v>
      </c>
      <c r="D13" s="7">
        <v>28365</v>
      </c>
      <c r="E13" s="8" t="s">
        <v>26</v>
      </c>
      <c r="F13" s="6" t="s">
        <v>27</v>
      </c>
      <c r="G13" s="6" t="s">
        <v>28</v>
      </c>
      <c r="H13" s="9">
        <v>35000</v>
      </c>
      <c r="I13" s="12" t="s">
        <v>20</v>
      </c>
      <c r="J13" s="13" t="str">
        <f t="shared" si="0"/>
        <v>Eligible</v>
      </c>
      <c r="K13" s="13" t="str">
        <f t="shared" si="1"/>
        <v>-</v>
      </c>
      <c r="L13" s="13" t="str">
        <f t="shared" si="2"/>
        <v>Retired</v>
      </c>
      <c r="M13" s="13">
        <f t="shared" si="3"/>
        <v>60000</v>
      </c>
      <c r="N13" s="13" t="str">
        <f t="shared" si="4"/>
        <v>1500 Voucher</v>
      </c>
      <c r="O13" s="13" cm="1">
        <f t="array" ref="O13">_xlfn.IFS(I13="North",SUM(H13,5000),I13="South",SUM(H13,4000),I13="East",SUM(H13,4200),I13="Mid West",SUM(H13,3800))</f>
        <v>40000</v>
      </c>
      <c r="P13" cm="1">
        <f t="array" ref="P13">IF(AND(OR(G13={"Sales","Marketing"}),H13&lt;45000),25000,1000)</f>
        <v>1000</v>
      </c>
    </row>
    <row r="14" spans="1:26" ht="14.25" customHeight="1" x14ac:dyDescent="0.3">
      <c r="A14" s="5">
        <v>150791</v>
      </c>
      <c r="B14" s="6" t="s">
        <v>29</v>
      </c>
      <c r="C14" s="6" t="s">
        <v>30</v>
      </c>
      <c r="D14" s="7">
        <v>23346</v>
      </c>
      <c r="E14" s="8" t="s">
        <v>26</v>
      </c>
      <c r="F14" s="6" t="s">
        <v>18</v>
      </c>
      <c r="G14" s="6" t="s">
        <v>28</v>
      </c>
      <c r="H14" s="9">
        <v>67000</v>
      </c>
      <c r="I14" s="12" t="s">
        <v>31</v>
      </c>
      <c r="J14" s="13" t="str">
        <f t="shared" si="0"/>
        <v>Not eligible</v>
      </c>
      <c r="K14" s="13" t="str">
        <f t="shared" si="1"/>
        <v>-</v>
      </c>
      <c r="L14" s="13" t="str">
        <f t="shared" si="2"/>
        <v>Retired</v>
      </c>
      <c r="M14" s="13" t="str">
        <f t="shared" si="3"/>
        <v>-</v>
      </c>
      <c r="N14" s="13" t="str">
        <f t="shared" si="4"/>
        <v>1500 Voucher</v>
      </c>
      <c r="O14" s="13" cm="1">
        <f t="array" ref="O14">_xlfn.IFS(I14="North",SUM(H14,5000),I14="South",SUM(H14,4000),I14="East",SUM(H14,4200),I14="Mid West",SUM(H14,3800))</f>
        <v>71000</v>
      </c>
      <c r="P14" cm="1">
        <f t="array" ref="P14">IF(AND(OR(G14={"Sales","Marketing"}),H14&lt;45000),25000,1000)</f>
        <v>1000</v>
      </c>
    </row>
    <row r="15" spans="1:26" ht="14.25" customHeight="1" x14ac:dyDescent="0.3">
      <c r="A15" s="5">
        <v>150798</v>
      </c>
      <c r="B15" s="6" t="s">
        <v>32</v>
      </c>
      <c r="C15" s="6" t="s">
        <v>33</v>
      </c>
      <c r="D15" s="7">
        <v>28276</v>
      </c>
      <c r="E15" s="8" t="s">
        <v>26</v>
      </c>
      <c r="F15" s="6" t="s">
        <v>18</v>
      </c>
      <c r="G15" s="6" t="s">
        <v>28</v>
      </c>
      <c r="H15" s="9">
        <v>81000</v>
      </c>
      <c r="I15" s="12" t="s">
        <v>20</v>
      </c>
      <c r="J15" s="13" t="str">
        <f t="shared" si="0"/>
        <v>Not eligible</v>
      </c>
      <c r="K15" s="13" t="str">
        <f t="shared" si="1"/>
        <v>-</v>
      </c>
      <c r="L15" s="13" t="str">
        <f t="shared" si="2"/>
        <v>Retired</v>
      </c>
      <c r="M15" s="13" t="str">
        <f t="shared" si="3"/>
        <v>-</v>
      </c>
      <c r="N15" s="13" t="str">
        <f t="shared" si="4"/>
        <v>1500 Voucher</v>
      </c>
      <c r="O15" s="13" cm="1">
        <f t="array" ref="O15">_xlfn.IFS(I15="North",SUM(H15,5000),I15="South",SUM(H15,4000),I15="East",SUM(H15,4200),I15="Mid West",SUM(H15,3800))</f>
        <v>86000</v>
      </c>
      <c r="P15" cm="1">
        <f t="array" ref="P15">IF(AND(OR(G15={"Sales","Marketing"}),H15&lt;45000),25000,1000)</f>
        <v>1000</v>
      </c>
    </row>
    <row r="16" spans="1:26" ht="14.25" customHeight="1" x14ac:dyDescent="0.3">
      <c r="A16" s="5">
        <v>150805</v>
      </c>
      <c r="B16" s="6" t="s">
        <v>29</v>
      </c>
      <c r="C16" s="6" t="s">
        <v>34</v>
      </c>
      <c r="D16" s="7">
        <v>26172</v>
      </c>
      <c r="E16" s="8" t="s">
        <v>17</v>
      </c>
      <c r="F16" s="6" t="s">
        <v>18</v>
      </c>
      <c r="G16" s="6" t="s">
        <v>35</v>
      </c>
      <c r="H16" s="9">
        <v>91000</v>
      </c>
      <c r="I16" s="12" t="s">
        <v>20</v>
      </c>
      <c r="J16" s="13" t="str">
        <f t="shared" si="0"/>
        <v>Not eligible</v>
      </c>
      <c r="K16" s="13" t="str">
        <f t="shared" si="1"/>
        <v>-</v>
      </c>
      <c r="L16" s="13" t="str">
        <f t="shared" si="2"/>
        <v>Retired</v>
      </c>
      <c r="M16" s="13" t="str">
        <f t="shared" si="3"/>
        <v>-</v>
      </c>
      <c r="N16" s="13" t="str">
        <f t="shared" si="4"/>
        <v>No Gift</v>
      </c>
      <c r="O16" s="13" cm="1">
        <f t="array" ref="O16">_xlfn.IFS(I16="North",SUM(H16,5000),I16="South",SUM(H16,4000),I16="East",SUM(H16,4200),I16="Mid West",SUM(H16,3800))</f>
        <v>96000</v>
      </c>
      <c r="P16" cm="1">
        <f t="array" ref="P16">IF(AND(OR(G16={"Sales","Marketing"}),H16&lt;45000),25000,1000)</f>
        <v>1000</v>
      </c>
    </row>
    <row r="17" spans="1:16" ht="14.25" customHeight="1" x14ac:dyDescent="0.3">
      <c r="A17" s="5">
        <v>150814</v>
      </c>
      <c r="B17" s="6" t="s">
        <v>36</v>
      </c>
      <c r="C17" s="6" t="s">
        <v>37</v>
      </c>
      <c r="D17" s="7">
        <v>26246</v>
      </c>
      <c r="E17" s="8" t="s">
        <v>17</v>
      </c>
      <c r="F17" s="6" t="s">
        <v>18</v>
      </c>
      <c r="G17" s="6" t="s">
        <v>38</v>
      </c>
      <c r="H17" s="9">
        <v>50000</v>
      </c>
      <c r="I17" s="12" t="s">
        <v>39</v>
      </c>
      <c r="J17" s="13" t="str">
        <f t="shared" si="0"/>
        <v>Not eligible</v>
      </c>
      <c r="K17" s="13" t="str">
        <f t="shared" si="1"/>
        <v>-</v>
      </c>
      <c r="L17" s="13" t="str">
        <f t="shared" si="2"/>
        <v>Retired</v>
      </c>
      <c r="M17" s="13" t="str">
        <f t="shared" si="3"/>
        <v>-</v>
      </c>
      <c r="N17" s="13" t="str">
        <f t="shared" si="4"/>
        <v>1500 Voucher</v>
      </c>
      <c r="O17" s="13" cm="1">
        <f t="array" ref="O17">_xlfn.IFS(I17="North",SUM(H17,5000),I17="South",SUM(H17,4000),I17="East",SUM(H17,4200),I17="Mid West",SUM(H17,3800))</f>
        <v>53800</v>
      </c>
      <c r="P17" cm="1">
        <f t="array" ref="P17">IF(AND(OR(G17={"Sales","Marketing"}),H17&lt;45000),25000,1000)</f>
        <v>1000</v>
      </c>
    </row>
    <row r="18" spans="1:16" ht="14.25" customHeight="1" x14ac:dyDescent="0.3">
      <c r="A18" s="5">
        <v>150821</v>
      </c>
      <c r="B18" s="6" t="s">
        <v>40</v>
      </c>
      <c r="C18" s="6" t="s">
        <v>41</v>
      </c>
      <c r="D18" s="7">
        <v>29966</v>
      </c>
      <c r="E18" s="8" t="s">
        <v>17</v>
      </c>
      <c r="F18" s="6" t="s">
        <v>27</v>
      </c>
      <c r="G18" s="6" t="s">
        <v>42</v>
      </c>
      <c r="H18" s="9">
        <v>26000</v>
      </c>
      <c r="I18" s="12" t="s">
        <v>39</v>
      </c>
      <c r="J18" s="13" t="str">
        <f t="shared" si="0"/>
        <v>Not eligible</v>
      </c>
      <c r="K18" s="13">
        <f t="shared" si="1"/>
        <v>35000</v>
      </c>
      <c r="L18" s="13" t="str">
        <f t="shared" si="2"/>
        <v>Not yet</v>
      </c>
      <c r="M18" s="13">
        <f t="shared" si="3"/>
        <v>51000</v>
      </c>
      <c r="N18" s="13" t="str">
        <f t="shared" si="4"/>
        <v>1500 Voucher</v>
      </c>
      <c r="O18" s="13" cm="1">
        <f t="array" ref="O18">_xlfn.IFS(I18="North",SUM(H18,5000),I18="South",SUM(H18,4000),I18="East",SUM(H18,4200),I18="Mid West",SUM(H18,3800))</f>
        <v>29800</v>
      </c>
      <c r="P18" cm="1">
        <f t="array" ref="P18">IF(AND(OR(G18={"Sales","Marketing"}),H18&lt;45000),25000,1000)</f>
        <v>1000</v>
      </c>
    </row>
    <row r="19" spans="1:16" ht="14.25" customHeight="1" x14ac:dyDescent="0.3">
      <c r="A19" s="5">
        <v>150830</v>
      </c>
      <c r="B19" s="6" t="s">
        <v>43</v>
      </c>
      <c r="C19" s="6" t="s">
        <v>44</v>
      </c>
      <c r="D19" s="7">
        <v>29037</v>
      </c>
      <c r="E19" s="8" t="s">
        <v>26</v>
      </c>
      <c r="F19" s="6" t="s">
        <v>18</v>
      </c>
      <c r="G19" s="6" t="s">
        <v>45</v>
      </c>
      <c r="H19" s="9">
        <v>52000</v>
      </c>
      <c r="I19" s="12" t="s">
        <v>46</v>
      </c>
      <c r="J19" s="13" t="str">
        <f t="shared" si="0"/>
        <v>Not eligible</v>
      </c>
      <c r="K19" s="13" t="str">
        <f t="shared" si="1"/>
        <v>-</v>
      </c>
      <c r="L19" s="13" t="str">
        <f t="shared" si="2"/>
        <v>Retired</v>
      </c>
      <c r="M19" s="13">
        <f t="shared" si="3"/>
        <v>77000</v>
      </c>
      <c r="N19" s="13" t="str">
        <f t="shared" si="4"/>
        <v>1500 Voucher</v>
      </c>
      <c r="O19" s="13" cm="1">
        <f t="array" ref="O19">_xlfn.IFS(I19="North",SUM(H19,5000),I19="South",SUM(H19,4000),I19="East",SUM(H19,4200),I19="Mid West",SUM(H19,3800))</f>
        <v>56200</v>
      </c>
      <c r="P19" cm="1">
        <f t="array" ref="P19">IF(AND(OR(G19={"Sales","Marketing"}),H19&lt;45000),25000,1000)</f>
        <v>1000</v>
      </c>
    </row>
    <row r="20" spans="1:16" ht="14.25" customHeight="1" x14ac:dyDescent="0.3">
      <c r="A20" s="5">
        <v>150834</v>
      </c>
      <c r="B20" s="6" t="s">
        <v>47</v>
      </c>
      <c r="C20" s="6" t="s">
        <v>48</v>
      </c>
      <c r="D20" s="7">
        <v>31199</v>
      </c>
      <c r="E20" s="8" t="s">
        <v>26</v>
      </c>
      <c r="F20" s="6" t="s">
        <v>18</v>
      </c>
      <c r="G20" s="6" t="s">
        <v>49</v>
      </c>
      <c r="H20" s="9">
        <v>48000</v>
      </c>
      <c r="I20" s="12" t="s">
        <v>20</v>
      </c>
      <c r="J20" s="13" t="str">
        <f t="shared" si="0"/>
        <v>Eligible</v>
      </c>
      <c r="K20" s="13" t="str">
        <f t="shared" si="1"/>
        <v>-</v>
      </c>
      <c r="L20" s="13" t="str">
        <f t="shared" si="2"/>
        <v>Not yet</v>
      </c>
      <c r="M20" s="13" t="str">
        <f t="shared" si="3"/>
        <v>-</v>
      </c>
      <c r="N20" s="13" t="str">
        <f t="shared" si="4"/>
        <v>1500 Voucher</v>
      </c>
      <c r="O20" s="13" cm="1">
        <f t="array" ref="O20">_xlfn.IFS(I20="North",SUM(H20,5000),I20="South",SUM(H20,4000),I20="East",SUM(H20,4200),I20="Mid West",SUM(H20,3800))</f>
        <v>53000</v>
      </c>
      <c r="P20" cm="1">
        <f t="array" ref="P20">IF(AND(OR(G20={"Sales","Marketing"}),H20&lt;45000),25000,1000)</f>
        <v>1000</v>
      </c>
    </row>
    <row r="21" spans="1:16" ht="14.25" customHeight="1" x14ac:dyDescent="0.3">
      <c r="A21" s="5">
        <v>150840</v>
      </c>
      <c r="B21" s="6" t="s">
        <v>50</v>
      </c>
      <c r="C21" s="6" t="s">
        <v>51</v>
      </c>
      <c r="D21" s="7">
        <v>23136</v>
      </c>
      <c r="E21" s="8" t="s">
        <v>26</v>
      </c>
      <c r="F21" s="6" t="s">
        <v>18</v>
      </c>
      <c r="G21" s="6" t="s">
        <v>38</v>
      </c>
      <c r="H21" s="9">
        <v>20000</v>
      </c>
      <c r="I21" s="12" t="s">
        <v>31</v>
      </c>
      <c r="J21" s="13" t="str">
        <f t="shared" si="0"/>
        <v>Eligible</v>
      </c>
      <c r="K21" s="13" t="str">
        <f t="shared" si="1"/>
        <v>-</v>
      </c>
      <c r="L21" s="13" t="str">
        <f t="shared" si="2"/>
        <v>Retired</v>
      </c>
      <c r="M21" s="13">
        <f t="shared" si="3"/>
        <v>45000</v>
      </c>
      <c r="N21" s="13" t="str">
        <f t="shared" si="4"/>
        <v>1500 Voucher</v>
      </c>
      <c r="O21" s="13" cm="1">
        <f t="array" ref="O21">_xlfn.IFS(I21="North",SUM(H21,5000),I21="South",SUM(H21,4000),I21="East",SUM(H21,4200),I21="Mid West",SUM(H21,3800))</f>
        <v>24000</v>
      </c>
      <c r="P21" cm="1">
        <f t="array" ref="P21">IF(AND(OR(G21={"Sales","Marketing"}),H21&lt;45000),25000,1000)</f>
        <v>1000</v>
      </c>
    </row>
    <row r="22" spans="1:16" ht="14.25" customHeight="1" x14ac:dyDescent="0.3">
      <c r="A22" s="5">
        <v>150850</v>
      </c>
      <c r="B22" s="6" t="s">
        <v>52</v>
      </c>
      <c r="C22" s="6" t="s">
        <v>53</v>
      </c>
      <c r="D22" s="7">
        <v>32027</v>
      </c>
      <c r="E22" s="8" t="s">
        <v>17</v>
      </c>
      <c r="F22" s="6" t="s">
        <v>18</v>
      </c>
      <c r="G22" s="6" t="s">
        <v>42</v>
      </c>
      <c r="H22" s="9">
        <v>47000</v>
      </c>
      <c r="I22" s="12" t="s">
        <v>46</v>
      </c>
      <c r="J22" s="13" t="str">
        <f t="shared" si="0"/>
        <v>Not eligible</v>
      </c>
      <c r="K22" s="13" t="str">
        <f t="shared" si="1"/>
        <v>-</v>
      </c>
      <c r="L22" s="13" t="str">
        <f t="shared" si="2"/>
        <v>Not yet</v>
      </c>
      <c r="M22" s="13" t="str">
        <f t="shared" si="3"/>
        <v>-</v>
      </c>
      <c r="N22" s="13" t="str">
        <f t="shared" si="4"/>
        <v>1500 Voucher</v>
      </c>
      <c r="O22" s="13" cm="1">
        <f t="array" ref="O22">_xlfn.IFS(I22="North",SUM(H22,5000),I22="South",SUM(H22,4000),I22="East",SUM(H22,4200),I22="Mid West",SUM(H22,3800))</f>
        <v>51200</v>
      </c>
      <c r="P22" cm="1">
        <f t="array" ref="P22">IF(AND(OR(G22={"Sales","Marketing"}),H22&lt;45000),25000,1000)</f>
        <v>1000</v>
      </c>
    </row>
    <row r="23" spans="1:16" ht="14.25" customHeight="1" x14ac:dyDescent="0.3">
      <c r="A23" s="5">
        <v>150851</v>
      </c>
      <c r="B23" s="6" t="s">
        <v>54</v>
      </c>
      <c r="C23" s="6" t="s">
        <v>55</v>
      </c>
      <c r="D23" s="7">
        <v>29368</v>
      </c>
      <c r="E23" s="8" t="s">
        <v>17</v>
      </c>
      <c r="F23" s="6" t="s">
        <v>27</v>
      </c>
      <c r="G23" s="6" t="s">
        <v>38</v>
      </c>
      <c r="H23" s="9">
        <v>75000</v>
      </c>
      <c r="I23" s="12" t="s">
        <v>46</v>
      </c>
      <c r="J23" s="13" t="str">
        <f t="shared" si="0"/>
        <v>Not eligible</v>
      </c>
      <c r="K23" s="13" t="str">
        <f t="shared" si="1"/>
        <v>-</v>
      </c>
      <c r="L23" s="13" t="str">
        <f t="shared" si="2"/>
        <v>Not yet</v>
      </c>
      <c r="M23" s="13" t="str">
        <f t="shared" si="3"/>
        <v>-</v>
      </c>
      <c r="N23" s="13" t="str">
        <f t="shared" si="4"/>
        <v>1500 Voucher</v>
      </c>
      <c r="O23" s="13" cm="1">
        <f t="array" ref="O23">_xlfn.IFS(I23="North",SUM(H23,5000),I23="South",SUM(H23,4000),I23="East",SUM(H23,4200),I23="Mid West",SUM(H23,3800))</f>
        <v>79200</v>
      </c>
      <c r="P23" cm="1">
        <f t="array" ref="P23">IF(AND(OR(G23={"Sales","Marketing"}),H23&lt;45000),25000,1000)</f>
        <v>1000</v>
      </c>
    </row>
    <row r="24" spans="1:16" ht="14.25" customHeight="1" x14ac:dyDescent="0.3">
      <c r="A24" s="5">
        <v>150858</v>
      </c>
      <c r="B24" s="6" t="s">
        <v>56</v>
      </c>
      <c r="C24" s="6" t="s">
        <v>57</v>
      </c>
      <c r="D24" s="7">
        <v>34846</v>
      </c>
      <c r="E24" s="8" t="s">
        <v>17</v>
      </c>
      <c r="F24" s="6" t="s">
        <v>18</v>
      </c>
      <c r="G24" s="6" t="s">
        <v>42</v>
      </c>
      <c r="H24" s="9">
        <v>34000</v>
      </c>
      <c r="I24" s="12" t="s">
        <v>46</v>
      </c>
      <c r="J24" s="13" t="str">
        <f t="shared" si="0"/>
        <v>Not eligible</v>
      </c>
      <c r="K24" s="13" t="str">
        <f t="shared" si="1"/>
        <v>-</v>
      </c>
      <c r="L24" s="13" t="str">
        <f t="shared" si="2"/>
        <v>Not yet</v>
      </c>
      <c r="M24" s="13">
        <f t="shared" si="3"/>
        <v>59000</v>
      </c>
      <c r="N24" s="13" t="str">
        <f t="shared" si="4"/>
        <v>1500 Voucher</v>
      </c>
      <c r="O24" s="13" cm="1">
        <f t="array" ref="O24">_xlfn.IFS(I24="North",SUM(H24,5000),I24="South",SUM(H24,4000),I24="East",SUM(H24,4200),I24="Mid West",SUM(H24,3800))</f>
        <v>38200</v>
      </c>
      <c r="P24" cm="1">
        <f t="array" ref="P24">IF(AND(OR(G24={"Sales","Marketing"}),H24&lt;45000),25000,1000)</f>
        <v>1000</v>
      </c>
    </row>
    <row r="25" spans="1:16" ht="14.25" customHeight="1" x14ac:dyDescent="0.3">
      <c r="A25" s="5">
        <v>150865</v>
      </c>
      <c r="B25" s="6" t="s">
        <v>58</v>
      </c>
      <c r="C25" s="6" t="s">
        <v>59</v>
      </c>
      <c r="D25" s="7">
        <v>31279</v>
      </c>
      <c r="E25" s="8" t="s">
        <v>26</v>
      </c>
      <c r="F25" s="6" t="s">
        <v>18</v>
      </c>
      <c r="G25" s="6" t="s">
        <v>60</v>
      </c>
      <c r="H25" s="9">
        <v>90000</v>
      </c>
      <c r="I25" s="12" t="s">
        <v>31</v>
      </c>
      <c r="J25" s="13" t="str">
        <f t="shared" si="0"/>
        <v>Not eligible</v>
      </c>
      <c r="K25" s="13" t="str">
        <f t="shared" si="1"/>
        <v>-</v>
      </c>
      <c r="L25" s="13" t="str">
        <f t="shared" si="2"/>
        <v>Not yet</v>
      </c>
      <c r="M25" s="13" t="str">
        <f t="shared" si="3"/>
        <v>-</v>
      </c>
      <c r="N25" s="13" t="str">
        <f t="shared" si="4"/>
        <v>No Gift</v>
      </c>
      <c r="O25" s="13" cm="1">
        <f t="array" ref="O25">_xlfn.IFS(I25="North",SUM(H25,5000),I25="South",SUM(H25,4000),I25="East",SUM(H25,4200),I25="Mid West",SUM(H25,3800))</f>
        <v>94000</v>
      </c>
      <c r="P25" cm="1">
        <f t="array" ref="P25">IF(AND(OR(G25={"Sales","Marketing"}),H25&lt;45000),25000,1000)</f>
        <v>1000</v>
      </c>
    </row>
    <row r="26" spans="1:16" ht="14.25" customHeight="1" x14ac:dyDescent="0.3">
      <c r="A26" s="5">
        <v>150867</v>
      </c>
      <c r="B26" s="6" t="s">
        <v>61</v>
      </c>
      <c r="C26" s="6" t="s">
        <v>62</v>
      </c>
      <c r="D26" s="7">
        <v>29028</v>
      </c>
      <c r="E26" s="8" t="s">
        <v>26</v>
      </c>
      <c r="F26" s="6" t="s">
        <v>27</v>
      </c>
      <c r="G26" s="6" t="s">
        <v>19</v>
      </c>
      <c r="H26" s="9">
        <v>49000</v>
      </c>
      <c r="I26" s="12" t="s">
        <v>31</v>
      </c>
      <c r="J26" s="13" t="str">
        <f t="shared" si="0"/>
        <v>Eligible</v>
      </c>
      <c r="K26" s="13" t="str">
        <f t="shared" si="1"/>
        <v>-</v>
      </c>
      <c r="L26" s="13" t="str">
        <f t="shared" si="2"/>
        <v>Retired</v>
      </c>
      <c r="M26" s="13" t="str">
        <f t="shared" si="3"/>
        <v>-</v>
      </c>
      <c r="N26" s="13" t="str">
        <f t="shared" si="4"/>
        <v>1500 Voucher</v>
      </c>
      <c r="O26" s="13" cm="1">
        <f t="array" ref="O26">_xlfn.IFS(I26="North",SUM(H26,5000),I26="South",SUM(H26,4000),I26="East",SUM(H26,4200),I26="Mid West",SUM(H26,3800))</f>
        <v>53000</v>
      </c>
      <c r="P26" cm="1">
        <f t="array" ref="P26">IF(AND(OR(G26={"Sales","Marketing"}),H26&lt;45000),25000,1000)</f>
        <v>1000</v>
      </c>
    </row>
    <row r="27" spans="1:16" ht="14.25" customHeight="1" x14ac:dyDescent="0.3">
      <c r="A27" s="5">
        <v>150874</v>
      </c>
      <c r="B27" s="6" t="s">
        <v>63</v>
      </c>
      <c r="C27" s="6" t="s">
        <v>33</v>
      </c>
      <c r="D27" s="7">
        <v>37890</v>
      </c>
      <c r="E27" s="8" t="s">
        <v>26</v>
      </c>
      <c r="F27" s="6" t="s">
        <v>18</v>
      </c>
      <c r="G27" s="6" t="s">
        <v>23</v>
      </c>
      <c r="H27" s="9">
        <v>27000</v>
      </c>
      <c r="I27" s="12" t="s">
        <v>31</v>
      </c>
      <c r="J27" s="13" t="str">
        <f t="shared" si="0"/>
        <v>Eligible</v>
      </c>
      <c r="K27" s="13" t="str">
        <f t="shared" si="1"/>
        <v>-</v>
      </c>
      <c r="L27" s="13" t="str">
        <f t="shared" si="2"/>
        <v>Not yet</v>
      </c>
      <c r="M27" s="13">
        <f t="shared" si="3"/>
        <v>52000</v>
      </c>
      <c r="N27" s="13" t="str">
        <f t="shared" si="4"/>
        <v>1500 Voucher</v>
      </c>
      <c r="O27" s="13" cm="1">
        <f t="array" ref="O27">_xlfn.IFS(I27="North",SUM(H27,5000),I27="South",SUM(H27,4000),I27="East",SUM(H27,4200),I27="Mid West",SUM(H27,3800))</f>
        <v>31000</v>
      </c>
      <c r="P27" cm="1">
        <f t="array" ref="P27">IF(AND(OR(G27={"Sales","Marketing"}),H27&lt;45000),25000,1000)</f>
        <v>25000</v>
      </c>
    </row>
    <row r="28" spans="1:16" ht="14.25" customHeight="1" x14ac:dyDescent="0.3">
      <c r="A28" s="5">
        <v>150881</v>
      </c>
      <c r="B28" s="6" t="s">
        <v>64</v>
      </c>
      <c r="C28" s="6" t="s">
        <v>65</v>
      </c>
      <c r="D28" s="7">
        <v>30337</v>
      </c>
      <c r="E28" s="8" t="s">
        <v>17</v>
      </c>
      <c r="F28" s="6" t="s">
        <v>27</v>
      </c>
      <c r="G28" s="6" t="s">
        <v>28</v>
      </c>
      <c r="H28" s="9">
        <v>92000</v>
      </c>
      <c r="I28" s="12" t="s">
        <v>31</v>
      </c>
      <c r="J28" s="13" t="str">
        <f t="shared" si="0"/>
        <v>Not eligible</v>
      </c>
      <c r="K28" s="13" t="str">
        <f t="shared" si="1"/>
        <v>-</v>
      </c>
      <c r="L28" s="13" t="str">
        <f t="shared" si="2"/>
        <v>Not yet</v>
      </c>
      <c r="M28" s="13" t="str">
        <f t="shared" si="3"/>
        <v>-</v>
      </c>
      <c r="N28" s="13" t="str">
        <f t="shared" si="4"/>
        <v>1500 Voucher</v>
      </c>
      <c r="O28" s="13" cm="1">
        <f t="array" ref="O28">_xlfn.IFS(I28="North",SUM(H28,5000),I28="South",SUM(H28,4000),I28="East",SUM(H28,4200),I28="Mid West",SUM(H28,3800))</f>
        <v>96000</v>
      </c>
      <c r="P28" cm="1">
        <f t="array" ref="P28">IF(AND(OR(G28={"Sales","Marketing"}),H28&lt;45000),25000,1000)</f>
        <v>1000</v>
      </c>
    </row>
    <row r="29" spans="1:16" ht="14.25" customHeight="1" x14ac:dyDescent="0.3">
      <c r="A29" s="5">
        <v>150888</v>
      </c>
      <c r="B29" s="6" t="s">
        <v>66</v>
      </c>
      <c r="C29" s="6" t="s">
        <v>59</v>
      </c>
      <c r="D29" s="7">
        <v>29221</v>
      </c>
      <c r="E29" s="8" t="s">
        <v>17</v>
      </c>
      <c r="F29" s="6" t="s">
        <v>18</v>
      </c>
      <c r="G29" s="6" t="s">
        <v>67</v>
      </c>
      <c r="H29" s="9">
        <v>43000</v>
      </c>
      <c r="I29" s="12" t="s">
        <v>39</v>
      </c>
      <c r="J29" s="13" t="str">
        <f t="shared" si="0"/>
        <v>Not eligible</v>
      </c>
      <c r="K29" s="13" t="str">
        <f t="shared" si="1"/>
        <v>-</v>
      </c>
      <c r="L29" s="13" t="str">
        <f t="shared" si="2"/>
        <v>Not yet</v>
      </c>
      <c r="M29" s="13">
        <f t="shared" si="3"/>
        <v>68000</v>
      </c>
      <c r="N29" s="13" t="str">
        <f t="shared" si="4"/>
        <v>1500 Voucher</v>
      </c>
      <c r="O29" s="13" cm="1">
        <f t="array" ref="O29">_xlfn.IFS(I29="North",SUM(H29,5000),I29="South",SUM(H29,4000),I29="East",SUM(H29,4200),I29="Mid West",SUM(H29,3800))</f>
        <v>46800</v>
      </c>
      <c r="P29" cm="1">
        <f t="array" ref="P29">IF(AND(OR(G29={"Sales","Marketing"}),H29&lt;45000),25000,1000)</f>
        <v>1000</v>
      </c>
    </row>
    <row r="30" spans="1:16" ht="14.25" customHeight="1" x14ac:dyDescent="0.3">
      <c r="A30" s="5">
        <v>150894</v>
      </c>
      <c r="B30" s="6" t="s">
        <v>68</v>
      </c>
      <c r="C30" s="6" t="s">
        <v>69</v>
      </c>
      <c r="D30" s="7">
        <v>37124</v>
      </c>
      <c r="E30" s="8" t="s">
        <v>17</v>
      </c>
      <c r="F30" s="6" t="s">
        <v>18</v>
      </c>
      <c r="G30" s="6" t="s">
        <v>38</v>
      </c>
      <c r="H30" s="9">
        <v>67000</v>
      </c>
      <c r="I30" s="12" t="s">
        <v>31</v>
      </c>
      <c r="J30" s="13" t="str">
        <f t="shared" si="0"/>
        <v>Not eligible</v>
      </c>
      <c r="K30" s="13" t="str">
        <f t="shared" si="1"/>
        <v>-</v>
      </c>
      <c r="L30" s="13" t="str">
        <f t="shared" si="2"/>
        <v>Not yet</v>
      </c>
      <c r="M30" s="13" t="str">
        <f t="shared" si="3"/>
        <v>-</v>
      </c>
      <c r="N30" s="13" t="str">
        <f t="shared" si="4"/>
        <v>1500 Voucher</v>
      </c>
      <c r="O30" s="13" cm="1">
        <f t="array" ref="O30">_xlfn.IFS(I30="North",SUM(H30,5000),I30="South",SUM(H30,4000),I30="East",SUM(H30,4200),I30="Mid West",SUM(H30,3800))</f>
        <v>71000</v>
      </c>
      <c r="P30" cm="1">
        <f t="array" ref="P30">IF(AND(OR(G30={"Sales","Marketing"}),H30&lt;45000),25000,1000)</f>
        <v>1000</v>
      </c>
    </row>
    <row r="31" spans="1:16" ht="14.25" customHeight="1" x14ac:dyDescent="0.3">
      <c r="A31" s="5">
        <v>150899</v>
      </c>
      <c r="B31" s="6" t="s">
        <v>70</v>
      </c>
      <c r="C31" s="6" t="s">
        <v>71</v>
      </c>
      <c r="D31" s="7">
        <v>37400</v>
      </c>
      <c r="E31" s="8" t="s">
        <v>17</v>
      </c>
      <c r="F31" s="6" t="s">
        <v>18</v>
      </c>
      <c r="G31" s="6" t="s">
        <v>42</v>
      </c>
      <c r="H31" s="9">
        <v>50000</v>
      </c>
      <c r="I31" s="12" t="s">
        <v>31</v>
      </c>
      <c r="J31" s="13" t="str">
        <f t="shared" si="0"/>
        <v>Not eligible</v>
      </c>
      <c r="K31" s="13" t="str">
        <f t="shared" si="1"/>
        <v>-</v>
      </c>
      <c r="L31" s="13" t="str">
        <f t="shared" si="2"/>
        <v>Not yet</v>
      </c>
      <c r="M31" s="13" t="str">
        <f t="shared" si="3"/>
        <v>-</v>
      </c>
      <c r="N31" s="13" t="str">
        <f t="shared" si="4"/>
        <v>1500 Voucher</v>
      </c>
      <c r="O31" s="13" cm="1">
        <f t="array" ref="O31">_xlfn.IFS(I31="North",SUM(H31,5000),I31="South",SUM(H31,4000),I31="East",SUM(H31,4200),I31="Mid West",SUM(H31,3800))</f>
        <v>54000</v>
      </c>
      <c r="P31" cm="1">
        <f t="array" ref="P31">IF(AND(OR(G31={"Sales","Marketing"}),H31&lt;45000),25000,1000)</f>
        <v>1000</v>
      </c>
    </row>
    <row r="32" spans="1:16" ht="14.25" customHeight="1" x14ac:dyDescent="0.3">
      <c r="A32" s="5">
        <v>150901</v>
      </c>
      <c r="B32" s="6" t="s">
        <v>72</v>
      </c>
      <c r="C32" s="6" t="s">
        <v>73</v>
      </c>
      <c r="D32" s="7">
        <v>32946</v>
      </c>
      <c r="E32" s="8" t="s">
        <v>26</v>
      </c>
      <c r="F32" s="6" t="s">
        <v>18</v>
      </c>
      <c r="G32" s="6" t="s">
        <v>45</v>
      </c>
      <c r="H32" s="9">
        <v>53000</v>
      </c>
      <c r="I32" s="12" t="s">
        <v>46</v>
      </c>
      <c r="J32" s="13" t="str">
        <f t="shared" si="0"/>
        <v>Not eligible</v>
      </c>
      <c r="K32" s="13" t="str">
        <f t="shared" si="1"/>
        <v>-</v>
      </c>
      <c r="L32" s="13" t="str">
        <f t="shared" si="2"/>
        <v>Not yet</v>
      </c>
      <c r="M32" s="13">
        <f t="shared" si="3"/>
        <v>78000</v>
      </c>
      <c r="N32" s="13" t="str">
        <f t="shared" si="4"/>
        <v>1500 Voucher</v>
      </c>
      <c r="O32" s="13" cm="1">
        <f t="array" ref="O32">_xlfn.IFS(I32="North",SUM(H32,5000),I32="South",SUM(H32,4000),I32="East",SUM(H32,4200),I32="Mid West",SUM(H32,3800))</f>
        <v>57200</v>
      </c>
      <c r="P32" cm="1">
        <f t="array" ref="P32">IF(AND(OR(G32={"Sales","Marketing"}),H32&lt;45000),25000,1000)</f>
        <v>1000</v>
      </c>
    </row>
    <row r="33" spans="1:16" ht="14.25" customHeight="1" x14ac:dyDescent="0.3">
      <c r="A33" s="5">
        <v>150905</v>
      </c>
      <c r="B33" s="6" t="s">
        <v>74</v>
      </c>
      <c r="C33" s="6" t="s">
        <v>75</v>
      </c>
      <c r="D33" s="7">
        <v>30819</v>
      </c>
      <c r="E33" s="8" t="s">
        <v>26</v>
      </c>
      <c r="F33" s="6" t="s">
        <v>27</v>
      </c>
      <c r="G33" s="6" t="s">
        <v>49</v>
      </c>
      <c r="H33" s="9">
        <v>62000</v>
      </c>
      <c r="I33" s="12" t="s">
        <v>46</v>
      </c>
      <c r="J33" s="13" t="str">
        <f t="shared" si="0"/>
        <v>Not eligible</v>
      </c>
      <c r="K33" s="13" t="str">
        <f t="shared" si="1"/>
        <v>-</v>
      </c>
      <c r="L33" s="13" t="str">
        <f t="shared" si="2"/>
        <v>Not yet</v>
      </c>
      <c r="M33" s="13" t="str">
        <f t="shared" si="3"/>
        <v>-</v>
      </c>
      <c r="N33" s="13" t="str">
        <f t="shared" si="4"/>
        <v>1500 Voucher</v>
      </c>
      <c r="O33" s="13" cm="1">
        <f t="array" ref="O33">_xlfn.IFS(I33="North",SUM(H33,5000),I33="South",SUM(H33,4000),I33="East",SUM(H33,4200),I33="Mid West",SUM(H33,3800))</f>
        <v>66200</v>
      </c>
      <c r="P33" cm="1">
        <f t="array" ref="P33">IF(AND(OR(G33={"Sales","Marketing"}),H33&lt;45000),25000,1000)</f>
        <v>1000</v>
      </c>
    </row>
    <row r="34" spans="1:16" ht="14.25" customHeight="1" x14ac:dyDescent="0.3">
      <c r="A34" s="5">
        <v>150912</v>
      </c>
      <c r="B34" s="6" t="s">
        <v>76</v>
      </c>
      <c r="C34" s="6" t="s">
        <v>77</v>
      </c>
      <c r="D34" s="7">
        <v>37629</v>
      </c>
      <c r="E34" s="8" t="s">
        <v>26</v>
      </c>
      <c r="F34" s="6" t="s">
        <v>18</v>
      </c>
      <c r="G34" s="6" t="s">
        <v>78</v>
      </c>
      <c r="H34" s="9">
        <v>81000</v>
      </c>
      <c r="I34" s="12" t="s">
        <v>31</v>
      </c>
      <c r="J34" s="13" t="str">
        <f t="shared" si="0"/>
        <v>Not eligible</v>
      </c>
      <c r="K34" s="13" t="str">
        <f t="shared" si="1"/>
        <v>-</v>
      </c>
      <c r="L34" s="13" t="str">
        <f t="shared" si="2"/>
        <v>Not yet</v>
      </c>
      <c r="M34" s="13" t="str">
        <f t="shared" si="3"/>
        <v>-</v>
      </c>
      <c r="N34" s="13" t="str">
        <f t="shared" si="4"/>
        <v>1500 Voucher</v>
      </c>
      <c r="O34" s="13" cm="1">
        <f t="array" ref="O34">_xlfn.IFS(I34="North",SUM(H34,5000),I34="South",SUM(H34,4000),I34="East",SUM(H34,4200),I34="Mid West",SUM(H34,3800))</f>
        <v>85000</v>
      </c>
      <c r="P34" cm="1">
        <f t="array" ref="P34">IF(AND(OR(G34={"Sales","Marketing"}),H34&lt;45000),25000,1000)</f>
        <v>1000</v>
      </c>
    </row>
    <row r="35" spans="1:16" ht="14.25" customHeight="1" x14ac:dyDescent="0.3">
      <c r="A35" s="5">
        <v>150921</v>
      </c>
      <c r="B35" s="6" t="s">
        <v>79</v>
      </c>
      <c r="C35" s="6" t="s">
        <v>80</v>
      </c>
      <c r="D35" s="7">
        <v>38092</v>
      </c>
      <c r="E35" s="8" t="s">
        <v>17</v>
      </c>
      <c r="F35" s="6" t="s">
        <v>18</v>
      </c>
      <c r="G35" s="6" t="s">
        <v>19</v>
      </c>
      <c r="H35" s="9">
        <v>19000</v>
      </c>
      <c r="I35" s="12" t="s">
        <v>39</v>
      </c>
      <c r="J35" s="13" t="str">
        <f t="shared" si="0"/>
        <v>Not eligible</v>
      </c>
      <c r="K35" s="13" t="str">
        <f t="shared" si="1"/>
        <v>-</v>
      </c>
      <c r="L35" s="13" t="str">
        <f t="shared" si="2"/>
        <v>Not yet</v>
      </c>
      <c r="M35" s="13">
        <f t="shared" si="3"/>
        <v>44000</v>
      </c>
      <c r="N35" s="13" t="str">
        <f t="shared" si="4"/>
        <v>1500 Voucher</v>
      </c>
      <c r="O35" s="13" cm="1">
        <f t="array" ref="O35">_xlfn.IFS(I35="North",SUM(H35,5000),I35="South",SUM(H35,4000),I35="East",SUM(H35,4200),I35="Mid West",SUM(H35,3800))</f>
        <v>22800</v>
      </c>
      <c r="P35" cm="1">
        <f t="array" ref="P35">IF(AND(OR(G35={"Sales","Marketing"}),H35&lt;45000),25000,1000)</f>
        <v>1000</v>
      </c>
    </row>
    <row r="36" spans="1:16" ht="14.25" customHeight="1" x14ac:dyDescent="0.3">
      <c r="A36" s="5">
        <v>150929</v>
      </c>
      <c r="B36" s="6" t="s">
        <v>81</v>
      </c>
      <c r="C36" s="6" t="s">
        <v>82</v>
      </c>
      <c r="D36" s="7">
        <v>26739</v>
      </c>
      <c r="E36" s="8" t="s">
        <v>17</v>
      </c>
      <c r="F36" s="6" t="s">
        <v>18</v>
      </c>
      <c r="G36" s="6" t="s">
        <v>23</v>
      </c>
      <c r="H36" s="9">
        <v>58000</v>
      </c>
      <c r="I36" s="12" t="s">
        <v>31</v>
      </c>
      <c r="J36" s="13" t="str">
        <f t="shared" si="0"/>
        <v>Not eligible</v>
      </c>
      <c r="K36" s="13" t="str">
        <f t="shared" si="1"/>
        <v>-</v>
      </c>
      <c r="L36" s="13" t="str">
        <f t="shared" si="2"/>
        <v>Retired</v>
      </c>
      <c r="M36" s="13">
        <f t="shared" si="3"/>
        <v>83000</v>
      </c>
      <c r="N36" s="13" t="str">
        <f t="shared" si="4"/>
        <v>1500 Voucher</v>
      </c>
      <c r="O36" s="13" cm="1">
        <f t="array" ref="O36">_xlfn.IFS(I36="North",SUM(H36,5000),I36="South",SUM(H36,4000),I36="East",SUM(H36,4200),I36="Mid West",SUM(H36,3800))</f>
        <v>62000</v>
      </c>
      <c r="P36" cm="1">
        <f t="array" ref="P36">IF(AND(OR(G36={"Sales","Marketing"}),H36&lt;45000),25000,1000)</f>
        <v>1000</v>
      </c>
    </row>
    <row r="37" spans="1:16" ht="14.25" customHeight="1" x14ac:dyDescent="0.3">
      <c r="A37" s="5">
        <v>150930</v>
      </c>
      <c r="B37" s="6" t="s">
        <v>50</v>
      </c>
      <c r="C37" s="6" t="s">
        <v>83</v>
      </c>
      <c r="D37" s="7">
        <v>37027</v>
      </c>
      <c r="E37" s="8" t="s">
        <v>17</v>
      </c>
      <c r="F37" s="6" t="s">
        <v>18</v>
      </c>
      <c r="G37" s="6" t="s">
        <v>28</v>
      </c>
      <c r="H37" s="9">
        <v>82000</v>
      </c>
      <c r="I37" s="12" t="s">
        <v>31</v>
      </c>
      <c r="J37" s="13" t="str">
        <f t="shared" si="0"/>
        <v>Not eligible</v>
      </c>
      <c r="K37" s="13" t="str">
        <f t="shared" si="1"/>
        <v>-</v>
      </c>
      <c r="L37" s="13" t="str">
        <f t="shared" si="2"/>
        <v>Not yet</v>
      </c>
      <c r="M37" s="13" t="str">
        <f t="shared" si="3"/>
        <v>-</v>
      </c>
      <c r="N37" s="13" t="str">
        <f t="shared" si="4"/>
        <v>1500 Voucher</v>
      </c>
      <c r="O37" s="13" cm="1">
        <f t="array" ref="O37">_xlfn.IFS(I37="North",SUM(H37,5000),I37="South",SUM(H37,4000),I37="East",SUM(H37,4200),I37="Mid West",SUM(H37,3800))</f>
        <v>86000</v>
      </c>
      <c r="P37" cm="1">
        <f t="array" ref="P37">IF(AND(OR(G37={"Sales","Marketing"}),H37&lt;45000),25000,1000)</f>
        <v>1000</v>
      </c>
    </row>
    <row r="38" spans="1:16" ht="14.25" customHeight="1" x14ac:dyDescent="0.3">
      <c r="A38" s="5">
        <v>150937</v>
      </c>
      <c r="B38" s="6" t="s">
        <v>52</v>
      </c>
      <c r="C38" s="6" t="s">
        <v>84</v>
      </c>
      <c r="D38" s="7">
        <v>24700</v>
      </c>
      <c r="E38" s="8" t="s">
        <v>17</v>
      </c>
      <c r="F38" s="6" t="s">
        <v>18</v>
      </c>
      <c r="G38" s="6" t="s">
        <v>67</v>
      </c>
      <c r="H38" s="9">
        <v>37000</v>
      </c>
      <c r="I38" s="12" t="s">
        <v>20</v>
      </c>
      <c r="J38" s="13" t="str">
        <f t="shared" si="0"/>
        <v>Not eligible</v>
      </c>
      <c r="K38" s="13" t="str">
        <f t="shared" si="1"/>
        <v>-</v>
      </c>
      <c r="L38" s="13" t="str">
        <f t="shared" si="2"/>
        <v>Retired</v>
      </c>
      <c r="M38" s="13">
        <f t="shared" si="3"/>
        <v>62000</v>
      </c>
      <c r="N38" s="13" t="str">
        <f t="shared" si="4"/>
        <v>1500 Voucher</v>
      </c>
      <c r="O38" s="13" cm="1">
        <f t="array" ref="O38">_xlfn.IFS(I38="North",SUM(H38,5000),I38="South",SUM(H38,4000),I38="East",SUM(H38,4200),I38="Mid West",SUM(H38,3800))</f>
        <v>42000</v>
      </c>
      <c r="P38" cm="1">
        <f t="array" ref="P38">IF(AND(OR(G38={"Sales","Marketing"}),H38&lt;45000),25000,1000)</f>
        <v>1000</v>
      </c>
    </row>
    <row r="39" spans="1:16" ht="14.25" customHeight="1" x14ac:dyDescent="0.3">
      <c r="A39" s="5">
        <v>150940</v>
      </c>
      <c r="B39" s="6" t="s">
        <v>85</v>
      </c>
      <c r="C39" s="6" t="s">
        <v>86</v>
      </c>
      <c r="D39" s="7">
        <v>26906</v>
      </c>
      <c r="E39" s="8" t="s">
        <v>17</v>
      </c>
      <c r="F39" s="6" t="s">
        <v>27</v>
      </c>
      <c r="G39" s="6" t="s">
        <v>38</v>
      </c>
      <c r="H39" s="9">
        <v>87000</v>
      </c>
      <c r="I39" s="12" t="s">
        <v>46</v>
      </c>
      <c r="J39" s="13" t="str">
        <f t="shared" si="0"/>
        <v>Not eligible</v>
      </c>
      <c r="K39" s="13" t="str">
        <f t="shared" si="1"/>
        <v>-</v>
      </c>
      <c r="L39" s="13" t="str">
        <f t="shared" si="2"/>
        <v>Retired</v>
      </c>
      <c r="M39" s="13" t="str">
        <f t="shared" si="3"/>
        <v>-</v>
      </c>
      <c r="N39" s="13" t="str">
        <f t="shared" si="4"/>
        <v>1500 Voucher</v>
      </c>
      <c r="O39" s="13" cm="1">
        <f t="array" ref="O39">_xlfn.IFS(I39="North",SUM(H39,5000),I39="South",SUM(H39,4000),I39="East",SUM(H39,4200),I39="Mid West",SUM(H39,3800))</f>
        <v>91200</v>
      </c>
      <c r="P39" cm="1">
        <f t="array" ref="P39">IF(AND(OR(G39={"Sales","Marketing"}),H39&lt;45000),25000,1000)</f>
        <v>1000</v>
      </c>
    </row>
    <row r="40" spans="1:16" ht="14.25" customHeight="1" x14ac:dyDescent="0.3">
      <c r="A40" s="5">
        <v>150947</v>
      </c>
      <c r="B40" s="6" t="s">
        <v>87</v>
      </c>
      <c r="C40" s="6" t="s">
        <v>88</v>
      </c>
      <c r="D40" s="7">
        <v>33449</v>
      </c>
      <c r="E40" s="8" t="s">
        <v>26</v>
      </c>
      <c r="F40" s="6" t="s">
        <v>18</v>
      </c>
      <c r="G40" s="6" t="s">
        <v>42</v>
      </c>
      <c r="H40" s="9">
        <v>85000</v>
      </c>
      <c r="I40" s="12" t="s">
        <v>46</v>
      </c>
      <c r="J40" s="13" t="str">
        <f t="shared" si="0"/>
        <v>Not eligible</v>
      </c>
      <c r="K40" s="13" t="str">
        <f t="shared" si="1"/>
        <v>-</v>
      </c>
      <c r="L40" s="13" t="str">
        <f t="shared" si="2"/>
        <v>Not yet</v>
      </c>
      <c r="M40" s="13" t="str">
        <f t="shared" si="3"/>
        <v>-</v>
      </c>
      <c r="N40" s="13" t="str">
        <f t="shared" si="4"/>
        <v>1500 Voucher</v>
      </c>
      <c r="O40" s="13" cm="1">
        <f t="array" ref="O40">_xlfn.IFS(I40="North",SUM(H40,5000),I40="South",SUM(H40,4000),I40="East",SUM(H40,4200),I40="Mid West",SUM(H40,3800))</f>
        <v>89200</v>
      </c>
      <c r="P40" cm="1">
        <f t="array" ref="P40">IF(AND(OR(G40={"Sales","Marketing"}),H40&lt;45000),25000,1000)</f>
        <v>1000</v>
      </c>
    </row>
    <row r="41" spans="1:16" ht="14.25" customHeight="1" x14ac:dyDescent="0.3">
      <c r="A41" s="5">
        <v>150954</v>
      </c>
      <c r="B41" s="6" t="s">
        <v>89</v>
      </c>
      <c r="C41" s="6" t="s">
        <v>33</v>
      </c>
      <c r="D41" s="7">
        <v>35495</v>
      </c>
      <c r="E41" s="8" t="s">
        <v>26</v>
      </c>
      <c r="F41" s="6" t="s">
        <v>18</v>
      </c>
      <c r="G41" s="6" t="s">
        <v>45</v>
      </c>
      <c r="H41" s="9">
        <v>57000</v>
      </c>
      <c r="I41" s="12" t="s">
        <v>31</v>
      </c>
      <c r="J41" s="13" t="str">
        <f t="shared" si="0"/>
        <v>Not eligible</v>
      </c>
      <c r="K41" s="13" t="str">
        <f t="shared" si="1"/>
        <v>-</v>
      </c>
      <c r="L41" s="13" t="str">
        <f t="shared" si="2"/>
        <v>Not yet</v>
      </c>
      <c r="M41" s="13">
        <f t="shared" si="3"/>
        <v>82000</v>
      </c>
      <c r="N41" s="13" t="str">
        <f t="shared" si="4"/>
        <v>1500 Voucher</v>
      </c>
      <c r="O41" s="13" cm="1">
        <f t="array" ref="O41">_xlfn.IFS(I41="North",SUM(H41,5000),I41="South",SUM(H41,4000),I41="East",SUM(H41,4200),I41="Mid West",SUM(H41,3800))</f>
        <v>61000</v>
      </c>
      <c r="P41" cm="1">
        <f t="array" ref="P41">IF(AND(OR(G41={"Sales","Marketing"}),H41&lt;45000),25000,1000)</f>
        <v>1000</v>
      </c>
    </row>
    <row r="42" spans="1:16" ht="14.25" customHeight="1" x14ac:dyDescent="0.3">
      <c r="A42" s="5">
        <v>150962</v>
      </c>
      <c r="B42" s="6" t="s">
        <v>90</v>
      </c>
      <c r="C42" s="6" t="s">
        <v>33</v>
      </c>
      <c r="D42" s="7">
        <v>37773</v>
      </c>
      <c r="E42" s="8" t="s">
        <v>26</v>
      </c>
      <c r="F42" s="6" t="s">
        <v>18</v>
      </c>
      <c r="G42" s="6" t="s">
        <v>35</v>
      </c>
      <c r="H42" s="9">
        <v>87000</v>
      </c>
      <c r="I42" s="12" t="s">
        <v>31</v>
      </c>
      <c r="J42" s="13" t="str">
        <f t="shared" si="0"/>
        <v>Not eligible</v>
      </c>
      <c r="K42" s="13" t="str">
        <f t="shared" si="1"/>
        <v>-</v>
      </c>
      <c r="L42" s="13" t="str">
        <f t="shared" si="2"/>
        <v>Not yet</v>
      </c>
      <c r="M42" s="13" t="str">
        <f t="shared" si="3"/>
        <v>-</v>
      </c>
      <c r="N42" s="13" t="str">
        <f t="shared" si="4"/>
        <v>No Gift</v>
      </c>
      <c r="O42" s="13" cm="1">
        <f t="array" ref="O42">_xlfn.IFS(I42="North",SUM(H42,5000),I42="South",SUM(H42,4000),I42="East",SUM(H42,4200),I42="Mid West",SUM(H42,3800))</f>
        <v>91000</v>
      </c>
      <c r="P42" cm="1">
        <f t="array" ref="P42">IF(AND(OR(G42={"Sales","Marketing"}),H42&lt;45000),25000,1000)</f>
        <v>1000</v>
      </c>
    </row>
    <row r="43" spans="1:16" ht="14.25" customHeight="1" x14ac:dyDescent="0.3">
      <c r="A43" s="5">
        <v>150968</v>
      </c>
      <c r="B43" s="6" t="s">
        <v>91</v>
      </c>
      <c r="C43" s="6" t="s">
        <v>92</v>
      </c>
      <c r="D43" s="7">
        <v>37208</v>
      </c>
      <c r="E43" s="8" t="s">
        <v>17</v>
      </c>
      <c r="F43" s="6" t="s">
        <v>18</v>
      </c>
      <c r="G43" s="6" t="s">
        <v>78</v>
      </c>
      <c r="H43" s="9">
        <v>65000</v>
      </c>
      <c r="I43" s="12" t="s">
        <v>46</v>
      </c>
      <c r="J43" s="13" t="str">
        <f t="shared" si="0"/>
        <v>Not eligible</v>
      </c>
      <c r="K43" s="13" t="str">
        <f t="shared" si="1"/>
        <v>-</v>
      </c>
      <c r="L43" s="13" t="str">
        <f t="shared" si="2"/>
        <v>Not yet</v>
      </c>
      <c r="M43" s="13" t="str">
        <f t="shared" si="3"/>
        <v>-</v>
      </c>
      <c r="N43" s="13" t="str">
        <f t="shared" si="4"/>
        <v>1500 Voucher</v>
      </c>
      <c r="O43" s="13" cm="1">
        <f t="array" ref="O43">_xlfn.IFS(I43="North",SUM(H43,5000),I43="South",SUM(H43,4000),I43="East",SUM(H43,4200),I43="Mid West",SUM(H43,3800))</f>
        <v>69200</v>
      </c>
      <c r="P43" cm="1">
        <f t="array" ref="P43">IF(AND(OR(G43={"Sales","Marketing"}),H43&lt;45000),25000,1000)</f>
        <v>1000</v>
      </c>
    </row>
    <row r="44" spans="1:16" ht="14.25" customHeight="1" x14ac:dyDescent="0.3">
      <c r="A44" s="5">
        <v>150975</v>
      </c>
      <c r="B44" s="6" t="s">
        <v>93</v>
      </c>
      <c r="C44" s="6" t="s">
        <v>94</v>
      </c>
      <c r="D44" s="7">
        <v>31478</v>
      </c>
      <c r="E44" s="8" t="s">
        <v>17</v>
      </c>
      <c r="F44" s="6" t="s">
        <v>18</v>
      </c>
      <c r="G44" s="6" t="s">
        <v>19</v>
      </c>
      <c r="H44" s="9">
        <v>83000</v>
      </c>
      <c r="I44" s="12" t="s">
        <v>20</v>
      </c>
      <c r="J44" s="13" t="str">
        <f t="shared" si="0"/>
        <v>Not eligible</v>
      </c>
      <c r="K44" s="13" t="str">
        <f t="shared" si="1"/>
        <v>-</v>
      </c>
      <c r="L44" s="13" t="str">
        <f t="shared" si="2"/>
        <v>Not yet</v>
      </c>
      <c r="M44" s="13" t="str">
        <f t="shared" si="3"/>
        <v>-</v>
      </c>
      <c r="N44" s="13" t="str">
        <f t="shared" si="4"/>
        <v>1500 Voucher</v>
      </c>
      <c r="O44" s="13" cm="1">
        <f t="array" ref="O44">_xlfn.IFS(I44="North",SUM(H44,5000),I44="South",SUM(H44,4000),I44="East",SUM(H44,4200),I44="Mid West",SUM(H44,3800))</f>
        <v>88000</v>
      </c>
      <c r="P44" cm="1">
        <f t="array" ref="P44">IF(AND(OR(G44={"Sales","Marketing"}),H44&lt;45000),25000,1000)</f>
        <v>1000</v>
      </c>
    </row>
    <row r="45" spans="1:16" ht="14.25" customHeight="1" x14ac:dyDescent="0.3">
      <c r="A45" s="5">
        <v>150982</v>
      </c>
      <c r="B45" s="6" t="s">
        <v>95</v>
      </c>
      <c r="C45" s="6" t="s">
        <v>96</v>
      </c>
      <c r="D45" s="7">
        <v>35574</v>
      </c>
      <c r="E45" s="8" t="s">
        <v>17</v>
      </c>
      <c r="F45" s="6" t="s">
        <v>18</v>
      </c>
      <c r="G45" s="6" t="s">
        <v>23</v>
      </c>
      <c r="H45" s="9">
        <v>47000</v>
      </c>
      <c r="I45" s="12" t="s">
        <v>20</v>
      </c>
      <c r="J45" s="13" t="str">
        <f t="shared" si="0"/>
        <v>Not eligible</v>
      </c>
      <c r="K45" s="13" t="str">
        <f t="shared" si="1"/>
        <v>-</v>
      </c>
      <c r="L45" s="13" t="str">
        <f t="shared" si="2"/>
        <v>Not yet</v>
      </c>
      <c r="M45" s="13">
        <f t="shared" si="3"/>
        <v>72000</v>
      </c>
      <c r="N45" s="13" t="str">
        <f t="shared" si="4"/>
        <v>1500 Voucher</v>
      </c>
      <c r="O45" s="13" cm="1">
        <f t="array" ref="O45">_xlfn.IFS(I45="North",SUM(H45,5000),I45="South",SUM(H45,4000),I45="East",SUM(H45,4200),I45="Mid West",SUM(H45,3800))</f>
        <v>52000</v>
      </c>
      <c r="P45" cm="1">
        <f t="array" ref="P45">IF(AND(OR(G45={"Sales","Marketing"}),H45&lt;45000),25000,1000)</f>
        <v>1000</v>
      </c>
    </row>
    <row r="46" spans="1:16" ht="14.25" customHeight="1" x14ac:dyDescent="0.3">
      <c r="A46" s="5">
        <v>150989</v>
      </c>
      <c r="B46" s="6" t="s">
        <v>97</v>
      </c>
      <c r="C46" s="6" t="s">
        <v>98</v>
      </c>
      <c r="D46" s="7">
        <v>33113</v>
      </c>
      <c r="E46" s="8" t="s">
        <v>17</v>
      </c>
      <c r="F46" s="6" t="s">
        <v>18</v>
      </c>
      <c r="G46" s="6" t="s">
        <v>28</v>
      </c>
      <c r="H46" s="9">
        <v>45000</v>
      </c>
      <c r="I46" s="12" t="s">
        <v>31</v>
      </c>
      <c r="J46" s="13" t="str">
        <f t="shared" si="0"/>
        <v>Not eligible</v>
      </c>
      <c r="K46" s="13" t="str">
        <f t="shared" si="1"/>
        <v>-</v>
      </c>
      <c r="L46" s="13" t="str">
        <f t="shared" si="2"/>
        <v>Not yet</v>
      </c>
      <c r="M46" s="13" t="str">
        <f t="shared" si="3"/>
        <v>-</v>
      </c>
      <c r="N46" s="13" t="str">
        <f t="shared" si="4"/>
        <v>1500 Voucher</v>
      </c>
      <c r="O46" s="13" cm="1">
        <f t="array" ref="O46">_xlfn.IFS(I46="North",SUM(H46,5000),I46="South",SUM(H46,4000),I46="East",SUM(H46,4200),I46="Mid West",SUM(H46,3800))</f>
        <v>49000</v>
      </c>
      <c r="P46" cm="1">
        <f t="array" ref="P46">IF(AND(OR(G46={"Sales","Marketing"}),H46&lt;45000),25000,1000)</f>
        <v>1000</v>
      </c>
    </row>
    <row r="47" spans="1:16" ht="14.25" customHeight="1" x14ac:dyDescent="0.3">
      <c r="A47" s="5">
        <v>150990</v>
      </c>
      <c r="B47" s="6" t="s">
        <v>99</v>
      </c>
      <c r="C47" s="6" t="s">
        <v>98</v>
      </c>
      <c r="D47" s="7">
        <v>36400</v>
      </c>
      <c r="E47" s="8" t="s">
        <v>17</v>
      </c>
      <c r="F47" s="6" t="s">
        <v>18</v>
      </c>
      <c r="G47" s="6" t="s">
        <v>67</v>
      </c>
      <c r="H47" s="9">
        <v>77000</v>
      </c>
      <c r="I47" s="12" t="s">
        <v>39</v>
      </c>
      <c r="J47" s="13" t="str">
        <f t="shared" si="0"/>
        <v>Not eligible</v>
      </c>
      <c r="K47" s="13" t="str">
        <f t="shared" si="1"/>
        <v>-</v>
      </c>
      <c r="L47" s="13" t="str">
        <f t="shared" si="2"/>
        <v>Not yet</v>
      </c>
      <c r="M47" s="13" t="str">
        <f t="shared" si="3"/>
        <v>-</v>
      </c>
      <c r="N47" s="13" t="str">
        <f t="shared" si="4"/>
        <v>1500 Voucher</v>
      </c>
      <c r="O47" s="13" cm="1">
        <f t="array" ref="O47">_xlfn.IFS(I47="North",SUM(H47,5000),I47="South",SUM(H47,4000),I47="East",SUM(H47,4200),I47="Mid West",SUM(H47,3800))</f>
        <v>80800</v>
      </c>
      <c r="P47" cm="1">
        <f t="array" ref="P47">IF(AND(OR(G47={"Sales","Marketing"}),H47&lt;45000),25000,1000)</f>
        <v>1000</v>
      </c>
    </row>
    <row r="48" spans="1:16" ht="14.25" customHeight="1" x14ac:dyDescent="0.3">
      <c r="A48" s="5">
        <v>150995</v>
      </c>
      <c r="B48" s="6" t="s">
        <v>100</v>
      </c>
      <c r="C48" s="6" t="s">
        <v>101</v>
      </c>
      <c r="D48" s="7">
        <v>35330</v>
      </c>
      <c r="E48" s="8" t="s">
        <v>17</v>
      </c>
      <c r="F48" s="6" t="s">
        <v>18</v>
      </c>
      <c r="G48" s="6" t="s">
        <v>38</v>
      </c>
      <c r="H48" s="9">
        <v>15000</v>
      </c>
      <c r="I48" s="12" t="s">
        <v>20</v>
      </c>
      <c r="J48" s="13" t="str">
        <f t="shared" si="0"/>
        <v>Not eligible</v>
      </c>
      <c r="K48" s="13" t="str">
        <f t="shared" si="1"/>
        <v>-</v>
      </c>
      <c r="L48" s="13" t="str">
        <f t="shared" si="2"/>
        <v>Not yet</v>
      </c>
      <c r="M48" s="13">
        <f t="shared" si="3"/>
        <v>40000</v>
      </c>
      <c r="N48" s="13" t="str">
        <f t="shared" si="4"/>
        <v>1500 Voucher</v>
      </c>
      <c r="O48" s="13" cm="1">
        <f t="array" ref="O48">_xlfn.IFS(I48="North",SUM(H48,5000),I48="South",SUM(H48,4000),I48="East",SUM(H48,4200),I48="Mid West",SUM(H48,3800))</f>
        <v>20000</v>
      </c>
      <c r="P48" cm="1">
        <f t="array" ref="P48">IF(AND(OR(G48={"Sales","Marketing"}),H48&lt;45000),25000,1000)</f>
        <v>1000</v>
      </c>
    </row>
    <row r="49" spans="7:7" ht="14.25" customHeight="1" x14ac:dyDescent="0.3">
      <c r="G49" s="10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Ulapu Ananya</cp:lastModifiedBy>
  <dcterms:created xsi:type="dcterms:W3CDTF">2020-05-11T11:02:27Z</dcterms:created>
  <dcterms:modified xsi:type="dcterms:W3CDTF">2024-04-24T14:44:49Z</dcterms:modified>
</cp:coreProperties>
</file>