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428ce1d9c05a561/Desktop/Excelr/Excel/Assignments/"/>
    </mc:Choice>
  </mc:AlternateContent>
  <xr:revisionPtr revIDLastSave="6" documentId="13_ncr:1_{FA3EDB58-BFF7-442C-9D47-54EAC794F9C5}" xr6:coauthVersionLast="47" xr6:coauthVersionMax="47" xr10:uidLastSave="{14F2C23B-F416-4BD0-83D9-D311E0E9CB13}"/>
  <bookViews>
    <workbookView xWindow="-108" yWindow="-108" windowWidth="23256" windowHeight="12456" activeTab="1" xr2:uid="{00000000-000D-0000-FFFF-FFFF00000000}"/>
  </bookViews>
  <sheets>
    <sheet name="Vlookup" sheetId="2" r:id="rId1"/>
    <sheet name="Master Emp sheet" sheetId="3" r:id="rId2"/>
    <sheet name="Sourc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AA8" i="3" l="1" a="1"/>
  <c r="AA8" i="3"/>
  <c r="AA9" i="3" a="1"/>
  <c r="AA9" i="3"/>
  <c r="AA10" i="3" a="1"/>
  <c r="AA10" i="3"/>
  <c r="AA11" i="3" a="1"/>
  <c r="AA11" i="3"/>
  <c r="AA12" i="3" a="1"/>
  <c r="AA12" i="3"/>
  <c r="AA13" i="3" a="1"/>
  <c r="AA13" i="3"/>
  <c r="AA14" i="3" a="1"/>
  <c r="AA14" i="3"/>
  <c r="AA15" i="3" a="1"/>
  <c r="AA15" i="3"/>
  <c r="AA16" i="3" a="1"/>
  <c r="AA16" i="3"/>
  <c r="AA17" i="3" a="1"/>
  <c r="AA17" i="3"/>
  <c r="AA18" i="3" a="1"/>
  <c r="AA18" i="3"/>
  <c r="AA19" i="3" a="1"/>
  <c r="AA19" i="3"/>
  <c r="AA20" i="3" a="1"/>
  <c r="AA20" i="3" s="1"/>
  <c r="AA21" i="3" a="1"/>
  <c r="AA21" i="3"/>
  <c r="AA22" i="3" a="1"/>
  <c r="AA22" i="3"/>
  <c r="AA23" i="3" a="1"/>
  <c r="AA23" i="3"/>
  <c r="AA24" i="3" a="1"/>
  <c r="AA24" i="3"/>
  <c r="AA25" i="3" a="1"/>
  <c r="AA25" i="3"/>
  <c r="AA26" i="3" a="1"/>
  <c r="AA26" i="3"/>
  <c r="AA27" i="3" a="1"/>
  <c r="AA27" i="3"/>
  <c r="AA28" i="3" a="1"/>
  <c r="AA28" i="3"/>
  <c r="AA29" i="3" a="1"/>
  <c r="AA29" i="3"/>
  <c r="AA30" i="3" a="1"/>
  <c r="AA30" i="3" s="1"/>
  <c r="AA31" i="3" a="1"/>
  <c r="AA31" i="3"/>
  <c r="AA32" i="3" a="1"/>
  <c r="AA32" i="3"/>
  <c r="AA33" i="3" a="1"/>
  <c r="AA33" i="3"/>
  <c r="AA34" i="3" a="1"/>
  <c r="AA34" i="3"/>
  <c r="AA35" i="3" a="1"/>
  <c r="AA35" i="3"/>
  <c r="AA36" i="3" a="1"/>
  <c r="AA36" i="3"/>
  <c r="AA37" i="3" a="1"/>
  <c r="AA37" i="3"/>
  <c r="AA38" i="3" a="1"/>
  <c r="AA38" i="3" s="1"/>
  <c r="AA39" i="3" a="1"/>
  <c r="AA39" i="3"/>
  <c r="AA40" i="3" a="1"/>
  <c r="AA40" i="3"/>
  <c r="AA41" i="3" a="1"/>
  <c r="AA41" i="3"/>
  <c r="AA42" i="3" a="1"/>
  <c r="AA42" i="3"/>
  <c r="AA43" i="3" a="1"/>
  <c r="AA43" i="3"/>
  <c r="AA44" i="3" a="1"/>
  <c r="AA44" i="3"/>
  <c r="AA7" i="3" a="1"/>
  <c r="AA7" i="3" s="1"/>
  <c r="O11" i="2"/>
  <c r="O10" i="2"/>
  <c r="P11" i="2"/>
  <c r="I8" i="3" l="1" a="1"/>
  <c r="I8" i="3" s="1"/>
  <c r="I9" i="3" a="1"/>
  <c r="I9" i="3" s="1"/>
  <c r="I10" i="3" a="1"/>
  <c r="I10" i="3"/>
  <c r="I11" i="3" a="1"/>
  <c r="I11" i="3"/>
  <c r="I12" i="3" a="1"/>
  <c r="I12" i="3"/>
  <c r="I13" i="3" a="1"/>
  <c r="I13" i="3"/>
  <c r="I14" i="3" a="1"/>
  <c r="I14" i="3" s="1"/>
  <c r="I15" i="3" a="1"/>
  <c r="I15" i="3" s="1"/>
  <c r="I16" i="3" a="1"/>
  <c r="I16" i="3"/>
  <c r="I17" i="3" a="1"/>
  <c r="I17" i="3" s="1"/>
  <c r="I18" i="3" a="1"/>
  <c r="I18" i="3"/>
  <c r="I19" i="3" a="1"/>
  <c r="I19" i="3"/>
  <c r="I20" i="3" a="1"/>
  <c r="I20" i="3" s="1"/>
  <c r="I21" i="3" a="1"/>
  <c r="I21" i="3"/>
  <c r="I22" i="3" a="1"/>
  <c r="I22" i="3"/>
  <c r="I23" i="3" a="1"/>
  <c r="I23" i="3"/>
  <c r="I24" i="3" a="1"/>
  <c r="I24" i="3"/>
  <c r="I25" i="3" a="1"/>
  <c r="I25" i="3"/>
  <c r="I26" i="3" a="1"/>
  <c r="I26" i="3"/>
  <c r="I27" i="3" a="1"/>
  <c r="I27" i="3"/>
  <c r="I28" i="3" a="1"/>
  <c r="I28" i="3"/>
  <c r="I29" i="3" a="1"/>
  <c r="I29" i="3"/>
  <c r="I30" i="3" a="1"/>
  <c r="I30" i="3" s="1"/>
  <c r="I31" i="3" a="1"/>
  <c r="I31" i="3"/>
  <c r="I32" i="3" a="1"/>
  <c r="I32" i="3"/>
  <c r="I33" i="3" a="1"/>
  <c r="I33" i="3" s="1"/>
  <c r="I34" i="3" a="1"/>
  <c r="I34" i="3" s="1"/>
  <c r="I35" i="3" a="1"/>
  <c r="I35" i="3"/>
  <c r="I36" i="3" a="1"/>
  <c r="I36" i="3"/>
  <c r="I37" i="3" a="1"/>
  <c r="I37" i="3"/>
  <c r="I38" i="3" a="1"/>
  <c r="I38" i="3" s="1"/>
  <c r="I39" i="3" a="1"/>
  <c r="I39" i="3"/>
  <c r="I40" i="3" a="1"/>
  <c r="I40" i="3" s="1"/>
  <c r="I41" i="3" a="1"/>
  <c r="I41" i="3"/>
  <c r="I42" i="3" a="1"/>
  <c r="I42" i="3"/>
  <c r="I43" i="3" a="1"/>
  <c r="I43" i="3"/>
  <c r="I44" i="3" a="1"/>
  <c r="I44" i="3"/>
  <c r="I7" i="3" a="1"/>
  <c r="I7" i="3" s="1"/>
  <c r="AD7" i="3"/>
  <c r="L20" i="3"/>
  <c r="L7" i="3"/>
  <c r="P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<sst xmlns="http://schemas.openxmlformats.org/spreadsheetml/2006/main" count="641" uniqueCount="105">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</sst>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2" fillId="3" borderId="1" xfId="0" quotePrefix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2" xfId="0" applyFont="1" applyBorder="1"/>
    <xf numFmtId="0" fontId="2" fillId="0" borderId="6" xfId="0" quotePrefix="1" applyFont="1" applyBorder="1"/>
    <xf numFmtId="0" fontId="1" fillId="2" borderId="7" xfId="0" applyFont="1" applyFill="1" applyBorder="1"/>
    <xf numFmtId="0" fontId="0" fillId="0" borderId="5" xfId="0" applyBorder="1"/>
    <xf numFmtId="0" fontId="0" fillId="5" borderId="0" xfId="0" applyFill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C1:T1000"/>
  <sheetViews>
    <sheetView topLeftCell="B1" zoomScale="85" zoomScaleNormal="85" workbookViewId="0">
      <selection activeCell="F4" sqref="F4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10" width="8.6640625" customWidth="1"/>
    <col min="11" max="11" width="11.33203125" bestFit="1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20" ht="14.25" customHeight="1" x14ac:dyDescent="0.3"/>
    <row r="2" spans="3:20" ht="14.25" customHeight="1" x14ac:dyDescent="0.3"/>
    <row r="3" spans="3:20" ht="14.25" customHeight="1" x14ac:dyDescent="0.3"/>
    <row r="4" spans="3:20" ht="14.25" customHeight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20" ht="14.25" customHeight="1" x14ac:dyDescent="0.3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20" ht="14.25" customHeight="1" x14ac:dyDescent="0.3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20" ht="14.25" customHeight="1" x14ac:dyDescent="0.3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20" ht="14.25" customHeight="1" x14ac:dyDescent="0.3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20" ht="14.25" customHeight="1" x14ac:dyDescent="0.3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9" t="s">
        <v>30</v>
      </c>
      <c r="N9" s="20"/>
      <c r="O9" s="8" t="s">
        <v>31</v>
      </c>
    </row>
    <row r="10" spans="3:20" ht="14.25" customHeight="1" x14ac:dyDescent="0.3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 t="str">
        <f>_xlfn.XLOOKUP(MAX(K5:K42),K5:K42,D5:D42)</f>
        <v>Dinesh</v>
      </c>
      <c r="P10" s="18" t="str">
        <f ca="1">_xlfn.FORMULATEXT(O10)</f>
        <v>=XLOOKUP(MAX(K5:K42),K5:K42,D5:D42)</v>
      </c>
      <c r="Q10" s="18"/>
      <c r="R10" s="18"/>
      <c r="S10" s="18"/>
      <c r="T10" s="18"/>
    </row>
    <row r="11" spans="3:20" ht="14.25" customHeight="1" x14ac:dyDescent="0.3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 t="str">
        <f>_xlfn.XLOOKUP(MIN(K6:K43),K6:K43,D6:D43)</f>
        <v>Satish</v>
      </c>
      <c r="P11" s="18" t="str">
        <f ca="1">_xlfn.FORMULATEXT(O11)</f>
        <v>=XLOOKUP(MIN(K6:K43),K6:K43,D6:D43)</v>
      </c>
      <c r="Q11" s="18"/>
      <c r="R11" s="18"/>
      <c r="S11" s="18"/>
      <c r="T11" s="18"/>
    </row>
    <row r="12" spans="3:20" ht="14.25" customHeight="1" x14ac:dyDescent="0.3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20" ht="14.25" customHeight="1" x14ac:dyDescent="0.3">
      <c r="C13" s="2">
        <v>150881</v>
      </c>
      <c r="D13" s="10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11">
        <v>92000</v>
      </c>
    </row>
    <row r="14" spans="3:20" ht="14.25" customHeight="1" x14ac:dyDescent="0.3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20" ht="14.25" customHeight="1" x14ac:dyDescent="0.3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20" ht="14.25" customHeight="1" x14ac:dyDescent="0.3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3" ht="14.25" customHeight="1" x14ac:dyDescent="0.3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3" ht="14.25" customHeight="1" x14ac:dyDescent="0.3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3" ht="14.25" customHeight="1" x14ac:dyDescent="0.3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  <c r="M19" s="14"/>
    </row>
    <row r="20" spans="3:13" ht="14.25" customHeight="1" x14ac:dyDescent="0.3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3" ht="14.25" customHeight="1" x14ac:dyDescent="0.3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3" ht="14.25" customHeight="1" x14ac:dyDescent="0.3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3" ht="14.25" customHeight="1" x14ac:dyDescent="0.3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3" ht="14.25" customHeight="1" x14ac:dyDescent="0.3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3" ht="14.25" customHeight="1" x14ac:dyDescent="0.3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3" ht="14.25" customHeight="1" x14ac:dyDescent="0.3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3" ht="14.25" customHeight="1" x14ac:dyDescent="0.3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3" ht="14.25" customHeight="1" x14ac:dyDescent="0.3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3" ht="14.25" customHeight="1" x14ac:dyDescent="0.3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3" ht="14.25" customHeight="1" x14ac:dyDescent="0.3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3" ht="14.25" customHeight="1" x14ac:dyDescent="0.3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3" ht="14.25" customHeight="1" x14ac:dyDescent="0.3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"/>
    <row r="44" spans="3:11" ht="14.25" customHeight="1" x14ac:dyDescent="0.3"/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C1:AG1000"/>
  <sheetViews>
    <sheetView tabSelected="1" topLeftCell="A2" zoomScale="96" zoomScaleNormal="100" workbookViewId="0">
      <selection activeCell="I7" sqref="I7"/>
    </sheetView>
  </sheetViews>
  <sheetFormatPr defaultColWidth="14.44140625" defaultRowHeight="15" customHeight="1" x14ac:dyDescent="0.3"/>
  <cols>
    <col min="1" max="5" width="8.6640625" customWidth="1"/>
    <col min="6" max="6" width="10.33203125" bestFit="1" customWidth="1"/>
    <col min="7" max="7" width="8.6640625" customWidth="1"/>
    <col min="8" max="8" width="9.33203125" bestFit="1" customWidth="1"/>
    <col min="9" max="9" width="21.33203125" bestFit="1" customWidth="1"/>
    <col min="10" max="10" width="11.109375" customWidth="1"/>
    <col min="11" max="23" width="8.6640625" customWidth="1"/>
    <col min="24" max="24" width="10.33203125" bestFit="1" customWidth="1"/>
    <col min="25" max="26" width="8.6640625" customWidth="1"/>
    <col min="27" max="27" width="14.6640625" customWidth="1"/>
  </cols>
  <sheetData>
    <row r="1" spans="3:33" ht="14.25" customHeight="1" x14ac:dyDescent="0.3"/>
    <row r="2" spans="3:33" ht="14.25" customHeight="1" x14ac:dyDescent="0.3">
      <c r="D2" s="9" t="s">
        <v>101</v>
      </c>
    </row>
    <row r="3" spans="3:33" ht="14.25" customHeight="1" x14ac:dyDescent="0.3">
      <c r="D3" s="9" t="s">
        <v>102</v>
      </c>
    </row>
    <row r="4" spans="3:33" ht="14.25" customHeight="1" x14ac:dyDescent="0.3">
      <c r="D4" s="9" t="s">
        <v>103</v>
      </c>
    </row>
    <row r="5" spans="3:33" ht="14.25" customHeight="1" x14ac:dyDescent="0.3"/>
    <row r="6" spans="3:33" ht="14.25" customHeigh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  <c r="U6" s="1" t="s">
        <v>0</v>
      </c>
      <c r="V6" s="1" t="s">
        <v>1</v>
      </c>
      <c r="W6" s="1" t="s">
        <v>2</v>
      </c>
      <c r="X6" s="1" t="s">
        <v>3</v>
      </c>
      <c r="Y6" s="1" t="s">
        <v>4</v>
      </c>
      <c r="Z6" s="1" t="s">
        <v>5</v>
      </c>
      <c r="AA6" s="16" t="s">
        <v>7</v>
      </c>
      <c r="AB6" s="16" t="s">
        <v>6</v>
      </c>
      <c r="AC6" s="16" t="s">
        <v>104</v>
      </c>
    </row>
    <row r="7" spans="3:33" ht="14.25" customHeight="1" x14ac:dyDescent="0.3">
      <c r="C7" s="13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 cm="1">
        <f t="array" ref="I7:K7">IFERROR(_xlfn.XLOOKUP(C7,Source!$C$5:$C$40,Source!$D$5:$F$40),"Retired")</f>
        <v>FLM</v>
      </c>
      <c r="J7" s="6" t="str">
        <v>North</v>
      </c>
      <c r="K7" s="6">
        <v>48000</v>
      </c>
      <c r="L7" s="18" t="str">
        <f ca="1">_xlfn.FORMULATEXT(I7)</f>
        <v>=IFERROR(XLOOKUP(C7,Source!$C$5:$C$40,Source!$D$5:$F$40),"Retired")</v>
      </c>
      <c r="M7" s="18"/>
      <c r="N7" s="18"/>
      <c r="O7" s="18"/>
      <c r="P7" s="18"/>
      <c r="Q7" s="18"/>
      <c r="R7" s="18"/>
      <c r="S7" s="18"/>
      <c r="U7" s="13">
        <v>150834</v>
      </c>
      <c r="V7" s="3" t="s">
        <v>9</v>
      </c>
      <c r="W7" s="3" t="s">
        <v>10</v>
      </c>
      <c r="X7" s="4">
        <v>31199</v>
      </c>
      <c r="Y7" s="5" t="s">
        <v>11</v>
      </c>
      <c r="Z7" s="15" t="s">
        <v>12</v>
      </c>
      <c r="AA7" s="17" t="str" cm="1">
        <f t="array" ref="AA7:AC7">IFERROR(VLOOKUP(U7,Source!$C$6:$F$40,{3,2,4},FALSE),"Retired")</f>
        <v>North</v>
      </c>
      <c r="AB7" s="17" t="str">
        <v>FLM</v>
      </c>
      <c r="AC7" s="17">
        <v>48000</v>
      </c>
      <c r="AD7" s="18" t="str">
        <f ca="1">_xlfn.FORMULATEXT(AA7)</f>
        <v>=IFERROR(VLOOKUP(U7,Source!$C$6:$F$40,{3,2,4},FALSE),"Retired")</v>
      </c>
      <c r="AE7" s="18"/>
      <c r="AF7" s="18"/>
      <c r="AG7" s="18"/>
    </row>
    <row r="8" spans="3:33" ht="14.25" customHeight="1" x14ac:dyDescent="0.3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 cm="1">
        <f t="array" ref="I8:K8">IFERROR(_xlfn.XLOOKUP(C8,Source!$C$5:$C$40,Source!$D$5:$F$40),"Retired")</f>
        <v>Digital Marketing</v>
      </c>
      <c r="J8" s="6" t="str">
        <v>North</v>
      </c>
      <c r="K8" s="6">
        <v>35000</v>
      </c>
      <c r="U8" s="2">
        <v>150784</v>
      </c>
      <c r="V8" s="3" t="s">
        <v>15</v>
      </c>
      <c r="W8" s="3" t="s">
        <v>16</v>
      </c>
      <c r="X8" s="4">
        <v>28365</v>
      </c>
      <c r="Y8" s="5" t="s">
        <v>11</v>
      </c>
      <c r="Z8" s="15" t="s">
        <v>17</v>
      </c>
      <c r="AA8" s="17" t="str" cm="1">
        <f t="array" ref="AA8:AC8">IFERROR(VLOOKUP(U8,Source!$C$6:$F$40,{3,2,4},FALSE),"Retired")</f>
        <v>North</v>
      </c>
      <c r="AB8" s="17" t="str">
        <v>Digital Marketing</v>
      </c>
      <c r="AC8" s="17">
        <v>35000</v>
      </c>
    </row>
    <row r="9" spans="3:33" ht="14.25" customHeight="1" x14ac:dyDescent="0.3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 cm="1">
        <f t="array" ref="I9:K9">IFERROR(_xlfn.XLOOKUP(C9,Source!$C$5:$C$40,Source!$D$5:$F$40),"Retired")</f>
        <v>Digital Marketing</v>
      </c>
      <c r="J9" s="6" t="str">
        <v>North</v>
      </c>
      <c r="K9" s="6">
        <v>67000</v>
      </c>
      <c r="U9" s="2">
        <v>150791</v>
      </c>
      <c r="V9" s="3" t="s">
        <v>19</v>
      </c>
      <c r="W9" s="3" t="s">
        <v>20</v>
      </c>
      <c r="X9" s="4">
        <v>23346</v>
      </c>
      <c r="Y9" s="5" t="s">
        <v>11</v>
      </c>
      <c r="Z9" s="15" t="s">
        <v>12</v>
      </c>
      <c r="AA9" s="17" t="str" cm="1">
        <f t="array" ref="AA9:AC9">IFERROR(VLOOKUP(U9,Source!$C$6:$F$40,{3,2,4},FALSE),"Retired")</f>
        <v>North</v>
      </c>
      <c r="AB9" s="17" t="str">
        <v>Digital Marketing</v>
      </c>
      <c r="AC9" s="17">
        <v>67000</v>
      </c>
    </row>
    <row r="10" spans="3:33" ht="14.25" customHeight="1" x14ac:dyDescent="0.3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 cm="1">
        <f t="array" ref="I10:K10">IFERROR(_xlfn.XLOOKUP(C10,Source!$C$5:$C$40,Source!$D$5:$F$40),"Retired")</f>
        <v>Inside Sales</v>
      </c>
      <c r="J10" s="6" t="str">
        <v>South</v>
      </c>
      <c r="K10" s="6">
        <v>87000</v>
      </c>
      <c r="U10" s="2">
        <v>150940</v>
      </c>
      <c r="V10" s="3" t="s">
        <v>22</v>
      </c>
      <c r="W10" s="3" t="s">
        <v>23</v>
      </c>
      <c r="X10" s="4">
        <v>26906</v>
      </c>
      <c r="Y10" s="5" t="s">
        <v>24</v>
      </c>
      <c r="Z10" s="15" t="s">
        <v>17</v>
      </c>
      <c r="AA10" s="17" t="str" cm="1">
        <f t="array" ref="AA10:AC10">IFERROR(VLOOKUP(U10,Source!$C$6:$F$40,{3,2,4},FALSE),"Retired")</f>
        <v>South</v>
      </c>
      <c r="AB10" s="17" t="str">
        <v>Inside Sales</v>
      </c>
      <c r="AC10" s="17">
        <v>87000</v>
      </c>
    </row>
    <row r="11" spans="3:33" ht="14.25" customHeight="1" x14ac:dyDescent="0.3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 cm="1">
        <f t="array" ref="I11:K11">IFERROR(_xlfn.XLOOKUP(C11,Source!$C$5:$C$40,Source!$D$5:$F$40),"Retired")</f>
        <v>Marketing</v>
      </c>
      <c r="J11" s="6" t="str">
        <v>North</v>
      </c>
      <c r="K11" s="6">
        <v>22000</v>
      </c>
      <c r="U11" s="2">
        <v>150777</v>
      </c>
      <c r="V11" s="3" t="s">
        <v>27</v>
      </c>
      <c r="W11" s="3" t="s">
        <v>28</v>
      </c>
      <c r="X11" s="4">
        <v>21123</v>
      </c>
      <c r="Y11" s="5" t="s">
        <v>24</v>
      </c>
      <c r="Z11" s="15" t="s">
        <v>12</v>
      </c>
      <c r="AA11" s="17" t="str" cm="1">
        <f t="array" ref="AA11:AC11">IFERROR(VLOOKUP(U11,Source!$C$6:$F$40,{3,2,4},FALSE),"Retired")</f>
        <v>North</v>
      </c>
      <c r="AB11" s="17" t="str">
        <v>Marketing</v>
      </c>
      <c r="AC11" s="17">
        <v>22000</v>
      </c>
    </row>
    <row r="12" spans="3:33" ht="14.25" customHeight="1" x14ac:dyDescent="0.3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 cm="1">
        <f t="array" ref="I12:K12">IFERROR(_xlfn.XLOOKUP(C12,Source!$C$5:$C$40,Source!$D$5:$F$40),"Retired")</f>
        <v>Director</v>
      </c>
      <c r="J12" s="6" t="str">
        <v>North</v>
      </c>
      <c r="K12" s="6">
        <v>91000</v>
      </c>
      <c r="U12" s="2">
        <v>150805</v>
      </c>
      <c r="V12" s="3" t="s">
        <v>19</v>
      </c>
      <c r="W12" s="3" t="s">
        <v>32</v>
      </c>
      <c r="X12" s="4">
        <v>26172</v>
      </c>
      <c r="Y12" s="5" t="s">
        <v>24</v>
      </c>
      <c r="Z12" s="15" t="s">
        <v>12</v>
      </c>
      <c r="AA12" s="17" t="str" cm="1">
        <f t="array" ref="AA12:AC12">IFERROR(VLOOKUP(U12,Source!$C$6:$F$40,{3,2,4},FALSE),"Retired")</f>
        <v>North</v>
      </c>
      <c r="AB12" s="17" t="str">
        <v>Director</v>
      </c>
      <c r="AC12" s="17">
        <v>91000</v>
      </c>
    </row>
    <row r="13" spans="3:33" ht="14.25" customHeight="1" x14ac:dyDescent="0.3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 cm="1">
        <f t="array" ref="I13:K13">IFERROR(_xlfn.XLOOKUP(C13,Source!$C$5:$C$40,Source!$D$5:$F$40),"Retired")</f>
        <v>Learning &amp; Development</v>
      </c>
      <c r="J13" s="6" t="str">
        <v>Mid West</v>
      </c>
      <c r="K13" s="6">
        <v>77000</v>
      </c>
      <c r="U13" s="2">
        <v>150990</v>
      </c>
      <c r="V13" s="3" t="s">
        <v>35</v>
      </c>
      <c r="W13" s="3" t="s">
        <v>36</v>
      </c>
      <c r="X13" s="4">
        <v>36400</v>
      </c>
      <c r="Y13" s="5" t="s">
        <v>24</v>
      </c>
      <c r="Z13" s="15" t="s">
        <v>12</v>
      </c>
      <c r="AA13" s="17" t="str" cm="1">
        <f t="array" ref="AA13:AC13">IFERROR(VLOOKUP(U13,Source!$C$6:$F$40,{3,2,4},FALSE),"Retired")</f>
        <v>Mid West</v>
      </c>
      <c r="AB13" s="17" t="str">
        <v>Learning &amp; Development</v>
      </c>
      <c r="AC13" s="17">
        <v>77000</v>
      </c>
    </row>
    <row r="14" spans="3:33" ht="14.25" customHeight="1" x14ac:dyDescent="0.3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 cm="1">
        <f t="array" ref="I14:K14">IFERROR(_xlfn.XLOOKUP(C14,Source!$C$5:$C$40,Source!$D$5:$F$40),"Retired")</f>
        <v>Digital Marketing</v>
      </c>
      <c r="J14" s="6" t="str">
        <v>Mid West</v>
      </c>
      <c r="K14" s="6">
        <v>45000</v>
      </c>
      <c r="U14" s="2">
        <v>150989</v>
      </c>
      <c r="V14" s="3" t="s">
        <v>40</v>
      </c>
      <c r="W14" s="3" t="s">
        <v>36</v>
      </c>
      <c r="X14" s="4">
        <v>33113</v>
      </c>
      <c r="Y14" s="5" t="s">
        <v>24</v>
      </c>
      <c r="Z14" s="15" t="s">
        <v>12</v>
      </c>
      <c r="AA14" s="17" t="str" cm="1">
        <f t="array" ref="AA14:AC14">IFERROR(VLOOKUP(U14,Source!$C$6:$F$40,{3,2,4},FALSE),"Retired")</f>
        <v>Mid West</v>
      </c>
      <c r="AB14" s="17" t="str">
        <v>Digital Marketing</v>
      </c>
      <c r="AC14" s="17">
        <v>45000</v>
      </c>
    </row>
    <row r="15" spans="3:33" ht="14.25" customHeight="1" x14ac:dyDescent="0.3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 cm="1">
        <f t="array" ref="I15:K15">IFERROR(_xlfn.XLOOKUP(C15,Source!$C$5:$C$40,Source!$D$5:$F$40),"Retired")</f>
        <v>Digital Marketing</v>
      </c>
      <c r="J15" s="6" t="str">
        <v>East</v>
      </c>
      <c r="K15" s="6">
        <v>92000</v>
      </c>
      <c r="U15" s="2">
        <v>150881</v>
      </c>
      <c r="V15" s="3" t="s">
        <v>41</v>
      </c>
      <c r="W15" s="3" t="s">
        <v>42</v>
      </c>
      <c r="X15" s="4">
        <v>30337</v>
      </c>
      <c r="Y15" s="5" t="s">
        <v>24</v>
      </c>
      <c r="Z15" s="15" t="s">
        <v>17</v>
      </c>
      <c r="AA15" s="17" t="str" cm="1">
        <f t="array" ref="AA15:AC15">IFERROR(VLOOKUP(U15,Source!$C$6:$F$40,{3,2,4},FALSE),"Retired")</f>
        <v>East</v>
      </c>
      <c r="AB15" s="17" t="str">
        <v>Digital Marketing</v>
      </c>
      <c r="AC15" s="17">
        <v>92000</v>
      </c>
    </row>
    <row r="16" spans="3:33" ht="14.25" customHeight="1" x14ac:dyDescent="0.3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 cm="1">
        <f t="array" ref="I16:K16">IFERROR(_xlfn.XLOOKUP(C16,Source!$C$5:$C$40,Source!$D$5:$F$40),"Retired")</f>
        <v>Inside Sales</v>
      </c>
      <c r="J16" s="6" t="str">
        <v>North</v>
      </c>
      <c r="K16" s="6">
        <v>50000</v>
      </c>
      <c r="U16" s="2">
        <v>150814</v>
      </c>
      <c r="V16" s="3" t="s">
        <v>44</v>
      </c>
      <c r="W16" s="3" t="s">
        <v>45</v>
      </c>
      <c r="X16" s="4">
        <v>26246</v>
      </c>
      <c r="Y16" s="5" t="s">
        <v>24</v>
      </c>
      <c r="Z16" s="15" t="s">
        <v>12</v>
      </c>
      <c r="AA16" s="17" t="str" cm="1">
        <f t="array" ref="AA16:AC16">IFERROR(VLOOKUP(U16,Source!$C$6:$F$40,{3,2,4},FALSE),"Retired")</f>
        <v>North</v>
      </c>
      <c r="AB16" s="17" t="str">
        <v>Inside Sales</v>
      </c>
      <c r="AC16" s="17">
        <v>50000</v>
      </c>
    </row>
    <row r="17" spans="3:29" ht="14.25" customHeight="1" x14ac:dyDescent="0.3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 cm="1">
        <f t="array" ref="I17:K17">IFERROR(_xlfn.XLOOKUP(C17,Source!$C$5:$C$40,Source!$D$5:$F$40),"Retired")</f>
        <v>Learning &amp; Development</v>
      </c>
      <c r="J17" s="6" t="str">
        <v>South</v>
      </c>
      <c r="K17" s="6">
        <v>37000</v>
      </c>
      <c r="U17" s="2">
        <v>150937</v>
      </c>
      <c r="V17" s="3" t="s">
        <v>46</v>
      </c>
      <c r="W17" s="3" t="s">
        <v>47</v>
      </c>
      <c r="X17" s="4">
        <v>24700</v>
      </c>
      <c r="Y17" s="5" t="s">
        <v>24</v>
      </c>
      <c r="Z17" s="15" t="s">
        <v>12</v>
      </c>
      <c r="AA17" s="17" t="str" cm="1">
        <f t="array" ref="AA17:AC17">IFERROR(VLOOKUP(U17,Source!$C$6:$F$40,{3,2,4},FALSE),"Retired")</f>
        <v>South</v>
      </c>
      <c r="AB17" s="17" t="str">
        <v>Learning &amp; Development</v>
      </c>
      <c r="AC17" s="17">
        <v>37000</v>
      </c>
    </row>
    <row r="18" spans="3:29" ht="14.25" customHeight="1" x14ac:dyDescent="0.3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 cm="1">
        <f t="array" ref="I18:K18">IFERROR(_xlfn.XLOOKUP(C18,Source!$C$5:$C$40,Source!$D$5:$F$40),"Retired")</f>
        <v>Learning &amp; Development</v>
      </c>
      <c r="J18" s="6" t="str">
        <v>East</v>
      </c>
      <c r="K18" s="6">
        <v>43000</v>
      </c>
      <c r="U18" s="2">
        <v>150888</v>
      </c>
      <c r="V18" s="3" t="s">
        <v>48</v>
      </c>
      <c r="W18" s="3" t="s">
        <v>49</v>
      </c>
      <c r="X18" s="4">
        <v>29221</v>
      </c>
      <c r="Y18" s="5" t="s">
        <v>24</v>
      </c>
      <c r="Z18" s="15" t="s">
        <v>12</v>
      </c>
      <c r="AA18" s="17" t="str" cm="1">
        <f t="array" ref="AA18:AC18">IFERROR(VLOOKUP(U18,Source!$C$6:$F$40,{3,2,4},FALSE),"Retired")</f>
        <v>East</v>
      </c>
      <c r="AB18" s="17" t="str">
        <v>Learning &amp; Development</v>
      </c>
      <c r="AC18" s="17">
        <v>43000</v>
      </c>
    </row>
    <row r="19" spans="3:29" ht="14.25" customHeight="1" x14ac:dyDescent="0.3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 cm="1">
        <f t="array" ref="I19:K19">IFERROR(_xlfn.XLOOKUP(C19,Source!$C$5:$C$40,Source!$D$5:$F$40),"Retired")</f>
        <v>CEO</v>
      </c>
      <c r="J19" s="6" t="str">
        <v>East</v>
      </c>
      <c r="K19" s="6">
        <v>90000</v>
      </c>
      <c r="U19" s="2">
        <v>150865</v>
      </c>
      <c r="V19" s="3" t="s">
        <v>50</v>
      </c>
      <c r="W19" s="3" t="s">
        <v>49</v>
      </c>
      <c r="X19" s="4">
        <v>31279</v>
      </c>
      <c r="Y19" s="5" t="s">
        <v>11</v>
      </c>
      <c r="Z19" s="15" t="s">
        <v>12</v>
      </c>
      <c r="AA19" s="17" t="str" cm="1">
        <f t="array" ref="AA19:AC19">IFERROR(VLOOKUP(U19,Source!$C$6:$F$40,{3,2,4},FALSE),"Retired")</f>
        <v>East</v>
      </c>
      <c r="AB19" s="17" t="str">
        <v>CEO</v>
      </c>
      <c r="AC19" s="17">
        <v>90000</v>
      </c>
    </row>
    <row r="20" spans="3:29" ht="14.25" customHeight="1" x14ac:dyDescent="0.3">
      <c r="C20" s="1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11" t="str" cm="1">
        <f t="array" ref="I20">IFERROR(_xlfn.XLOOKUP(C20,Source!$C$5:$C$40,Source!$D$5:$F$40),"Retired")</f>
        <v>Retired</v>
      </c>
      <c r="J20" s="6"/>
      <c r="K20" s="6"/>
      <c r="L20" t="str">
        <f ca="1">_xlfn.FORMULATEXT(I20)</f>
        <v>=IFERROR(XLOOKUP(C20,Source!$C$5:$C$40,Source!$D$5:$F$40),"Retired")</v>
      </c>
      <c r="U20" s="12">
        <v>150858</v>
      </c>
      <c r="V20" s="3" t="s">
        <v>52</v>
      </c>
      <c r="W20" s="3" t="s">
        <v>53</v>
      </c>
      <c r="X20" s="4">
        <v>34846</v>
      </c>
      <c r="Y20" s="5" t="s">
        <v>24</v>
      </c>
      <c r="Z20" s="15" t="s">
        <v>12</v>
      </c>
      <c r="AA20" s="17" t="str" cm="1">
        <f t="array" ref="AA20">IFERROR(VLOOKUP(U20,Source!$C$6:$F$40,{3,2,4},FALSE),"Retired")</f>
        <v>Retired</v>
      </c>
      <c r="AB20" s="17"/>
      <c r="AC20" s="17"/>
    </row>
    <row r="21" spans="3:29" ht="14.25" customHeight="1" x14ac:dyDescent="0.3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 cm="1">
        <f t="array" ref="I21:K21">IFERROR(_xlfn.XLOOKUP(C21,Source!$C$5:$C$40,Source!$D$5:$F$40),"Retired")</f>
        <v>Digital Marketing</v>
      </c>
      <c r="J21" s="6" t="str">
        <v>South</v>
      </c>
      <c r="K21" s="6">
        <v>82000</v>
      </c>
      <c r="U21" s="2">
        <v>150930</v>
      </c>
      <c r="V21" s="3" t="s">
        <v>55</v>
      </c>
      <c r="W21" s="3" t="s">
        <v>56</v>
      </c>
      <c r="X21" s="4">
        <v>37027</v>
      </c>
      <c r="Y21" s="5" t="s">
        <v>24</v>
      </c>
      <c r="Z21" s="15" t="s">
        <v>12</v>
      </c>
      <c r="AA21" s="17" t="str" cm="1">
        <f t="array" ref="AA21:AC21">IFERROR(VLOOKUP(U21,Source!$C$6:$F$40,{3,2,4},FALSE),"Retired")</f>
        <v>South</v>
      </c>
      <c r="AB21" s="17" t="str">
        <v>Digital Marketing</v>
      </c>
      <c r="AC21" s="17">
        <v>82000</v>
      </c>
    </row>
    <row r="22" spans="3:29" ht="14.25" customHeight="1" x14ac:dyDescent="0.3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 cm="1">
        <f t="array" ref="I22:K22">IFERROR(_xlfn.XLOOKUP(C22,Source!$C$5:$C$40,Source!$D$5:$F$40),"Retired")</f>
        <v>Inside Sales</v>
      </c>
      <c r="J22" s="6" t="str">
        <v>South</v>
      </c>
      <c r="K22" s="6">
        <v>67000</v>
      </c>
      <c r="U22" s="2">
        <v>150894</v>
      </c>
      <c r="V22" s="3" t="s">
        <v>57</v>
      </c>
      <c r="W22" s="3" t="s">
        <v>58</v>
      </c>
      <c r="X22" s="4">
        <v>37124</v>
      </c>
      <c r="Y22" s="5" t="s">
        <v>24</v>
      </c>
      <c r="Z22" s="15" t="s">
        <v>12</v>
      </c>
      <c r="AA22" s="17" t="str" cm="1">
        <f t="array" ref="AA22:AC22">IFERROR(VLOOKUP(U22,Source!$C$6:$F$40,{3,2,4},FALSE),"Retired")</f>
        <v>South</v>
      </c>
      <c r="AB22" s="17" t="str">
        <v>Inside Sales</v>
      </c>
      <c r="AC22" s="17">
        <v>67000</v>
      </c>
    </row>
    <row r="23" spans="3:29" ht="14.25" customHeight="1" x14ac:dyDescent="0.3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 cm="1">
        <f t="array" ref="I23:K23">IFERROR(_xlfn.XLOOKUP(C23,Source!$C$5:$C$40,Source!$D$5:$F$40),"Retired")</f>
        <v>CCD</v>
      </c>
      <c r="J23" s="6" t="str">
        <v>South</v>
      </c>
      <c r="K23" s="6">
        <v>85000</v>
      </c>
      <c r="U23" s="2">
        <v>150947</v>
      </c>
      <c r="V23" s="3" t="s">
        <v>59</v>
      </c>
      <c r="W23" s="3" t="s">
        <v>60</v>
      </c>
      <c r="X23" s="4">
        <v>33449</v>
      </c>
      <c r="Y23" s="5" t="s">
        <v>11</v>
      </c>
      <c r="Z23" s="15" t="s">
        <v>12</v>
      </c>
      <c r="AA23" s="17" t="str" cm="1">
        <f t="array" ref="AA23:AC23">IFERROR(VLOOKUP(U23,Source!$C$6:$F$40,{3,2,4},FALSE),"Retired")</f>
        <v>South</v>
      </c>
      <c r="AB23" s="17" t="str">
        <v>CCD</v>
      </c>
      <c r="AC23" s="17">
        <v>85000</v>
      </c>
    </row>
    <row r="24" spans="3:29" ht="14.25" customHeight="1" x14ac:dyDescent="0.3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 cm="1">
        <f t="array" ref="I24:K24">IFERROR(_xlfn.XLOOKUP(C24,Source!$C$5:$C$40,Source!$D$5:$F$40),"Retired")</f>
        <v>FLM</v>
      </c>
      <c r="J24" s="6" t="str">
        <v>South</v>
      </c>
      <c r="K24" s="6">
        <v>62000</v>
      </c>
      <c r="U24" s="2">
        <v>150905</v>
      </c>
      <c r="V24" s="3" t="s">
        <v>61</v>
      </c>
      <c r="W24" s="3" t="s">
        <v>62</v>
      </c>
      <c r="X24" s="4">
        <v>30819</v>
      </c>
      <c r="Y24" s="5" t="s">
        <v>11</v>
      </c>
      <c r="Z24" s="15" t="s">
        <v>17</v>
      </c>
      <c r="AA24" s="17" t="str" cm="1">
        <f t="array" ref="AA24:AC24">IFERROR(VLOOKUP(U24,Source!$C$6:$F$40,{3,2,4},FALSE),"Retired")</f>
        <v>South</v>
      </c>
      <c r="AB24" s="17" t="str">
        <v>FLM</v>
      </c>
      <c r="AC24" s="17">
        <v>62000</v>
      </c>
    </row>
    <row r="25" spans="3:29" ht="14.25" customHeight="1" x14ac:dyDescent="0.3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 cm="1">
        <f t="array" ref="I25:K25">IFERROR(_xlfn.XLOOKUP(C25,Source!$C$5:$C$40,Source!$D$5:$F$40),"Retired")</f>
        <v>Inside Sales</v>
      </c>
      <c r="J25" s="6" t="str">
        <v>Mid West</v>
      </c>
      <c r="K25" s="6">
        <v>15000</v>
      </c>
      <c r="U25" s="2">
        <v>150995</v>
      </c>
      <c r="V25" s="3" t="s">
        <v>63</v>
      </c>
      <c r="W25" s="3" t="s">
        <v>64</v>
      </c>
      <c r="X25" s="4">
        <v>35330</v>
      </c>
      <c r="Y25" s="5" t="s">
        <v>24</v>
      </c>
      <c r="Z25" s="15" t="s">
        <v>12</v>
      </c>
      <c r="AA25" s="17" t="str" cm="1">
        <f t="array" ref="AA25:AC25">IFERROR(VLOOKUP(U25,Source!$C$6:$F$40,{3,2,4},FALSE),"Retired")</f>
        <v>Mid West</v>
      </c>
      <c r="AB25" s="17" t="str">
        <v>Inside Sales</v>
      </c>
      <c r="AC25" s="17">
        <v>15000</v>
      </c>
    </row>
    <row r="26" spans="3:29" ht="14.25" customHeight="1" x14ac:dyDescent="0.3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 cm="1">
        <f t="array" ref="I26:K26">IFERROR(_xlfn.XLOOKUP(C26,Source!$C$5:$C$40,Source!$D$5:$F$40),"Retired")</f>
        <v>Operations</v>
      </c>
      <c r="J26" s="6" t="str">
        <v>South</v>
      </c>
      <c r="K26" s="6">
        <v>81000</v>
      </c>
      <c r="U26" s="2">
        <v>150912</v>
      </c>
      <c r="V26" s="3" t="s">
        <v>65</v>
      </c>
      <c r="W26" s="3" t="s">
        <v>66</v>
      </c>
      <c r="X26" s="4">
        <v>37629</v>
      </c>
      <c r="Y26" s="5" t="s">
        <v>11</v>
      </c>
      <c r="Z26" s="15" t="s">
        <v>12</v>
      </c>
      <c r="AA26" s="17" t="str" cm="1">
        <f t="array" ref="AA26:AC26">IFERROR(VLOOKUP(U26,Source!$C$6:$F$40,{3,2,4},FALSE),"Retired")</f>
        <v>South</v>
      </c>
      <c r="AB26" s="17" t="str">
        <v>Operations</v>
      </c>
      <c r="AC26" s="17">
        <v>81000</v>
      </c>
    </row>
    <row r="27" spans="3:29" ht="14.25" customHeight="1" x14ac:dyDescent="0.3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 cm="1">
        <f t="array" ref="I27:K27">IFERROR(_xlfn.XLOOKUP(C27,Source!$C$5:$C$40,Source!$D$5:$F$40),"Retired")</f>
        <v>Finance</v>
      </c>
      <c r="J27" s="6" t="str">
        <v>South</v>
      </c>
      <c r="K27" s="6">
        <v>19000</v>
      </c>
      <c r="U27" s="2">
        <v>150921</v>
      </c>
      <c r="V27" s="3" t="s">
        <v>68</v>
      </c>
      <c r="W27" s="3" t="s">
        <v>69</v>
      </c>
      <c r="X27" s="4">
        <v>38092</v>
      </c>
      <c r="Y27" s="5" t="s">
        <v>24</v>
      </c>
      <c r="Z27" s="15" t="s">
        <v>12</v>
      </c>
      <c r="AA27" s="17" t="str" cm="1">
        <f t="array" ref="AA27:AC27">IFERROR(VLOOKUP(U27,Source!$C$6:$F$40,{3,2,4},FALSE),"Retired")</f>
        <v>South</v>
      </c>
      <c r="AB27" s="17" t="str">
        <v>Finance</v>
      </c>
      <c r="AC27" s="17">
        <v>19000</v>
      </c>
    </row>
    <row r="28" spans="3:29" ht="14.25" customHeight="1" x14ac:dyDescent="0.3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 cm="1">
        <f t="array" ref="I28:K28">IFERROR(_xlfn.XLOOKUP(C28,Source!$C$5:$C$40,Source!$D$5:$F$40),"Retired")</f>
        <v>Inside Sales</v>
      </c>
      <c r="J28" s="6" t="str">
        <v>East</v>
      </c>
      <c r="K28" s="6">
        <v>75000</v>
      </c>
      <c r="U28" s="2">
        <v>150851</v>
      </c>
      <c r="V28" s="3" t="s">
        <v>71</v>
      </c>
      <c r="W28" s="3" t="s">
        <v>72</v>
      </c>
      <c r="X28" s="4">
        <v>29368</v>
      </c>
      <c r="Y28" s="5" t="s">
        <v>24</v>
      </c>
      <c r="Z28" s="15" t="s">
        <v>17</v>
      </c>
      <c r="AA28" s="17" t="str" cm="1">
        <f t="array" ref="AA28:AC28">IFERROR(VLOOKUP(U28,Source!$C$6:$F$40,{3,2,4},FALSE),"Retired")</f>
        <v>East</v>
      </c>
      <c r="AB28" s="17" t="str">
        <v>Inside Sales</v>
      </c>
      <c r="AC28" s="17">
        <v>75000</v>
      </c>
    </row>
    <row r="29" spans="3:29" ht="14.25" customHeight="1" x14ac:dyDescent="0.3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 cm="1">
        <f t="array" ref="I29:K29">IFERROR(_xlfn.XLOOKUP(C29,Source!$C$5:$C$40,Source!$D$5:$F$40),"Retired")</f>
        <v>Finance</v>
      </c>
      <c r="J29" s="6" t="str">
        <v>East</v>
      </c>
      <c r="K29" s="6">
        <v>49000</v>
      </c>
      <c r="U29" s="2">
        <v>150867</v>
      </c>
      <c r="V29" s="3" t="s">
        <v>73</v>
      </c>
      <c r="W29" s="3" t="s">
        <v>74</v>
      </c>
      <c r="X29" s="4">
        <v>29028</v>
      </c>
      <c r="Y29" s="5" t="s">
        <v>11</v>
      </c>
      <c r="Z29" s="15" t="s">
        <v>17</v>
      </c>
      <c r="AA29" s="17" t="str" cm="1">
        <f t="array" ref="AA29:AC29">IFERROR(VLOOKUP(U29,Source!$C$6:$F$40,{3,2,4},FALSE),"Retired")</f>
        <v>East</v>
      </c>
      <c r="AB29" s="17" t="str">
        <v>Finance</v>
      </c>
      <c r="AC29" s="17">
        <v>49000</v>
      </c>
    </row>
    <row r="30" spans="3:29" ht="14.25" customHeight="1" x14ac:dyDescent="0.3">
      <c r="C30" s="1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11" t="str" cm="1">
        <f t="array" ref="I30">IFERROR(_xlfn.XLOOKUP(C30,Source!$C$5:$C$40,Source!$D$5:$F$40),"Retired")</f>
        <v>Retired</v>
      </c>
      <c r="J30" s="6"/>
      <c r="K30" s="6"/>
      <c r="U30" s="12">
        <v>150899</v>
      </c>
      <c r="V30" s="3" t="s">
        <v>75</v>
      </c>
      <c r="W30" s="3" t="s">
        <v>76</v>
      </c>
      <c r="X30" s="4">
        <v>37400</v>
      </c>
      <c r="Y30" s="5" t="s">
        <v>24</v>
      </c>
      <c r="Z30" s="15" t="s">
        <v>12</v>
      </c>
      <c r="AA30" s="17" t="str" cm="1">
        <f t="array" ref="AA30">IFERROR(VLOOKUP(U30,Source!$C$6:$F$40,{3,2,4},FALSE),"Retired")</f>
        <v>Retired</v>
      </c>
      <c r="AB30" s="17"/>
      <c r="AC30" s="17"/>
    </row>
    <row r="31" spans="3:29" ht="14.25" customHeight="1" x14ac:dyDescent="0.3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 cm="1">
        <f t="array" ref="I31:K31">IFERROR(_xlfn.XLOOKUP(C31,Source!$C$5:$C$40,Source!$D$5:$F$40),"Retired")</f>
        <v>Finance</v>
      </c>
      <c r="J31" s="6" t="str">
        <v>Mid West</v>
      </c>
      <c r="K31" s="6">
        <v>83000</v>
      </c>
      <c r="U31" s="2">
        <v>150975</v>
      </c>
      <c r="V31" s="3" t="s">
        <v>77</v>
      </c>
      <c r="W31" s="3" t="s">
        <v>78</v>
      </c>
      <c r="X31" s="4">
        <v>31478</v>
      </c>
      <c r="Y31" s="5" t="s">
        <v>24</v>
      </c>
      <c r="Z31" s="15" t="s">
        <v>12</v>
      </c>
      <c r="AA31" s="17" t="str" cm="1">
        <f t="array" ref="AA31:AC31">IFERROR(VLOOKUP(U31,Source!$C$6:$F$40,{3,2,4},FALSE),"Retired")</f>
        <v>Mid West</v>
      </c>
      <c r="AB31" s="17" t="str">
        <v>Finance</v>
      </c>
      <c r="AC31" s="17">
        <v>83000</v>
      </c>
    </row>
    <row r="32" spans="3:29" ht="14.25" customHeight="1" x14ac:dyDescent="0.3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 cm="1">
        <f t="array" ref="I32:K32">IFERROR(_xlfn.XLOOKUP(C32,Source!$C$5:$C$40,Source!$D$5:$F$40),"Retired")</f>
        <v>Sales</v>
      </c>
      <c r="J32" s="6" t="str">
        <v>South</v>
      </c>
      <c r="K32" s="6">
        <v>53000</v>
      </c>
      <c r="U32" s="2">
        <v>150901</v>
      </c>
      <c r="V32" s="3" t="s">
        <v>79</v>
      </c>
      <c r="W32" s="3" t="s">
        <v>80</v>
      </c>
      <c r="X32" s="4">
        <v>32946</v>
      </c>
      <c r="Y32" s="5" t="s">
        <v>11</v>
      </c>
      <c r="Z32" s="15" t="s">
        <v>12</v>
      </c>
      <c r="AA32" s="17" t="str" cm="1">
        <f t="array" ref="AA32:AC32">IFERROR(VLOOKUP(U32,Source!$C$6:$F$40,{3,2,4},FALSE),"Retired")</f>
        <v>South</v>
      </c>
      <c r="AB32" s="17" t="str">
        <v>Sales</v>
      </c>
      <c r="AC32" s="17">
        <v>53000</v>
      </c>
    </row>
    <row r="33" spans="3:29" ht="14.25" customHeight="1" x14ac:dyDescent="0.3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 cm="1">
        <f t="array" ref="I33:K33">IFERROR(_xlfn.XLOOKUP(C33,Source!$C$5:$C$40,Source!$D$5:$F$40),"Retired")</f>
        <v>Operations</v>
      </c>
      <c r="J33" s="6" t="str">
        <v>South</v>
      </c>
      <c r="K33" s="6">
        <v>65000</v>
      </c>
      <c r="U33" s="2">
        <v>150968</v>
      </c>
      <c r="V33" s="3" t="s">
        <v>82</v>
      </c>
      <c r="W33" s="3" t="s">
        <v>83</v>
      </c>
      <c r="X33" s="4">
        <v>37208</v>
      </c>
      <c r="Y33" s="5" t="s">
        <v>24</v>
      </c>
      <c r="Z33" s="15" t="s">
        <v>12</v>
      </c>
      <c r="AA33" s="17" t="str" cm="1">
        <f t="array" ref="AA33:AC33">IFERROR(VLOOKUP(U33,Source!$C$6:$F$40,{3,2,4},FALSE),"Retired")</f>
        <v>South</v>
      </c>
      <c r="AB33" s="17" t="str">
        <v>Operations</v>
      </c>
      <c r="AC33" s="17">
        <v>65000</v>
      </c>
    </row>
    <row r="34" spans="3:29" ht="14.25" customHeight="1" x14ac:dyDescent="0.3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 cm="1">
        <f t="array" ref="I34:K34">IFERROR(_xlfn.XLOOKUP(C34,Source!$C$5:$C$40,Source!$D$5:$F$40),"Retired")</f>
        <v>Finance</v>
      </c>
      <c r="J34" s="6" t="str">
        <v>North</v>
      </c>
      <c r="K34" s="6">
        <v>85000</v>
      </c>
      <c r="U34" s="2">
        <v>150773</v>
      </c>
      <c r="V34" s="3" t="s">
        <v>84</v>
      </c>
      <c r="W34" s="3" t="s">
        <v>85</v>
      </c>
      <c r="X34" s="4">
        <v>26860</v>
      </c>
      <c r="Y34" s="5" t="s">
        <v>24</v>
      </c>
      <c r="Z34" s="15" t="s">
        <v>12</v>
      </c>
      <c r="AA34" s="17" t="str" cm="1">
        <f t="array" ref="AA34:AC34">IFERROR(VLOOKUP(U34,Source!$C$6:$F$40,{3,2,4},FALSE),"Retired")</f>
        <v>North</v>
      </c>
      <c r="AB34" s="17" t="str">
        <v>Finance</v>
      </c>
      <c r="AC34" s="17">
        <v>85000</v>
      </c>
    </row>
    <row r="35" spans="3:29" ht="14.25" customHeight="1" x14ac:dyDescent="0.3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 cm="1">
        <f t="array" ref="I35:K35">IFERROR(_xlfn.XLOOKUP(C35,Source!$C$5:$C$40,Source!$D$5:$F$40),"Retired")</f>
        <v>Inside Sales</v>
      </c>
      <c r="J35" s="6" t="str">
        <v>East</v>
      </c>
      <c r="K35" s="6">
        <v>20000</v>
      </c>
      <c r="U35" s="2">
        <v>150840</v>
      </c>
      <c r="V35" s="3" t="s">
        <v>55</v>
      </c>
      <c r="W35" s="3" t="s">
        <v>86</v>
      </c>
      <c r="X35" s="4">
        <v>23136</v>
      </c>
      <c r="Y35" s="5" t="s">
        <v>11</v>
      </c>
      <c r="Z35" s="15" t="s">
        <v>12</v>
      </c>
      <c r="AA35" s="17" t="str" cm="1">
        <f t="array" ref="AA35:AC35">IFERROR(VLOOKUP(U35,Source!$C$6:$F$40,{3,2,4},FALSE),"Retired")</f>
        <v>East</v>
      </c>
      <c r="AB35" s="17" t="str">
        <v>Inside Sales</v>
      </c>
      <c r="AC35" s="17">
        <v>20000</v>
      </c>
    </row>
    <row r="36" spans="3:29" ht="14.25" customHeight="1" x14ac:dyDescent="0.3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 cm="1">
        <f t="array" ref="I36:K36">IFERROR(_xlfn.XLOOKUP(C36,Source!$C$5:$C$40,Source!$D$5:$F$40),"Retired")</f>
        <v>CCD</v>
      </c>
      <c r="J36" s="6" t="str">
        <v>East</v>
      </c>
      <c r="K36" s="6">
        <v>47000</v>
      </c>
      <c r="U36" s="2">
        <v>150850</v>
      </c>
      <c r="V36" s="3" t="s">
        <v>46</v>
      </c>
      <c r="W36" s="3" t="s">
        <v>87</v>
      </c>
      <c r="X36" s="4">
        <v>32027</v>
      </c>
      <c r="Y36" s="5" t="s">
        <v>24</v>
      </c>
      <c r="Z36" s="15" t="s">
        <v>12</v>
      </c>
      <c r="AA36" s="17" t="str" cm="1">
        <f t="array" ref="AA36:AC36">IFERROR(VLOOKUP(U36,Source!$C$6:$F$40,{3,2,4},FALSE),"Retired")</f>
        <v>East</v>
      </c>
      <c r="AB36" s="17" t="str">
        <v>CCD</v>
      </c>
      <c r="AC36" s="17">
        <v>47000</v>
      </c>
    </row>
    <row r="37" spans="3:29" ht="14.25" customHeight="1" x14ac:dyDescent="0.3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 cm="1">
        <f t="array" ref="I37:K37">IFERROR(_xlfn.XLOOKUP(C37,Source!$C$5:$C$40,Source!$D$5:$F$40),"Retired")</f>
        <v>Director</v>
      </c>
      <c r="J37" s="6" t="str">
        <v>South</v>
      </c>
      <c r="K37" s="6">
        <v>87000</v>
      </c>
      <c r="U37" s="2">
        <v>150962</v>
      </c>
      <c r="V37" s="3" t="s">
        <v>88</v>
      </c>
      <c r="W37" s="3" t="s">
        <v>89</v>
      </c>
      <c r="X37" s="4">
        <v>37773</v>
      </c>
      <c r="Y37" s="5" t="s">
        <v>11</v>
      </c>
      <c r="Z37" s="15" t="s">
        <v>12</v>
      </c>
      <c r="AA37" s="17" t="str" cm="1">
        <f t="array" ref="AA37:AC37">IFERROR(VLOOKUP(U37,Source!$C$6:$F$40,{3,2,4},FALSE),"Retired")</f>
        <v>South</v>
      </c>
      <c r="AB37" s="17" t="str">
        <v>Director</v>
      </c>
      <c r="AC37" s="17">
        <v>87000</v>
      </c>
    </row>
    <row r="38" spans="3:29" ht="14.25" customHeight="1" x14ac:dyDescent="0.3">
      <c r="C38" s="1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11" t="str" cm="1">
        <f t="array" ref="I38">IFERROR(_xlfn.XLOOKUP(C38,Source!$C$5:$C$40,Source!$D$5:$F$40),"Retired")</f>
        <v>Retired</v>
      </c>
      <c r="J38" s="6"/>
      <c r="K38" s="6"/>
      <c r="U38" s="12">
        <v>150954</v>
      </c>
      <c r="V38" s="3" t="s">
        <v>90</v>
      </c>
      <c r="W38" s="3" t="s">
        <v>89</v>
      </c>
      <c r="X38" s="4">
        <v>35495</v>
      </c>
      <c r="Y38" s="5" t="s">
        <v>11</v>
      </c>
      <c r="Z38" s="15" t="s">
        <v>12</v>
      </c>
      <c r="AA38" s="17" t="str" cm="1">
        <f t="array" ref="AA38">IFERROR(VLOOKUP(U38,Source!$C$6:$F$40,{3,2,4},FALSE),"Retired")</f>
        <v>Retired</v>
      </c>
      <c r="AB38" s="17"/>
      <c r="AC38" s="17"/>
    </row>
    <row r="39" spans="3:29" ht="14.25" customHeight="1" x14ac:dyDescent="0.3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 cm="1">
        <f t="array" ref="I39:K39">IFERROR(_xlfn.XLOOKUP(C39,Source!$C$5:$C$40,Source!$D$5:$F$40),"Retired")</f>
        <v>Marketing</v>
      </c>
      <c r="J39" s="6" t="str">
        <v>East</v>
      </c>
      <c r="K39" s="6">
        <v>27000</v>
      </c>
      <c r="U39" s="2">
        <v>150874</v>
      </c>
      <c r="V39" s="3" t="s">
        <v>91</v>
      </c>
      <c r="W39" s="3" t="s">
        <v>89</v>
      </c>
      <c r="X39" s="4">
        <v>37890</v>
      </c>
      <c r="Y39" s="5" t="s">
        <v>11</v>
      </c>
      <c r="Z39" s="15" t="s">
        <v>12</v>
      </c>
      <c r="AA39" s="17" t="str" cm="1">
        <f t="array" ref="AA39:AC39">IFERROR(VLOOKUP(U39,Source!$C$6:$F$40,{3,2,4},FALSE),"Retired")</f>
        <v>East</v>
      </c>
      <c r="AB39" s="17" t="str">
        <v>Marketing</v>
      </c>
      <c r="AC39" s="17">
        <v>27000</v>
      </c>
    </row>
    <row r="40" spans="3:29" ht="14.25" customHeight="1" x14ac:dyDescent="0.3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 cm="1">
        <f t="array" ref="I40:K40">IFERROR(_xlfn.XLOOKUP(C40,Source!$C$5:$C$40,Source!$D$5:$F$40),"Retired")</f>
        <v>Digital Marketing</v>
      </c>
      <c r="J40" s="6" t="str">
        <v>North</v>
      </c>
      <c r="K40" s="6">
        <v>81000</v>
      </c>
      <c r="U40" s="2">
        <v>150798</v>
      </c>
      <c r="V40" s="3" t="s">
        <v>92</v>
      </c>
      <c r="W40" s="3" t="s">
        <v>89</v>
      </c>
      <c r="X40" s="4">
        <v>28276</v>
      </c>
      <c r="Y40" s="5" t="s">
        <v>11</v>
      </c>
      <c r="Z40" s="15" t="s">
        <v>12</v>
      </c>
      <c r="AA40" s="17" t="str" cm="1">
        <f t="array" ref="AA40:AC40">IFERROR(VLOOKUP(U40,Source!$C$6:$F$40,{3,2,4},FALSE),"Retired")</f>
        <v>North</v>
      </c>
      <c r="AB40" s="17" t="str">
        <v>Digital Marketing</v>
      </c>
      <c r="AC40" s="17">
        <v>81000</v>
      </c>
    </row>
    <row r="41" spans="3:29" ht="14.25" customHeight="1" x14ac:dyDescent="0.3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 cm="1">
        <f t="array" ref="I41:K41">IFERROR(_xlfn.XLOOKUP(C41,Source!$C$5:$C$40,Source!$D$5:$F$40),"Retired")</f>
        <v>Sales</v>
      </c>
      <c r="J41" s="6" t="str">
        <v>North</v>
      </c>
      <c r="K41" s="6">
        <v>52000</v>
      </c>
      <c r="U41" s="2">
        <v>150830</v>
      </c>
      <c r="V41" s="3" t="s">
        <v>93</v>
      </c>
      <c r="W41" s="3" t="s">
        <v>94</v>
      </c>
      <c r="X41" s="4">
        <v>29037</v>
      </c>
      <c r="Y41" s="5" t="s">
        <v>11</v>
      </c>
      <c r="Z41" s="15" t="s">
        <v>12</v>
      </c>
      <c r="AA41" s="17" t="str" cm="1">
        <f t="array" ref="AA41:AC41">IFERROR(VLOOKUP(U41,Source!$C$6:$F$40,{3,2,4},FALSE),"Retired")</f>
        <v>North</v>
      </c>
      <c r="AB41" s="17" t="str">
        <v>Sales</v>
      </c>
      <c r="AC41" s="17">
        <v>52000</v>
      </c>
    </row>
    <row r="42" spans="3:29" ht="14.25" customHeight="1" x14ac:dyDescent="0.3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 cm="1">
        <f t="array" ref="I42:K42">IFERROR(_xlfn.XLOOKUP(C42,Source!$C$5:$C$40,Source!$D$5:$F$40),"Retired")</f>
        <v>Marketing</v>
      </c>
      <c r="J42" s="6" t="str">
        <v>South</v>
      </c>
      <c r="K42" s="6">
        <v>58000</v>
      </c>
      <c r="U42" s="2">
        <v>150929</v>
      </c>
      <c r="V42" s="3" t="s">
        <v>95</v>
      </c>
      <c r="W42" s="3" t="s">
        <v>96</v>
      </c>
      <c r="X42" s="4">
        <v>26739</v>
      </c>
      <c r="Y42" s="5" t="s">
        <v>24</v>
      </c>
      <c r="Z42" s="15" t="s">
        <v>12</v>
      </c>
      <c r="AA42" s="17" t="str" cm="1">
        <f t="array" ref="AA42:AC42">IFERROR(VLOOKUP(U42,Source!$C$6:$F$40,{3,2,4},FALSE),"Retired")</f>
        <v>South</v>
      </c>
      <c r="AB42" s="17" t="str">
        <v>Marketing</v>
      </c>
      <c r="AC42" s="17">
        <v>58000</v>
      </c>
    </row>
    <row r="43" spans="3:29" ht="14.25" customHeight="1" x14ac:dyDescent="0.3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 cm="1">
        <f t="array" ref="I43:K43">IFERROR(_xlfn.XLOOKUP(C43,Source!$C$5:$C$40,Source!$D$5:$F$40),"Retired")</f>
        <v>Marketing</v>
      </c>
      <c r="J43" s="6" t="str">
        <v>Mid West</v>
      </c>
      <c r="K43" s="6">
        <v>47000</v>
      </c>
      <c r="U43" s="2">
        <v>150982</v>
      </c>
      <c r="V43" s="3" t="s">
        <v>97</v>
      </c>
      <c r="W43" s="3" t="s">
        <v>98</v>
      </c>
      <c r="X43" s="4">
        <v>35574</v>
      </c>
      <c r="Y43" s="5" t="s">
        <v>24</v>
      </c>
      <c r="Z43" s="15" t="s">
        <v>12</v>
      </c>
      <c r="AA43" s="17" t="str" cm="1">
        <f t="array" ref="AA43:AC43">IFERROR(VLOOKUP(U43,Source!$C$6:$F$40,{3,2,4},FALSE),"Retired")</f>
        <v>Mid West</v>
      </c>
      <c r="AB43" s="17" t="str">
        <v>Marketing</v>
      </c>
      <c r="AC43" s="17">
        <v>47000</v>
      </c>
    </row>
    <row r="44" spans="3:29" ht="14.25" customHeight="1" x14ac:dyDescent="0.3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 cm="1">
        <f t="array" ref="I44:K44">IFERROR(_xlfn.XLOOKUP(C44,Source!$C$5:$C$40,Source!$D$5:$F$40),"Retired")</f>
        <v>CCD</v>
      </c>
      <c r="J44" s="6" t="str">
        <v>North</v>
      </c>
      <c r="K44" s="6">
        <v>26000</v>
      </c>
      <c r="U44" s="2">
        <v>150821</v>
      </c>
      <c r="V44" s="3" t="s">
        <v>99</v>
      </c>
      <c r="W44" s="3" t="s">
        <v>100</v>
      </c>
      <c r="X44" s="4">
        <v>29966</v>
      </c>
      <c r="Y44" s="5" t="s">
        <v>24</v>
      </c>
      <c r="Z44" s="15" t="s">
        <v>17</v>
      </c>
      <c r="AA44" s="17" t="str" cm="1">
        <f t="array" ref="AA44:AC44">IFERROR(VLOOKUP(U44,Source!$C$6:$F$40,{3,2,4},FALSE),"Retired")</f>
        <v>North</v>
      </c>
      <c r="AB44" s="17" t="str">
        <v>CCD</v>
      </c>
      <c r="AC44" s="17">
        <v>26000</v>
      </c>
    </row>
    <row r="45" spans="3:29" ht="14.25" customHeight="1" x14ac:dyDescent="0.3"/>
    <row r="46" spans="3:29" ht="14.25" customHeight="1" x14ac:dyDescent="0.3"/>
    <row r="47" spans="3:29" ht="14.25" customHeight="1" x14ac:dyDescent="0.3"/>
    <row r="48" spans="3:29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C1:F1000"/>
  <sheetViews>
    <sheetView topLeftCell="A3" workbookViewId="0">
      <selection activeCell="H20" sqref="H20"/>
    </sheetView>
  </sheetViews>
  <sheetFormatPr defaultColWidth="14.44140625" defaultRowHeight="15" customHeight="1" x14ac:dyDescent="0.3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 x14ac:dyDescent="0.3"/>
    <row r="2" spans="3:6" ht="14.25" customHeight="1" x14ac:dyDescent="0.3"/>
    <row r="3" spans="3:6" ht="14.25" customHeight="1" x14ac:dyDescent="0.3"/>
    <row r="4" spans="3:6" ht="14.25" customHeight="1" x14ac:dyDescent="0.3"/>
    <row r="5" spans="3:6" ht="14.25" customHeight="1" x14ac:dyDescent="0.3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">
      <c r="C15" s="12">
        <v>150834</v>
      </c>
      <c r="D15" s="10" t="s">
        <v>13</v>
      </c>
      <c r="E15" s="10" t="s">
        <v>14</v>
      </c>
      <c r="F15" s="11">
        <v>48000</v>
      </c>
    </row>
    <row r="16" spans="3:6" ht="14.25" customHeight="1" x14ac:dyDescent="0.3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"/>
    <row r="42" spans="3:6" ht="14.25" customHeight="1" x14ac:dyDescent="0.3"/>
    <row r="43" spans="3:6" ht="14.25" customHeight="1" x14ac:dyDescent="0.3"/>
    <row r="44" spans="3:6" ht="14.25" customHeight="1" x14ac:dyDescent="0.3"/>
    <row r="45" spans="3:6" ht="14.25" customHeight="1" x14ac:dyDescent="0.3"/>
    <row r="46" spans="3:6" ht="14.25" customHeight="1" x14ac:dyDescent="0.3"/>
    <row r="47" spans="3:6" ht="14.25" customHeight="1" x14ac:dyDescent="0.3"/>
    <row r="48" spans="3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Ulapu Ananya</cp:lastModifiedBy>
  <dcterms:created xsi:type="dcterms:W3CDTF">2022-07-27T06:45:44Z</dcterms:created>
  <dcterms:modified xsi:type="dcterms:W3CDTF">2024-04-24T15:13:28Z</dcterms:modified>
</cp:coreProperties>
</file>